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suários\Downloads\"/>
    </mc:Choice>
  </mc:AlternateContent>
  <xr:revisionPtr revIDLastSave="0" documentId="13_ncr:1_{65287B33-EA6F-488B-9ECD-AC6C873069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RAL" sheetId="1" r:id="rId1"/>
    <sheet name="94" sheetId="2" r:id="rId2"/>
    <sheet name="95" sheetId="3" r:id="rId3"/>
    <sheet name="media" sheetId="4" r:id="rId4"/>
  </sheets>
  <definedNames>
    <definedName name="_xlnm._FilterDatabase" localSheetId="1" hidden="1">'94'!$A$1:$F$752</definedName>
    <definedName name="_xlnm._FilterDatabase" localSheetId="2" hidden="1">'95'!$A$1:$F$687</definedName>
    <definedName name="_xlnm._FilterDatabase" localSheetId="0" hidden="1">GERAL!$A$1:$E$1385</definedName>
    <definedName name="_xlnm._FilterDatabase" localSheetId="3" hidden="1">media!$A$1:$F$1</definedName>
  </definedNames>
  <calcPr calcId="191029"/>
  <extLst>
    <ext uri="GoogleSheetsCustomDataVersion2">
      <go:sheetsCustomData xmlns:go="http://customooxmlschemas.google.com/" r:id="rId8" roundtripDataChecksum="OQcWyx8qxLEn5FPW62eBxGXgjuDPe/tP/P1Escwgkk0="/>
    </ext>
  </extLst>
</workbook>
</file>

<file path=xl/calcChain.xml><?xml version="1.0" encoding="utf-8"?>
<calcChain xmlns="http://schemas.openxmlformats.org/spreadsheetml/2006/main">
  <c r="G63" i="2" l="1"/>
  <c r="G64" i="2"/>
  <c r="G65" i="2"/>
  <c r="G66" i="2"/>
  <c r="G67" i="2"/>
  <c r="G68" i="2"/>
  <c r="G69" i="2"/>
  <c r="G70" i="2"/>
  <c r="G71" i="2"/>
  <c r="G62" i="2"/>
  <c r="G52" i="2"/>
  <c r="G12" i="2"/>
  <c r="G11" i="2"/>
  <c r="G43" i="2"/>
  <c r="G44" i="2"/>
  <c r="G45" i="2"/>
  <c r="G46" i="2"/>
  <c r="G47" i="2"/>
  <c r="G48" i="2"/>
  <c r="G49" i="2"/>
  <c r="G50" i="2"/>
  <c r="G51" i="2"/>
  <c r="G42" i="2"/>
  <c r="G53" i="2"/>
  <c r="G54" i="2"/>
  <c r="G55" i="2"/>
  <c r="G56" i="2"/>
  <c r="G57" i="2"/>
  <c r="G58" i="2"/>
  <c r="G59" i="2"/>
  <c r="G60" i="2"/>
  <c r="G61" i="2"/>
  <c r="G41" i="2"/>
  <c r="G33" i="2"/>
  <c r="G34" i="2"/>
  <c r="G35" i="2"/>
  <c r="G36" i="2"/>
  <c r="G37" i="2"/>
  <c r="G38" i="2"/>
  <c r="G39" i="2"/>
  <c r="G40" i="2"/>
  <c r="G23" i="2"/>
  <c r="G24" i="2"/>
  <c r="G25" i="2"/>
  <c r="G26" i="2"/>
  <c r="G27" i="2"/>
  <c r="G28" i="2"/>
  <c r="G29" i="2"/>
  <c r="G30" i="2"/>
  <c r="G31" i="2"/>
  <c r="G32" i="2"/>
  <c r="G22" i="2"/>
  <c r="G13" i="2"/>
  <c r="G14" i="2"/>
  <c r="G15" i="2"/>
  <c r="G16" i="2"/>
  <c r="G17" i="2"/>
  <c r="G18" i="2"/>
  <c r="G19" i="2"/>
  <c r="G20" i="2"/>
  <c r="G21" i="2"/>
  <c r="G5" i="2"/>
  <c r="G3" i="2"/>
  <c r="G4" i="2"/>
  <c r="G6" i="2"/>
  <c r="G7" i="2"/>
  <c r="G8" i="2"/>
  <c r="G9" i="2"/>
  <c r="G10" i="2"/>
  <c r="G2" i="2"/>
  <c r="L2" i="2" s="1"/>
  <c r="G31" i="3"/>
  <c r="G11" i="3"/>
  <c r="G3" i="3"/>
  <c r="G4" i="3"/>
  <c r="G5" i="3"/>
  <c r="G6" i="3"/>
  <c r="G7" i="3"/>
  <c r="G8" i="3"/>
  <c r="L8" i="3" s="1"/>
  <c r="G9" i="3"/>
  <c r="G10" i="3"/>
  <c r="G2" i="3"/>
  <c r="E72" i="4"/>
  <c r="D72" i="4"/>
  <c r="F72" i="4" s="1"/>
  <c r="C71" i="4"/>
  <c r="E69" i="4"/>
  <c r="D69" i="4"/>
  <c r="F69" i="4" s="1"/>
  <c r="C69" i="4"/>
  <c r="E68" i="4"/>
  <c r="F68" i="4" s="1"/>
  <c r="D68" i="4"/>
  <c r="C68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690" i="3"/>
  <c r="C689" i="3"/>
  <c r="G687" i="3"/>
  <c r="G686" i="3"/>
  <c r="G685" i="3"/>
  <c r="G684" i="3"/>
  <c r="G683" i="3"/>
  <c r="G682" i="3"/>
  <c r="G681" i="3"/>
  <c r="G680" i="3"/>
  <c r="H687" i="3" s="1"/>
  <c r="G679" i="3"/>
  <c r="G678" i="3"/>
  <c r="G677" i="3"/>
  <c r="G676" i="3"/>
  <c r="G675" i="3"/>
  <c r="G674" i="3"/>
  <c r="G673" i="3"/>
  <c r="G672" i="3"/>
  <c r="G671" i="3"/>
  <c r="G670" i="3"/>
  <c r="H677" i="3" s="1"/>
  <c r="G669" i="3"/>
  <c r="G668" i="3"/>
  <c r="G667" i="3"/>
  <c r="G666" i="3"/>
  <c r="G665" i="3"/>
  <c r="G664" i="3"/>
  <c r="G663" i="3"/>
  <c r="G662" i="3"/>
  <c r="G661" i="3"/>
  <c r="G660" i="3"/>
  <c r="G659" i="3"/>
  <c r="G658" i="3"/>
  <c r="H667" i="3" s="1"/>
  <c r="G657" i="3"/>
  <c r="G656" i="3"/>
  <c r="G655" i="3"/>
  <c r="G654" i="3"/>
  <c r="G653" i="3"/>
  <c r="G652" i="3"/>
  <c r="G651" i="3"/>
  <c r="G650" i="3"/>
  <c r="G649" i="3"/>
  <c r="G648" i="3"/>
  <c r="H657" i="3" s="1"/>
  <c r="G647" i="3"/>
  <c r="G646" i="3"/>
  <c r="G645" i="3"/>
  <c r="G644" i="3"/>
  <c r="G643" i="3"/>
  <c r="G642" i="3"/>
  <c r="G641" i="3"/>
  <c r="G640" i="3"/>
  <c r="G639" i="3"/>
  <c r="G638" i="3"/>
  <c r="H647" i="3" s="1"/>
  <c r="G637" i="3"/>
  <c r="G636" i="3"/>
  <c r="G635" i="3"/>
  <c r="G634" i="3"/>
  <c r="G633" i="3"/>
  <c r="G632" i="3"/>
  <c r="G631" i="3"/>
  <c r="G630" i="3"/>
  <c r="G629" i="3"/>
  <c r="G628" i="3"/>
  <c r="H637" i="3" s="1"/>
  <c r="G627" i="3"/>
  <c r="G626" i="3"/>
  <c r="G625" i="3"/>
  <c r="G624" i="3"/>
  <c r="G623" i="3"/>
  <c r="G622" i="3"/>
  <c r="G621" i="3"/>
  <c r="G620" i="3"/>
  <c r="G619" i="3"/>
  <c r="G618" i="3"/>
  <c r="H627" i="3" s="1"/>
  <c r="G617" i="3"/>
  <c r="G616" i="3"/>
  <c r="G615" i="3"/>
  <c r="G614" i="3"/>
  <c r="G613" i="3"/>
  <c r="G612" i="3"/>
  <c r="G611" i="3"/>
  <c r="G610" i="3"/>
  <c r="G609" i="3"/>
  <c r="G608" i="3"/>
  <c r="H617" i="3" s="1"/>
  <c r="G607" i="3"/>
  <c r="G606" i="3"/>
  <c r="G605" i="3"/>
  <c r="G604" i="3"/>
  <c r="G603" i="3"/>
  <c r="G602" i="3"/>
  <c r="G601" i="3"/>
  <c r="G600" i="3"/>
  <c r="G599" i="3"/>
  <c r="H607" i="3" s="1"/>
  <c r="G598" i="3"/>
  <c r="G597" i="3"/>
  <c r="G596" i="3"/>
  <c r="G595" i="3"/>
  <c r="G594" i="3"/>
  <c r="G593" i="3"/>
  <c r="G592" i="3"/>
  <c r="G591" i="3"/>
  <c r="G590" i="3"/>
  <c r="G589" i="3"/>
  <c r="G588" i="3"/>
  <c r="H597" i="3" s="1"/>
  <c r="G587" i="3"/>
  <c r="G586" i="3"/>
  <c r="G585" i="3"/>
  <c r="G584" i="3"/>
  <c r="G583" i="3"/>
  <c r="G582" i="3"/>
  <c r="G581" i="3"/>
  <c r="G580" i="3"/>
  <c r="H587" i="3" s="1"/>
  <c r="G579" i="3"/>
  <c r="G578" i="3"/>
  <c r="G577" i="3"/>
  <c r="G576" i="3"/>
  <c r="G575" i="3"/>
  <c r="G574" i="3"/>
  <c r="G573" i="3"/>
  <c r="G572" i="3"/>
  <c r="G571" i="3"/>
  <c r="G570" i="3"/>
  <c r="G569" i="3"/>
  <c r="G568" i="3"/>
  <c r="H577" i="3" s="1"/>
  <c r="G567" i="3"/>
  <c r="G566" i="3"/>
  <c r="G565" i="3"/>
  <c r="G564" i="3"/>
  <c r="G563" i="3"/>
  <c r="G562" i="3"/>
  <c r="G561" i="3"/>
  <c r="G560" i="3"/>
  <c r="G559" i="3"/>
  <c r="G558" i="3"/>
  <c r="H567" i="3" s="1"/>
  <c r="G557" i="3"/>
  <c r="G556" i="3"/>
  <c r="G555" i="3"/>
  <c r="G554" i="3"/>
  <c r="G553" i="3"/>
  <c r="G552" i="3"/>
  <c r="G551" i="3"/>
  <c r="G550" i="3"/>
  <c r="G549" i="3"/>
  <c r="G548" i="3"/>
  <c r="H557" i="3" s="1"/>
  <c r="G547" i="3"/>
  <c r="G546" i="3"/>
  <c r="G545" i="3"/>
  <c r="G544" i="3"/>
  <c r="G543" i="3"/>
  <c r="G542" i="3"/>
  <c r="G541" i="3"/>
  <c r="G540" i="3"/>
  <c r="G539" i="3"/>
  <c r="G538" i="3"/>
  <c r="H547" i="3" s="1"/>
  <c r="G537" i="3"/>
  <c r="G536" i="3"/>
  <c r="G535" i="3"/>
  <c r="G534" i="3"/>
  <c r="G533" i="3"/>
  <c r="G532" i="3"/>
  <c r="G531" i="3"/>
  <c r="G530" i="3"/>
  <c r="H537" i="3" s="1"/>
  <c r="G529" i="3"/>
  <c r="G528" i="3"/>
  <c r="G527" i="3"/>
  <c r="G526" i="3"/>
  <c r="G525" i="3"/>
  <c r="G524" i="3"/>
  <c r="G523" i="3"/>
  <c r="G522" i="3"/>
  <c r="G521" i="3"/>
  <c r="G520" i="3"/>
  <c r="G519" i="3"/>
  <c r="H527" i="3" s="1"/>
  <c r="G518" i="3"/>
  <c r="G517" i="3"/>
  <c r="G516" i="3"/>
  <c r="G515" i="3"/>
  <c r="G514" i="3"/>
  <c r="G513" i="3"/>
  <c r="G512" i="3"/>
  <c r="G511" i="3"/>
  <c r="G510" i="3"/>
  <c r="G509" i="3"/>
  <c r="G508" i="3"/>
  <c r="H517" i="3" s="1"/>
  <c r="G507" i="3"/>
  <c r="G506" i="3"/>
  <c r="G505" i="3"/>
  <c r="G504" i="3"/>
  <c r="G503" i="3"/>
  <c r="G502" i="3"/>
  <c r="G501" i="3"/>
  <c r="G500" i="3"/>
  <c r="H507" i="3" s="1"/>
  <c r="G499" i="3"/>
  <c r="G498" i="3"/>
  <c r="G497" i="3"/>
  <c r="G496" i="3"/>
  <c r="G495" i="3"/>
  <c r="G494" i="3"/>
  <c r="G493" i="3"/>
  <c r="G492" i="3"/>
  <c r="G491" i="3"/>
  <c r="G490" i="3"/>
  <c r="G489" i="3"/>
  <c r="G488" i="3"/>
  <c r="H497" i="3" s="1"/>
  <c r="G487" i="3"/>
  <c r="G486" i="3"/>
  <c r="G485" i="3"/>
  <c r="G484" i="3"/>
  <c r="G483" i="3"/>
  <c r="G482" i="3"/>
  <c r="G481" i="3"/>
  <c r="G480" i="3"/>
  <c r="G479" i="3"/>
  <c r="G478" i="3"/>
  <c r="H487" i="3" s="1"/>
  <c r="G477" i="3"/>
  <c r="G476" i="3"/>
  <c r="G475" i="3"/>
  <c r="G474" i="3"/>
  <c r="G473" i="3"/>
  <c r="G472" i="3"/>
  <c r="G471" i="3"/>
  <c r="G470" i="3"/>
  <c r="G469" i="3"/>
  <c r="G468" i="3"/>
  <c r="H477" i="3" s="1"/>
  <c r="G467" i="3"/>
  <c r="G466" i="3"/>
  <c r="G465" i="3"/>
  <c r="G464" i="3"/>
  <c r="G463" i="3"/>
  <c r="G462" i="3"/>
  <c r="G461" i="3"/>
  <c r="G460" i="3"/>
  <c r="G459" i="3"/>
  <c r="G458" i="3"/>
  <c r="H467" i="3" s="1"/>
  <c r="G457" i="3"/>
  <c r="G456" i="3"/>
  <c r="G455" i="3"/>
  <c r="G454" i="3"/>
  <c r="G453" i="3"/>
  <c r="G452" i="3"/>
  <c r="G451" i="3"/>
  <c r="G450" i="3"/>
  <c r="H457" i="3" s="1"/>
  <c r="G449" i="3"/>
  <c r="G448" i="3"/>
  <c r="G447" i="3"/>
  <c r="G446" i="3"/>
  <c r="G445" i="3"/>
  <c r="G444" i="3"/>
  <c r="G443" i="3"/>
  <c r="G442" i="3"/>
  <c r="G441" i="3"/>
  <c r="G440" i="3"/>
  <c r="G439" i="3"/>
  <c r="H447" i="3" s="1"/>
  <c r="G438" i="3"/>
  <c r="G437" i="3"/>
  <c r="G436" i="3"/>
  <c r="G435" i="3"/>
  <c r="G434" i="3"/>
  <c r="G433" i="3"/>
  <c r="G432" i="3"/>
  <c r="G431" i="3"/>
  <c r="G430" i="3"/>
  <c r="G429" i="3"/>
  <c r="G428" i="3"/>
  <c r="H437" i="3" s="1"/>
  <c r="G427" i="3"/>
  <c r="G426" i="3"/>
  <c r="G425" i="3"/>
  <c r="G424" i="3"/>
  <c r="G423" i="3"/>
  <c r="G422" i="3"/>
  <c r="G421" i="3"/>
  <c r="G420" i="3"/>
  <c r="H427" i="3" s="1"/>
  <c r="G419" i="3"/>
  <c r="G418" i="3"/>
  <c r="G417" i="3"/>
  <c r="G416" i="3"/>
  <c r="G415" i="3"/>
  <c r="G414" i="3"/>
  <c r="G413" i="3"/>
  <c r="G412" i="3"/>
  <c r="G411" i="3"/>
  <c r="G410" i="3"/>
  <c r="G409" i="3"/>
  <c r="G408" i="3"/>
  <c r="H417" i="3" s="1"/>
  <c r="G407" i="3"/>
  <c r="G406" i="3"/>
  <c r="G405" i="3"/>
  <c r="G404" i="3"/>
  <c r="G403" i="3"/>
  <c r="G402" i="3"/>
  <c r="G401" i="3"/>
  <c r="G400" i="3"/>
  <c r="G399" i="3"/>
  <c r="G398" i="3"/>
  <c r="H407" i="3" s="1"/>
  <c r="G397" i="3"/>
  <c r="G396" i="3"/>
  <c r="G395" i="3"/>
  <c r="G394" i="3"/>
  <c r="G393" i="3"/>
  <c r="G392" i="3"/>
  <c r="G391" i="3"/>
  <c r="G390" i="3"/>
  <c r="G389" i="3"/>
  <c r="G388" i="3"/>
  <c r="H397" i="3" s="1"/>
  <c r="G387" i="3"/>
  <c r="G386" i="3"/>
  <c r="G385" i="3"/>
  <c r="G384" i="3"/>
  <c r="G383" i="3"/>
  <c r="G382" i="3"/>
  <c r="G381" i="3"/>
  <c r="G380" i="3"/>
  <c r="G379" i="3"/>
  <c r="G378" i="3"/>
  <c r="H387" i="3" s="1"/>
  <c r="G377" i="3"/>
  <c r="G376" i="3"/>
  <c r="G375" i="3"/>
  <c r="G374" i="3"/>
  <c r="G373" i="3"/>
  <c r="G372" i="3"/>
  <c r="G371" i="3"/>
  <c r="G370" i="3"/>
  <c r="H377" i="3" s="1"/>
  <c r="G369" i="3"/>
  <c r="G368" i="3"/>
  <c r="G363" i="3"/>
  <c r="G362" i="3"/>
  <c r="G361" i="3"/>
  <c r="G360" i="3"/>
  <c r="G359" i="3"/>
  <c r="G358" i="3"/>
  <c r="G357" i="3"/>
  <c r="G356" i="3"/>
  <c r="G355" i="3"/>
  <c r="H363" i="3" s="1"/>
  <c r="G354" i="3"/>
  <c r="G353" i="3"/>
  <c r="G352" i="3"/>
  <c r="G351" i="3"/>
  <c r="G350" i="3"/>
  <c r="G349" i="3"/>
  <c r="G348" i="3"/>
  <c r="G347" i="3"/>
  <c r="G346" i="3"/>
  <c r="G345" i="3"/>
  <c r="G344" i="3"/>
  <c r="H353" i="3" s="1"/>
  <c r="G343" i="3"/>
  <c r="G342" i="3"/>
  <c r="G341" i="3"/>
  <c r="G340" i="3"/>
  <c r="G339" i="3"/>
  <c r="G338" i="3"/>
  <c r="G337" i="3"/>
  <c r="G336" i="3"/>
  <c r="H343" i="3" s="1"/>
  <c r="G335" i="3"/>
  <c r="G334" i="3"/>
  <c r="G333" i="3"/>
  <c r="G332" i="3"/>
  <c r="G331" i="3"/>
  <c r="G330" i="3"/>
  <c r="G329" i="3"/>
  <c r="G328" i="3"/>
  <c r="G327" i="3"/>
  <c r="G326" i="3"/>
  <c r="G325" i="3"/>
  <c r="G324" i="3"/>
  <c r="H333" i="3" s="1"/>
  <c r="G315" i="3"/>
  <c r="G314" i="3"/>
  <c r="G313" i="3"/>
  <c r="G312" i="3"/>
  <c r="G311" i="3"/>
  <c r="G310" i="3"/>
  <c r="G309" i="3"/>
  <c r="G308" i="3"/>
  <c r="G307" i="3"/>
  <c r="G306" i="3"/>
  <c r="H315" i="3" s="1"/>
  <c r="G305" i="3"/>
  <c r="G304" i="3"/>
  <c r="G303" i="3"/>
  <c r="G302" i="3"/>
  <c r="G301" i="3"/>
  <c r="G300" i="3"/>
  <c r="G299" i="3"/>
  <c r="G298" i="3"/>
  <c r="G297" i="3"/>
  <c r="G296" i="3"/>
  <c r="H305" i="3" s="1"/>
  <c r="G286" i="3"/>
  <c r="G285" i="3"/>
  <c r="G284" i="3"/>
  <c r="G283" i="3"/>
  <c r="G282" i="3"/>
  <c r="G281" i="3"/>
  <c r="G280" i="3"/>
  <c r="G279" i="3"/>
  <c r="G278" i="3"/>
  <c r="G277" i="3"/>
  <c r="H286" i="3" s="1"/>
  <c r="G276" i="3"/>
  <c r="G275" i="3"/>
  <c r="G274" i="3"/>
  <c r="G273" i="3"/>
  <c r="G272" i="3"/>
  <c r="G271" i="3"/>
  <c r="G270" i="3"/>
  <c r="G269" i="3"/>
  <c r="H276" i="3" s="1"/>
  <c r="G268" i="3"/>
  <c r="G267" i="3"/>
  <c r="G266" i="3"/>
  <c r="G265" i="3"/>
  <c r="G264" i="3"/>
  <c r="G263" i="3"/>
  <c r="G262" i="3"/>
  <c r="G261" i="3"/>
  <c r="G260" i="3"/>
  <c r="G259" i="3"/>
  <c r="G258" i="3"/>
  <c r="H266" i="3" s="1"/>
  <c r="G257" i="3"/>
  <c r="G256" i="3"/>
  <c r="G255" i="3"/>
  <c r="G254" i="3"/>
  <c r="G253" i="3"/>
  <c r="G252" i="3"/>
  <c r="G251" i="3"/>
  <c r="G250" i="3"/>
  <c r="G249" i="3"/>
  <c r="G248" i="3"/>
  <c r="G247" i="3"/>
  <c r="H256" i="3" s="1"/>
  <c r="G246" i="3"/>
  <c r="G245" i="3"/>
  <c r="G244" i="3"/>
  <c r="G243" i="3"/>
  <c r="G242" i="3"/>
  <c r="G241" i="3"/>
  <c r="G240" i="3"/>
  <c r="G239" i="3"/>
  <c r="H246" i="3" s="1"/>
  <c r="G238" i="3"/>
  <c r="G237" i="3"/>
  <c r="G236" i="3"/>
  <c r="G235" i="3"/>
  <c r="G234" i="3"/>
  <c r="G233" i="3"/>
  <c r="G232" i="3"/>
  <c r="G231" i="3"/>
  <c r="G230" i="3"/>
  <c r="G229" i="3"/>
  <c r="H236" i="3" s="1"/>
  <c r="G228" i="3"/>
  <c r="G227" i="3"/>
  <c r="G226" i="3"/>
  <c r="G225" i="3"/>
  <c r="G224" i="3"/>
  <c r="G223" i="3"/>
  <c r="G222" i="3"/>
  <c r="G221" i="3"/>
  <c r="G220" i="3"/>
  <c r="G219" i="3"/>
  <c r="G218" i="3"/>
  <c r="G217" i="3"/>
  <c r="H226" i="3" s="1"/>
  <c r="G216" i="3"/>
  <c r="G215" i="3"/>
  <c r="G214" i="3"/>
  <c r="G213" i="3"/>
  <c r="G212" i="3"/>
  <c r="G211" i="3"/>
  <c r="G210" i="3"/>
  <c r="G209" i="3"/>
  <c r="G208" i="3"/>
  <c r="G207" i="3"/>
  <c r="H216" i="3" s="1"/>
  <c r="G206" i="3"/>
  <c r="G205" i="3"/>
  <c r="G204" i="3"/>
  <c r="G203" i="3"/>
  <c r="G202" i="3"/>
  <c r="G201" i="3"/>
  <c r="G200" i="3"/>
  <c r="G199" i="3"/>
  <c r="G198" i="3"/>
  <c r="G197" i="3"/>
  <c r="H206" i="3" s="1"/>
  <c r="G196" i="3"/>
  <c r="G195" i="3"/>
  <c r="G194" i="3"/>
  <c r="G193" i="3"/>
  <c r="G192" i="3"/>
  <c r="G191" i="3"/>
  <c r="G190" i="3"/>
  <c r="G189" i="3"/>
  <c r="H196" i="3" s="1"/>
  <c r="G188" i="3"/>
  <c r="G187" i="3"/>
  <c r="G186" i="3"/>
  <c r="G185" i="3"/>
  <c r="G184" i="3"/>
  <c r="G183" i="3"/>
  <c r="G182" i="3"/>
  <c r="G181" i="3"/>
  <c r="G180" i="3"/>
  <c r="G179" i="3"/>
  <c r="G178" i="3"/>
  <c r="H186" i="3" s="1"/>
  <c r="G177" i="3"/>
  <c r="G176" i="3"/>
  <c r="G175" i="3"/>
  <c r="G174" i="3"/>
  <c r="G173" i="3"/>
  <c r="G172" i="3"/>
  <c r="G171" i="3"/>
  <c r="G170" i="3"/>
  <c r="G169" i="3"/>
  <c r="G168" i="3"/>
  <c r="G167" i="3"/>
  <c r="H176" i="3" s="1"/>
  <c r="G166" i="3"/>
  <c r="G165" i="3"/>
  <c r="G164" i="3"/>
  <c r="G163" i="3"/>
  <c r="G162" i="3"/>
  <c r="G161" i="3"/>
  <c r="G160" i="3"/>
  <c r="G159" i="3"/>
  <c r="H166" i="3" s="1"/>
  <c r="G158" i="3"/>
  <c r="G157" i="3"/>
  <c r="G156" i="3"/>
  <c r="G155" i="3"/>
  <c r="G154" i="3"/>
  <c r="G153" i="3"/>
  <c r="G152" i="3"/>
  <c r="G151" i="3"/>
  <c r="G150" i="3"/>
  <c r="G149" i="3"/>
  <c r="H156" i="3" s="1"/>
  <c r="G148" i="3"/>
  <c r="G147" i="3"/>
  <c r="G146" i="3"/>
  <c r="G145" i="3"/>
  <c r="G144" i="3"/>
  <c r="G143" i="3"/>
  <c r="G142" i="3"/>
  <c r="G141" i="3"/>
  <c r="G140" i="3"/>
  <c r="G139" i="3"/>
  <c r="G138" i="3"/>
  <c r="G137" i="3"/>
  <c r="H146" i="3" s="1"/>
  <c r="G136" i="3"/>
  <c r="G135" i="3"/>
  <c r="G134" i="3"/>
  <c r="G133" i="3"/>
  <c r="G132" i="3"/>
  <c r="G131" i="3"/>
  <c r="G130" i="3"/>
  <c r="G129" i="3"/>
  <c r="G128" i="3"/>
  <c r="G127" i="3"/>
  <c r="H136" i="3" s="1"/>
  <c r="G125" i="3"/>
  <c r="G124" i="3"/>
  <c r="G123" i="3"/>
  <c r="G122" i="3"/>
  <c r="G121" i="3"/>
  <c r="G120" i="3"/>
  <c r="G119" i="3"/>
  <c r="G118" i="3"/>
  <c r="G117" i="3"/>
  <c r="G116" i="3"/>
  <c r="H125" i="3" s="1"/>
  <c r="G115" i="3"/>
  <c r="G114" i="3"/>
  <c r="G113" i="3"/>
  <c r="G112" i="3"/>
  <c r="G111" i="3"/>
  <c r="G110" i="3"/>
  <c r="G109" i="3"/>
  <c r="G108" i="3"/>
  <c r="H115" i="3" s="1"/>
  <c r="G107" i="3"/>
  <c r="G106" i="3"/>
  <c r="G105" i="3"/>
  <c r="G104" i="3"/>
  <c r="G103" i="3"/>
  <c r="G102" i="3"/>
  <c r="G101" i="3"/>
  <c r="G100" i="3"/>
  <c r="G99" i="3"/>
  <c r="G98" i="3"/>
  <c r="G97" i="3"/>
  <c r="H105" i="3" s="1"/>
  <c r="G96" i="3"/>
  <c r="G95" i="3"/>
  <c r="G94" i="3"/>
  <c r="L10" i="3" s="1"/>
  <c r="G93" i="3"/>
  <c r="G92" i="3"/>
  <c r="G91" i="3"/>
  <c r="G90" i="3"/>
  <c r="G89" i="3"/>
  <c r="G88" i="3"/>
  <c r="G87" i="3"/>
  <c r="G86" i="3"/>
  <c r="H95" i="3" s="1"/>
  <c r="G85" i="3"/>
  <c r="G84" i="3"/>
  <c r="G83" i="3"/>
  <c r="G82" i="3"/>
  <c r="G81" i="3"/>
  <c r="G80" i="3"/>
  <c r="G79" i="3"/>
  <c r="L5" i="3" s="1"/>
  <c r="G78" i="3"/>
  <c r="H85" i="3" s="1"/>
  <c r="G77" i="3"/>
  <c r="G76" i="3"/>
  <c r="G75" i="3"/>
  <c r="G74" i="3"/>
  <c r="G73" i="3"/>
  <c r="G72" i="3"/>
  <c r="G71" i="3"/>
  <c r="G70" i="3"/>
  <c r="G69" i="3"/>
  <c r="G68" i="3"/>
  <c r="H75" i="3" s="1"/>
  <c r="G67" i="3"/>
  <c r="G66" i="3"/>
  <c r="G65" i="3"/>
  <c r="G64" i="3"/>
  <c r="G63" i="3"/>
  <c r="G62" i="3"/>
  <c r="G61" i="3"/>
  <c r="G60" i="3"/>
  <c r="G59" i="3"/>
  <c r="G58" i="3"/>
  <c r="G57" i="3"/>
  <c r="G56" i="3"/>
  <c r="H65" i="3" s="1"/>
  <c r="G55" i="3"/>
  <c r="G54" i="3"/>
  <c r="G53" i="3"/>
  <c r="G52" i="3"/>
  <c r="G51" i="3"/>
  <c r="G50" i="3"/>
  <c r="L6" i="3" s="1"/>
  <c r="G49" i="3"/>
  <c r="G48" i="3"/>
  <c r="G47" i="3"/>
  <c r="G46" i="3"/>
  <c r="H55" i="3" s="1"/>
  <c r="G45" i="3"/>
  <c r="G44" i="3"/>
  <c r="G43" i="3"/>
  <c r="G42" i="3"/>
  <c r="G41" i="3"/>
  <c r="G40" i="3"/>
  <c r="G39" i="3"/>
  <c r="G38" i="3"/>
  <c r="G37" i="3"/>
  <c r="G36" i="3"/>
  <c r="H45" i="3" s="1"/>
  <c r="G30" i="3"/>
  <c r="G29" i="3"/>
  <c r="G28" i="3"/>
  <c r="G27" i="3"/>
  <c r="G26" i="3"/>
  <c r="G25" i="3"/>
  <c r="G24" i="3"/>
  <c r="H31" i="3" s="1"/>
  <c r="G23" i="3"/>
  <c r="G22" i="3"/>
  <c r="G21" i="3"/>
  <c r="G20" i="3"/>
  <c r="G19" i="3"/>
  <c r="G18" i="3"/>
  <c r="G17" i="3"/>
  <c r="G16" i="3"/>
  <c r="G15" i="3"/>
  <c r="G14" i="3"/>
  <c r="G13" i="3"/>
  <c r="H21" i="3" s="1"/>
  <c r="G12" i="3"/>
  <c r="L11" i="3"/>
  <c r="L9" i="3"/>
  <c r="L7" i="3"/>
  <c r="L4" i="3"/>
  <c r="H11" i="3"/>
  <c r="L10" i="2" l="1"/>
  <c r="L6" i="2"/>
  <c r="H2" i="2"/>
  <c r="H311" i="2"/>
  <c r="H351" i="2"/>
  <c r="H567" i="2"/>
  <c r="H647" i="2"/>
  <c r="L5" i="2"/>
  <c r="L11" i="2"/>
  <c r="H72" i="2"/>
  <c r="H481" i="2"/>
  <c r="H617" i="2"/>
  <c r="L8" i="2"/>
  <c r="H507" i="2"/>
  <c r="H547" i="2"/>
  <c r="H587" i="2"/>
  <c r="H627" i="2"/>
  <c r="H667" i="2"/>
  <c r="L9" i="2"/>
  <c r="H291" i="2"/>
  <c r="H371" i="2"/>
  <c r="L7" i="2"/>
  <c r="L4" i="2"/>
  <c r="H461" i="2"/>
  <c r="H201" i="2"/>
  <c r="H281" i="2"/>
  <c r="H527" i="2"/>
  <c r="H607" i="2"/>
  <c r="H688" i="2"/>
  <c r="H301" i="2"/>
  <c r="H331" i="2"/>
  <c r="H341" i="2"/>
  <c r="H471" i="2"/>
  <c r="H517" i="2"/>
  <c r="H321" i="2"/>
  <c r="H451" i="2"/>
  <c r="H361" i="2"/>
  <c r="H22" i="2"/>
  <c r="H62" i="2"/>
  <c r="H111" i="2"/>
  <c r="H151" i="2"/>
  <c r="H191" i="2"/>
  <c r="H231" i="2"/>
  <c r="H271" i="2"/>
  <c r="H381" i="2"/>
  <c r="H411" i="2"/>
  <c r="H421" i="2"/>
  <c r="H161" i="2"/>
  <c r="H241" i="2"/>
  <c r="H391" i="2"/>
  <c r="H431" i="2"/>
  <c r="H557" i="2"/>
  <c r="H597" i="2"/>
  <c r="H637" i="2"/>
  <c r="H678" i="2"/>
  <c r="L3" i="2"/>
  <c r="H42" i="2"/>
  <c r="H131" i="2"/>
  <c r="H211" i="2"/>
  <c r="H401" i="2"/>
  <c r="H52" i="2"/>
  <c r="H92" i="2"/>
  <c r="H141" i="2"/>
  <c r="H171" i="2"/>
  <c r="H181" i="2"/>
  <c r="H221" i="2"/>
  <c r="H251" i="2"/>
  <c r="H261" i="2"/>
  <c r="H441" i="2"/>
  <c r="H12" i="2"/>
  <c r="H491" i="2"/>
  <c r="H537" i="2"/>
  <c r="H577" i="2"/>
  <c r="H657" i="2"/>
  <c r="H698" i="2"/>
  <c r="H32" i="2"/>
  <c r="H82" i="2"/>
  <c r="H121" i="2"/>
  <c r="H690" i="3"/>
  <c r="H689" i="3"/>
  <c r="L2" i="3"/>
  <c r="L3" i="3"/>
  <c r="H701" i="2" l="1"/>
  <c r="H700" i="2"/>
</calcChain>
</file>

<file path=xl/sharedStrings.xml><?xml version="1.0" encoding="utf-8"?>
<sst xmlns="http://schemas.openxmlformats.org/spreadsheetml/2006/main" count="2921" uniqueCount="113">
  <si>
    <t>id</t>
  </si>
  <si>
    <t xml:space="preserve"> email</t>
  </si>
  <si>
    <t xml:space="preserve"> questionaire</t>
  </si>
  <si>
    <t xml:space="preserve"> answer</t>
  </si>
  <si>
    <t xml:space="preserve"> question</t>
  </si>
  <si>
    <t xml:space="preserve"> dennismaessi12@gmail.com</t>
  </si>
  <si>
    <t xml:space="preserve"> brunogabrielbarreira@gmail.com</t>
  </si>
  <si>
    <t xml:space="preserve"> juliana.sr.nalu@gmail.com</t>
  </si>
  <si>
    <t xml:space="preserve"> rafaeltorrespires@gmail.com</t>
  </si>
  <si>
    <t xml:space="preserve"> rhogerrazera@hotmail.com</t>
  </si>
  <si>
    <t xml:space="preserve"> sebaorlando@gmail.com</t>
  </si>
  <si>
    <t xml:space="preserve"> devjeancrv@gmail.com</t>
  </si>
  <si>
    <t xml:space="preserve"> kaiomeirellesprp@gmail.com</t>
  </si>
  <si>
    <t xml:space="preserve"> raulabreum@gmail.com</t>
  </si>
  <si>
    <t xml:space="preserve"> mateusblog243@gmail.com</t>
  </si>
  <si>
    <t xml:space="preserve"> marinhodiego38@gmail.com </t>
  </si>
  <si>
    <t xml:space="preserve"> carolinajunger16@yahoo.com</t>
  </si>
  <si>
    <t xml:space="preserve"> Bernardofzaib@gmail.com</t>
  </si>
  <si>
    <t xml:space="preserve"> jeansouza2004@gmail.com</t>
  </si>
  <si>
    <t xml:space="preserve"> ataydes87@gmail.com</t>
  </si>
  <si>
    <t xml:space="preserve"> rafaeltbm@gmail.com</t>
  </si>
  <si>
    <t xml:space="preserve"> juliaajsilva18@gmail.com</t>
  </si>
  <si>
    <t xml:space="preserve"> uiswayandbitencourt@gmail.com</t>
  </si>
  <si>
    <t xml:space="preserve"> davi021lemos@gmail.com</t>
  </si>
  <si>
    <t xml:space="preserve"> lopesguilherme2912@gmail.com</t>
  </si>
  <si>
    <t xml:space="preserve">  andrezalice.rocha@gmail.com</t>
  </si>
  <si>
    <t xml:space="preserve"> tiagohma8@gmail.com</t>
  </si>
  <si>
    <t xml:space="preserve"> oeduardokordash@yahoo.com.br</t>
  </si>
  <si>
    <t xml:space="preserve"> rhogerrazera.ti@gmail.com</t>
  </si>
  <si>
    <t xml:space="preserve"> acrj16@gmail.com</t>
  </si>
  <si>
    <t xml:space="preserve"> player_ramon@hotmail.com</t>
  </si>
  <si>
    <t xml:space="preserve"> gabrielsantospinto5209@gmail.com</t>
  </si>
  <si>
    <t xml:space="preserve"> edilsonjrrfaustino10@gmail.com</t>
  </si>
  <si>
    <t xml:space="preserve"> JOAOPBCJOBS@GMAIL.COM</t>
  </si>
  <si>
    <t xml:space="preserve"> lusbarbosa8010@gmail.com</t>
  </si>
  <si>
    <t xml:space="preserve"> gui.cost16@gmail.com</t>
  </si>
  <si>
    <t xml:space="preserve"> joaobreno2013@gmail.com</t>
  </si>
  <si>
    <t xml:space="preserve"> danielangelusgai19@gmail.com</t>
  </si>
  <si>
    <t xml:space="preserve"> joaotwins4@gmail.com</t>
  </si>
  <si>
    <t xml:space="preserve"> yangoncalvess98@hotmail.com</t>
  </si>
  <si>
    <t xml:space="preserve"> erickymvianna@gmail.com</t>
  </si>
  <si>
    <t xml:space="preserve"> cadu0019@gmail.com</t>
  </si>
  <si>
    <t xml:space="preserve"> matjordan000@gmail.com</t>
  </si>
  <si>
    <t xml:space="preserve"> anaclarat0912@gmail.com</t>
  </si>
  <si>
    <t xml:space="preserve"> pgegames5@gmail.com</t>
  </si>
  <si>
    <t xml:space="preserve"> ph.soares2524@gmail.com</t>
  </si>
  <si>
    <t xml:space="preserve"> mariaeduardajr480@gmail.com</t>
  </si>
  <si>
    <t xml:space="preserve"> merces.wagner@gmail.com</t>
  </si>
  <si>
    <t xml:space="preserve"> matheuspinho999@gmail.com</t>
  </si>
  <si>
    <t xml:space="preserve"> propromessage@protonmail.com</t>
  </si>
  <si>
    <t xml:space="preserve"> monsores.pedro01@gmail.com</t>
  </si>
  <si>
    <t xml:space="preserve"> Lucasde.sf15@gmail.com</t>
  </si>
  <si>
    <t xml:space="preserve"> hudson.marcos04@gmail.com</t>
  </si>
  <si>
    <t xml:space="preserve"> guilhermerosalopes@gmail.com</t>
  </si>
  <si>
    <t xml:space="preserve"> vzfelipe123@gmail.com</t>
  </si>
  <si>
    <t xml:space="preserve"> mvpinhopereira@gmail.com</t>
  </si>
  <si>
    <t xml:space="preserve"> caiohenrique2004rj@gmail.com</t>
  </si>
  <si>
    <t xml:space="preserve"> xavierluan1506@gmail.com</t>
  </si>
  <si>
    <t xml:space="preserve"> victorselles34@gmail.co</t>
  </si>
  <si>
    <t xml:space="preserve"> lucasantanna13@gmail.com</t>
  </si>
  <si>
    <t xml:space="preserve"> ka.aazevedo01@outlook.com</t>
  </si>
  <si>
    <t xml:space="preserve"> gabrielbt.1997@gmail.com</t>
  </si>
  <si>
    <t xml:space="preserve"> beatriztelles0067@gmail.com</t>
  </si>
  <si>
    <t xml:space="preserve"> gabrielleregato00@gmail.com</t>
  </si>
  <si>
    <t xml:space="preserve"> victorselles34@gmail.c</t>
  </si>
  <si>
    <t xml:space="preserve"> iuryduffes@gmail.com</t>
  </si>
  <si>
    <t xml:space="preserve"> jpmalhaofelix@gmail.com</t>
  </si>
  <si>
    <t xml:space="preserve"> enzohenrique3601@gmail.com</t>
  </si>
  <si>
    <t xml:space="preserve"> annabeatrizanna16@gmail.com</t>
  </si>
  <si>
    <t xml:space="preserve"> hugov5133@gmail.com</t>
  </si>
  <si>
    <t xml:space="preserve"> gabrielrezende3002@gmail.com</t>
  </si>
  <si>
    <t xml:space="preserve"> thallesmolina@hotmail.com</t>
  </si>
  <si>
    <t xml:space="preserve"> caualimaguedes@gmail.com</t>
  </si>
  <si>
    <t xml:space="preserve"> otaviofructuoso2@gmail.com</t>
  </si>
  <si>
    <t xml:space="preserve"> rychard.palinha@gmail.com</t>
  </si>
  <si>
    <t xml:space="preserve"> nha@gmail.com</t>
  </si>
  <si>
    <t xml:space="preserve"> andrezalice.rocha@gmail.com</t>
  </si>
  <si>
    <t xml:space="preserve"> annabeatrizanna23456@gmail.com</t>
  </si>
  <si>
    <t xml:space="preserve"> asdgasd@gmail.com</t>
  </si>
  <si>
    <t xml:space="preserve"> beatriztelle0067@gmail.com</t>
  </si>
  <si>
    <t xml:space="preserve"> carolinajunger16@yahoo.com </t>
  </si>
  <si>
    <t xml:space="preserve"> daosdasd@gmail.com</t>
  </si>
  <si>
    <t xml:space="preserve"> figueiredoandre500@gmail.com</t>
  </si>
  <si>
    <t xml:space="preserve"> gabrielsantospito5209@gmail.com</t>
  </si>
  <si>
    <t xml:space="preserve"> guilhermerosalopes@gmail.comg</t>
  </si>
  <si>
    <t xml:space="preserve"> joaopbcjobs@gmail.com</t>
  </si>
  <si>
    <t xml:space="preserve"> jotaquest@gmail.com</t>
  </si>
  <si>
    <t xml:space="preserve"> jpmalhaofelix11@gmail.com</t>
  </si>
  <si>
    <t xml:space="preserve"> ka.azevedo01@outlook.com</t>
  </si>
  <si>
    <t xml:space="preserve"> lucasde.sf15@gmail.com</t>
  </si>
  <si>
    <t xml:space="preserve"> luisbarbosa8010@gmail.com</t>
  </si>
  <si>
    <t xml:space="preserve"> rchard.palinha@gmail.com</t>
  </si>
  <si>
    <t xml:space="preserve"> victorselles34@gmail.com</t>
  </si>
  <si>
    <t>LAB</t>
  </si>
  <si>
    <t>Acertou?</t>
  </si>
  <si>
    <t>GABARITO</t>
  </si>
  <si>
    <t>Total de participantes que concluiram</t>
  </si>
  <si>
    <t>Média artimética dos participantes</t>
  </si>
  <si>
    <t>Total de participantes que não concluiram</t>
  </si>
  <si>
    <t>LAB 1</t>
  </si>
  <si>
    <t>LAB 4</t>
  </si>
  <si>
    <t>Form</t>
  </si>
  <si>
    <t>Média</t>
  </si>
  <si>
    <t>Sim</t>
  </si>
  <si>
    <t>Não</t>
  </si>
  <si>
    <t>LAB 1 (95 - 94)</t>
  </si>
  <si>
    <t>LAB 4 (94 - 95)</t>
  </si>
  <si>
    <t>questionnaire</t>
  </si>
  <si>
    <t>Pontuação</t>
  </si>
  <si>
    <t>Questão</t>
  </si>
  <si>
    <t>Gabarito</t>
  </si>
  <si>
    <t>Resposta</t>
  </si>
  <si>
    <t>Questionário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</si>
</sst>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Arial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0" borderId="2" xfId="0" applyNumberFormat="1" applyFont="1" applyBorder="1"/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85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0.44140625" style="10" customWidth="1"/>
    <col min="2" max="2" width="33.88671875" style="10" customWidth="1"/>
    <col min="3" max="3" width="19.44140625" style="10" customWidth="1"/>
    <col min="4" max="4" width="17.33203125" style="10" customWidth="1"/>
    <col min="5" max="5" width="16.21875" style="10" customWidth="1"/>
    <col min="6" max="26" width="8.6640625" style="10" customWidth="1"/>
    <col min="27" max="16384" width="14.44140625" style="10"/>
  </cols>
  <sheetData>
    <row r="1" spans="1:5" ht="14.4" x14ac:dyDescent="0.3">
      <c r="A1" s="9" t="s">
        <v>0</v>
      </c>
      <c r="B1" s="9" t="s">
        <v>1</v>
      </c>
      <c r="C1" s="9" t="s">
        <v>107</v>
      </c>
      <c r="D1" s="9" t="s">
        <v>3</v>
      </c>
      <c r="E1" s="9" t="s">
        <v>4</v>
      </c>
    </row>
    <row r="2" spans="1:5" customFormat="1" ht="14.4" hidden="1" x14ac:dyDescent="0.3">
      <c r="A2" s="1">
        <v>108222</v>
      </c>
      <c r="B2" s="1" t="s">
        <v>5</v>
      </c>
      <c r="C2" s="1">
        <v>94</v>
      </c>
      <c r="D2" s="1">
        <v>0</v>
      </c>
      <c r="E2" s="1">
        <v>0</v>
      </c>
    </row>
    <row r="3" spans="1:5" customFormat="1" ht="14.4" hidden="1" x14ac:dyDescent="0.3">
      <c r="A3" s="1">
        <v>108223</v>
      </c>
      <c r="B3" s="1" t="s">
        <v>6</v>
      </c>
      <c r="C3" s="1">
        <v>94</v>
      </c>
      <c r="D3" s="1">
        <v>0</v>
      </c>
      <c r="E3" s="1">
        <v>0</v>
      </c>
    </row>
    <row r="4" spans="1:5" customFormat="1" ht="14.4" hidden="1" x14ac:dyDescent="0.3">
      <c r="A4" s="1">
        <v>108224</v>
      </c>
      <c r="B4" s="1" t="s">
        <v>7</v>
      </c>
      <c r="C4" s="1">
        <v>94</v>
      </c>
      <c r="D4" s="1">
        <v>0</v>
      </c>
      <c r="E4" s="1">
        <v>0</v>
      </c>
    </row>
    <row r="5" spans="1:5" customFormat="1" ht="14.4" hidden="1" x14ac:dyDescent="0.3">
      <c r="A5" s="1">
        <v>108225</v>
      </c>
      <c r="B5" s="1" t="s">
        <v>5</v>
      </c>
      <c r="C5" s="1">
        <v>94</v>
      </c>
      <c r="D5" s="1">
        <v>0</v>
      </c>
      <c r="E5" s="1">
        <v>1</v>
      </c>
    </row>
    <row r="6" spans="1:5" customFormat="1" ht="14.4" hidden="1" x14ac:dyDescent="0.3">
      <c r="A6" s="1">
        <v>108226</v>
      </c>
      <c r="B6" s="1" t="s">
        <v>8</v>
      </c>
      <c r="C6" s="1">
        <v>94</v>
      </c>
      <c r="D6" s="1">
        <v>0</v>
      </c>
      <c r="E6" s="1">
        <v>0</v>
      </c>
    </row>
    <row r="7" spans="1:5" customFormat="1" ht="14.4" hidden="1" x14ac:dyDescent="0.3">
      <c r="A7" s="1">
        <v>108227</v>
      </c>
      <c r="B7" s="1" t="s">
        <v>9</v>
      </c>
      <c r="C7" s="1">
        <v>94</v>
      </c>
      <c r="D7" s="1">
        <v>1</v>
      </c>
      <c r="E7" s="1">
        <v>0</v>
      </c>
    </row>
    <row r="8" spans="1:5" customFormat="1" ht="14.4" hidden="1" x14ac:dyDescent="0.3">
      <c r="A8" s="1">
        <v>108228</v>
      </c>
      <c r="B8" s="1" t="s">
        <v>10</v>
      </c>
      <c r="C8" s="1">
        <v>94</v>
      </c>
      <c r="D8" s="1">
        <v>0</v>
      </c>
      <c r="E8" s="1">
        <v>0</v>
      </c>
    </row>
    <row r="9" spans="1:5" customFormat="1" ht="14.4" hidden="1" x14ac:dyDescent="0.3">
      <c r="A9" s="1">
        <v>108229</v>
      </c>
      <c r="B9" s="1" t="s">
        <v>5</v>
      </c>
      <c r="C9" s="1">
        <v>94</v>
      </c>
      <c r="D9" s="1">
        <v>0</v>
      </c>
      <c r="E9" s="1">
        <v>2</v>
      </c>
    </row>
    <row r="10" spans="1:5" customFormat="1" ht="14.4" hidden="1" x14ac:dyDescent="0.3">
      <c r="A10" s="1">
        <v>108230</v>
      </c>
      <c r="B10" s="1" t="s">
        <v>7</v>
      </c>
      <c r="C10" s="1">
        <v>94</v>
      </c>
      <c r="D10" s="1">
        <v>0</v>
      </c>
      <c r="E10" s="1">
        <v>1</v>
      </c>
    </row>
    <row r="11" spans="1:5" customFormat="1" ht="14.4" hidden="1" x14ac:dyDescent="0.3">
      <c r="A11" s="1">
        <v>108231</v>
      </c>
      <c r="B11" s="1" t="s">
        <v>11</v>
      </c>
      <c r="C11" s="1">
        <v>94</v>
      </c>
      <c r="D11" s="1">
        <v>0</v>
      </c>
      <c r="E11" s="1">
        <v>0</v>
      </c>
    </row>
    <row r="12" spans="1:5" customFormat="1" ht="14.4" hidden="1" x14ac:dyDescent="0.3">
      <c r="A12" s="1">
        <v>108232</v>
      </c>
      <c r="B12" s="1" t="s">
        <v>6</v>
      </c>
      <c r="C12" s="1">
        <v>94</v>
      </c>
      <c r="D12" s="1">
        <v>1</v>
      </c>
      <c r="E12" s="1">
        <v>1</v>
      </c>
    </row>
    <row r="13" spans="1:5" customFormat="1" ht="14.4" hidden="1" x14ac:dyDescent="0.3">
      <c r="A13" s="1">
        <v>108233</v>
      </c>
      <c r="B13" s="1" t="s">
        <v>12</v>
      </c>
      <c r="C13" s="1">
        <v>94</v>
      </c>
      <c r="D13" s="1">
        <v>0</v>
      </c>
      <c r="E13" s="1">
        <v>0</v>
      </c>
    </row>
    <row r="14" spans="1:5" customFormat="1" ht="14.4" hidden="1" x14ac:dyDescent="0.3">
      <c r="A14" s="1">
        <v>108234</v>
      </c>
      <c r="B14" s="1" t="s">
        <v>13</v>
      </c>
      <c r="C14" s="1">
        <v>94</v>
      </c>
      <c r="D14" s="1">
        <v>1</v>
      </c>
      <c r="E14" s="1">
        <v>0</v>
      </c>
    </row>
    <row r="15" spans="1:5" customFormat="1" ht="14.4" hidden="1" x14ac:dyDescent="0.3">
      <c r="A15" s="1">
        <v>108235</v>
      </c>
      <c r="B15" s="1" t="s">
        <v>7</v>
      </c>
      <c r="C15" s="1">
        <v>94</v>
      </c>
      <c r="D15" s="1">
        <v>0</v>
      </c>
      <c r="E15" s="1">
        <v>2</v>
      </c>
    </row>
    <row r="16" spans="1:5" customFormat="1" ht="14.4" hidden="1" x14ac:dyDescent="0.3">
      <c r="A16" s="1">
        <v>108236</v>
      </c>
      <c r="B16" s="1" t="s">
        <v>14</v>
      </c>
      <c r="C16" s="1">
        <v>94</v>
      </c>
      <c r="D16" s="1">
        <v>0</v>
      </c>
      <c r="E16" s="1">
        <v>0</v>
      </c>
    </row>
    <row r="17" spans="1:5" customFormat="1" ht="14.4" hidden="1" x14ac:dyDescent="0.3">
      <c r="A17" s="1">
        <v>108237</v>
      </c>
      <c r="B17" s="1" t="s">
        <v>15</v>
      </c>
      <c r="C17" s="1">
        <v>94</v>
      </c>
      <c r="D17" s="1">
        <v>0</v>
      </c>
      <c r="E17" s="1">
        <v>0</v>
      </c>
    </row>
    <row r="18" spans="1:5" customFormat="1" ht="14.4" hidden="1" x14ac:dyDescent="0.3">
      <c r="A18" s="1">
        <v>108238</v>
      </c>
      <c r="B18" s="1" t="s">
        <v>16</v>
      </c>
      <c r="C18" s="1">
        <v>94</v>
      </c>
      <c r="D18" s="1">
        <v>0</v>
      </c>
      <c r="E18" s="1">
        <v>0</v>
      </c>
    </row>
    <row r="19" spans="1:5" customFormat="1" ht="14.4" hidden="1" x14ac:dyDescent="0.3">
      <c r="A19" s="1">
        <v>108239</v>
      </c>
      <c r="B19" s="1" t="s">
        <v>6</v>
      </c>
      <c r="C19" s="1">
        <v>94</v>
      </c>
      <c r="D19" s="1">
        <v>0</v>
      </c>
      <c r="E19" s="1">
        <v>2</v>
      </c>
    </row>
    <row r="20" spans="1:5" customFormat="1" ht="14.4" hidden="1" x14ac:dyDescent="0.3">
      <c r="A20" s="1">
        <v>108240</v>
      </c>
      <c r="B20" s="1" t="s">
        <v>9</v>
      </c>
      <c r="C20" s="1">
        <v>94</v>
      </c>
      <c r="D20" s="1">
        <v>1</v>
      </c>
      <c r="E20" s="1">
        <v>1</v>
      </c>
    </row>
    <row r="21" spans="1:5" customFormat="1" ht="15.75" hidden="1" customHeight="1" x14ac:dyDescent="0.3">
      <c r="A21" s="1">
        <v>108241</v>
      </c>
      <c r="B21" s="1" t="s">
        <v>8</v>
      </c>
      <c r="C21" s="1">
        <v>94</v>
      </c>
      <c r="D21" s="1">
        <v>1</v>
      </c>
      <c r="E21" s="1">
        <v>1</v>
      </c>
    </row>
    <row r="22" spans="1:5" customFormat="1" ht="15.75" hidden="1" customHeight="1" x14ac:dyDescent="0.3">
      <c r="A22" s="1">
        <v>108242</v>
      </c>
      <c r="B22" s="1" t="s">
        <v>17</v>
      </c>
      <c r="C22" s="1">
        <v>94</v>
      </c>
      <c r="D22" s="1">
        <v>1</v>
      </c>
      <c r="E22" s="1">
        <v>0</v>
      </c>
    </row>
    <row r="23" spans="1:5" customFormat="1" ht="15.75" hidden="1" customHeight="1" x14ac:dyDescent="0.3">
      <c r="A23" s="1">
        <v>108243</v>
      </c>
      <c r="B23" s="1" t="s">
        <v>15</v>
      </c>
      <c r="C23" s="1">
        <v>94</v>
      </c>
      <c r="D23" s="1">
        <v>0</v>
      </c>
      <c r="E23" s="1">
        <v>1</v>
      </c>
    </row>
    <row r="24" spans="1:5" customFormat="1" ht="15.75" hidden="1" customHeight="1" x14ac:dyDescent="0.3">
      <c r="A24" s="1">
        <v>108244</v>
      </c>
      <c r="B24" s="1" t="s">
        <v>18</v>
      </c>
      <c r="C24" s="1">
        <v>94</v>
      </c>
      <c r="D24" s="1">
        <v>0</v>
      </c>
      <c r="E24" s="1">
        <v>0</v>
      </c>
    </row>
    <row r="25" spans="1:5" customFormat="1" ht="15.75" hidden="1" customHeight="1" x14ac:dyDescent="0.3">
      <c r="A25" s="1">
        <v>108245</v>
      </c>
      <c r="B25" s="1" t="s">
        <v>10</v>
      </c>
      <c r="C25" s="1">
        <v>94</v>
      </c>
      <c r="D25" s="1">
        <v>1</v>
      </c>
      <c r="E25" s="1">
        <v>1</v>
      </c>
    </row>
    <row r="26" spans="1:5" customFormat="1" ht="15.75" hidden="1" customHeight="1" x14ac:dyDescent="0.3">
      <c r="A26" s="1">
        <v>108246</v>
      </c>
      <c r="B26" s="1" t="s">
        <v>16</v>
      </c>
      <c r="C26" s="1">
        <v>94</v>
      </c>
      <c r="D26" s="1">
        <v>1</v>
      </c>
      <c r="E26" s="1">
        <v>1</v>
      </c>
    </row>
    <row r="27" spans="1:5" customFormat="1" ht="15.75" hidden="1" customHeight="1" x14ac:dyDescent="0.3">
      <c r="A27" s="1">
        <v>108247</v>
      </c>
      <c r="B27" s="1" t="s">
        <v>7</v>
      </c>
      <c r="C27" s="1">
        <v>94</v>
      </c>
      <c r="D27" s="1">
        <v>0</v>
      </c>
      <c r="E27" s="1">
        <v>3</v>
      </c>
    </row>
    <row r="28" spans="1:5" customFormat="1" ht="15.75" hidden="1" customHeight="1" x14ac:dyDescent="0.3">
      <c r="A28" s="1">
        <v>108248</v>
      </c>
      <c r="B28" s="1" t="s">
        <v>9</v>
      </c>
      <c r="C28" s="1">
        <v>94</v>
      </c>
      <c r="D28" s="1">
        <v>0</v>
      </c>
      <c r="E28" s="1">
        <v>2</v>
      </c>
    </row>
    <row r="29" spans="1:5" customFormat="1" ht="15.75" hidden="1" customHeight="1" x14ac:dyDescent="0.3">
      <c r="A29" s="1">
        <v>108249</v>
      </c>
      <c r="B29" s="1" t="s">
        <v>19</v>
      </c>
      <c r="C29" s="1">
        <v>94</v>
      </c>
      <c r="D29" s="1">
        <v>0</v>
      </c>
      <c r="E29" s="1">
        <v>0</v>
      </c>
    </row>
    <row r="30" spans="1:5" customFormat="1" ht="15.75" hidden="1" customHeight="1" x14ac:dyDescent="0.3">
      <c r="A30" s="1">
        <v>108250</v>
      </c>
      <c r="B30" s="1" t="s">
        <v>13</v>
      </c>
      <c r="C30" s="1">
        <v>94</v>
      </c>
      <c r="D30" s="1">
        <v>0</v>
      </c>
      <c r="E30" s="1">
        <v>1</v>
      </c>
    </row>
    <row r="31" spans="1:5" customFormat="1" ht="15.75" hidden="1" customHeight="1" x14ac:dyDescent="0.3">
      <c r="A31" s="1">
        <v>108251</v>
      </c>
      <c r="B31" s="1" t="s">
        <v>15</v>
      </c>
      <c r="C31" s="1">
        <v>94</v>
      </c>
      <c r="D31" s="1">
        <v>0</v>
      </c>
      <c r="E31" s="1">
        <v>2</v>
      </c>
    </row>
    <row r="32" spans="1:5" customFormat="1" ht="15.75" hidden="1" customHeight="1" x14ac:dyDescent="0.3">
      <c r="A32" s="1">
        <v>108252</v>
      </c>
      <c r="B32" s="1" t="s">
        <v>20</v>
      </c>
      <c r="C32" s="1">
        <v>94</v>
      </c>
      <c r="D32" s="1">
        <v>1</v>
      </c>
      <c r="E32" s="1">
        <v>0</v>
      </c>
    </row>
    <row r="33" spans="1:5" customFormat="1" ht="15.75" hidden="1" customHeight="1" x14ac:dyDescent="0.3">
      <c r="A33" s="1">
        <v>108253</v>
      </c>
      <c r="B33" s="1" t="s">
        <v>5</v>
      </c>
      <c r="C33" s="1">
        <v>94</v>
      </c>
      <c r="D33" s="1">
        <v>0</v>
      </c>
      <c r="E33" s="1">
        <v>3</v>
      </c>
    </row>
    <row r="34" spans="1:5" customFormat="1" ht="15.75" hidden="1" customHeight="1" x14ac:dyDescent="0.3">
      <c r="A34" s="1">
        <v>108254</v>
      </c>
      <c r="B34" s="1" t="s">
        <v>21</v>
      </c>
      <c r="C34" s="1">
        <v>94</v>
      </c>
      <c r="D34" s="1">
        <v>0</v>
      </c>
      <c r="E34" s="1">
        <v>0</v>
      </c>
    </row>
    <row r="35" spans="1:5" customFormat="1" ht="15.75" hidden="1" customHeight="1" x14ac:dyDescent="0.3">
      <c r="A35" s="1">
        <v>108255</v>
      </c>
      <c r="B35" s="1" t="s">
        <v>12</v>
      </c>
      <c r="C35" s="1">
        <v>94</v>
      </c>
      <c r="D35" s="1">
        <v>1</v>
      </c>
      <c r="E35" s="1">
        <v>1</v>
      </c>
    </row>
    <row r="36" spans="1:5" customFormat="1" ht="15.75" hidden="1" customHeight="1" x14ac:dyDescent="0.3">
      <c r="A36" s="1">
        <v>108256</v>
      </c>
      <c r="B36" s="1" t="s">
        <v>16</v>
      </c>
      <c r="C36" s="1">
        <v>94</v>
      </c>
      <c r="D36" s="1">
        <v>0</v>
      </c>
      <c r="E36" s="1">
        <v>2</v>
      </c>
    </row>
    <row r="37" spans="1:5" customFormat="1" ht="15.75" hidden="1" customHeight="1" x14ac:dyDescent="0.3">
      <c r="A37" s="1">
        <v>108257</v>
      </c>
      <c r="B37" s="1" t="s">
        <v>22</v>
      </c>
      <c r="C37" s="1">
        <v>94</v>
      </c>
      <c r="D37" s="1">
        <v>0</v>
      </c>
      <c r="E37" s="1">
        <v>0</v>
      </c>
    </row>
    <row r="38" spans="1:5" customFormat="1" ht="15.75" hidden="1" customHeight="1" x14ac:dyDescent="0.3">
      <c r="A38" s="1">
        <v>108258</v>
      </c>
      <c r="B38" s="1" t="s">
        <v>17</v>
      </c>
      <c r="C38" s="1">
        <v>94</v>
      </c>
      <c r="D38" s="1">
        <v>1</v>
      </c>
      <c r="E38" s="1">
        <v>1</v>
      </c>
    </row>
    <row r="39" spans="1:5" customFormat="1" ht="15.75" hidden="1" customHeight="1" x14ac:dyDescent="0.3">
      <c r="A39" s="1">
        <v>108259</v>
      </c>
      <c r="B39" s="1" t="s">
        <v>13</v>
      </c>
      <c r="C39" s="1">
        <v>94</v>
      </c>
      <c r="D39" s="1">
        <v>0</v>
      </c>
      <c r="E39" s="1">
        <v>2</v>
      </c>
    </row>
    <row r="40" spans="1:5" customFormat="1" ht="15.75" hidden="1" customHeight="1" x14ac:dyDescent="0.3">
      <c r="A40" s="1">
        <v>108260</v>
      </c>
      <c r="B40" s="1" t="s">
        <v>8</v>
      </c>
      <c r="C40" s="1">
        <v>94</v>
      </c>
      <c r="D40" s="1">
        <v>0</v>
      </c>
      <c r="E40" s="1">
        <v>2</v>
      </c>
    </row>
    <row r="41" spans="1:5" customFormat="1" ht="15.75" hidden="1" customHeight="1" x14ac:dyDescent="0.3">
      <c r="A41" s="1">
        <v>108261</v>
      </c>
      <c r="B41" s="1" t="s">
        <v>11</v>
      </c>
      <c r="C41" s="1">
        <v>94</v>
      </c>
      <c r="D41" s="1">
        <v>1</v>
      </c>
      <c r="E41" s="1">
        <v>1</v>
      </c>
    </row>
    <row r="42" spans="1:5" customFormat="1" ht="15.75" hidden="1" customHeight="1" x14ac:dyDescent="0.3">
      <c r="A42" s="1">
        <v>108262</v>
      </c>
      <c r="B42" s="1" t="s">
        <v>10</v>
      </c>
      <c r="C42" s="1">
        <v>94</v>
      </c>
      <c r="D42" s="1">
        <v>0</v>
      </c>
      <c r="E42" s="1">
        <v>2</v>
      </c>
    </row>
    <row r="43" spans="1:5" customFormat="1" ht="15.75" hidden="1" customHeight="1" x14ac:dyDescent="0.3">
      <c r="A43" s="1">
        <v>108263</v>
      </c>
      <c r="B43" s="1" t="s">
        <v>23</v>
      </c>
      <c r="C43" s="1">
        <v>94</v>
      </c>
      <c r="D43" s="1">
        <v>0</v>
      </c>
      <c r="E43" s="1">
        <v>0</v>
      </c>
    </row>
    <row r="44" spans="1:5" customFormat="1" ht="15.75" hidden="1" customHeight="1" x14ac:dyDescent="0.3">
      <c r="A44" s="1">
        <v>108264</v>
      </c>
      <c r="B44" s="1" t="s">
        <v>14</v>
      </c>
      <c r="C44" s="1">
        <v>94</v>
      </c>
      <c r="D44" s="1">
        <v>0</v>
      </c>
      <c r="E44" s="1">
        <v>1</v>
      </c>
    </row>
    <row r="45" spans="1:5" customFormat="1" ht="15.75" hidden="1" customHeight="1" x14ac:dyDescent="0.3">
      <c r="A45" s="1">
        <v>108265</v>
      </c>
      <c r="B45" s="1" t="s">
        <v>24</v>
      </c>
      <c r="C45" s="1">
        <v>94</v>
      </c>
      <c r="D45" s="1">
        <v>0</v>
      </c>
      <c r="E45" s="1">
        <v>0</v>
      </c>
    </row>
    <row r="46" spans="1:5" customFormat="1" ht="15.75" hidden="1" customHeight="1" x14ac:dyDescent="0.3">
      <c r="A46" s="1">
        <v>108266</v>
      </c>
      <c r="B46" s="1" t="s">
        <v>17</v>
      </c>
      <c r="C46" s="1">
        <v>94</v>
      </c>
      <c r="D46" s="1">
        <v>0</v>
      </c>
      <c r="E46" s="1">
        <v>2</v>
      </c>
    </row>
    <row r="47" spans="1:5" customFormat="1" ht="15.75" hidden="1" customHeight="1" x14ac:dyDescent="0.3">
      <c r="A47" s="1">
        <v>108267</v>
      </c>
      <c r="B47" s="1" t="s">
        <v>6</v>
      </c>
      <c r="C47" s="1">
        <v>94</v>
      </c>
      <c r="D47" s="1">
        <v>0</v>
      </c>
      <c r="E47" s="1">
        <v>3</v>
      </c>
    </row>
    <row r="48" spans="1:5" customFormat="1" ht="15.75" hidden="1" customHeight="1" x14ac:dyDescent="0.3">
      <c r="A48" s="1">
        <v>108268</v>
      </c>
      <c r="B48" s="1" t="s">
        <v>24</v>
      </c>
      <c r="C48" s="1">
        <v>94</v>
      </c>
      <c r="D48" s="1">
        <v>1</v>
      </c>
      <c r="E48" s="1">
        <v>1</v>
      </c>
    </row>
    <row r="49" spans="1:5" customFormat="1" ht="15.75" hidden="1" customHeight="1" x14ac:dyDescent="0.3">
      <c r="A49" s="1">
        <v>108269</v>
      </c>
      <c r="B49" s="1" t="s">
        <v>21</v>
      </c>
      <c r="C49" s="1">
        <v>94</v>
      </c>
      <c r="D49" s="1">
        <v>0</v>
      </c>
      <c r="E49" s="1">
        <v>1</v>
      </c>
    </row>
    <row r="50" spans="1:5" customFormat="1" ht="15.75" hidden="1" customHeight="1" x14ac:dyDescent="0.3">
      <c r="A50" s="1">
        <v>108270</v>
      </c>
      <c r="B50" s="1" t="s">
        <v>9</v>
      </c>
      <c r="C50" s="1">
        <v>94</v>
      </c>
      <c r="D50" s="1">
        <v>0</v>
      </c>
      <c r="E50" s="1">
        <v>3</v>
      </c>
    </row>
    <row r="51" spans="1:5" customFormat="1" ht="15.75" hidden="1" customHeight="1" x14ac:dyDescent="0.3">
      <c r="A51" s="1">
        <v>108271</v>
      </c>
      <c r="B51" s="1" t="s">
        <v>22</v>
      </c>
      <c r="C51" s="1">
        <v>94</v>
      </c>
      <c r="D51" s="1">
        <v>0</v>
      </c>
      <c r="E51" s="1">
        <v>1</v>
      </c>
    </row>
    <row r="52" spans="1:5" customFormat="1" ht="15.75" hidden="1" customHeight="1" x14ac:dyDescent="0.3">
      <c r="A52" s="1">
        <v>108272</v>
      </c>
      <c r="B52" s="1" t="s">
        <v>18</v>
      </c>
      <c r="C52" s="1">
        <v>94</v>
      </c>
      <c r="D52" s="1">
        <v>1</v>
      </c>
      <c r="E52" s="1">
        <v>1</v>
      </c>
    </row>
    <row r="53" spans="1:5" customFormat="1" ht="15.75" hidden="1" customHeight="1" x14ac:dyDescent="0.3">
      <c r="A53" s="1">
        <v>108273</v>
      </c>
      <c r="B53" s="1" t="s">
        <v>14</v>
      </c>
      <c r="C53" s="1">
        <v>94</v>
      </c>
      <c r="D53" s="1">
        <v>0</v>
      </c>
      <c r="E53" s="1">
        <v>2</v>
      </c>
    </row>
    <row r="54" spans="1:5" customFormat="1" ht="15.75" hidden="1" customHeight="1" x14ac:dyDescent="0.3">
      <c r="A54" s="1">
        <v>108274</v>
      </c>
      <c r="B54" s="1" t="s">
        <v>20</v>
      </c>
      <c r="C54" s="1">
        <v>94</v>
      </c>
      <c r="D54" s="1">
        <v>1</v>
      </c>
      <c r="E54" s="1">
        <v>1</v>
      </c>
    </row>
    <row r="55" spans="1:5" customFormat="1" ht="15.75" hidden="1" customHeight="1" x14ac:dyDescent="0.3">
      <c r="A55" s="1">
        <v>108275</v>
      </c>
      <c r="B55" s="1" t="s">
        <v>16</v>
      </c>
      <c r="C55" s="1">
        <v>94</v>
      </c>
      <c r="D55" s="1">
        <v>0</v>
      </c>
      <c r="E55" s="1">
        <v>3</v>
      </c>
    </row>
    <row r="56" spans="1:5" customFormat="1" ht="15.75" hidden="1" customHeight="1" x14ac:dyDescent="0.3">
      <c r="A56" s="1">
        <v>108276</v>
      </c>
      <c r="B56" s="1" t="s">
        <v>19</v>
      </c>
      <c r="C56" s="1">
        <v>94</v>
      </c>
      <c r="D56" s="1">
        <v>1</v>
      </c>
      <c r="E56" s="1">
        <v>1</v>
      </c>
    </row>
    <row r="57" spans="1:5" customFormat="1" ht="15.75" hidden="1" customHeight="1" x14ac:dyDescent="0.3">
      <c r="A57" s="1">
        <v>108277</v>
      </c>
      <c r="B57" s="1" t="s">
        <v>23</v>
      </c>
      <c r="C57" s="1">
        <v>94</v>
      </c>
      <c r="D57" s="1">
        <v>1</v>
      </c>
      <c r="E57" s="1">
        <v>1</v>
      </c>
    </row>
    <row r="58" spans="1:5" customFormat="1" ht="15.75" hidden="1" customHeight="1" x14ac:dyDescent="0.3">
      <c r="A58" s="1">
        <v>108278</v>
      </c>
      <c r="B58" s="1" t="s">
        <v>24</v>
      </c>
      <c r="C58" s="1">
        <v>94</v>
      </c>
      <c r="D58" s="1">
        <v>0</v>
      </c>
      <c r="E58" s="1">
        <v>2</v>
      </c>
    </row>
    <row r="59" spans="1:5" customFormat="1" ht="15.75" hidden="1" customHeight="1" x14ac:dyDescent="0.3">
      <c r="A59" s="1">
        <v>108279</v>
      </c>
      <c r="B59" s="1" t="s">
        <v>21</v>
      </c>
      <c r="C59" s="1">
        <v>94</v>
      </c>
      <c r="D59" s="1">
        <v>0</v>
      </c>
      <c r="E59" s="1">
        <v>2</v>
      </c>
    </row>
    <row r="60" spans="1:5" customFormat="1" ht="15.75" hidden="1" customHeight="1" x14ac:dyDescent="0.3">
      <c r="A60" s="1">
        <v>108280</v>
      </c>
      <c r="B60" s="1" t="s">
        <v>7</v>
      </c>
      <c r="C60" s="1">
        <v>94</v>
      </c>
      <c r="D60" s="1">
        <v>0</v>
      </c>
      <c r="E60" s="1">
        <v>4</v>
      </c>
    </row>
    <row r="61" spans="1:5" customFormat="1" ht="15.75" hidden="1" customHeight="1" x14ac:dyDescent="0.3">
      <c r="A61" s="1">
        <v>108281</v>
      </c>
      <c r="B61" s="1" t="s">
        <v>12</v>
      </c>
      <c r="C61" s="1">
        <v>94</v>
      </c>
      <c r="D61" s="1">
        <v>0</v>
      </c>
      <c r="E61" s="1">
        <v>2</v>
      </c>
    </row>
    <row r="62" spans="1:5" customFormat="1" ht="15.75" hidden="1" customHeight="1" x14ac:dyDescent="0.3">
      <c r="A62" s="1">
        <v>108282</v>
      </c>
      <c r="B62" s="1" t="s">
        <v>18</v>
      </c>
      <c r="C62" s="1">
        <v>94</v>
      </c>
      <c r="D62" s="1">
        <v>0</v>
      </c>
      <c r="E62" s="1">
        <v>2</v>
      </c>
    </row>
    <row r="63" spans="1:5" customFormat="1" ht="15.75" hidden="1" customHeight="1" x14ac:dyDescent="0.3">
      <c r="A63" s="1">
        <v>108283</v>
      </c>
      <c r="B63" s="1" t="s">
        <v>24</v>
      </c>
      <c r="C63" s="1">
        <v>94</v>
      </c>
      <c r="D63" s="1">
        <v>1</v>
      </c>
      <c r="E63" s="1">
        <v>3</v>
      </c>
    </row>
    <row r="64" spans="1:5" customFormat="1" ht="15.75" hidden="1" customHeight="1" x14ac:dyDescent="0.3">
      <c r="A64" s="1">
        <v>108284</v>
      </c>
      <c r="B64" s="1" t="s">
        <v>6</v>
      </c>
      <c r="C64" s="1">
        <v>94</v>
      </c>
      <c r="D64" s="1">
        <v>1</v>
      </c>
      <c r="E64" s="1">
        <v>4</v>
      </c>
    </row>
    <row r="65" spans="1:5" customFormat="1" ht="15.75" hidden="1" customHeight="1" x14ac:dyDescent="0.3">
      <c r="A65" s="1">
        <v>108285</v>
      </c>
      <c r="B65" s="1" t="s">
        <v>25</v>
      </c>
      <c r="C65" s="1">
        <v>94</v>
      </c>
      <c r="D65" s="1">
        <v>0</v>
      </c>
      <c r="E65" s="1">
        <v>0</v>
      </c>
    </row>
    <row r="66" spans="1:5" customFormat="1" ht="15.75" hidden="1" customHeight="1" x14ac:dyDescent="0.3">
      <c r="A66" s="1">
        <v>108286</v>
      </c>
      <c r="B66" s="1" t="s">
        <v>13</v>
      </c>
      <c r="C66" s="1">
        <v>94</v>
      </c>
      <c r="D66" s="1">
        <v>0</v>
      </c>
      <c r="E66" s="1">
        <v>3</v>
      </c>
    </row>
    <row r="67" spans="1:5" customFormat="1" ht="15.75" hidden="1" customHeight="1" x14ac:dyDescent="0.3">
      <c r="A67" s="1">
        <v>108287</v>
      </c>
      <c r="B67" s="1" t="s">
        <v>14</v>
      </c>
      <c r="C67" s="1">
        <v>94</v>
      </c>
      <c r="D67" s="1">
        <v>0</v>
      </c>
      <c r="E67" s="1">
        <v>3</v>
      </c>
    </row>
    <row r="68" spans="1:5" customFormat="1" ht="15.75" hidden="1" customHeight="1" x14ac:dyDescent="0.3">
      <c r="A68" s="1">
        <v>108288</v>
      </c>
      <c r="B68" s="1" t="s">
        <v>16</v>
      </c>
      <c r="C68" s="1">
        <v>94</v>
      </c>
      <c r="D68" s="1">
        <v>1</v>
      </c>
      <c r="E68" s="1">
        <v>4</v>
      </c>
    </row>
    <row r="69" spans="1:5" customFormat="1" ht="15.75" hidden="1" customHeight="1" x14ac:dyDescent="0.3">
      <c r="A69" s="1">
        <v>108289</v>
      </c>
      <c r="B69" s="1" t="s">
        <v>11</v>
      </c>
      <c r="C69" s="1">
        <v>94</v>
      </c>
      <c r="D69" s="1">
        <v>0</v>
      </c>
      <c r="E69" s="1">
        <v>2</v>
      </c>
    </row>
    <row r="70" spans="1:5" customFormat="1" ht="15.75" hidden="1" customHeight="1" x14ac:dyDescent="0.3">
      <c r="A70" s="1">
        <v>108290</v>
      </c>
      <c r="B70" s="1" t="s">
        <v>8</v>
      </c>
      <c r="C70" s="1">
        <v>94</v>
      </c>
      <c r="D70" s="1">
        <v>0</v>
      </c>
      <c r="E70" s="1">
        <v>3</v>
      </c>
    </row>
    <row r="71" spans="1:5" customFormat="1" ht="15.75" hidden="1" customHeight="1" x14ac:dyDescent="0.3">
      <c r="A71" s="1">
        <v>108291</v>
      </c>
      <c r="B71" s="1" t="s">
        <v>9</v>
      </c>
      <c r="C71" s="1">
        <v>94</v>
      </c>
      <c r="D71" s="1">
        <v>1</v>
      </c>
      <c r="E71" s="1">
        <v>4</v>
      </c>
    </row>
    <row r="72" spans="1:5" customFormat="1" ht="15.75" hidden="1" customHeight="1" x14ac:dyDescent="0.3">
      <c r="A72" s="1">
        <v>108292</v>
      </c>
      <c r="B72" s="1" t="s">
        <v>19</v>
      </c>
      <c r="C72" s="1">
        <v>94</v>
      </c>
      <c r="D72" s="1">
        <v>1</v>
      </c>
      <c r="E72" s="1">
        <v>2</v>
      </c>
    </row>
    <row r="73" spans="1:5" customFormat="1" ht="15.75" hidden="1" customHeight="1" x14ac:dyDescent="0.3">
      <c r="A73" s="1">
        <v>108293</v>
      </c>
      <c r="B73" s="1" t="s">
        <v>6</v>
      </c>
      <c r="C73" s="1">
        <v>94</v>
      </c>
      <c r="D73" s="1">
        <v>0</v>
      </c>
      <c r="E73" s="1">
        <v>5</v>
      </c>
    </row>
    <row r="74" spans="1:5" customFormat="1" ht="15.75" hidden="1" customHeight="1" x14ac:dyDescent="0.3">
      <c r="A74" s="1">
        <v>108294</v>
      </c>
      <c r="B74" s="1" t="s">
        <v>12</v>
      </c>
      <c r="C74" s="1">
        <v>94</v>
      </c>
      <c r="D74" s="1">
        <v>0</v>
      </c>
      <c r="E74" s="1">
        <v>3</v>
      </c>
    </row>
    <row r="75" spans="1:5" customFormat="1" ht="15.75" hidden="1" customHeight="1" x14ac:dyDescent="0.3">
      <c r="A75" s="1">
        <v>108295</v>
      </c>
      <c r="B75" s="1" t="s">
        <v>7</v>
      </c>
      <c r="C75" s="1">
        <v>94</v>
      </c>
      <c r="D75" s="1">
        <v>0</v>
      </c>
      <c r="E75" s="1">
        <v>5</v>
      </c>
    </row>
    <row r="76" spans="1:5" customFormat="1" ht="15.75" hidden="1" customHeight="1" x14ac:dyDescent="0.3">
      <c r="A76" s="1">
        <v>108296</v>
      </c>
      <c r="B76" s="1" t="s">
        <v>20</v>
      </c>
      <c r="C76" s="1">
        <v>94</v>
      </c>
      <c r="D76" s="1">
        <v>1</v>
      </c>
      <c r="E76" s="1">
        <v>2</v>
      </c>
    </row>
    <row r="77" spans="1:5" customFormat="1" ht="15.75" hidden="1" customHeight="1" x14ac:dyDescent="0.3">
      <c r="A77" s="1">
        <v>108297</v>
      </c>
      <c r="B77" s="1" t="s">
        <v>21</v>
      </c>
      <c r="C77" s="1">
        <v>94</v>
      </c>
      <c r="D77" s="1">
        <v>0</v>
      </c>
      <c r="E77" s="1">
        <v>3</v>
      </c>
    </row>
    <row r="78" spans="1:5" customFormat="1" ht="15.75" hidden="1" customHeight="1" x14ac:dyDescent="0.3">
      <c r="A78" s="1">
        <v>108298</v>
      </c>
      <c r="B78" s="1" t="s">
        <v>5</v>
      </c>
      <c r="C78" s="1">
        <v>94</v>
      </c>
      <c r="D78" s="1">
        <v>0</v>
      </c>
      <c r="E78" s="1">
        <v>4</v>
      </c>
    </row>
    <row r="79" spans="1:5" customFormat="1" ht="15.75" hidden="1" customHeight="1" x14ac:dyDescent="0.3">
      <c r="A79" s="1">
        <v>108299</v>
      </c>
      <c r="B79" s="1" t="s">
        <v>26</v>
      </c>
      <c r="C79" s="1">
        <v>94</v>
      </c>
      <c r="D79" s="1">
        <v>0</v>
      </c>
      <c r="E79" s="1">
        <v>0</v>
      </c>
    </row>
    <row r="80" spans="1:5" customFormat="1" ht="15.75" hidden="1" customHeight="1" x14ac:dyDescent="0.3">
      <c r="A80" s="1">
        <v>108300</v>
      </c>
      <c r="B80" s="1" t="s">
        <v>17</v>
      </c>
      <c r="C80" s="1">
        <v>94</v>
      </c>
      <c r="D80" s="1">
        <v>1</v>
      </c>
      <c r="E80" s="1">
        <v>3</v>
      </c>
    </row>
    <row r="81" spans="1:5" customFormat="1" ht="15.75" hidden="1" customHeight="1" x14ac:dyDescent="0.3">
      <c r="A81" s="1">
        <v>108301</v>
      </c>
      <c r="B81" s="1" t="s">
        <v>18</v>
      </c>
      <c r="C81" s="1">
        <v>94</v>
      </c>
      <c r="D81" s="1">
        <v>1</v>
      </c>
      <c r="E81" s="1">
        <v>3</v>
      </c>
    </row>
    <row r="82" spans="1:5" customFormat="1" ht="15.75" hidden="1" customHeight="1" x14ac:dyDescent="0.3">
      <c r="A82" s="1">
        <v>108302</v>
      </c>
      <c r="B82" s="1" t="s">
        <v>11</v>
      </c>
      <c r="C82" s="1">
        <v>94</v>
      </c>
      <c r="D82" s="1">
        <v>1</v>
      </c>
      <c r="E82" s="1">
        <v>3</v>
      </c>
    </row>
    <row r="83" spans="1:5" customFormat="1" ht="15.75" hidden="1" customHeight="1" x14ac:dyDescent="0.3">
      <c r="A83" s="1">
        <v>108303</v>
      </c>
      <c r="B83" s="1" t="s">
        <v>13</v>
      </c>
      <c r="C83" s="1">
        <v>94</v>
      </c>
      <c r="D83" s="1">
        <v>0</v>
      </c>
      <c r="E83" s="1">
        <v>4</v>
      </c>
    </row>
    <row r="84" spans="1:5" customFormat="1" ht="15.75" hidden="1" customHeight="1" x14ac:dyDescent="0.3">
      <c r="A84" s="1">
        <v>108304</v>
      </c>
      <c r="B84" s="1" t="s">
        <v>14</v>
      </c>
      <c r="C84" s="1">
        <v>94</v>
      </c>
      <c r="D84" s="1">
        <v>1</v>
      </c>
      <c r="E84" s="1">
        <v>4</v>
      </c>
    </row>
    <row r="85" spans="1:5" customFormat="1" ht="15.75" hidden="1" customHeight="1" x14ac:dyDescent="0.3">
      <c r="A85" s="1">
        <v>108305</v>
      </c>
      <c r="B85" s="1" t="s">
        <v>24</v>
      </c>
      <c r="C85" s="1">
        <v>94</v>
      </c>
      <c r="D85" s="1">
        <v>1</v>
      </c>
      <c r="E85" s="1">
        <v>4</v>
      </c>
    </row>
    <row r="86" spans="1:5" customFormat="1" ht="15.75" hidden="1" customHeight="1" x14ac:dyDescent="0.3">
      <c r="A86" s="1">
        <v>108306</v>
      </c>
      <c r="B86" s="1" t="s">
        <v>6</v>
      </c>
      <c r="C86" s="1">
        <v>94</v>
      </c>
      <c r="D86" s="1">
        <v>0</v>
      </c>
      <c r="E86" s="1">
        <v>6</v>
      </c>
    </row>
    <row r="87" spans="1:5" customFormat="1" ht="15.75" hidden="1" customHeight="1" x14ac:dyDescent="0.3">
      <c r="A87" s="1">
        <v>108307</v>
      </c>
      <c r="B87" s="1" t="s">
        <v>15</v>
      </c>
      <c r="C87" s="1">
        <v>94</v>
      </c>
      <c r="D87" s="1">
        <v>0</v>
      </c>
      <c r="E87" s="1">
        <v>3</v>
      </c>
    </row>
    <row r="88" spans="1:5" customFormat="1" ht="15.75" hidden="1" customHeight="1" x14ac:dyDescent="0.3">
      <c r="A88" s="1">
        <v>108308</v>
      </c>
      <c r="B88" s="1" t="s">
        <v>16</v>
      </c>
      <c r="C88" s="1">
        <v>94</v>
      </c>
      <c r="D88" s="1">
        <v>1</v>
      </c>
      <c r="E88" s="1">
        <v>5</v>
      </c>
    </row>
    <row r="89" spans="1:5" customFormat="1" ht="15.75" hidden="1" customHeight="1" x14ac:dyDescent="0.3">
      <c r="A89" s="1">
        <v>108309</v>
      </c>
      <c r="B89" s="1" t="s">
        <v>21</v>
      </c>
      <c r="C89" s="1">
        <v>94</v>
      </c>
      <c r="D89" s="1">
        <v>0</v>
      </c>
      <c r="E89" s="1">
        <v>4</v>
      </c>
    </row>
    <row r="90" spans="1:5" customFormat="1" ht="15.75" hidden="1" customHeight="1" x14ac:dyDescent="0.3">
      <c r="A90" s="1">
        <v>108310</v>
      </c>
      <c r="B90" s="1" t="s">
        <v>9</v>
      </c>
      <c r="C90" s="1">
        <v>94</v>
      </c>
      <c r="D90" s="1">
        <v>0</v>
      </c>
      <c r="E90" s="1">
        <v>5</v>
      </c>
    </row>
    <row r="91" spans="1:5" customFormat="1" ht="15.75" hidden="1" customHeight="1" x14ac:dyDescent="0.3">
      <c r="A91" s="1">
        <v>108311</v>
      </c>
      <c r="B91" s="1" t="s">
        <v>18</v>
      </c>
      <c r="C91" s="1">
        <v>94</v>
      </c>
      <c r="D91" s="1">
        <v>0</v>
      </c>
      <c r="E91" s="1">
        <v>4</v>
      </c>
    </row>
    <row r="92" spans="1:5" customFormat="1" ht="15.75" hidden="1" customHeight="1" x14ac:dyDescent="0.3">
      <c r="A92" s="1">
        <v>108312</v>
      </c>
      <c r="B92" s="1" t="s">
        <v>26</v>
      </c>
      <c r="C92" s="1">
        <v>94</v>
      </c>
      <c r="D92" s="1">
        <v>0</v>
      </c>
      <c r="E92" s="1">
        <v>1</v>
      </c>
    </row>
    <row r="93" spans="1:5" customFormat="1" ht="15.75" hidden="1" customHeight="1" x14ac:dyDescent="0.3">
      <c r="A93" s="1">
        <v>108313</v>
      </c>
      <c r="B93" s="1" t="s">
        <v>12</v>
      </c>
      <c r="C93" s="1">
        <v>94</v>
      </c>
      <c r="D93" s="1">
        <v>0</v>
      </c>
      <c r="E93" s="1">
        <v>4</v>
      </c>
    </row>
    <row r="94" spans="1:5" customFormat="1" ht="15.75" hidden="1" customHeight="1" x14ac:dyDescent="0.3">
      <c r="A94" s="1">
        <v>108314</v>
      </c>
      <c r="B94" s="1" t="s">
        <v>11</v>
      </c>
      <c r="C94" s="1">
        <v>94</v>
      </c>
      <c r="D94" s="1">
        <v>0</v>
      </c>
      <c r="E94" s="1">
        <v>4</v>
      </c>
    </row>
    <row r="95" spans="1:5" customFormat="1" ht="15.75" hidden="1" customHeight="1" x14ac:dyDescent="0.3">
      <c r="A95" s="1">
        <v>108315</v>
      </c>
      <c r="B95" s="1" t="s">
        <v>22</v>
      </c>
      <c r="C95" s="1">
        <v>94</v>
      </c>
      <c r="D95" s="1">
        <v>0</v>
      </c>
      <c r="E95" s="1">
        <v>2</v>
      </c>
    </row>
    <row r="96" spans="1:5" customFormat="1" ht="15.75" hidden="1" customHeight="1" x14ac:dyDescent="0.3">
      <c r="A96" s="1">
        <v>108316</v>
      </c>
      <c r="B96" s="1" t="s">
        <v>7</v>
      </c>
      <c r="C96" s="1">
        <v>94</v>
      </c>
      <c r="D96" s="1">
        <v>0</v>
      </c>
      <c r="E96" s="1">
        <v>6</v>
      </c>
    </row>
    <row r="97" spans="1:5" customFormat="1" ht="15.75" hidden="1" customHeight="1" x14ac:dyDescent="0.3">
      <c r="A97" s="1">
        <v>108317</v>
      </c>
      <c r="B97" s="1" t="s">
        <v>5</v>
      </c>
      <c r="C97" s="1">
        <v>94</v>
      </c>
      <c r="D97" s="1">
        <v>0</v>
      </c>
      <c r="E97" s="1">
        <v>5</v>
      </c>
    </row>
    <row r="98" spans="1:5" customFormat="1" ht="15.75" hidden="1" customHeight="1" x14ac:dyDescent="0.3">
      <c r="A98" s="1">
        <v>108318</v>
      </c>
      <c r="B98" s="1" t="s">
        <v>21</v>
      </c>
      <c r="C98" s="1">
        <v>94</v>
      </c>
      <c r="D98" s="1">
        <v>0</v>
      </c>
      <c r="E98" s="1">
        <v>5</v>
      </c>
    </row>
    <row r="99" spans="1:5" customFormat="1" ht="15.75" hidden="1" customHeight="1" x14ac:dyDescent="0.3">
      <c r="A99" s="1">
        <v>108319</v>
      </c>
      <c r="B99" s="1" t="s">
        <v>13</v>
      </c>
      <c r="C99" s="1">
        <v>94</v>
      </c>
      <c r="D99" s="1">
        <v>0</v>
      </c>
      <c r="E99" s="1">
        <v>5</v>
      </c>
    </row>
    <row r="100" spans="1:5" customFormat="1" ht="15.75" hidden="1" customHeight="1" x14ac:dyDescent="0.3">
      <c r="A100" s="1">
        <v>108320</v>
      </c>
      <c r="B100" s="1" t="s">
        <v>18</v>
      </c>
      <c r="C100" s="1">
        <v>94</v>
      </c>
      <c r="D100" s="1">
        <v>0</v>
      </c>
      <c r="E100" s="1">
        <v>5</v>
      </c>
    </row>
    <row r="101" spans="1:5" customFormat="1" ht="15.75" hidden="1" customHeight="1" x14ac:dyDescent="0.3">
      <c r="A101" s="1">
        <v>108321</v>
      </c>
      <c r="B101" s="1" t="s">
        <v>6</v>
      </c>
      <c r="C101" s="1">
        <v>94</v>
      </c>
      <c r="D101" s="1">
        <v>0</v>
      </c>
      <c r="E101" s="1">
        <v>7</v>
      </c>
    </row>
    <row r="102" spans="1:5" customFormat="1" ht="15.75" hidden="1" customHeight="1" x14ac:dyDescent="0.3">
      <c r="A102" s="1">
        <v>108322</v>
      </c>
      <c r="B102" s="1" t="s">
        <v>8</v>
      </c>
      <c r="C102" s="1">
        <v>94</v>
      </c>
      <c r="D102" s="1">
        <v>1</v>
      </c>
      <c r="E102" s="1">
        <v>4</v>
      </c>
    </row>
    <row r="103" spans="1:5" customFormat="1" ht="15.75" hidden="1" customHeight="1" x14ac:dyDescent="0.3">
      <c r="A103" s="1">
        <v>108323</v>
      </c>
      <c r="B103" s="1" t="s">
        <v>9</v>
      </c>
      <c r="C103" s="1">
        <v>94</v>
      </c>
      <c r="D103" s="1">
        <v>0</v>
      </c>
      <c r="E103" s="1">
        <v>6</v>
      </c>
    </row>
    <row r="104" spans="1:5" customFormat="1" ht="15.75" hidden="1" customHeight="1" x14ac:dyDescent="0.3">
      <c r="A104" s="1">
        <v>108324</v>
      </c>
      <c r="B104" s="1" t="s">
        <v>17</v>
      </c>
      <c r="C104" s="1">
        <v>94</v>
      </c>
      <c r="D104" s="1">
        <v>1</v>
      </c>
      <c r="E104" s="1">
        <v>4</v>
      </c>
    </row>
    <row r="105" spans="1:5" customFormat="1" ht="15.75" hidden="1" customHeight="1" x14ac:dyDescent="0.3">
      <c r="A105" s="1">
        <v>108325</v>
      </c>
      <c r="B105" s="1" t="s">
        <v>23</v>
      </c>
      <c r="C105" s="1">
        <v>94</v>
      </c>
      <c r="D105" s="1">
        <v>0</v>
      </c>
      <c r="E105" s="1">
        <v>2</v>
      </c>
    </row>
    <row r="106" spans="1:5" customFormat="1" ht="15.75" hidden="1" customHeight="1" x14ac:dyDescent="0.3">
      <c r="A106" s="1">
        <v>108326</v>
      </c>
      <c r="B106" s="1" t="s">
        <v>24</v>
      </c>
      <c r="C106" s="1">
        <v>94</v>
      </c>
      <c r="D106" s="1">
        <v>0</v>
      </c>
      <c r="E106" s="1">
        <v>5</v>
      </c>
    </row>
    <row r="107" spans="1:5" customFormat="1" ht="15.75" hidden="1" customHeight="1" x14ac:dyDescent="0.3">
      <c r="A107" s="1">
        <v>108327</v>
      </c>
      <c r="B107" s="1" t="s">
        <v>10</v>
      </c>
      <c r="C107" s="1">
        <v>94</v>
      </c>
      <c r="D107" s="1">
        <v>0</v>
      </c>
      <c r="E107" s="1">
        <v>3</v>
      </c>
    </row>
    <row r="108" spans="1:5" customFormat="1" ht="15.75" hidden="1" customHeight="1" x14ac:dyDescent="0.3">
      <c r="A108" s="1">
        <v>108328</v>
      </c>
      <c r="B108" s="1" t="s">
        <v>21</v>
      </c>
      <c r="C108" s="1">
        <v>94</v>
      </c>
      <c r="D108" s="1">
        <v>1</v>
      </c>
      <c r="E108" s="1">
        <v>6</v>
      </c>
    </row>
    <row r="109" spans="1:5" customFormat="1" ht="15.75" hidden="1" customHeight="1" x14ac:dyDescent="0.3">
      <c r="A109" s="1">
        <v>108329</v>
      </c>
      <c r="B109" s="1" t="s">
        <v>15</v>
      </c>
      <c r="C109" s="1">
        <v>94</v>
      </c>
      <c r="D109" s="1">
        <v>1</v>
      </c>
      <c r="E109" s="1">
        <v>4</v>
      </c>
    </row>
    <row r="110" spans="1:5" customFormat="1" ht="15.75" hidden="1" customHeight="1" x14ac:dyDescent="0.3">
      <c r="A110" s="1">
        <v>108330</v>
      </c>
      <c r="B110" s="1" t="s">
        <v>18</v>
      </c>
      <c r="C110" s="1">
        <v>94</v>
      </c>
      <c r="D110" s="1">
        <v>1</v>
      </c>
      <c r="E110" s="1">
        <v>6</v>
      </c>
    </row>
    <row r="111" spans="1:5" customFormat="1" ht="15.75" hidden="1" customHeight="1" x14ac:dyDescent="0.3">
      <c r="A111" s="1">
        <v>108331</v>
      </c>
      <c r="B111" s="1" t="s">
        <v>12</v>
      </c>
      <c r="C111" s="1">
        <v>94</v>
      </c>
      <c r="D111" s="1">
        <v>1</v>
      </c>
      <c r="E111" s="1">
        <v>5</v>
      </c>
    </row>
    <row r="112" spans="1:5" customFormat="1" ht="15.75" hidden="1" customHeight="1" x14ac:dyDescent="0.3">
      <c r="A112" s="1">
        <v>108332</v>
      </c>
      <c r="B112" s="1" t="s">
        <v>20</v>
      </c>
      <c r="C112" s="1">
        <v>94</v>
      </c>
      <c r="D112" s="1">
        <v>1</v>
      </c>
      <c r="E112" s="1">
        <v>3</v>
      </c>
    </row>
    <row r="113" spans="1:5" customFormat="1" ht="15.75" hidden="1" customHeight="1" x14ac:dyDescent="0.3">
      <c r="A113" s="1">
        <v>108333</v>
      </c>
      <c r="B113" s="1" t="s">
        <v>17</v>
      </c>
      <c r="C113" s="1">
        <v>94</v>
      </c>
      <c r="D113" s="1">
        <v>0</v>
      </c>
      <c r="E113" s="1">
        <v>5</v>
      </c>
    </row>
    <row r="114" spans="1:5" customFormat="1" ht="15.75" hidden="1" customHeight="1" x14ac:dyDescent="0.3">
      <c r="A114" s="1">
        <v>108334</v>
      </c>
      <c r="B114" s="1" t="s">
        <v>6</v>
      </c>
      <c r="C114" s="1">
        <v>94</v>
      </c>
      <c r="D114" s="1">
        <v>1</v>
      </c>
      <c r="E114" s="1">
        <v>8</v>
      </c>
    </row>
    <row r="115" spans="1:5" customFormat="1" ht="15.75" hidden="1" customHeight="1" x14ac:dyDescent="0.3">
      <c r="A115" s="1">
        <v>108335</v>
      </c>
      <c r="B115" s="1" t="s">
        <v>19</v>
      </c>
      <c r="C115" s="1">
        <v>94</v>
      </c>
      <c r="D115" s="1">
        <v>1</v>
      </c>
      <c r="E115" s="1">
        <v>3</v>
      </c>
    </row>
    <row r="116" spans="1:5" customFormat="1" ht="15.75" hidden="1" customHeight="1" x14ac:dyDescent="0.3">
      <c r="A116" s="1">
        <v>108336</v>
      </c>
      <c r="B116" s="1" t="s">
        <v>13</v>
      </c>
      <c r="C116" s="1">
        <v>94</v>
      </c>
      <c r="D116" s="1">
        <v>1</v>
      </c>
      <c r="E116" s="1">
        <v>6</v>
      </c>
    </row>
    <row r="117" spans="1:5" customFormat="1" ht="15.75" hidden="1" customHeight="1" x14ac:dyDescent="0.3">
      <c r="A117" s="1">
        <v>108337</v>
      </c>
      <c r="B117" s="1" t="s">
        <v>7</v>
      </c>
      <c r="C117" s="1">
        <v>94</v>
      </c>
      <c r="D117" s="1">
        <v>0</v>
      </c>
      <c r="E117" s="1">
        <v>7</v>
      </c>
    </row>
    <row r="118" spans="1:5" customFormat="1" ht="15.75" hidden="1" customHeight="1" x14ac:dyDescent="0.3">
      <c r="A118" s="1">
        <v>108338</v>
      </c>
      <c r="B118" s="1" t="s">
        <v>24</v>
      </c>
      <c r="C118" s="1">
        <v>94</v>
      </c>
      <c r="D118" s="1">
        <v>1</v>
      </c>
      <c r="E118" s="1">
        <v>6</v>
      </c>
    </row>
    <row r="119" spans="1:5" customFormat="1" ht="15.75" hidden="1" customHeight="1" x14ac:dyDescent="0.3">
      <c r="A119" s="1">
        <v>108339</v>
      </c>
      <c r="B119" s="1" t="s">
        <v>9</v>
      </c>
      <c r="C119" s="1">
        <v>94</v>
      </c>
      <c r="D119" s="1">
        <v>0</v>
      </c>
      <c r="E119" s="1">
        <v>7</v>
      </c>
    </row>
    <row r="120" spans="1:5" customFormat="1" ht="15.75" hidden="1" customHeight="1" x14ac:dyDescent="0.3">
      <c r="A120" s="1">
        <v>108340</v>
      </c>
      <c r="B120" s="1" t="s">
        <v>5</v>
      </c>
      <c r="C120" s="1">
        <v>94</v>
      </c>
      <c r="D120" s="1">
        <v>1</v>
      </c>
      <c r="E120" s="1">
        <v>6</v>
      </c>
    </row>
    <row r="121" spans="1:5" customFormat="1" ht="15.75" hidden="1" customHeight="1" x14ac:dyDescent="0.3">
      <c r="A121" s="1">
        <v>108341</v>
      </c>
      <c r="B121" s="1" t="s">
        <v>21</v>
      </c>
      <c r="C121" s="1">
        <v>94</v>
      </c>
      <c r="D121" s="1">
        <v>0</v>
      </c>
      <c r="E121" s="1">
        <v>7</v>
      </c>
    </row>
    <row r="122" spans="1:5" customFormat="1" ht="15.75" hidden="1" customHeight="1" x14ac:dyDescent="0.3">
      <c r="A122" s="1">
        <v>108342</v>
      </c>
      <c r="B122" s="1" t="s">
        <v>16</v>
      </c>
      <c r="C122" s="1">
        <v>94</v>
      </c>
      <c r="D122" s="1">
        <v>0</v>
      </c>
      <c r="E122" s="1">
        <v>6</v>
      </c>
    </row>
    <row r="123" spans="1:5" customFormat="1" ht="15.75" hidden="1" customHeight="1" x14ac:dyDescent="0.3">
      <c r="A123" s="1">
        <v>108343</v>
      </c>
      <c r="B123" s="1" t="s">
        <v>17</v>
      </c>
      <c r="C123" s="1">
        <v>94</v>
      </c>
      <c r="D123" s="1">
        <v>0</v>
      </c>
      <c r="E123" s="1">
        <v>6</v>
      </c>
    </row>
    <row r="124" spans="1:5" customFormat="1" ht="15.75" hidden="1" customHeight="1" x14ac:dyDescent="0.3">
      <c r="A124" s="1">
        <v>108344</v>
      </c>
      <c r="B124" s="1" t="s">
        <v>18</v>
      </c>
      <c r="C124" s="1">
        <v>94</v>
      </c>
      <c r="D124" s="1">
        <v>1</v>
      </c>
      <c r="E124" s="1">
        <v>7</v>
      </c>
    </row>
    <row r="125" spans="1:5" customFormat="1" ht="15.75" hidden="1" customHeight="1" x14ac:dyDescent="0.3">
      <c r="A125" s="1">
        <v>108345</v>
      </c>
      <c r="B125" s="1" t="s">
        <v>12</v>
      </c>
      <c r="C125" s="1">
        <v>94</v>
      </c>
      <c r="D125" s="1">
        <v>1</v>
      </c>
      <c r="E125" s="1">
        <v>6</v>
      </c>
    </row>
    <row r="126" spans="1:5" customFormat="1" ht="15.75" hidden="1" customHeight="1" x14ac:dyDescent="0.3">
      <c r="A126" s="1">
        <v>108346</v>
      </c>
      <c r="B126" s="1" t="s">
        <v>19</v>
      </c>
      <c r="C126" s="1">
        <v>94</v>
      </c>
      <c r="D126" s="1">
        <v>0</v>
      </c>
      <c r="E126" s="1">
        <v>4</v>
      </c>
    </row>
    <row r="127" spans="1:5" customFormat="1" ht="15.75" hidden="1" customHeight="1" x14ac:dyDescent="0.3">
      <c r="A127" s="1">
        <v>108347</v>
      </c>
      <c r="B127" s="1" t="s">
        <v>6</v>
      </c>
      <c r="C127" s="1">
        <v>94</v>
      </c>
      <c r="D127" s="1">
        <v>1</v>
      </c>
      <c r="E127" s="1">
        <v>9</v>
      </c>
    </row>
    <row r="128" spans="1:5" customFormat="1" ht="15.75" hidden="1" customHeight="1" x14ac:dyDescent="0.3">
      <c r="A128" s="1">
        <v>108348</v>
      </c>
      <c r="B128" s="1" t="s">
        <v>20</v>
      </c>
      <c r="C128" s="1">
        <v>94</v>
      </c>
      <c r="D128" s="1">
        <v>0</v>
      </c>
      <c r="E128" s="1">
        <v>4</v>
      </c>
    </row>
    <row r="129" spans="1:5" customFormat="1" ht="15.75" hidden="1" customHeight="1" x14ac:dyDescent="0.3">
      <c r="A129" s="1">
        <v>108349</v>
      </c>
      <c r="B129" s="1" t="s">
        <v>26</v>
      </c>
      <c r="C129" s="1">
        <v>94</v>
      </c>
      <c r="D129" s="1">
        <v>0</v>
      </c>
      <c r="E129" s="1">
        <v>2</v>
      </c>
    </row>
    <row r="130" spans="1:5" customFormat="1" ht="15.75" hidden="1" customHeight="1" x14ac:dyDescent="0.3">
      <c r="A130" s="1">
        <v>108350</v>
      </c>
      <c r="B130" s="1" t="s">
        <v>12</v>
      </c>
      <c r="C130" s="1">
        <v>94</v>
      </c>
      <c r="D130" s="1">
        <v>1</v>
      </c>
      <c r="E130" s="1">
        <v>7</v>
      </c>
    </row>
    <row r="131" spans="1:5" customFormat="1" ht="15.75" hidden="1" customHeight="1" x14ac:dyDescent="0.3">
      <c r="A131" s="1">
        <v>108351</v>
      </c>
      <c r="B131" s="1" t="s">
        <v>7</v>
      </c>
      <c r="C131" s="1">
        <v>94</v>
      </c>
      <c r="D131" s="1">
        <v>1</v>
      </c>
      <c r="E131" s="1">
        <v>8</v>
      </c>
    </row>
    <row r="132" spans="1:5" customFormat="1" ht="15.75" hidden="1" customHeight="1" x14ac:dyDescent="0.3">
      <c r="A132" s="1">
        <v>108352</v>
      </c>
      <c r="B132" s="1" t="s">
        <v>17</v>
      </c>
      <c r="C132" s="1">
        <v>94</v>
      </c>
      <c r="D132" s="1">
        <v>0</v>
      </c>
      <c r="E132" s="1">
        <v>7</v>
      </c>
    </row>
    <row r="133" spans="1:5" customFormat="1" ht="15.75" hidden="1" customHeight="1" x14ac:dyDescent="0.3">
      <c r="A133" s="1">
        <v>108353</v>
      </c>
      <c r="B133" s="1" t="s">
        <v>11</v>
      </c>
      <c r="C133" s="1">
        <v>94</v>
      </c>
      <c r="D133" s="1">
        <v>1</v>
      </c>
      <c r="E133" s="1">
        <v>5</v>
      </c>
    </row>
    <row r="134" spans="1:5" customFormat="1" ht="15.75" hidden="1" customHeight="1" x14ac:dyDescent="0.3">
      <c r="A134" s="1">
        <v>108354</v>
      </c>
      <c r="B134" s="1" t="s">
        <v>15</v>
      </c>
      <c r="C134" s="1">
        <v>94</v>
      </c>
      <c r="D134" s="1">
        <v>1</v>
      </c>
      <c r="E134" s="1">
        <v>5</v>
      </c>
    </row>
    <row r="135" spans="1:5" customFormat="1" ht="15.75" hidden="1" customHeight="1" x14ac:dyDescent="0.3">
      <c r="A135" s="1">
        <v>108355</v>
      </c>
      <c r="B135" s="1" t="s">
        <v>20</v>
      </c>
      <c r="C135" s="1">
        <v>94</v>
      </c>
      <c r="D135" s="1">
        <v>1</v>
      </c>
      <c r="E135" s="1">
        <v>5</v>
      </c>
    </row>
    <row r="136" spans="1:5" customFormat="1" ht="15.75" hidden="1" customHeight="1" x14ac:dyDescent="0.3">
      <c r="A136" s="1">
        <v>108356</v>
      </c>
      <c r="B136" s="1" t="s">
        <v>10</v>
      </c>
      <c r="C136" s="1">
        <v>94</v>
      </c>
      <c r="D136" s="1">
        <v>0</v>
      </c>
      <c r="E136" s="1">
        <v>4</v>
      </c>
    </row>
    <row r="137" spans="1:5" customFormat="1" ht="15.75" hidden="1" customHeight="1" x14ac:dyDescent="0.3">
      <c r="A137" s="1">
        <v>108357</v>
      </c>
      <c r="B137" s="1" t="s">
        <v>25</v>
      </c>
      <c r="C137" s="1">
        <v>94</v>
      </c>
      <c r="D137" s="1">
        <v>1</v>
      </c>
      <c r="E137" s="1">
        <v>1</v>
      </c>
    </row>
    <row r="138" spans="1:5" customFormat="1" ht="15.75" hidden="1" customHeight="1" x14ac:dyDescent="0.3">
      <c r="A138" s="1">
        <v>108358</v>
      </c>
      <c r="B138" s="1" t="s">
        <v>24</v>
      </c>
      <c r="C138" s="1">
        <v>94</v>
      </c>
      <c r="D138" s="1">
        <v>1</v>
      </c>
      <c r="E138" s="1">
        <v>7</v>
      </c>
    </row>
    <row r="139" spans="1:5" customFormat="1" ht="15.75" hidden="1" customHeight="1" x14ac:dyDescent="0.3">
      <c r="A139" s="1">
        <v>108359</v>
      </c>
      <c r="B139" s="1" t="s">
        <v>14</v>
      </c>
      <c r="C139" s="1">
        <v>94</v>
      </c>
      <c r="D139" s="1">
        <v>0</v>
      </c>
      <c r="E139" s="1">
        <v>5</v>
      </c>
    </row>
    <row r="140" spans="1:5" customFormat="1" ht="15.75" hidden="1" customHeight="1" x14ac:dyDescent="0.3">
      <c r="A140" s="1">
        <v>108360</v>
      </c>
      <c r="B140" s="1" t="s">
        <v>19</v>
      </c>
      <c r="C140" s="1">
        <v>94</v>
      </c>
      <c r="D140" s="1">
        <v>0</v>
      </c>
      <c r="E140" s="1">
        <v>5</v>
      </c>
    </row>
    <row r="141" spans="1:5" customFormat="1" ht="15.75" hidden="1" customHeight="1" x14ac:dyDescent="0.3">
      <c r="A141" s="1">
        <v>108361</v>
      </c>
      <c r="B141" s="1" t="s">
        <v>5</v>
      </c>
      <c r="C141" s="1">
        <v>94</v>
      </c>
      <c r="D141" s="1">
        <v>0</v>
      </c>
      <c r="E141" s="1">
        <v>7</v>
      </c>
    </row>
    <row r="142" spans="1:5" customFormat="1" ht="15.75" hidden="1" customHeight="1" x14ac:dyDescent="0.3">
      <c r="A142" s="1">
        <v>108362</v>
      </c>
      <c r="B142" s="1" t="s">
        <v>16</v>
      </c>
      <c r="C142" s="1">
        <v>94</v>
      </c>
      <c r="D142" s="1">
        <v>1</v>
      </c>
      <c r="E142" s="1">
        <v>7</v>
      </c>
    </row>
    <row r="143" spans="1:5" customFormat="1" ht="15.75" hidden="1" customHeight="1" x14ac:dyDescent="0.3">
      <c r="A143" s="1">
        <v>108363</v>
      </c>
      <c r="B143" s="1" t="s">
        <v>9</v>
      </c>
      <c r="C143" s="1">
        <v>94</v>
      </c>
      <c r="D143" s="1">
        <v>1</v>
      </c>
      <c r="E143" s="1">
        <v>8</v>
      </c>
    </row>
    <row r="144" spans="1:5" customFormat="1" ht="15.75" hidden="1" customHeight="1" x14ac:dyDescent="0.3">
      <c r="A144" s="1">
        <v>108364</v>
      </c>
      <c r="B144" s="1" t="s">
        <v>15</v>
      </c>
      <c r="C144" s="1">
        <v>94</v>
      </c>
      <c r="D144" s="1">
        <v>0</v>
      </c>
      <c r="E144" s="1">
        <v>6</v>
      </c>
    </row>
    <row r="145" spans="1:5" customFormat="1" ht="15.75" hidden="1" customHeight="1" x14ac:dyDescent="0.3">
      <c r="A145" s="1">
        <v>108365</v>
      </c>
      <c r="B145" s="1" t="s">
        <v>8</v>
      </c>
      <c r="C145" s="1">
        <v>94</v>
      </c>
      <c r="D145" s="1">
        <v>1</v>
      </c>
      <c r="E145" s="1">
        <v>5</v>
      </c>
    </row>
    <row r="146" spans="1:5" customFormat="1" ht="15.75" hidden="1" customHeight="1" x14ac:dyDescent="0.3">
      <c r="A146" s="1">
        <v>108366</v>
      </c>
      <c r="B146" s="1" t="s">
        <v>18</v>
      </c>
      <c r="C146" s="1">
        <v>94</v>
      </c>
      <c r="D146" s="1">
        <v>0</v>
      </c>
      <c r="E146" s="1">
        <v>8</v>
      </c>
    </row>
    <row r="147" spans="1:5" customFormat="1" ht="15.75" hidden="1" customHeight="1" x14ac:dyDescent="0.3">
      <c r="A147" s="1">
        <v>108367</v>
      </c>
      <c r="B147" s="1" t="s">
        <v>26</v>
      </c>
      <c r="C147" s="1">
        <v>94</v>
      </c>
      <c r="D147" s="1">
        <v>0</v>
      </c>
      <c r="E147" s="1">
        <v>3</v>
      </c>
    </row>
    <row r="148" spans="1:5" customFormat="1" ht="15.75" hidden="1" customHeight="1" x14ac:dyDescent="0.3">
      <c r="A148" s="1">
        <v>108368</v>
      </c>
      <c r="B148" s="1" t="s">
        <v>19</v>
      </c>
      <c r="C148" s="1">
        <v>94</v>
      </c>
      <c r="D148" s="1">
        <v>0</v>
      </c>
      <c r="E148" s="1">
        <v>6</v>
      </c>
    </row>
    <row r="149" spans="1:5" customFormat="1" ht="15.75" hidden="1" customHeight="1" x14ac:dyDescent="0.3">
      <c r="A149" s="1">
        <v>108369</v>
      </c>
      <c r="B149" s="1" t="s">
        <v>20</v>
      </c>
      <c r="C149" s="1">
        <v>94</v>
      </c>
      <c r="D149" s="1">
        <v>1</v>
      </c>
      <c r="E149" s="1">
        <v>6</v>
      </c>
    </row>
    <row r="150" spans="1:5" customFormat="1" ht="15.75" hidden="1" customHeight="1" x14ac:dyDescent="0.3">
      <c r="A150" s="1">
        <v>108370</v>
      </c>
      <c r="B150" s="1" t="s">
        <v>14</v>
      </c>
      <c r="C150" s="1">
        <v>94</v>
      </c>
      <c r="D150" s="1">
        <v>1</v>
      </c>
      <c r="E150" s="1">
        <v>6</v>
      </c>
    </row>
    <row r="151" spans="1:5" customFormat="1" ht="15.75" hidden="1" customHeight="1" x14ac:dyDescent="0.3">
      <c r="A151" s="1">
        <v>108371</v>
      </c>
      <c r="B151" s="1" t="s">
        <v>21</v>
      </c>
      <c r="C151" s="1">
        <v>94</v>
      </c>
      <c r="D151" s="1">
        <v>0</v>
      </c>
      <c r="E151" s="1">
        <v>8</v>
      </c>
    </row>
    <row r="152" spans="1:5" customFormat="1" ht="15.75" hidden="1" customHeight="1" x14ac:dyDescent="0.3">
      <c r="A152" s="1">
        <v>108372</v>
      </c>
      <c r="B152" s="1" t="s">
        <v>16</v>
      </c>
      <c r="C152" s="1">
        <v>94</v>
      </c>
      <c r="D152" s="1">
        <v>1</v>
      </c>
      <c r="E152" s="1">
        <v>8</v>
      </c>
    </row>
    <row r="153" spans="1:5" customFormat="1" ht="15.75" hidden="1" customHeight="1" x14ac:dyDescent="0.3">
      <c r="A153" s="1">
        <v>108373</v>
      </c>
      <c r="B153" s="1" t="s">
        <v>8</v>
      </c>
      <c r="C153" s="1">
        <v>94</v>
      </c>
      <c r="D153" s="1">
        <v>0</v>
      </c>
      <c r="E153" s="1">
        <v>6</v>
      </c>
    </row>
    <row r="154" spans="1:5" customFormat="1" ht="15.75" hidden="1" customHeight="1" x14ac:dyDescent="0.3">
      <c r="A154" s="1">
        <v>108374</v>
      </c>
      <c r="B154" s="1" t="s">
        <v>9</v>
      </c>
      <c r="C154" s="1">
        <v>94</v>
      </c>
      <c r="D154" s="1">
        <v>1</v>
      </c>
      <c r="E154" s="1">
        <v>9</v>
      </c>
    </row>
    <row r="155" spans="1:5" customFormat="1" ht="15.75" hidden="1" customHeight="1" x14ac:dyDescent="0.3">
      <c r="A155" s="1">
        <v>108375</v>
      </c>
      <c r="B155" s="1" t="s">
        <v>11</v>
      </c>
      <c r="C155" s="1">
        <v>94</v>
      </c>
      <c r="D155" s="1">
        <v>0</v>
      </c>
      <c r="E155" s="1">
        <v>6</v>
      </c>
    </row>
    <row r="156" spans="1:5" customFormat="1" ht="15.75" hidden="1" customHeight="1" x14ac:dyDescent="0.3">
      <c r="A156" s="1">
        <v>108376</v>
      </c>
      <c r="B156" s="1" t="s">
        <v>5</v>
      </c>
      <c r="C156" s="1">
        <v>94</v>
      </c>
      <c r="D156" s="1">
        <v>1</v>
      </c>
      <c r="E156" s="1">
        <v>8</v>
      </c>
    </row>
    <row r="157" spans="1:5" customFormat="1" ht="15.75" hidden="1" customHeight="1" x14ac:dyDescent="0.3">
      <c r="A157" s="1">
        <v>108377</v>
      </c>
      <c r="B157" s="1" t="s">
        <v>18</v>
      </c>
      <c r="C157" s="1">
        <v>94</v>
      </c>
      <c r="D157" s="1">
        <v>1</v>
      </c>
      <c r="E157" s="1">
        <v>9</v>
      </c>
    </row>
    <row r="158" spans="1:5" customFormat="1" ht="15.75" hidden="1" customHeight="1" x14ac:dyDescent="0.3">
      <c r="A158" s="1">
        <v>108378</v>
      </c>
      <c r="B158" s="1" t="s">
        <v>7</v>
      </c>
      <c r="C158" s="1">
        <v>94</v>
      </c>
      <c r="D158" s="1">
        <v>0</v>
      </c>
      <c r="E158" s="1">
        <v>9</v>
      </c>
    </row>
    <row r="159" spans="1:5" customFormat="1" ht="15.75" hidden="1" customHeight="1" x14ac:dyDescent="0.3">
      <c r="A159" s="1">
        <v>108379</v>
      </c>
      <c r="B159" s="1" t="s">
        <v>24</v>
      </c>
      <c r="C159" s="1">
        <v>94</v>
      </c>
      <c r="D159" s="1">
        <v>1</v>
      </c>
      <c r="E159" s="1">
        <v>8</v>
      </c>
    </row>
    <row r="160" spans="1:5" customFormat="1" ht="15.75" hidden="1" customHeight="1" x14ac:dyDescent="0.3">
      <c r="A160" s="1">
        <v>108380</v>
      </c>
      <c r="B160" s="1" t="s">
        <v>20</v>
      </c>
      <c r="C160" s="1">
        <v>94</v>
      </c>
      <c r="D160" s="1">
        <v>1</v>
      </c>
      <c r="E160" s="1">
        <v>7</v>
      </c>
    </row>
    <row r="161" spans="1:5" customFormat="1" ht="15.75" hidden="1" customHeight="1" x14ac:dyDescent="0.3">
      <c r="A161" s="1">
        <v>108381</v>
      </c>
      <c r="B161" s="1" t="s">
        <v>19</v>
      </c>
      <c r="C161" s="1">
        <v>94</v>
      </c>
      <c r="D161" s="1">
        <v>0</v>
      </c>
      <c r="E161" s="1">
        <v>7</v>
      </c>
    </row>
    <row r="162" spans="1:5" customFormat="1" ht="15.75" hidden="1" customHeight="1" x14ac:dyDescent="0.3">
      <c r="A162" s="1">
        <v>108382</v>
      </c>
      <c r="B162" s="1" t="s">
        <v>14</v>
      </c>
      <c r="C162" s="1">
        <v>94</v>
      </c>
      <c r="D162" s="1">
        <v>1</v>
      </c>
      <c r="E162" s="1">
        <v>7</v>
      </c>
    </row>
    <row r="163" spans="1:5" customFormat="1" ht="15.75" hidden="1" customHeight="1" x14ac:dyDescent="0.3">
      <c r="A163" s="1">
        <v>108383</v>
      </c>
      <c r="B163" s="1" t="s">
        <v>21</v>
      </c>
      <c r="C163" s="1">
        <v>94</v>
      </c>
      <c r="D163" s="1">
        <v>1</v>
      </c>
      <c r="E163" s="1">
        <v>9</v>
      </c>
    </row>
    <row r="164" spans="1:5" customFormat="1" ht="15.75" hidden="1" customHeight="1" x14ac:dyDescent="0.3">
      <c r="A164" s="1">
        <v>108384</v>
      </c>
      <c r="B164" s="1" t="s">
        <v>16</v>
      </c>
      <c r="C164" s="1">
        <v>94</v>
      </c>
      <c r="D164" s="1">
        <v>1</v>
      </c>
      <c r="E164" s="1">
        <v>9</v>
      </c>
    </row>
    <row r="165" spans="1:5" customFormat="1" ht="15.75" hidden="1" customHeight="1" x14ac:dyDescent="0.3">
      <c r="A165" s="1">
        <v>108385</v>
      </c>
      <c r="B165" s="1" t="s">
        <v>22</v>
      </c>
      <c r="C165" s="1">
        <v>94</v>
      </c>
      <c r="D165" s="1">
        <v>1</v>
      </c>
      <c r="E165" s="1">
        <v>3</v>
      </c>
    </row>
    <row r="166" spans="1:5" customFormat="1" ht="15.75" hidden="1" customHeight="1" x14ac:dyDescent="0.3">
      <c r="A166" s="1">
        <v>108386</v>
      </c>
      <c r="B166" s="1" t="s">
        <v>23</v>
      </c>
      <c r="C166" s="1">
        <v>94</v>
      </c>
      <c r="D166" s="1">
        <v>1</v>
      </c>
      <c r="E166" s="1">
        <v>3</v>
      </c>
    </row>
    <row r="167" spans="1:5" customFormat="1" ht="15.75" hidden="1" customHeight="1" x14ac:dyDescent="0.3">
      <c r="A167" s="1">
        <v>108387</v>
      </c>
      <c r="B167" s="1" t="s">
        <v>11</v>
      </c>
      <c r="C167" s="1">
        <v>94</v>
      </c>
      <c r="D167" s="1">
        <v>1</v>
      </c>
      <c r="E167" s="1">
        <v>7</v>
      </c>
    </row>
    <row r="168" spans="1:5" customFormat="1" ht="15.75" hidden="1" customHeight="1" x14ac:dyDescent="0.3">
      <c r="A168" s="1">
        <v>108388</v>
      </c>
      <c r="B168" s="1" t="s">
        <v>15</v>
      </c>
      <c r="C168" s="1">
        <v>94</v>
      </c>
      <c r="D168" s="1">
        <v>1</v>
      </c>
      <c r="E168" s="1">
        <v>7</v>
      </c>
    </row>
    <row r="169" spans="1:5" customFormat="1" ht="15.75" hidden="1" customHeight="1" x14ac:dyDescent="0.3">
      <c r="A169" s="1">
        <v>108389</v>
      </c>
      <c r="B169" s="1" t="s">
        <v>5</v>
      </c>
      <c r="C169" s="1">
        <v>94</v>
      </c>
      <c r="D169" s="1">
        <v>0</v>
      </c>
      <c r="E169" s="1">
        <v>9</v>
      </c>
    </row>
    <row r="170" spans="1:5" customFormat="1" ht="15.75" hidden="1" customHeight="1" x14ac:dyDescent="0.3">
      <c r="A170" s="1">
        <v>108390</v>
      </c>
      <c r="B170" s="1" t="s">
        <v>24</v>
      </c>
      <c r="C170" s="1">
        <v>94</v>
      </c>
      <c r="D170" s="1">
        <v>0</v>
      </c>
      <c r="E170" s="1">
        <v>9</v>
      </c>
    </row>
    <row r="171" spans="1:5" customFormat="1" ht="15.75" hidden="1" customHeight="1" x14ac:dyDescent="0.3">
      <c r="A171" s="1">
        <v>108391</v>
      </c>
      <c r="B171" s="1" t="s">
        <v>13</v>
      </c>
      <c r="C171" s="1">
        <v>94</v>
      </c>
      <c r="D171" s="1">
        <v>1</v>
      </c>
      <c r="E171" s="1">
        <v>7</v>
      </c>
    </row>
    <row r="172" spans="1:5" customFormat="1" ht="15.75" hidden="1" customHeight="1" x14ac:dyDescent="0.3">
      <c r="A172" s="1">
        <v>108392</v>
      </c>
      <c r="B172" s="1" t="s">
        <v>17</v>
      </c>
      <c r="C172" s="1">
        <v>94</v>
      </c>
      <c r="D172" s="1">
        <v>1</v>
      </c>
      <c r="E172" s="1">
        <v>8</v>
      </c>
    </row>
    <row r="173" spans="1:5" customFormat="1" ht="15.75" hidden="1" customHeight="1" x14ac:dyDescent="0.3">
      <c r="A173" s="1">
        <v>108393</v>
      </c>
      <c r="B173" s="1" t="s">
        <v>26</v>
      </c>
      <c r="C173" s="1">
        <v>94</v>
      </c>
      <c r="D173" s="1">
        <v>0</v>
      </c>
      <c r="E173" s="1">
        <v>4</v>
      </c>
    </row>
    <row r="174" spans="1:5" customFormat="1" ht="15.75" hidden="1" customHeight="1" x14ac:dyDescent="0.3">
      <c r="A174" s="1">
        <v>108394</v>
      </c>
      <c r="B174" s="1" t="s">
        <v>12</v>
      </c>
      <c r="C174" s="1">
        <v>94</v>
      </c>
      <c r="D174" s="1">
        <v>1</v>
      </c>
      <c r="E174" s="1">
        <v>8</v>
      </c>
    </row>
    <row r="175" spans="1:5" customFormat="1" ht="15.75" hidden="1" customHeight="1" x14ac:dyDescent="0.3">
      <c r="A175" s="1">
        <v>108395</v>
      </c>
      <c r="B175" s="1" t="s">
        <v>10</v>
      </c>
      <c r="C175" s="1">
        <v>94</v>
      </c>
      <c r="D175" s="1">
        <v>0</v>
      </c>
      <c r="E175" s="1">
        <v>5</v>
      </c>
    </row>
    <row r="176" spans="1:5" customFormat="1" ht="15.75" hidden="1" customHeight="1" x14ac:dyDescent="0.3">
      <c r="A176" s="1">
        <v>108396</v>
      </c>
      <c r="B176" s="1" t="s">
        <v>26</v>
      </c>
      <c r="C176" s="1">
        <v>94</v>
      </c>
      <c r="D176" s="1">
        <v>0</v>
      </c>
      <c r="E176" s="1">
        <v>5</v>
      </c>
    </row>
    <row r="177" spans="1:5" customFormat="1" ht="15.75" hidden="1" customHeight="1" x14ac:dyDescent="0.3">
      <c r="A177" s="1">
        <v>108397</v>
      </c>
      <c r="B177" s="1" t="s">
        <v>25</v>
      </c>
      <c r="C177" s="1">
        <v>94</v>
      </c>
      <c r="D177" s="1">
        <v>0</v>
      </c>
      <c r="E177" s="1">
        <v>2</v>
      </c>
    </row>
    <row r="178" spans="1:5" customFormat="1" ht="15.75" hidden="1" customHeight="1" x14ac:dyDescent="0.3">
      <c r="A178" s="1">
        <v>108398</v>
      </c>
      <c r="B178" s="1" t="s">
        <v>12</v>
      </c>
      <c r="C178" s="1">
        <v>94</v>
      </c>
      <c r="D178" s="1">
        <v>0</v>
      </c>
      <c r="E178" s="1">
        <v>9</v>
      </c>
    </row>
    <row r="179" spans="1:5" customFormat="1" ht="15.75" hidden="1" customHeight="1" x14ac:dyDescent="0.3">
      <c r="A179" s="1">
        <v>108399</v>
      </c>
      <c r="B179" s="1" t="s">
        <v>17</v>
      </c>
      <c r="C179" s="1">
        <v>94</v>
      </c>
      <c r="D179" s="1">
        <v>0</v>
      </c>
      <c r="E179" s="1">
        <v>9</v>
      </c>
    </row>
    <row r="180" spans="1:5" customFormat="1" ht="15.75" hidden="1" customHeight="1" x14ac:dyDescent="0.3">
      <c r="A180" s="1">
        <v>108400</v>
      </c>
      <c r="B180" s="1" t="s">
        <v>19</v>
      </c>
      <c r="C180" s="1">
        <v>94</v>
      </c>
      <c r="D180" s="1">
        <v>1</v>
      </c>
      <c r="E180" s="1">
        <v>8</v>
      </c>
    </row>
    <row r="181" spans="1:5" customFormat="1" ht="15.75" hidden="1" customHeight="1" x14ac:dyDescent="0.3">
      <c r="A181" s="1">
        <v>108401</v>
      </c>
      <c r="B181" s="1" t="s">
        <v>8</v>
      </c>
      <c r="C181" s="1">
        <v>94</v>
      </c>
      <c r="D181" s="1">
        <v>0</v>
      </c>
      <c r="E181" s="1">
        <v>7</v>
      </c>
    </row>
    <row r="182" spans="1:5" customFormat="1" ht="15.75" hidden="1" customHeight="1" x14ac:dyDescent="0.3">
      <c r="A182" s="1">
        <v>108402</v>
      </c>
      <c r="B182" s="1" t="s">
        <v>26</v>
      </c>
      <c r="C182" s="1">
        <v>94</v>
      </c>
      <c r="D182" s="1">
        <v>0</v>
      </c>
      <c r="E182" s="1">
        <v>6</v>
      </c>
    </row>
    <row r="183" spans="1:5" customFormat="1" ht="15.75" hidden="1" customHeight="1" x14ac:dyDescent="0.3">
      <c r="A183" s="1">
        <v>108403</v>
      </c>
      <c r="B183" s="1" t="s">
        <v>20</v>
      </c>
      <c r="C183" s="1">
        <v>94</v>
      </c>
      <c r="D183" s="1">
        <v>1</v>
      </c>
      <c r="E183" s="1">
        <v>8</v>
      </c>
    </row>
    <row r="184" spans="1:5" customFormat="1" ht="15.75" hidden="1" customHeight="1" x14ac:dyDescent="0.3">
      <c r="A184" s="1">
        <v>108404</v>
      </c>
      <c r="B184" s="1" t="s">
        <v>15</v>
      </c>
      <c r="C184" s="1">
        <v>94</v>
      </c>
      <c r="D184" s="1">
        <v>0</v>
      </c>
      <c r="E184" s="1">
        <v>8</v>
      </c>
    </row>
    <row r="185" spans="1:5" customFormat="1" ht="15.75" hidden="1" customHeight="1" x14ac:dyDescent="0.3">
      <c r="A185" s="1">
        <v>108405</v>
      </c>
      <c r="B185" s="1" t="s">
        <v>14</v>
      </c>
      <c r="C185" s="1">
        <v>94</v>
      </c>
      <c r="D185" s="1">
        <v>1</v>
      </c>
      <c r="E185" s="1">
        <v>8</v>
      </c>
    </row>
    <row r="186" spans="1:5" customFormat="1" ht="15.75" hidden="1" customHeight="1" x14ac:dyDescent="0.3">
      <c r="A186" s="1">
        <v>108406</v>
      </c>
      <c r="B186" s="1" t="s">
        <v>25</v>
      </c>
      <c r="C186" s="1">
        <v>94</v>
      </c>
      <c r="D186" s="1">
        <v>0</v>
      </c>
      <c r="E186" s="1">
        <v>3</v>
      </c>
    </row>
    <row r="187" spans="1:5" customFormat="1" ht="15.75" hidden="1" customHeight="1" x14ac:dyDescent="0.3">
      <c r="A187" s="1">
        <v>108407</v>
      </c>
      <c r="B187" s="1" t="s">
        <v>20</v>
      </c>
      <c r="C187" s="1">
        <v>94</v>
      </c>
      <c r="D187" s="1">
        <v>0</v>
      </c>
      <c r="E187" s="1">
        <v>9</v>
      </c>
    </row>
    <row r="188" spans="1:5" customFormat="1" ht="15.75" hidden="1" customHeight="1" x14ac:dyDescent="0.3">
      <c r="A188" s="1">
        <v>108408</v>
      </c>
      <c r="B188" s="1" t="s">
        <v>19</v>
      </c>
      <c r="C188" s="1">
        <v>94</v>
      </c>
      <c r="D188" s="1">
        <v>0</v>
      </c>
      <c r="E188" s="1">
        <v>9</v>
      </c>
    </row>
    <row r="189" spans="1:5" customFormat="1" ht="15.75" hidden="1" customHeight="1" x14ac:dyDescent="0.3">
      <c r="A189" s="1">
        <v>108409</v>
      </c>
      <c r="B189" s="1" t="s">
        <v>23</v>
      </c>
      <c r="C189" s="1">
        <v>94</v>
      </c>
      <c r="D189" s="1">
        <v>0</v>
      </c>
      <c r="E189" s="1">
        <v>4</v>
      </c>
    </row>
    <row r="190" spans="1:5" customFormat="1" ht="15.75" hidden="1" customHeight="1" x14ac:dyDescent="0.3">
      <c r="A190" s="1">
        <v>108410</v>
      </c>
      <c r="B190" s="1" t="s">
        <v>22</v>
      </c>
      <c r="C190" s="1">
        <v>94</v>
      </c>
      <c r="D190" s="1">
        <v>0</v>
      </c>
      <c r="E190" s="1">
        <v>4</v>
      </c>
    </row>
    <row r="191" spans="1:5" customFormat="1" ht="15.75" hidden="1" customHeight="1" x14ac:dyDescent="0.3">
      <c r="A191" s="1">
        <v>108411</v>
      </c>
      <c r="B191" s="1" t="s">
        <v>14</v>
      </c>
      <c r="C191" s="1">
        <v>94</v>
      </c>
      <c r="D191" s="1">
        <v>0</v>
      </c>
      <c r="E191" s="1">
        <v>9</v>
      </c>
    </row>
    <row r="192" spans="1:5" customFormat="1" ht="15.75" hidden="1" customHeight="1" x14ac:dyDescent="0.3">
      <c r="A192" s="1">
        <v>108412</v>
      </c>
      <c r="B192" s="1" t="s">
        <v>13</v>
      </c>
      <c r="C192" s="1">
        <v>94</v>
      </c>
      <c r="D192" s="1">
        <v>1</v>
      </c>
      <c r="E192" s="1">
        <v>8</v>
      </c>
    </row>
    <row r="193" spans="1:5" customFormat="1" ht="15.75" hidden="1" customHeight="1" x14ac:dyDescent="0.3">
      <c r="A193" s="1">
        <v>108413</v>
      </c>
      <c r="B193" s="1" t="s">
        <v>15</v>
      </c>
      <c r="C193" s="1">
        <v>94</v>
      </c>
      <c r="D193" s="1">
        <v>1</v>
      </c>
      <c r="E193" s="1">
        <v>9</v>
      </c>
    </row>
    <row r="194" spans="1:5" customFormat="1" ht="15.75" hidden="1" customHeight="1" x14ac:dyDescent="0.3">
      <c r="A194" s="1">
        <v>108414</v>
      </c>
      <c r="B194" s="1" t="s">
        <v>26</v>
      </c>
      <c r="C194" s="1">
        <v>94</v>
      </c>
      <c r="D194" s="1">
        <v>1</v>
      </c>
      <c r="E194" s="1">
        <v>7</v>
      </c>
    </row>
    <row r="195" spans="1:5" customFormat="1" ht="15.75" hidden="1" customHeight="1" x14ac:dyDescent="0.3">
      <c r="A195" s="1">
        <v>108415</v>
      </c>
      <c r="B195" s="1" t="s">
        <v>10</v>
      </c>
      <c r="C195" s="1">
        <v>94</v>
      </c>
      <c r="D195" s="1">
        <v>0</v>
      </c>
      <c r="E195" s="1">
        <v>6</v>
      </c>
    </row>
    <row r="196" spans="1:5" customFormat="1" ht="15.75" hidden="1" customHeight="1" x14ac:dyDescent="0.3">
      <c r="A196" s="1">
        <v>108416</v>
      </c>
      <c r="B196" s="1" t="s">
        <v>11</v>
      </c>
      <c r="C196" s="1">
        <v>94</v>
      </c>
      <c r="D196" s="1">
        <v>1</v>
      </c>
      <c r="E196" s="1">
        <v>8</v>
      </c>
    </row>
    <row r="197" spans="1:5" customFormat="1" ht="15.75" hidden="1" customHeight="1" x14ac:dyDescent="0.3">
      <c r="A197" s="1">
        <v>108417</v>
      </c>
      <c r="B197" s="1" t="s">
        <v>27</v>
      </c>
      <c r="C197" s="1">
        <v>94</v>
      </c>
      <c r="D197" s="1">
        <v>0</v>
      </c>
      <c r="E197" s="1">
        <v>0</v>
      </c>
    </row>
    <row r="198" spans="1:5" customFormat="1" ht="15.75" hidden="1" customHeight="1" x14ac:dyDescent="0.3">
      <c r="A198" s="1">
        <v>108418</v>
      </c>
      <c r="B198" s="1" t="s">
        <v>22</v>
      </c>
      <c r="C198" s="1">
        <v>94</v>
      </c>
      <c r="D198" s="1">
        <v>1</v>
      </c>
      <c r="E198" s="1">
        <v>5</v>
      </c>
    </row>
    <row r="199" spans="1:5" customFormat="1" ht="15.75" hidden="1" customHeight="1" x14ac:dyDescent="0.3">
      <c r="A199" s="1">
        <v>108419</v>
      </c>
      <c r="B199" s="1" t="s">
        <v>13</v>
      </c>
      <c r="C199" s="1">
        <v>94</v>
      </c>
      <c r="D199" s="1">
        <v>0</v>
      </c>
      <c r="E199" s="1">
        <v>9</v>
      </c>
    </row>
    <row r="200" spans="1:5" customFormat="1" ht="15.75" hidden="1" customHeight="1" x14ac:dyDescent="0.3">
      <c r="A200" s="1">
        <v>108420</v>
      </c>
      <c r="B200" s="1" t="s">
        <v>23</v>
      </c>
      <c r="C200" s="1">
        <v>94</v>
      </c>
      <c r="D200" s="1">
        <v>0</v>
      </c>
      <c r="E200" s="1">
        <v>5</v>
      </c>
    </row>
    <row r="201" spans="1:5" customFormat="1" ht="15.75" hidden="1" customHeight="1" x14ac:dyDescent="0.3">
      <c r="A201" s="1">
        <v>108421</v>
      </c>
      <c r="B201" s="1" t="s">
        <v>25</v>
      </c>
      <c r="C201" s="1">
        <v>94</v>
      </c>
      <c r="D201" s="1">
        <v>0</v>
      </c>
      <c r="E201" s="1">
        <v>4</v>
      </c>
    </row>
    <row r="202" spans="1:5" customFormat="1" ht="15.75" hidden="1" customHeight="1" x14ac:dyDescent="0.3">
      <c r="A202" s="1">
        <v>108422</v>
      </c>
      <c r="B202" s="1" t="s">
        <v>27</v>
      </c>
      <c r="C202" s="1">
        <v>94</v>
      </c>
      <c r="D202" s="1">
        <v>0</v>
      </c>
      <c r="E202" s="1">
        <v>1</v>
      </c>
    </row>
    <row r="203" spans="1:5" customFormat="1" ht="15.75" hidden="1" customHeight="1" x14ac:dyDescent="0.3">
      <c r="A203" s="1">
        <v>108423</v>
      </c>
      <c r="B203" s="1" t="s">
        <v>10</v>
      </c>
      <c r="C203" s="1">
        <v>94</v>
      </c>
      <c r="D203" s="1">
        <v>0</v>
      </c>
      <c r="E203" s="1">
        <v>7</v>
      </c>
    </row>
    <row r="204" spans="1:5" customFormat="1" ht="15.75" hidden="1" customHeight="1" x14ac:dyDescent="0.3">
      <c r="A204" s="1">
        <v>108424</v>
      </c>
      <c r="B204" s="1" t="s">
        <v>28</v>
      </c>
      <c r="C204" s="1">
        <v>94</v>
      </c>
      <c r="D204" s="1">
        <v>0</v>
      </c>
      <c r="E204" s="1">
        <v>0</v>
      </c>
    </row>
    <row r="205" spans="1:5" customFormat="1" ht="15.75" hidden="1" customHeight="1" x14ac:dyDescent="0.3">
      <c r="A205" s="1">
        <v>108425</v>
      </c>
      <c r="B205" s="1" t="s">
        <v>8</v>
      </c>
      <c r="C205" s="1">
        <v>94</v>
      </c>
      <c r="D205" s="1">
        <v>0</v>
      </c>
      <c r="E205" s="1">
        <v>8</v>
      </c>
    </row>
    <row r="206" spans="1:5" customFormat="1" ht="15.75" hidden="1" customHeight="1" x14ac:dyDescent="0.3">
      <c r="A206" s="1">
        <v>108426</v>
      </c>
      <c r="B206" s="1" t="s">
        <v>28</v>
      </c>
      <c r="C206" s="1">
        <v>94</v>
      </c>
      <c r="D206" s="1">
        <v>0</v>
      </c>
      <c r="E206" s="1">
        <v>1</v>
      </c>
    </row>
    <row r="207" spans="1:5" customFormat="1" ht="15.75" hidden="1" customHeight="1" x14ac:dyDescent="0.3">
      <c r="A207" s="1">
        <v>108427</v>
      </c>
      <c r="B207" s="1" t="s">
        <v>23</v>
      </c>
      <c r="C207" s="1">
        <v>94</v>
      </c>
      <c r="D207" s="1">
        <v>1</v>
      </c>
      <c r="E207" s="1">
        <v>6</v>
      </c>
    </row>
    <row r="208" spans="1:5" customFormat="1" ht="15.75" hidden="1" customHeight="1" x14ac:dyDescent="0.3">
      <c r="A208" s="1">
        <v>108428</v>
      </c>
      <c r="B208" s="1" t="s">
        <v>22</v>
      </c>
      <c r="C208" s="1">
        <v>94</v>
      </c>
      <c r="D208" s="1">
        <v>1</v>
      </c>
      <c r="E208" s="1">
        <v>6</v>
      </c>
    </row>
    <row r="209" spans="1:5" customFormat="1" ht="15.75" hidden="1" customHeight="1" x14ac:dyDescent="0.3">
      <c r="A209" s="1">
        <v>108429</v>
      </c>
      <c r="B209" s="1" t="s">
        <v>27</v>
      </c>
      <c r="C209" s="1">
        <v>94</v>
      </c>
      <c r="D209" s="1">
        <v>0</v>
      </c>
      <c r="E209" s="1">
        <v>2</v>
      </c>
    </row>
    <row r="210" spans="1:5" customFormat="1" ht="15.75" hidden="1" customHeight="1" x14ac:dyDescent="0.3">
      <c r="A210" s="1">
        <v>108430</v>
      </c>
      <c r="B210" s="1" t="s">
        <v>23</v>
      </c>
      <c r="C210" s="1">
        <v>94</v>
      </c>
      <c r="D210" s="1">
        <v>0</v>
      </c>
      <c r="E210" s="1">
        <v>7</v>
      </c>
    </row>
    <row r="211" spans="1:5" customFormat="1" ht="15.75" hidden="1" customHeight="1" x14ac:dyDescent="0.3">
      <c r="A211" s="1">
        <v>108431</v>
      </c>
      <c r="B211" s="1" t="s">
        <v>22</v>
      </c>
      <c r="C211" s="1">
        <v>94</v>
      </c>
      <c r="D211" s="1">
        <v>0</v>
      </c>
      <c r="E211" s="1">
        <v>7</v>
      </c>
    </row>
    <row r="212" spans="1:5" customFormat="1" ht="15.75" hidden="1" customHeight="1" x14ac:dyDescent="0.3">
      <c r="A212" s="1">
        <v>108432</v>
      </c>
      <c r="B212" s="1" t="s">
        <v>26</v>
      </c>
      <c r="C212" s="1">
        <v>94</v>
      </c>
      <c r="D212" s="1">
        <v>1</v>
      </c>
      <c r="E212" s="1">
        <v>8</v>
      </c>
    </row>
    <row r="213" spans="1:5" customFormat="1" ht="15.75" hidden="1" customHeight="1" x14ac:dyDescent="0.3">
      <c r="A213" s="1">
        <v>108433</v>
      </c>
      <c r="B213" s="1" t="s">
        <v>28</v>
      </c>
      <c r="C213" s="1">
        <v>94</v>
      </c>
      <c r="D213" s="1">
        <v>0</v>
      </c>
      <c r="E213" s="1">
        <v>2</v>
      </c>
    </row>
    <row r="214" spans="1:5" customFormat="1" ht="15.75" hidden="1" customHeight="1" x14ac:dyDescent="0.3">
      <c r="A214" s="1">
        <v>108434</v>
      </c>
      <c r="B214" s="1" t="s">
        <v>11</v>
      </c>
      <c r="C214" s="1">
        <v>94</v>
      </c>
      <c r="D214" s="1">
        <v>1</v>
      </c>
      <c r="E214" s="1">
        <v>9</v>
      </c>
    </row>
    <row r="215" spans="1:5" customFormat="1" ht="15.75" hidden="1" customHeight="1" x14ac:dyDescent="0.3">
      <c r="A215" s="1">
        <v>108435</v>
      </c>
      <c r="B215" s="1" t="s">
        <v>8</v>
      </c>
      <c r="C215" s="1">
        <v>94</v>
      </c>
      <c r="D215" s="1">
        <v>1</v>
      </c>
      <c r="E215" s="1">
        <v>9</v>
      </c>
    </row>
    <row r="216" spans="1:5" customFormat="1" ht="15.75" hidden="1" customHeight="1" x14ac:dyDescent="0.3">
      <c r="A216" s="1">
        <v>108436</v>
      </c>
      <c r="B216" s="1" t="s">
        <v>23</v>
      </c>
      <c r="C216" s="1">
        <v>94</v>
      </c>
      <c r="D216" s="1">
        <v>0</v>
      </c>
      <c r="E216" s="1">
        <v>8</v>
      </c>
    </row>
    <row r="217" spans="1:5" customFormat="1" ht="15.75" hidden="1" customHeight="1" x14ac:dyDescent="0.3">
      <c r="A217" s="1">
        <v>108437</v>
      </c>
      <c r="B217" s="1" t="s">
        <v>10</v>
      </c>
      <c r="C217" s="1">
        <v>94</v>
      </c>
      <c r="D217" s="1">
        <v>1</v>
      </c>
      <c r="E217" s="1">
        <v>8</v>
      </c>
    </row>
    <row r="218" spans="1:5" customFormat="1" ht="15.75" hidden="1" customHeight="1" x14ac:dyDescent="0.3">
      <c r="A218" s="1">
        <v>108438</v>
      </c>
      <c r="B218" s="1" t="s">
        <v>22</v>
      </c>
      <c r="C218" s="1">
        <v>94</v>
      </c>
      <c r="D218" s="1">
        <v>1</v>
      </c>
      <c r="E218" s="1">
        <v>8</v>
      </c>
    </row>
    <row r="219" spans="1:5" customFormat="1" ht="15.75" hidden="1" customHeight="1" x14ac:dyDescent="0.3">
      <c r="A219" s="1">
        <v>108439</v>
      </c>
      <c r="B219" s="1" t="s">
        <v>28</v>
      </c>
      <c r="C219" s="1">
        <v>94</v>
      </c>
      <c r="D219" s="1">
        <v>0</v>
      </c>
      <c r="E219" s="1">
        <v>3</v>
      </c>
    </row>
    <row r="220" spans="1:5" customFormat="1" ht="15.75" hidden="1" customHeight="1" x14ac:dyDescent="0.3">
      <c r="A220" s="1">
        <v>108440</v>
      </c>
      <c r="B220" s="1" t="s">
        <v>28</v>
      </c>
      <c r="C220" s="1">
        <v>94</v>
      </c>
      <c r="D220" s="1">
        <v>1</v>
      </c>
      <c r="E220" s="1">
        <v>4</v>
      </c>
    </row>
    <row r="221" spans="1:5" customFormat="1" ht="15.75" hidden="1" customHeight="1" x14ac:dyDescent="0.3">
      <c r="A221" s="1">
        <v>108441</v>
      </c>
      <c r="B221" s="1" t="s">
        <v>28</v>
      </c>
      <c r="C221" s="1">
        <v>94</v>
      </c>
      <c r="D221" s="1">
        <v>0</v>
      </c>
      <c r="E221" s="1">
        <v>5</v>
      </c>
    </row>
    <row r="222" spans="1:5" customFormat="1" ht="15.75" hidden="1" customHeight="1" x14ac:dyDescent="0.3">
      <c r="A222" s="1">
        <v>108442</v>
      </c>
      <c r="B222" s="1" t="s">
        <v>27</v>
      </c>
      <c r="C222" s="1">
        <v>94</v>
      </c>
      <c r="D222" s="1">
        <v>0</v>
      </c>
      <c r="E222" s="1">
        <v>3</v>
      </c>
    </row>
    <row r="223" spans="1:5" customFormat="1" ht="15.75" hidden="1" customHeight="1" x14ac:dyDescent="0.3">
      <c r="A223" s="1">
        <v>108443</v>
      </c>
      <c r="B223" s="1" t="s">
        <v>28</v>
      </c>
      <c r="C223" s="1">
        <v>94</v>
      </c>
      <c r="D223" s="1">
        <v>1</v>
      </c>
      <c r="E223" s="1">
        <v>6</v>
      </c>
    </row>
    <row r="224" spans="1:5" customFormat="1" ht="15.75" hidden="1" customHeight="1" x14ac:dyDescent="0.3">
      <c r="A224" s="1">
        <v>108444</v>
      </c>
      <c r="B224" s="1" t="s">
        <v>26</v>
      </c>
      <c r="C224" s="1">
        <v>94</v>
      </c>
      <c r="D224" s="1">
        <v>0</v>
      </c>
      <c r="E224" s="1">
        <v>9</v>
      </c>
    </row>
    <row r="225" spans="1:5" customFormat="1" ht="15.75" hidden="1" customHeight="1" x14ac:dyDescent="0.3">
      <c r="A225" s="1">
        <v>108445</v>
      </c>
      <c r="B225" s="1" t="s">
        <v>22</v>
      </c>
      <c r="C225" s="1">
        <v>94</v>
      </c>
      <c r="D225" s="1">
        <v>0</v>
      </c>
      <c r="E225" s="1">
        <v>9</v>
      </c>
    </row>
    <row r="226" spans="1:5" customFormat="1" ht="15.75" hidden="1" customHeight="1" x14ac:dyDescent="0.3">
      <c r="A226" s="1">
        <v>108446</v>
      </c>
      <c r="B226" s="1" t="s">
        <v>28</v>
      </c>
      <c r="C226" s="1">
        <v>94</v>
      </c>
      <c r="D226" s="1">
        <v>0</v>
      </c>
      <c r="E226" s="1">
        <v>7</v>
      </c>
    </row>
    <row r="227" spans="1:5" customFormat="1" ht="15.75" hidden="1" customHeight="1" x14ac:dyDescent="0.3">
      <c r="A227" s="1">
        <v>108447</v>
      </c>
      <c r="B227" s="1" t="s">
        <v>23</v>
      </c>
      <c r="C227" s="1">
        <v>94</v>
      </c>
      <c r="D227" s="1">
        <v>0</v>
      </c>
      <c r="E227" s="1">
        <v>9</v>
      </c>
    </row>
    <row r="228" spans="1:5" customFormat="1" ht="15.75" hidden="1" customHeight="1" x14ac:dyDescent="0.3">
      <c r="A228" s="1">
        <v>108448</v>
      </c>
      <c r="B228" s="1" t="s">
        <v>25</v>
      </c>
      <c r="C228" s="1">
        <v>94</v>
      </c>
      <c r="D228" s="1">
        <v>0</v>
      </c>
      <c r="E228" s="1">
        <v>5</v>
      </c>
    </row>
    <row r="229" spans="1:5" customFormat="1" ht="15.75" hidden="1" customHeight="1" x14ac:dyDescent="0.3">
      <c r="A229" s="1">
        <v>108449</v>
      </c>
      <c r="B229" s="1" t="s">
        <v>10</v>
      </c>
      <c r="C229" s="1">
        <v>94</v>
      </c>
      <c r="D229" s="1">
        <v>0</v>
      </c>
      <c r="E229" s="1">
        <v>9</v>
      </c>
    </row>
    <row r="230" spans="1:5" customFormat="1" ht="15.75" hidden="1" customHeight="1" x14ac:dyDescent="0.3">
      <c r="A230" s="1">
        <v>108450</v>
      </c>
      <c r="B230" s="1" t="s">
        <v>27</v>
      </c>
      <c r="C230" s="1">
        <v>94</v>
      </c>
      <c r="D230" s="1">
        <v>1</v>
      </c>
      <c r="E230" s="1">
        <v>4</v>
      </c>
    </row>
    <row r="231" spans="1:5" customFormat="1" ht="15.75" hidden="1" customHeight="1" x14ac:dyDescent="0.3">
      <c r="A231" s="1">
        <v>108451</v>
      </c>
      <c r="B231" s="1" t="s">
        <v>25</v>
      </c>
      <c r="C231" s="1">
        <v>94</v>
      </c>
      <c r="D231" s="1">
        <v>1</v>
      </c>
      <c r="E231" s="1">
        <v>6</v>
      </c>
    </row>
    <row r="232" spans="1:5" customFormat="1" ht="15.75" hidden="1" customHeight="1" x14ac:dyDescent="0.3">
      <c r="A232" s="1">
        <v>108452</v>
      </c>
      <c r="B232" s="1" t="s">
        <v>28</v>
      </c>
      <c r="C232" s="1">
        <v>94</v>
      </c>
      <c r="D232" s="1">
        <v>1</v>
      </c>
      <c r="E232" s="1">
        <v>8</v>
      </c>
    </row>
    <row r="233" spans="1:5" customFormat="1" ht="15.75" hidden="1" customHeight="1" x14ac:dyDescent="0.3">
      <c r="A233" s="1">
        <v>108453</v>
      </c>
      <c r="B233" s="1" t="s">
        <v>25</v>
      </c>
      <c r="C233" s="1">
        <v>94</v>
      </c>
      <c r="D233" s="1">
        <v>0</v>
      </c>
      <c r="E233" s="1">
        <v>7</v>
      </c>
    </row>
    <row r="234" spans="1:5" customFormat="1" ht="15.75" hidden="1" customHeight="1" x14ac:dyDescent="0.3">
      <c r="A234" s="1">
        <v>108454</v>
      </c>
      <c r="B234" s="1" t="s">
        <v>28</v>
      </c>
      <c r="C234" s="1">
        <v>94</v>
      </c>
      <c r="D234" s="1">
        <v>1</v>
      </c>
      <c r="E234" s="1">
        <v>9</v>
      </c>
    </row>
    <row r="235" spans="1:5" customFormat="1" ht="15.75" hidden="1" customHeight="1" x14ac:dyDescent="0.3">
      <c r="A235" s="1">
        <v>108455</v>
      </c>
      <c r="B235" s="1" t="s">
        <v>25</v>
      </c>
      <c r="C235" s="1">
        <v>94</v>
      </c>
      <c r="D235" s="1">
        <v>1</v>
      </c>
      <c r="E235" s="1">
        <v>8</v>
      </c>
    </row>
    <row r="236" spans="1:5" customFormat="1" ht="15.75" hidden="1" customHeight="1" x14ac:dyDescent="0.3">
      <c r="A236" s="1">
        <v>108456</v>
      </c>
      <c r="B236" s="1" t="s">
        <v>27</v>
      </c>
      <c r="C236" s="1">
        <v>94</v>
      </c>
      <c r="D236" s="1">
        <v>0</v>
      </c>
      <c r="E236" s="1">
        <v>5</v>
      </c>
    </row>
    <row r="237" spans="1:5" customFormat="1" ht="15.75" hidden="1" customHeight="1" x14ac:dyDescent="0.3">
      <c r="A237" s="1">
        <v>108457</v>
      </c>
      <c r="B237" s="1" t="s">
        <v>25</v>
      </c>
      <c r="C237" s="1">
        <v>94</v>
      </c>
      <c r="D237" s="1">
        <v>0</v>
      </c>
      <c r="E237" s="1">
        <v>9</v>
      </c>
    </row>
    <row r="238" spans="1:5" customFormat="1" ht="15.75" hidden="1" customHeight="1" x14ac:dyDescent="0.3">
      <c r="A238" s="1">
        <v>108458</v>
      </c>
      <c r="B238" s="1" t="s">
        <v>27</v>
      </c>
      <c r="C238" s="1">
        <v>94</v>
      </c>
      <c r="D238" s="1">
        <v>0</v>
      </c>
      <c r="E238" s="1">
        <v>6</v>
      </c>
    </row>
    <row r="239" spans="1:5" customFormat="1" ht="15.75" hidden="1" customHeight="1" x14ac:dyDescent="0.3">
      <c r="A239" s="1">
        <v>108459</v>
      </c>
      <c r="B239" s="1" t="s">
        <v>27</v>
      </c>
      <c r="C239" s="1">
        <v>94</v>
      </c>
      <c r="D239" s="1">
        <v>1</v>
      </c>
      <c r="E239" s="1">
        <v>7</v>
      </c>
    </row>
    <row r="240" spans="1:5" customFormat="1" ht="15.75" hidden="1" customHeight="1" x14ac:dyDescent="0.3">
      <c r="A240" s="1">
        <v>108460</v>
      </c>
      <c r="B240" s="1" t="s">
        <v>29</v>
      </c>
      <c r="C240" s="1">
        <v>94</v>
      </c>
      <c r="D240" s="1">
        <v>0</v>
      </c>
      <c r="E240" s="1">
        <v>0</v>
      </c>
    </row>
    <row r="241" spans="1:5" customFormat="1" ht="15.75" hidden="1" customHeight="1" x14ac:dyDescent="0.3">
      <c r="A241" s="1">
        <v>108461</v>
      </c>
      <c r="B241" s="1" t="s">
        <v>29</v>
      </c>
      <c r="C241" s="1">
        <v>94</v>
      </c>
      <c r="D241" s="1">
        <v>1</v>
      </c>
      <c r="E241" s="1">
        <v>1</v>
      </c>
    </row>
    <row r="242" spans="1:5" customFormat="1" ht="15.75" hidden="1" customHeight="1" x14ac:dyDescent="0.3">
      <c r="A242" s="1">
        <v>108462</v>
      </c>
      <c r="B242" s="1" t="s">
        <v>27</v>
      </c>
      <c r="C242" s="1">
        <v>94</v>
      </c>
      <c r="D242" s="1">
        <v>1</v>
      </c>
      <c r="E242" s="1">
        <v>8</v>
      </c>
    </row>
    <row r="243" spans="1:5" customFormat="1" ht="15.75" hidden="1" customHeight="1" x14ac:dyDescent="0.3">
      <c r="A243" s="1">
        <v>108463</v>
      </c>
      <c r="B243" s="1" t="s">
        <v>29</v>
      </c>
      <c r="C243" s="1">
        <v>94</v>
      </c>
      <c r="D243" s="1">
        <v>0</v>
      </c>
      <c r="E243" s="1">
        <v>2</v>
      </c>
    </row>
    <row r="244" spans="1:5" customFormat="1" ht="15.75" hidden="1" customHeight="1" x14ac:dyDescent="0.3">
      <c r="A244" s="1">
        <v>108464</v>
      </c>
      <c r="B244" s="1" t="s">
        <v>29</v>
      </c>
      <c r="C244" s="1">
        <v>94</v>
      </c>
      <c r="D244" s="1">
        <v>0</v>
      </c>
      <c r="E244" s="1">
        <v>3</v>
      </c>
    </row>
    <row r="245" spans="1:5" customFormat="1" ht="15.75" hidden="1" customHeight="1" x14ac:dyDescent="0.3">
      <c r="A245" s="1">
        <v>108465</v>
      </c>
      <c r="B245" s="1" t="s">
        <v>30</v>
      </c>
      <c r="C245" s="1">
        <v>94</v>
      </c>
      <c r="D245" s="1">
        <v>0</v>
      </c>
      <c r="E245" s="1">
        <v>0</v>
      </c>
    </row>
    <row r="246" spans="1:5" customFormat="1" ht="15.75" hidden="1" customHeight="1" x14ac:dyDescent="0.3">
      <c r="A246" s="1">
        <v>108466</v>
      </c>
      <c r="B246" s="1" t="s">
        <v>29</v>
      </c>
      <c r="C246" s="1">
        <v>94</v>
      </c>
      <c r="D246" s="1">
        <v>0</v>
      </c>
      <c r="E246" s="1">
        <v>4</v>
      </c>
    </row>
    <row r="247" spans="1:5" customFormat="1" ht="15.75" hidden="1" customHeight="1" x14ac:dyDescent="0.3">
      <c r="A247" s="1">
        <v>108467</v>
      </c>
      <c r="B247" s="1" t="s">
        <v>27</v>
      </c>
      <c r="C247" s="1">
        <v>94</v>
      </c>
      <c r="D247" s="1">
        <v>0</v>
      </c>
      <c r="E247" s="1">
        <v>9</v>
      </c>
    </row>
    <row r="248" spans="1:5" customFormat="1" ht="15.75" hidden="1" customHeight="1" x14ac:dyDescent="0.3">
      <c r="A248" s="1">
        <v>108468</v>
      </c>
      <c r="B248" s="1" t="s">
        <v>30</v>
      </c>
      <c r="C248" s="1">
        <v>94</v>
      </c>
      <c r="D248" s="1">
        <v>1</v>
      </c>
      <c r="E248" s="1">
        <v>1</v>
      </c>
    </row>
    <row r="249" spans="1:5" customFormat="1" ht="15.75" hidden="1" customHeight="1" x14ac:dyDescent="0.3">
      <c r="A249" s="1">
        <v>108469</v>
      </c>
      <c r="B249" s="1" t="s">
        <v>29</v>
      </c>
      <c r="C249" s="1">
        <v>94</v>
      </c>
      <c r="D249" s="1">
        <v>0</v>
      </c>
      <c r="E249" s="1">
        <v>5</v>
      </c>
    </row>
    <row r="250" spans="1:5" customFormat="1" ht="15.75" hidden="1" customHeight="1" x14ac:dyDescent="0.3">
      <c r="A250" s="1">
        <v>108470</v>
      </c>
      <c r="B250" s="1" t="s">
        <v>29</v>
      </c>
      <c r="C250" s="1">
        <v>94</v>
      </c>
      <c r="D250" s="1">
        <v>1</v>
      </c>
      <c r="E250" s="1">
        <v>6</v>
      </c>
    </row>
    <row r="251" spans="1:5" customFormat="1" ht="15.75" hidden="1" customHeight="1" x14ac:dyDescent="0.3">
      <c r="A251" s="1">
        <v>108471</v>
      </c>
      <c r="B251" s="1" t="s">
        <v>30</v>
      </c>
      <c r="C251" s="1">
        <v>94</v>
      </c>
      <c r="D251" s="1">
        <v>0</v>
      </c>
      <c r="E251" s="1">
        <v>2</v>
      </c>
    </row>
    <row r="252" spans="1:5" customFormat="1" ht="15.75" hidden="1" customHeight="1" x14ac:dyDescent="0.3">
      <c r="A252" s="1">
        <v>108472</v>
      </c>
      <c r="B252" s="1" t="s">
        <v>29</v>
      </c>
      <c r="C252" s="1">
        <v>94</v>
      </c>
      <c r="D252" s="1">
        <v>0</v>
      </c>
      <c r="E252" s="1">
        <v>7</v>
      </c>
    </row>
    <row r="253" spans="1:5" customFormat="1" ht="15.75" hidden="1" customHeight="1" x14ac:dyDescent="0.3">
      <c r="A253" s="1">
        <v>108473</v>
      </c>
      <c r="B253" s="1" t="s">
        <v>30</v>
      </c>
      <c r="C253" s="1">
        <v>94</v>
      </c>
      <c r="D253" s="1">
        <v>1</v>
      </c>
      <c r="E253" s="1">
        <v>3</v>
      </c>
    </row>
    <row r="254" spans="1:5" customFormat="1" ht="15.75" hidden="1" customHeight="1" x14ac:dyDescent="0.3">
      <c r="A254" s="1">
        <v>108474</v>
      </c>
      <c r="B254" s="1" t="s">
        <v>29</v>
      </c>
      <c r="C254" s="1">
        <v>94</v>
      </c>
      <c r="D254" s="1">
        <v>0</v>
      </c>
      <c r="E254" s="1">
        <v>8</v>
      </c>
    </row>
    <row r="255" spans="1:5" customFormat="1" ht="15.75" hidden="1" customHeight="1" x14ac:dyDescent="0.3">
      <c r="A255" s="1">
        <v>108475</v>
      </c>
      <c r="B255" s="1" t="s">
        <v>30</v>
      </c>
      <c r="C255" s="1">
        <v>94</v>
      </c>
      <c r="D255" s="1">
        <v>0</v>
      </c>
      <c r="E255" s="1">
        <v>4</v>
      </c>
    </row>
    <row r="256" spans="1:5" customFormat="1" ht="15.75" hidden="1" customHeight="1" x14ac:dyDescent="0.3">
      <c r="A256" s="1">
        <v>108476</v>
      </c>
      <c r="B256" s="1" t="s">
        <v>29</v>
      </c>
      <c r="C256" s="1">
        <v>94</v>
      </c>
      <c r="D256" s="1">
        <v>1</v>
      </c>
      <c r="E256" s="1">
        <v>9</v>
      </c>
    </row>
    <row r="257" spans="1:5" customFormat="1" ht="15.75" hidden="1" customHeight="1" x14ac:dyDescent="0.3">
      <c r="A257" s="1">
        <v>108477</v>
      </c>
      <c r="B257" s="1" t="s">
        <v>30</v>
      </c>
      <c r="C257" s="1">
        <v>94</v>
      </c>
      <c r="D257" s="1">
        <v>0</v>
      </c>
      <c r="E257" s="1">
        <v>5</v>
      </c>
    </row>
    <row r="258" spans="1:5" customFormat="1" ht="15.75" hidden="1" customHeight="1" x14ac:dyDescent="0.3">
      <c r="A258" s="1">
        <v>108478</v>
      </c>
      <c r="B258" s="1" t="s">
        <v>30</v>
      </c>
      <c r="C258" s="1">
        <v>94</v>
      </c>
      <c r="D258" s="1">
        <v>1</v>
      </c>
      <c r="E258" s="1">
        <v>6</v>
      </c>
    </row>
    <row r="259" spans="1:5" customFormat="1" ht="15.75" hidden="1" customHeight="1" x14ac:dyDescent="0.3">
      <c r="A259" s="1">
        <v>108479</v>
      </c>
      <c r="B259" s="1" t="s">
        <v>31</v>
      </c>
      <c r="C259" s="1">
        <v>94</v>
      </c>
      <c r="D259" s="1">
        <v>0</v>
      </c>
      <c r="E259" s="1">
        <v>0</v>
      </c>
    </row>
    <row r="260" spans="1:5" customFormat="1" ht="15.75" hidden="1" customHeight="1" x14ac:dyDescent="0.3">
      <c r="A260" s="1">
        <v>108480</v>
      </c>
      <c r="B260" s="1" t="s">
        <v>30</v>
      </c>
      <c r="C260" s="1">
        <v>94</v>
      </c>
      <c r="D260" s="1">
        <v>1</v>
      </c>
      <c r="E260" s="1">
        <v>7</v>
      </c>
    </row>
    <row r="261" spans="1:5" customFormat="1" ht="15.75" hidden="1" customHeight="1" x14ac:dyDescent="0.3">
      <c r="A261" s="1">
        <v>108481</v>
      </c>
      <c r="B261" s="1" t="s">
        <v>30</v>
      </c>
      <c r="C261" s="1">
        <v>94</v>
      </c>
      <c r="D261" s="1">
        <v>0</v>
      </c>
      <c r="E261" s="1">
        <v>8</v>
      </c>
    </row>
    <row r="262" spans="1:5" customFormat="1" ht="15.75" hidden="1" customHeight="1" x14ac:dyDescent="0.3">
      <c r="A262" s="1">
        <v>108482</v>
      </c>
      <c r="B262" s="1" t="s">
        <v>30</v>
      </c>
      <c r="C262" s="1">
        <v>94</v>
      </c>
      <c r="D262" s="1">
        <v>0</v>
      </c>
      <c r="E262" s="1">
        <v>9</v>
      </c>
    </row>
    <row r="263" spans="1:5" customFormat="1" ht="15.75" hidden="1" customHeight="1" x14ac:dyDescent="0.3">
      <c r="A263" s="1">
        <v>108483</v>
      </c>
      <c r="B263" s="1" t="s">
        <v>31</v>
      </c>
      <c r="C263" s="1">
        <v>94</v>
      </c>
      <c r="D263" s="1">
        <v>1</v>
      </c>
      <c r="E263" s="1">
        <v>1</v>
      </c>
    </row>
    <row r="264" spans="1:5" customFormat="1" ht="15.75" hidden="1" customHeight="1" x14ac:dyDescent="0.3">
      <c r="A264" s="1">
        <v>108484</v>
      </c>
      <c r="B264" s="1" t="s">
        <v>31</v>
      </c>
      <c r="C264" s="1">
        <v>94</v>
      </c>
      <c r="D264" s="1">
        <v>0</v>
      </c>
      <c r="E264" s="1">
        <v>2</v>
      </c>
    </row>
    <row r="265" spans="1:5" customFormat="1" ht="15.75" hidden="1" customHeight="1" x14ac:dyDescent="0.3">
      <c r="A265" s="1">
        <v>108485</v>
      </c>
      <c r="B265" s="1" t="s">
        <v>31</v>
      </c>
      <c r="C265" s="1">
        <v>94</v>
      </c>
      <c r="D265" s="1">
        <v>0</v>
      </c>
      <c r="E265" s="1">
        <v>3</v>
      </c>
    </row>
    <row r="266" spans="1:5" customFormat="1" ht="15.75" hidden="1" customHeight="1" x14ac:dyDescent="0.3">
      <c r="A266" s="1">
        <v>108486</v>
      </c>
      <c r="B266" s="1" t="s">
        <v>32</v>
      </c>
      <c r="C266" s="1">
        <v>94</v>
      </c>
      <c r="D266" s="1">
        <v>0</v>
      </c>
      <c r="E266" s="1">
        <v>0</v>
      </c>
    </row>
    <row r="267" spans="1:5" customFormat="1" ht="15.75" hidden="1" customHeight="1" x14ac:dyDescent="0.3">
      <c r="A267" s="1">
        <v>108487</v>
      </c>
      <c r="B267" s="1" t="s">
        <v>31</v>
      </c>
      <c r="C267" s="1">
        <v>94</v>
      </c>
      <c r="D267" s="1">
        <v>0</v>
      </c>
      <c r="E267" s="1">
        <v>4</v>
      </c>
    </row>
    <row r="268" spans="1:5" customFormat="1" ht="15.75" hidden="1" customHeight="1" x14ac:dyDescent="0.3">
      <c r="A268" s="1">
        <v>108488</v>
      </c>
      <c r="B268" s="1" t="s">
        <v>32</v>
      </c>
      <c r="C268" s="1">
        <v>94</v>
      </c>
      <c r="D268" s="1">
        <v>1</v>
      </c>
      <c r="E268" s="1">
        <v>1</v>
      </c>
    </row>
    <row r="269" spans="1:5" customFormat="1" ht="15.75" hidden="1" customHeight="1" x14ac:dyDescent="0.3">
      <c r="A269" s="1">
        <v>108489</v>
      </c>
      <c r="B269" s="1" t="s">
        <v>32</v>
      </c>
      <c r="C269" s="1">
        <v>94</v>
      </c>
      <c r="D269" s="1">
        <v>0</v>
      </c>
      <c r="E269" s="1">
        <v>2</v>
      </c>
    </row>
    <row r="270" spans="1:5" customFormat="1" ht="15.75" hidden="1" customHeight="1" x14ac:dyDescent="0.3">
      <c r="A270" s="1">
        <v>108491</v>
      </c>
      <c r="B270" s="1" t="s">
        <v>32</v>
      </c>
      <c r="C270" s="1">
        <v>94</v>
      </c>
      <c r="D270" s="1">
        <v>0</v>
      </c>
      <c r="E270" s="1">
        <v>3</v>
      </c>
    </row>
    <row r="271" spans="1:5" customFormat="1" ht="15.75" hidden="1" customHeight="1" x14ac:dyDescent="0.3">
      <c r="A271" s="1">
        <v>108495</v>
      </c>
      <c r="B271" s="1" t="s">
        <v>31</v>
      </c>
      <c r="C271" s="1">
        <v>94</v>
      </c>
      <c r="D271" s="1">
        <v>0</v>
      </c>
      <c r="E271" s="1">
        <v>5</v>
      </c>
    </row>
    <row r="272" spans="1:5" customFormat="1" ht="15.75" hidden="1" customHeight="1" x14ac:dyDescent="0.3">
      <c r="A272" s="1">
        <v>108501</v>
      </c>
      <c r="B272" s="1" t="s">
        <v>31</v>
      </c>
      <c r="C272" s="1">
        <v>94</v>
      </c>
      <c r="D272" s="1">
        <v>0</v>
      </c>
      <c r="E272" s="1">
        <v>6</v>
      </c>
    </row>
    <row r="273" spans="1:5" customFormat="1" ht="15.75" hidden="1" customHeight="1" x14ac:dyDescent="0.3">
      <c r="A273" s="1">
        <v>108505</v>
      </c>
      <c r="B273" s="1" t="s">
        <v>32</v>
      </c>
      <c r="C273" s="1">
        <v>94</v>
      </c>
      <c r="D273" s="1">
        <v>0</v>
      </c>
      <c r="E273" s="1">
        <v>4</v>
      </c>
    </row>
    <row r="274" spans="1:5" customFormat="1" ht="15.75" hidden="1" customHeight="1" x14ac:dyDescent="0.3">
      <c r="A274" s="1">
        <v>108507</v>
      </c>
      <c r="B274" s="1" t="s">
        <v>32</v>
      </c>
      <c r="C274" s="1">
        <v>94</v>
      </c>
      <c r="D274" s="1">
        <v>0</v>
      </c>
      <c r="E274" s="1">
        <v>5</v>
      </c>
    </row>
    <row r="275" spans="1:5" customFormat="1" ht="15.75" hidden="1" customHeight="1" x14ac:dyDescent="0.3">
      <c r="A275" s="1">
        <v>108512</v>
      </c>
      <c r="B275" s="1" t="s">
        <v>32</v>
      </c>
      <c r="C275" s="1">
        <v>94</v>
      </c>
      <c r="D275" s="1">
        <v>1</v>
      </c>
      <c r="E275" s="1">
        <v>6</v>
      </c>
    </row>
    <row r="276" spans="1:5" customFormat="1" ht="15.75" hidden="1" customHeight="1" x14ac:dyDescent="0.3">
      <c r="A276" s="1">
        <v>108518</v>
      </c>
      <c r="B276" s="1" t="s">
        <v>32</v>
      </c>
      <c r="C276" s="1">
        <v>94</v>
      </c>
      <c r="D276" s="1">
        <v>0</v>
      </c>
      <c r="E276" s="1">
        <v>7</v>
      </c>
    </row>
    <row r="277" spans="1:5" customFormat="1" ht="15.75" hidden="1" customHeight="1" x14ac:dyDescent="0.3">
      <c r="A277" s="1">
        <v>108538</v>
      </c>
      <c r="B277" s="1" t="s">
        <v>31</v>
      </c>
      <c r="C277" s="1">
        <v>94</v>
      </c>
      <c r="D277" s="1">
        <v>0</v>
      </c>
      <c r="E277" s="1">
        <v>7</v>
      </c>
    </row>
    <row r="278" spans="1:5" customFormat="1" ht="15.75" hidden="1" customHeight="1" x14ac:dyDescent="0.3">
      <c r="A278" s="1">
        <v>108545</v>
      </c>
      <c r="B278" s="1" t="s">
        <v>32</v>
      </c>
      <c r="C278" s="1">
        <v>94</v>
      </c>
      <c r="D278" s="1">
        <v>0</v>
      </c>
      <c r="E278" s="1">
        <v>8</v>
      </c>
    </row>
    <row r="279" spans="1:5" customFormat="1" ht="15.75" hidden="1" customHeight="1" x14ac:dyDescent="0.3">
      <c r="A279" s="1">
        <v>108559</v>
      </c>
      <c r="B279" s="1" t="s">
        <v>32</v>
      </c>
      <c r="C279" s="1">
        <v>94</v>
      </c>
      <c r="D279" s="1">
        <v>0</v>
      </c>
      <c r="E279" s="1">
        <v>9</v>
      </c>
    </row>
    <row r="280" spans="1:5" customFormat="1" ht="15.75" hidden="1" customHeight="1" x14ac:dyDescent="0.3">
      <c r="A280" s="1">
        <v>108569</v>
      </c>
      <c r="B280" s="1" t="s">
        <v>31</v>
      </c>
      <c r="C280" s="1">
        <v>94</v>
      </c>
      <c r="D280" s="1">
        <v>1</v>
      </c>
      <c r="E280" s="1">
        <v>8</v>
      </c>
    </row>
    <row r="281" spans="1:5" customFormat="1" ht="15.75" hidden="1" customHeight="1" x14ac:dyDescent="0.3">
      <c r="A281" s="1">
        <v>108581</v>
      </c>
      <c r="B281" s="1" t="s">
        <v>31</v>
      </c>
      <c r="C281" s="1">
        <v>94</v>
      </c>
      <c r="D281" s="1">
        <v>1</v>
      </c>
      <c r="E281" s="1">
        <v>9</v>
      </c>
    </row>
    <row r="282" spans="1:5" customFormat="1" ht="15.75" hidden="1" customHeight="1" x14ac:dyDescent="0.3">
      <c r="A282" s="1">
        <v>108595</v>
      </c>
      <c r="B282" s="1" t="s">
        <v>33</v>
      </c>
      <c r="C282" s="1">
        <v>94</v>
      </c>
      <c r="D282" s="1">
        <v>0</v>
      </c>
      <c r="E282" s="1">
        <v>0</v>
      </c>
    </row>
    <row r="283" spans="1:5" customFormat="1" ht="15.75" hidden="1" customHeight="1" x14ac:dyDescent="0.3">
      <c r="A283" s="1">
        <v>108604</v>
      </c>
      <c r="B283" s="1" t="s">
        <v>33</v>
      </c>
      <c r="C283" s="1">
        <v>94</v>
      </c>
      <c r="D283" s="1">
        <v>0</v>
      </c>
      <c r="E283" s="1">
        <v>1</v>
      </c>
    </row>
    <row r="284" spans="1:5" customFormat="1" ht="15.75" hidden="1" customHeight="1" x14ac:dyDescent="0.3">
      <c r="A284" s="1">
        <v>108608</v>
      </c>
      <c r="B284" s="1" t="s">
        <v>33</v>
      </c>
      <c r="C284" s="1">
        <v>94</v>
      </c>
      <c r="D284" s="1">
        <v>0</v>
      </c>
      <c r="E284" s="1">
        <v>2</v>
      </c>
    </row>
    <row r="285" spans="1:5" customFormat="1" ht="15.75" hidden="1" customHeight="1" x14ac:dyDescent="0.3">
      <c r="A285" s="1">
        <v>108620</v>
      </c>
      <c r="B285" s="1" t="s">
        <v>33</v>
      </c>
      <c r="C285" s="1">
        <v>94</v>
      </c>
      <c r="D285" s="1">
        <v>0</v>
      </c>
      <c r="E285" s="1">
        <v>3</v>
      </c>
    </row>
    <row r="286" spans="1:5" customFormat="1" ht="15.75" hidden="1" customHeight="1" x14ac:dyDescent="0.3">
      <c r="A286" s="1">
        <v>108628</v>
      </c>
      <c r="B286" s="1" t="s">
        <v>33</v>
      </c>
      <c r="C286" s="1">
        <v>94</v>
      </c>
      <c r="D286" s="1">
        <v>1</v>
      </c>
      <c r="E286" s="1">
        <v>4</v>
      </c>
    </row>
    <row r="287" spans="1:5" customFormat="1" ht="15.75" hidden="1" customHeight="1" x14ac:dyDescent="0.3">
      <c r="A287" s="1">
        <v>108657</v>
      </c>
      <c r="B287" s="1" t="s">
        <v>33</v>
      </c>
      <c r="C287" s="1">
        <v>94</v>
      </c>
      <c r="D287" s="1">
        <v>0</v>
      </c>
      <c r="E287" s="1">
        <v>5</v>
      </c>
    </row>
    <row r="288" spans="1:5" customFormat="1" ht="15.75" hidden="1" customHeight="1" x14ac:dyDescent="0.3">
      <c r="A288" s="1">
        <v>108666</v>
      </c>
      <c r="B288" s="1" t="s">
        <v>33</v>
      </c>
      <c r="C288" s="1">
        <v>94</v>
      </c>
      <c r="D288" s="1">
        <v>0</v>
      </c>
      <c r="E288" s="1">
        <v>6</v>
      </c>
    </row>
    <row r="289" spans="1:5" customFormat="1" ht="15.75" hidden="1" customHeight="1" x14ac:dyDescent="0.3">
      <c r="A289" s="1">
        <v>108674</v>
      </c>
      <c r="B289" s="1" t="s">
        <v>33</v>
      </c>
      <c r="C289" s="1">
        <v>94</v>
      </c>
      <c r="D289" s="1">
        <v>0</v>
      </c>
      <c r="E289" s="1">
        <v>7</v>
      </c>
    </row>
    <row r="290" spans="1:5" customFormat="1" ht="15.75" hidden="1" customHeight="1" x14ac:dyDescent="0.3">
      <c r="A290" s="1">
        <v>108688</v>
      </c>
      <c r="B290" s="1" t="s">
        <v>33</v>
      </c>
      <c r="C290" s="1">
        <v>94</v>
      </c>
      <c r="D290" s="1">
        <v>1</v>
      </c>
      <c r="E290" s="1">
        <v>8</v>
      </c>
    </row>
    <row r="291" spans="1:5" customFormat="1" ht="15.75" hidden="1" customHeight="1" x14ac:dyDescent="0.3">
      <c r="A291" s="1">
        <v>108690</v>
      </c>
      <c r="B291" s="1" t="s">
        <v>33</v>
      </c>
      <c r="C291" s="1">
        <v>94</v>
      </c>
      <c r="D291" s="1">
        <v>0</v>
      </c>
      <c r="E291" s="1">
        <v>9</v>
      </c>
    </row>
    <row r="292" spans="1:5" customFormat="1" ht="15.75" hidden="1" customHeight="1" x14ac:dyDescent="0.3">
      <c r="A292" s="1">
        <v>108781</v>
      </c>
      <c r="B292" s="1" t="s">
        <v>34</v>
      </c>
      <c r="C292" s="1">
        <v>94</v>
      </c>
      <c r="D292" s="1">
        <v>0</v>
      </c>
      <c r="E292" s="1">
        <v>0</v>
      </c>
    </row>
    <row r="293" spans="1:5" customFormat="1" ht="15.75" hidden="1" customHeight="1" x14ac:dyDescent="0.3">
      <c r="A293" s="1">
        <v>108783</v>
      </c>
      <c r="B293" s="1" t="s">
        <v>34</v>
      </c>
      <c r="C293" s="1">
        <v>94</v>
      </c>
      <c r="D293" s="1">
        <v>1</v>
      </c>
      <c r="E293" s="1">
        <v>1</v>
      </c>
    </row>
    <row r="294" spans="1:5" customFormat="1" ht="15.75" hidden="1" customHeight="1" x14ac:dyDescent="0.3">
      <c r="A294" s="1">
        <v>108784</v>
      </c>
      <c r="B294" s="1" t="s">
        <v>34</v>
      </c>
      <c r="C294" s="1">
        <v>94</v>
      </c>
      <c r="D294" s="1">
        <v>0</v>
      </c>
      <c r="E294" s="1">
        <v>2</v>
      </c>
    </row>
    <row r="295" spans="1:5" customFormat="1" ht="15.75" hidden="1" customHeight="1" x14ac:dyDescent="0.3">
      <c r="A295" s="1">
        <v>108788</v>
      </c>
      <c r="B295" s="1" t="s">
        <v>34</v>
      </c>
      <c r="C295" s="1">
        <v>94</v>
      </c>
      <c r="D295" s="1">
        <v>1</v>
      </c>
      <c r="E295" s="1">
        <v>3</v>
      </c>
    </row>
    <row r="296" spans="1:5" customFormat="1" ht="15.75" hidden="1" customHeight="1" x14ac:dyDescent="0.3">
      <c r="A296" s="1">
        <v>108792</v>
      </c>
      <c r="B296" s="1" t="s">
        <v>34</v>
      </c>
      <c r="C296" s="1">
        <v>94</v>
      </c>
      <c r="D296" s="1">
        <v>0</v>
      </c>
      <c r="E296" s="1">
        <v>4</v>
      </c>
    </row>
    <row r="297" spans="1:5" customFormat="1" ht="15.75" hidden="1" customHeight="1" x14ac:dyDescent="0.3">
      <c r="A297" s="1">
        <v>108796</v>
      </c>
      <c r="B297" s="1" t="s">
        <v>34</v>
      </c>
      <c r="C297" s="1">
        <v>94</v>
      </c>
      <c r="D297" s="1">
        <v>1</v>
      </c>
      <c r="E297" s="1">
        <v>5</v>
      </c>
    </row>
    <row r="298" spans="1:5" customFormat="1" ht="15.75" hidden="1" customHeight="1" x14ac:dyDescent="0.3">
      <c r="A298" s="1">
        <v>108798</v>
      </c>
      <c r="B298" s="1" t="s">
        <v>34</v>
      </c>
      <c r="C298" s="1">
        <v>94</v>
      </c>
      <c r="D298" s="1">
        <v>0</v>
      </c>
      <c r="E298" s="1">
        <v>6</v>
      </c>
    </row>
    <row r="299" spans="1:5" customFormat="1" ht="15.75" hidden="1" customHeight="1" x14ac:dyDescent="0.3">
      <c r="A299" s="1">
        <v>108803</v>
      </c>
      <c r="B299" s="1" t="s">
        <v>34</v>
      </c>
      <c r="C299" s="1">
        <v>94</v>
      </c>
      <c r="D299" s="1">
        <v>0</v>
      </c>
      <c r="E299" s="1">
        <v>7</v>
      </c>
    </row>
    <row r="300" spans="1:5" customFormat="1" ht="15.75" hidden="1" customHeight="1" x14ac:dyDescent="0.3">
      <c r="A300" s="1">
        <v>108804</v>
      </c>
      <c r="B300" s="1" t="s">
        <v>34</v>
      </c>
      <c r="C300" s="1">
        <v>94</v>
      </c>
      <c r="D300" s="1">
        <v>1</v>
      </c>
      <c r="E300" s="1">
        <v>8</v>
      </c>
    </row>
    <row r="301" spans="1:5" customFormat="1" ht="15.75" hidden="1" customHeight="1" x14ac:dyDescent="0.3">
      <c r="A301" s="1">
        <v>108807</v>
      </c>
      <c r="B301" s="1" t="s">
        <v>34</v>
      </c>
      <c r="C301" s="1">
        <v>94</v>
      </c>
      <c r="D301" s="1">
        <v>0</v>
      </c>
      <c r="E301" s="1">
        <v>9</v>
      </c>
    </row>
    <row r="302" spans="1:5" customFormat="1" ht="15.75" hidden="1" customHeight="1" x14ac:dyDescent="0.3">
      <c r="A302" s="1">
        <v>108828</v>
      </c>
      <c r="B302" s="1" t="s">
        <v>35</v>
      </c>
      <c r="C302" s="1">
        <v>94</v>
      </c>
      <c r="D302" s="1">
        <v>0</v>
      </c>
      <c r="E302" s="1">
        <v>0</v>
      </c>
    </row>
    <row r="303" spans="1:5" customFormat="1" ht="15.75" hidden="1" customHeight="1" x14ac:dyDescent="0.3">
      <c r="A303" s="1">
        <v>108830</v>
      </c>
      <c r="B303" s="1" t="s">
        <v>35</v>
      </c>
      <c r="C303" s="1">
        <v>94</v>
      </c>
      <c r="D303" s="1">
        <v>1</v>
      </c>
      <c r="E303" s="1">
        <v>1</v>
      </c>
    </row>
    <row r="304" spans="1:5" customFormat="1" ht="15.75" hidden="1" customHeight="1" x14ac:dyDescent="0.3">
      <c r="A304" s="1">
        <v>108831</v>
      </c>
      <c r="B304" s="1" t="s">
        <v>35</v>
      </c>
      <c r="C304" s="1">
        <v>94</v>
      </c>
      <c r="D304" s="1">
        <v>0</v>
      </c>
      <c r="E304" s="1">
        <v>2</v>
      </c>
    </row>
    <row r="305" spans="1:5" customFormat="1" ht="15.75" hidden="1" customHeight="1" x14ac:dyDescent="0.3">
      <c r="A305" s="1">
        <v>108832</v>
      </c>
      <c r="B305" s="1" t="s">
        <v>35</v>
      </c>
      <c r="C305" s="1">
        <v>94</v>
      </c>
      <c r="D305" s="1">
        <v>1</v>
      </c>
      <c r="E305" s="1">
        <v>3</v>
      </c>
    </row>
    <row r="306" spans="1:5" customFormat="1" ht="15.75" hidden="1" customHeight="1" x14ac:dyDescent="0.3">
      <c r="A306" s="1">
        <v>108833</v>
      </c>
      <c r="B306" s="1" t="s">
        <v>35</v>
      </c>
      <c r="C306" s="1">
        <v>94</v>
      </c>
      <c r="D306" s="1">
        <v>0</v>
      </c>
      <c r="E306" s="1">
        <v>4</v>
      </c>
    </row>
    <row r="307" spans="1:5" customFormat="1" ht="15.75" hidden="1" customHeight="1" x14ac:dyDescent="0.3">
      <c r="A307" s="1">
        <v>108836</v>
      </c>
      <c r="B307" s="1" t="s">
        <v>35</v>
      </c>
      <c r="C307" s="1">
        <v>94</v>
      </c>
      <c r="D307" s="1">
        <v>0</v>
      </c>
      <c r="E307" s="1">
        <v>5</v>
      </c>
    </row>
    <row r="308" spans="1:5" customFormat="1" ht="15.75" hidden="1" customHeight="1" x14ac:dyDescent="0.3">
      <c r="A308" s="1">
        <v>108838</v>
      </c>
      <c r="B308" s="1" t="s">
        <v>35</v>
      </c>
      <c r="C308" s="1">
        <v>94</v>
      </c>
      <c r="D308" s="1">
        <v>1</v>
      </c>
      <c r="E308" s="1">
        <v>6</v>
      </c>
    </row>
    <row r="309" spans="1:5" customFormat="1" ht="15.75" hidden="1" customHeight="1" x14ac:dyDescent="0.3">
      <c r="A309" s="1">
        <v>108839</v>
      </c>
      <c r="B309" s="1" t="s">
        <v>35</v>
      </c>
      <c r="C309" s="1">
        <v>94</v>
      </c>
      <c r="D309" s="1">
        <v>0</v>
      </c>
      <c r="E309" s="1">
        <v>7</v>
      </c>
    </row>
    <row r="310" spans="1:5" customFormat="1" ht="15.75" hidden="1" customHeight="1" x14ac:dyDescent="0.3">
      <c r="A310" s="1">
        <v>108840</v>
      </c>
      <c r="B310" s="1" t="s">
        <v>35</v>
      </c>
      <c r="C310" s="1">
        <v>94</v>
      </c>
      <c r="D310" s="1">
        <v>1</v>
      </c>
      <c r="E310" s="1">
        <v>8</v>
      </c>
    </row>
    <row r="311" spans="1:5" customFormat="1" ht="15.75" hidden="1" customHeight="1" x14ac:dyDescent="0.3">
      <c r="A311" s="1">
        <v>108841</v>
      </c>
      <c r="B311" s="1" t="s">
        <v>35</v>
      </c>
      <c r="C311" s="1">
        <v>94</v>
      </c>
      <c r="D311" s="1">
        <v>1</v>
      </c>
      <c r="E311" s="1">
        <v>9</v>
      </c>
    </row>
    <row r="312" spans="1:5" customFormat="1" ht="15.75" hidden="1" customHeight="1" x14ac:dyDescent="0.3">
      <c r="A312" s="1">
        <v>108849</v>
      </c>
      <c r="B312" s="1" t="s">
        <v>36</v>
      </c>
      <c r="C312" s="1">
        <v>94</v>
      </c>
      <c r="D312" s="1">
        <v>0</v>
      </c>
      <c r="E312" s="1">
        <v>0</v>
      </c>
    </row>
    <row r="313" spans="1:5" customFormat="1" ht="15.75" hidden="1" customHeight="1" x14ac:dyDescent="0.3">
      <c r="A313" s="1">
        <v>108850</v>
      </c>
      <c r="B313" s="1" t="s">
        <v>36</v>
      </c>
      <c r="C313" s="1">
        <v>94</v>
      </c>
      <c r="D313" s="1">
        <v>0</v>
      </c>
      <c r="E313" s="1">
        <v>1</v>
      </c>
    </row>
    <row r="314" spans="1:5" customFormat="1" ht="15.75" hidden="1" customHeight="1" x14ac:dyDescent="0.3">
      <c r="A314" s="1">
        <v>108853</v>
      </c>
      <c r="B314" s="1" t="s">
        <v>36</v>
      </c>
      <c r="C314" s="1">
        <v>94</v>
      </c>
      <c r="D314" s="1">
        <v>0</v>
      </c>
      <c r="E314" s="1">
        <v>2</v>
      </c>
    </row>
    <row r="315" spans="1:5" customFormat="1" ht="15.75" hidden="1" customHeight="1" x14ac:dyDescent="0.3">
      <c r="A315" s="1">
        <v>108857</v>
      </c>
      <c r="B315" s="1" t="s">
        <v>36</v>
      </c>
      <c r="C315" s="1">
        <v>94</v>
      </c>
      <c r="D315" s="1">
        <v>0</v>
      </c>
      <c r="E315" s="1">
        <v>3</v>
      </c>
    </row>
    <row r="316" spans="1:5" customFormat="1" ht="15.75" hidden="1" customHeight="1" x14ac:dyDescent="0.3">
      <c r="A316" s="1">
        <v>108858</v>
      </c>
      <c r="B316" s="1" t="s">
        <v>36</v>
      </c>
      <c r="C316" s="1">
        <v>94</v>
      </c>
      <c r="D316" s="1">
        <v>1</v>
      </c>
      <c r="E316" s="1">
        <v>4</v>
      </c>
    </row>
    <row r="317" spans="1:5" customFormat="1" ht="15.75" hidden="1" customHeight="1" x14ac:dyDescent="0.3">
      <c r="A317" s="1">
        <v>108872</v>
      </c>
      <c r="B317" s="1" t="s">
        <v>36</v>
      </c>
      <c r="C317" s="1">
        <v>94</v>
      </c>
      <c r="D317" s="1">
        <v>-2</v>
      </c>
      <c r="E317" s="1">
        <v>5</v>
      </c>
    </row>
    <row r="318" spans="1:5" customFormat="1" ht="15.75" hidden="1" customHeight="1" x14ac:dyDescent="0.3">
      <c r="A318" s="1">
        <v>108874</v>
      </c>
      <c r="B318" s="1" t="s">
        <v>36</v>
      </c>
      <c r="C318" s="1">
        <v>94</v>
      </c>
      <c r="D318" s="1">
        <v>0</v>
      </c>
      <c r="E318" s="1">
        <v>6</v>
      </c>
    </row>
    <row r="319" spans="1:5" customFormat="1" ht="15.75" hidden="1" customHeight="1" x14ac:dyDescent="0.3">
      <c r="A319" s="1">
        <v>108876</v>
      </c>
      <c r="B319" s="1" t="s">
        <v>36</v>
      </c>
      <c r="C319" s="1">
        <v>94</v>
      </c>
      <c r="D319" s="1">
        <v>0</v>
      </c>
      <c r="E319" s="1">
        <v>7</v>
      </c>
    </row>
    <row r="320" spans="1:5" customFormat="1" ht="15.75" hidden="1" customHeight="1" x14ac:dyDescent="0.3">
      <c r="A320" s="1">
        <v>108878</v>
      </c>
      <c r="B320" s="1" t="s">
        <v>37</v>
      </c>
      <c r="C320" s="1">
        <v>94</v>
      </c>
      <c r="D320" s="1">
        <v>0</v>
      </c>
      <c r="E320" s="1">
        <v>0</v>
      </c>
    </row>
    <row r="321" spans="1:5" customFormat="1" ht="15.75" hidden="1" customHeight="1" x14ac:dyDescent="0.3">
      <c r="A321" s="1">
        <v>108879</v>
      </c>
      <c r="B321" s="1" t="s">
        <v>37</v>
      </c>
      <c r="C321" s="1">
        <v>94</v>
      </c>
      <c r="D321" s="1">
        <v>1</v>
      </c>
      <c r="E321" s="1">
        <v>1</v>
      </c>
    </row>
    <row r="322" spans="1:5" customFormat="1" ht="15.75" hidden="1" customHeight="1" x14ac:dyDescent="0.3">
      <c r="A322" s="1">
        <v>108881</v>
      </c>
      <c r="B322" s="1" t="s">
        <v>37</v>
      </c>
      <c r="C322" s="1">
        <v>94</v>
      </c>
      <c r="D322" s="1">
        <v>0</v>
      </c>
      <c r="E322" s="1">
        <v>2</v>
      </c>
    </row>
    <row r="323" spans="1:5" customFormat="1" ht="15.75" hidden="1" customHeight="1" x14ac:dyDescent="0.3">
      <c r="A323" s="1">
        <v>108883</v>
      </c>
      <c r="B323" s="1" t="s">
        <v>37</v>
      </c>
      <c r="C323" s="1">
        <v>94</v>
      </c>
      <c r="D323" s="1">
        <v>1</v>
      </c>
      <c r="E323" s="1">
        <v>3</v>
      </c>
    </row>
    <row r="324" spans="1:5" customFormat="1" ht="15.75" hidden="1" customHeight="1" x14ac:dyDescent="0.3">
      <c r="A324" s="1">
        <v>108884</v>
      </c>
      <c r="B324" s="1" t="s">
        <v>36</v>
      </c>
      <c r="C324" s="1">
        <v>94</v>
      </c>
      <c r="D324" s="1">
        <v>0</v>
      </c>
      <c r="E324" s="1">
        <v>8</v>
      </c>
    </row>
    <row r="325" spans="1:5" customFormat="1" ht="15.75" hidden="1" customHeight="1" x14ac:dyDescent="0.3">
      <c r="A325" s="1">
        <v>108886</v>
      </c>
      <c r="B325" s="1" t="s">
        <v>37</v>
      </c>
      <c r="C325" s="1">
        <v>94</v>
      </c>
      <c r="D325" s="1">
        <v>0</v>
      </c>
      <c r="E325" s="1">
        <v>4</v>
      </c>
    </row>
    <row r="326" spans="1:5" customFormat="1" ht="15.75" hidden="1" customHeight="1" x14ac:dyDescent="0.3">
      <c r="A326" s="1">
        <v>108887</v>
      </c>
      <c r="B326" s="1" t="s">
        <v>37</v>
      </c>
      <c r="C326" s="1">
        <v>94</v>
      </c>
      <c r="D326" s="1">
        <v>0</v>
      </c>
      <c r="E326" s="1">
        <v>5</v>
      </c>
    </row>
    <row r="327" spans="1:5" customFormat="1" ht="15.75" hidden="1" customHeight="1" x14ac:dyDescent="0.3">
      <c r="A327" s="1">
        <v>108889</v>
      </c>
      <c r="B327" s="1" t="s">
        <v>37</v>
      </c>
      <c r="C327" s="1">
        <v>94</v>
      </c>
      <c r="D327" s="1">
        <v>1</v>
      </c>
      <c r="E327" s="1">
        <v>6</v>
      </c>
    </row>
    <row r="328" spans="1:5" customFormat="1" ht="15.75" hidden="1" customHeight="1" x14ac:dyDescent="0.3">
      <c r="A328" s="1">
        <v>108891</v>
      </c>
      <c r="B328" s="1" t="s">
        <v>37</v>
      </c>
      <c r="C328" s="1">
        <v>94</v>
      </c>
      <c r="D328" s="1">
        <v>0</v>
      </c>
      <c r="E328" s="1">
        <v>7</v>
      </c>
    </row>
    <row r="329" spans="1:5" customFormat="1" ht="15.75" hidden="1" customHeight="1" x14ac:dyDescent="0.3">
      <c r="A329" s="1">
        <v>108893</v>
      </c>
      <c r="B329" s="1" t="s">
        <v>37</v>
      </c>
      <c r="C329" s="1">
        <v>94</v>
      </c>
      <c r="D329" s="1">
        <v>1</v>
      </c>
      <c r="E329" s="1">
        <v>8</v>
      </c>
    </row>
    <row r="330" spans="1:5" customFormat="1" ht="15.75" hidden="1" customHeight="1" x14ac:dyDescent="0.3">
      <c r="A330" s="1">
        <v>108894</v>
      </c>
      <c r="B330" s="1" t="s">
        <v>38</v>
      </c>
      <c r="C330" s="1">
        <v>94</v>
      </c>
      <c r="D330" s="1">
        <v>0</v>
      </c>
      <c r="E330" s="1">
        <v>0</v>
      </c>
    </row>
    <row r="331" spans="1:5" customFormat="1" ht="15.75" hidden="1" customHeight="1" x14ac:dyDescent="0.3">
      <c r="A331" s="1">
        <v>108896</v>
      </c>
      <c r="B331" s="1" t="s">
        <v>37</v>
      </c>
      <c r="C331" s="1">
        <v>94</v>
      </c>
      <c r="D331" s="1">
        <v>0</v>
      </c>
      <c r="E331" s="1">
        <v>9</v>
      </c>
    </row>
    <row r="332" spans="1:5" customFormat="1" ht="15.75" hidden="1" customHeight="1" x14ac:dyDescent="0.3">
      <c r="A332" s="1">
        <v>108897</v>
      </c>
      <c r="B332" s="1" t="s">
        <v>38</v>
      </c>
      <c r="C332" s="1">
        <v>94</v>
      </c>
      <c r="D332" s="1">
        <v>1</v>
      </c>
      <c r="E332" s="1">
        <v>1</v>
      </c>
    </row>
    <row r="333" spans="1:5" customFormat="1" ht="15.75" hidden="1" customHeight="1" x14ac:dyDescent="0.3">
      <c r="A333" s="1">
        <v>108898</v>
      </c>
      <c r="B333" s="1" t="s">
        <v>36</v>
      </c>
      <c r="C333" s="1">
        <v>94</v>
      </c>
      <c r="D333" s="1">
        <v>1</v>
      </c>
      <c r="E333" s="1">
        <v>9</v>
      </c>
    </row>
    <row r="334" spans="1:5" customFormat="1" ht="15.75" hidden="1" customHeight="1" x14ac:dyDescent="0.3">
      <c r="A334" s="1">
        <v>108901</v>
      </c>
      <c r="B334" s="1" t="s">
        <v>38</v>
      </c>
      <c r="C334" s="1">
        <v>94</v>
      </c>
      <c r="D334" s="1">
        <v>0</v>
      </c>
      <c r="E334" s="1">
        <v>2</v>
      </c>
    </row>
    <row r="335" spans="1:5" customFormat="1" ht="15.75" hidden="1" customHeight="1" x14ac:dyDescent="0.3">
      <c r="A335" s="1">
        <v>108902</v>
      </c>
      <c r="B335" s="1" t="s">
        <v>38</v>
      </c>
      <c r="C335" s="1">
        <v>94</v>
      </c>
      <c r="D335" s="1">
        <v>1</v>
      </c>
      <c r="E335" s="1">
        <v>3</v>
      </c>
    </row>
    <row r="336" spans="1:5" customFormat="1" ht="15.75" hidden="1" customHeight="1" x14ac:dyDescent="0.3">
      <c r="A336" s="1">
        <v>108904</v>
      </c>
      <c r="B336" s="1" t="s">
        <v>38</v>
      </c>
      <c r="C336" s="1">
        <v>94</v>
      </c>
      <c r="D336" s="1">
        <v>0</v>
      </c>
      <c r="E336" s="1">
        <v>4</v>
      </c>
    </row>
    <row r="337" spans="1:5" customFormat="1" ht="15.75" hidden="1" customHeight="1" x14ac:dyDescent="0.3">
      <c r="A337" s="1">
        <v>108905</v>
      </c>
      <c r="B337" s="1" t="s">
        <v>38</v>
      </c>
      <c r="C337" s="1">
        <v>94</v>
      </c>
      <c r="D337" s="1">
        <v>1</v>
      </c>
      <c r="E337" s="1">
        <v>5</v>
      </c>
    </row>
    <row r="338" spans="1:5" customFormat="1" ht="15.75" hidden="1" customHeight="1" x14ac:dyDescent="0.3">
      <c r="A338" s="1">
        <v>108907</v>
      </c>
      <c r="B338" s="1" t="s">
        <v>38</v>
      </c>
      <c r="C338" s="1">
        <v>94</v>
      </c>
      <c r="D338" s="1">
        <v>1</v>
      </c>
      <c r="E338" s="1">
        <v>6</v>
      </c>
    </row>
    <row r="339" spans="1:5" customFormat="1" ht="15.75" hidden="1" customHeight="1" x14ac:dyDescent="0.3">
      <c r="A339" s="1">
        <v>108910</v>
      </c>
      <c r="B339" s="1" t="s">
        <v>38</v>
      </c>
      <c r="C339" s="1">
        <v>94</v>
      </c>
      <c r="D339" s="1">
        <v>0</v>
      </c>
      <c r="E339" s="1">
        <v>7</v>
      </c>
    </row>
    <row r="340" spans="1:5" customFormat="1" ht="15.75" hidden="1" customHeight="1" x14ac:dyDescent="0.3">
      <c r="A340" s="1">
        <v>108911</v>
      </c>
      <c r="B340" s="1" t="s">
        <v>38</v>
      </c>
      <c r="C340" s="1">
        <v>94</v>
      </c>
      <c r="D340" s="1">
        <v>1</v>
      </c>
      <c r="E340" s="1">
        <v>8</v>
      </c>
    </row>
    <row r="341" spans="1:5" customFormat="1" ht="15.75" hidden="1" customHeight="1" x14ac:dyDescent="0.3">
      <c r="A341" s="1">
        <v>108912</v>
      </c>
      <c r="B341" s="1" t="s">
        <v>38</v>
      </c>
      <c r="C341" s="1">
        <v>94</v>
      </c>
      <c r="D341" s="1">
        <v>0</v>
      </c>
      <c r="E341" s="1">
        <v>9</v>
      </c>
    </row>
    <row r="342" spans="1:5" customFormat="1" ht="15.75" hidden="1" customHeight="1" x14ac:dyDescent="0.3">
      <c r="A342" s="1">
        <v>108965</v>
      </c>
      <c r="B342" s="1" t="s">
        <v>39</v>
      </c>
      <c r="C342" s="1">
        <v>94</v>
      </c>
      <c r="D342" s="1">
        <v>1</v>
      </c>
      <c r="E342" s="1">
        <v>0</v>
      </c>
    </row>
    <row r="343" spans="1:5" customFormat="1" ht="15.75" hidden="1" customHeight="1" x14ac:dyDescent="0.3">
      <c r="A343" s="1">
        <v>108967</v>
      </c>
      <c r="B343" s="1" t="s">
        <v>39</v>
      </c>
      <c r="C343" s="1">
        <v>94</v>
      </c>
      <c r="D343" s="1">
        <v>1</v>
      </c>
      <c r="E343" s="1">
        <v>1</v>
      </c>
    </row>
    <row r="344" spans="1:5" customFormat="1" ht="15.75" hidden="1" customHeight="1" x14ac:dyDescent="0.3">
      <c r="A344" s="1">
        <v>108968</v>
      </c>
      <c r="B344" s="1" t="s">
        <v>39</v>
      </c>
      <c r="C344" s="1">
        <v>94</v>
      </c>
      <c r="D344" s="1">
        <v>0</v>
      </c>
      <c r="E344" s="1">
        <v>2</v>
      </c>
    </row>
    <row r="345" spans="1:5" customFormat="1" ht="15.75" hidden="1" customHeight="1" x14ac:dyDescent="0.3">
      <c r="A345" s="1">
        <v>108969</v>
      </c>
      <c r="B345" s="1" t="s">
        <v>40</v>
      </c>
      <c r="C345" s="1">
        <v>94</v>
      </c>
      <c r="D345" s="1">
        <v>1</v>
      </c>
      <c r="E345" s="1">
        <v>0</v>
      </c>
    </row>
    <row r="346" spans="1:5" customFormat="1" ht="15.75" hidden="1" customHeight="1" x14ac:dyDescent="0.3">
      <c r="A346" s="1">
        <v>108970</v>
      </c>
      <c r="B346" s="1" t="s">
        <v>39</v>
      </c>
      <c r="C346" s="1">
        <v>94</v>
      </c>
      <c r="D346" s="1">
        <v>1</v>
      </c>
      <c r="E346" s="1">
        <v>3</v>
      </c>
    </row>
    <row r="347" spans="1:5" customFormat="1" ht="15.75" hidden="1" customHeight="1" x14ac:dyDescent="0.3">
      <c r="A347" s="1">
        <v>108971</v>
      </c>
      <c r="B347" s="1" t="s">
        <v>39</v>
      </c>
      <c r="C347" s="1">
        <v>94</v>
      </c>
      <c r="D347" s="1">
        <v>1</v>
      </c>
      <c r="E347" s="1">
        <v>4</v>
      </c>
    </row>
    <row r="348" spans="1:5" customFormat="1" ht="15.75" hidden="1" customHeight="1" x14ac:dyDescent="0.3">
      <c r="A348" s="1">
        <v>108972</v>
      </c>
      <c r="B348" s="1" t="s">
        <v>39</v>
      </c>
      <c r="C348" s="1">
        <v>94</v>
      </c>
      <c r="D348" s="1">
        <v>1</v>
      </c>
      <c r="E348" s="1">
        <v>5</v>
      </c>
    </row>
    <row r="349" spans="1:5" customFormat="1" ht="15.75" hidden="1" customHeight="1" x14ac:dyDescent="0.3">
      <c r="A349" s="1">
        <v>108973</v>
      </c>
      <c r="B349" s="1" t="s">
        <v>41</v>
      </c>
      <c r="C349" s="1">
        <v>94</v>
      </c>
      <c r="D349" s="1">
        <v>1</v>
      </c>
      <c r="E349" s="1">
        <v>0</v>
      </c>
    </row>
    <row r="350" spans="1:5" customFormat="1" ht="15.75" hidden="1" customHeight="1" x14ac:dyDescent="0.3">
      <c r="A350" s="1">
        <v>108974</v>
      </c>
      <c r="B350" s="1" t="s">
        <v>39</v>
      </c>
      <c r="C350" s="1">
        <v>94</v>
      </c>
      <c r="D350" s="1">
        <v>1</v>
      </c>
      <c r="E350" s="1">
        <v>6</v>
      </c>
    </row>
    <row r="351" spans="1:5" customFormat="1" ht="15.75" hidden="1" customHeight="1" x14ac:dyDescent="0.3">
      <c r="A351" s="1">
        <v>108976</v>
      </c>
      <c r="B351" s="1" t="s">
        <v>39</v>
      </c>
      <c r="C351" s="1">
        <v>94</v>
      </c>
      <c r="D351" s="1">
        <v>0</v>
      </c>
      <c r="E351" s="1">
        <v>7</v>
      </c>
    </row>
    <row r="352" spans="1:5" customFormat="1" ht="15.75" hidden="1" customHeight="1" x14ac:dyDescent="0.3">
      <c r="A352" s="1">
        <v>108977</v>
      </c>
      <c r="B352" s="1" t="s">
        <v>40</v>
      </c>
      <c r="C352" s="1">
        <v>94</v>
      </c>
      <c r="D352" s="1">
        <v>0</v>
      </c>
      <c r="E352" s="1">
        <v>1</v>
      </c>
    </row>
    <row r="353" spans="1:5" customFormat="1" ht="15.75" hidden="1" customHeight="1" x14ac:dyDescent="0.3">
      <c r="A353" s="1">
        <v>108978</v>
      </c>
      <c r="B353" s="1" t="s">
        <v>42</v>
      </c>
      <c r="C353" s="1">
        <v>94</v>
      </c>
      <c r="D353" s="1">
        <v>0</v>
      </c>
      <c r="E353" s="1">
        <v>0</v>
      </c>
    </row>
    <row r="354" spans="1:5" customFormat="1" ht="15.75" hidden="1" customHeight="1" x14ac:dyDescent="0.3">
      <c r="A354" s="1">
        <v>108979</v>
      </c>
      <c r="B354" s="1" t="s">
        <v>43</v>
      </c>
      <c r="C354" s="1">
        <v>94</v>
      </c>
      <c r="D354" s="1">
        <v>0</v>
      </c>
      <c r="E354" s="1">
        <v>0</v>
      </c>
    </row>
    <row r="355" spans="1:5" customFormat="1" ht="15.75" hidden="1" customHeight="1" x14ac:dyDescent="0.3">
      <c r="A355" s="1">
        <v>108980</v>
      </c>
      <c r="B355" s="1" t="s">
        <v>39</v>
      </c>
      <c r="C355" s="1">
        <v>94</v>
      </c>
      <c r="D355" s="1">
        <v>1</v>
      </c>
      <c r="E355" s="1">
        <v>8</v>
      </c>
    </row>
    <row r="356" spans="1:5" customFormat="1" ht="15.75" hidden="1" customHeight="1" x14ac:dyDescent="0.3">
      <c r="A356" s="1">
        <v>108981</v>
      </c>
      <c r="B356" s="1" t="s">
        <v>44</v>
      </c>
      <c r="C356" s="1">
        <v>94</v>
      </c>
      <c r="D356" s="1">
        <v>0</v>
      </c>
      <c r="E356" s="1">
        <v>0</v>
      </c>
    </row>
    <row r="357" spans="1:5" customFormat="1" ht="15.75" hidden="1" customHeight="1" x14ac:dyDescent="0.3">
      <c r="A357" s="1">
        <v>108984</v>
      </c>
      <c r="B357" s="1" t="s">
        <v>40</v>
      </c>
      <c r="C357" s="1">
        <v>94</v>
      </c>
      <c r="D357" s="1">
        <v>0</v>
      </c>
      <c r="E357" s="1">
        <v>2</v>
      </c>
    </row>
    <row r="358" spans="1:5" customFormat="1" ht="15.75" hidden="1" customHeight="1" x14ac:dyDescent="0.3">
      <c r="A358" s="1">
        <v>108985</v>
      </c>
      <c r="B358" s="1" t="s">
        <v>42</v>
      </c>
      <c r="C358" s="1">
        <v>94</v>
      </c>
      <c r="D358" s="1">
        <v>1</v>
      </c>
      <c r="E358" s="1">
        <v>1</v>
      </c>
    </row>
    <row r="359" spans="1:5" customFormat="1" ht="15.75" hidden="1" customHeight="1" x14ac:dyDescent="0.3">
      <c r="A359" s="1">
        <v>108986</v>
      </c>
      <c r="B359" s="1" t="s">
        <v>39</v>
      </c>
      <c r="C359" s="1">
        <v>94</v>
      </c>
      <c r="D359" s="1">
        <v>0</v>
      </c>
      <c r="E359" s="1">
        <v>9</v>
      </c>
    </row>
    <row r="360" spans="1:5" customFormat="1" ht="15.75" hidden="1" customHeight="1" x14ac:dyDescent="0.3">
      <c r="A360" s="1">
        <v>108987</v>
      </c>
      <c r="B360" s="1" t="s">
        <v>44</v>
      </c>
      <c r="C360" s="1">
        <v>94</v>
      </c>
      <c r="D360" s="1">
        <v>1</v>
      </c>
      <c r="E360" s="1">
        <v>1</v>
      </c>
    </row>
    <row r="361" spans="1:5" customFormat="1" ht="15.75" hidden="1" customHeight="1" x14ac:dyDescent="0.3">
      <c r="A361" s="1">
        <v>108988</v>
      </c>
      <c r="B361" s="1" t="s">
        <v>44</v>
      </c>
      <c r="C361" s="1">
        <v>94</v>
      </c>
      <c r="D361" s="1">
        <v>0</v>
      </c>
      <c r="E361" s="1">
        <v>2</v>
      </c>
    </row>
    <row r="362" spans="1:5" customFormat="1" ht="15.75" hidden="1" customHeight="1" x14ac:dyDescent="0.3">
      <c r="A362" s="1">
        <v>108990</v>
      </c>
      <c r="B362" s="1" t="s">
        <v>42</v>
      </c>
      <c r="C362" s="1">
        <v>94</v>
      </c>
      <c r="D362" s="1">
        <v>0</v>
      </c>
      <c r="E362" s="1">
        <v>2</v>
      </c>
    </row>
    <row r="363" spans="1:5" customFormat="1" ht="15.75" hidden="1" customHeight="1" x14ac:dyDescent="0.3">
      <c r="A363" s="1">
        <v>108991</v>
      </c>
      <c r="B363" s="1" t="s">
        <v>45</v>
      </c>
      <c r="C363" s="1">
        <v>94</v>
      </c>
      <c r="D363" s="1">
        <v>0</v>
      </c>
      <c r="E363" s="1">
        <v>0</v>
      </c>
    </row>
    <row r="364" spans="1:5" customFormat="1" ht="15.75" hidden="1" customHeight="1" x14ac:dyDescent="0.3">
      <c r="A364" s="1">
        <v>108993</v>
      </c>
      <c r="B364" s="1" t="s">
        <v>44</v>
      </c>
      <c r="C364" s="1">
        <v>94</v>
      </c>
      <c r="D364" s="1">
        <v>1</v>
      </c>
      <c r="E364" s="1">
        <v>3</v>
      </c>
    </row>
    <row r="365" spans="1:5" customFormat="1" ht="15.75" hidden="1" customHeight="1" x14ac:dyDescent="0.3">
      <c r="A365" s="1">
        <v>108994</v>
      </c>
      <c r="B365" s="1" t="s">
        <v>40</v>
      </c>
      <c r="C365" s="1">
        <v>94</v>
      </c>
      <c r="D365" s="1">
        <v>0</v>
      </c>
      <c r="E365" s="1">
        <v>3</v>
      </c>
    </row>
    <row r="366" spans="1:5" customFormat="1" ht="15.75" hidden="1" customHeight="1" x14ac:dyDescent="0.3">
      <c r="A366" s="1">
        <v>108995</v>
      </c>
      <c r="B366" s="1" t="s">
        <v>42</v>
      </c>
      <c r="C366" s="1">
        <v>94</v>
      </c>
      <c r="D366" s="1">
        <v>1</v>
      </c>
      <c r="E366" s="1">
        <v>3</v>
      </c>
    </row>
    <row r="367" spans="1:5" customFormat="1" ht="15.75" hidden="1" customHeight="1" x14ac:dyDescent="0.3">
      <c r="A367" s="1">
        <v>108996</v>
      </c>
      <c r="B367" s="1" t="s">
        <v>40</v>
      </c>
      <c r="C367" s="1">
        <v>94</v>
      </c>
      <c r="D367" s="1">
        <v>1</v>
      </c>
      <c r="E367" s="1">
        <v>4</v>
      </c>
    </row>
    <row r="368" spans="1:5" customFormat="1" ht="15.75" hidden="1" customHeight="1" x14ac:dyDescent="0.3">
      <c r="A368" s="1">
        <v>108997</v>
      </c>
      <c r="B368" s="1" t="s">
        <v>40</v>
      </c>
      <c r="C368" s="1">
        <v>94</v>
      </c>
      <c r="D368" s="1">
        <v>1</v>
      </c>
      <c r="E368" s="1">
        <v>5</v>
      </c>
    </row>
    <row r="369" spans="1:5" customFormat="1" ht="15.75" hidden="1" customHeight="1" x14ac:dyDescent="0.3">
      <c r="A369" s="1">
        <v>108998</v>
      </c>
      <c r="B369" s="1" t="s">
        <v>42</v>
      </c>
      <c r="C369" s="1">
        <v>94</v>
      </c>
      <c r="D369" s="1">
        <v>1</v>
      </c>
      <c r="E369" s="1">
        <v>4</v>
      </c>
    </row>
    <row r="370" spans="1:5" customFormat="1" ht="15.75" hidden="1" customHeight="1" x14ac:dyDescent="0.3">
      <c r="A370" s="1">
        <v>109000</v>
      </c>
      <c r="B370" s="1" t="s">
        <v>40</v>
      </c>
      <c r="C370" s="1">
        <v>94</v>
      </c>
      <c r="D370" s="1">
        <v>0</v>
      </c>
      <c r="E370" s="1">
        <v>6</v>
      </c>
    </row>
    <row r="371" spans="1:5" customFormat="1" ht="15.75" hidden="1" customHeight="1" x14ac:dyDescent="0.3">
      <c r="A371" s="1">
        <v>109001</v>
      </c>
      <c r="B371" s="1" t="s">
        <v>42</v>
      </c>
      <c r="C371" s="1">
        <v>94</v>
      </c>
      <c r="D371" s="1">
        <v>1</v>
      </c>
      <c r="E371" s="1">
        <v>5</v>
      </c>
    </row>
    <row r="372" spans="1:5" customFormat="1" ht="15.75" hidden="1" customHeight="1" x14ac:dyDescent="0.3">
      <c r="A372" s="1">
        <v>109002</v>
      </c>
      <c r="B372" s="1" t="s">
        <v>44</v>
      </c>
      <c r="C372" s="1">
        <v>94</v>
      </c>
      <c r="D372" s="1">
        <v>1</v>
      </c>
      <c r="E372" s="1">
        <v>4</v>
      </c>
    </row>
    <row r="373" spans="1:5" customFormat="1" ht="15.75" hidden="1" customHeight="1" x14ac:dyDescent="0.3">
      <c r="A373" s="1">
        <v>109003</v>
      </c>
      <c r="B373" s="1" t="s">
        <v>45</v>
      </c>
      <c r="C373" s="1">
        <v>94</v>
      </c>
      <c r="D373" s="1">
        <v>1</v>
      </c>
      <c r="E373" s="1">
        <v>1</v>
      </c>
    </row>
    <row r="374" spans="1:5" customFormat="1" ht="15.75" hidden="1" customHeight="1" x14ac:dyDescent="0.3">
      <c r="A374" s="1">
        <v>109004</v>
      </c>
      <c r="B374" s="1" t="s">
        <v>40</v>
      </c>
      <c r="C374" s="1">
        <v>94</v>
      </c>
      <c r="D374" s="1">
        <v>0</v>
      </c>
      <c r="E374" s="1">
        <v>7</v>
      </c>
    </row>
    <row r="375" spans="1:5" customFormat="1" ht="15.75" hidden="1" customHeight="1" x14ac:dyDescent="0.3">
      <c r="A375" s="1">
        <v>109005</v>
      </c>
      <c r="B375" s="1" t="s">
        <v>42</v>
      </c>
      <c r="C375" s="1">
        <v>94</v>
      </c>
      <c r="D375" s="1">
        <v>1</v>
      </c>
      <c r="E375" s="1">
        <v>6</v>
      </c>
    </row>
    <row r="376" spans="1:5" customFormat="1" ht="15.75" hidden="1" customHeight="1" x14ac:dyDescent="0.3">
      <c r="A376" s="1">
        <v>109006</v>
      </c>
      <c r="B376" s="1" t="s">
        <v>40</v>
      </c>
      <c r="C376" s="1">
        <v>94</v>
      </c>
      <c r="D376" s="1">
        <v>0</v>
      </c>
      <c r="E376" s="1">
        <v>8</v>
      </c>
    </row>
    <row r="377" spans="1:5" customFormat="1" ht="15.75" hidden="1" customHeight="1" x14ac:dyDescent="0.3">
      <c r="A377" s="1">
        <v>109007</v>
      </c>
      <c r="B377" s="1" t="s">
        <v>46</v>
      </c>
      <c r="C377" s="1">
        <v>94</v>
      </c>
      <c r="D377" s="1">
        <v>0</v>
      </c>
      <c r="E377" s="1">
        <v>0</v>
      </c>
    </row>
    <row r="378" spans="1:5" customFormat="1" ht="15.75" hidden="1" customHeight="1" x14ac:dyDescent="0.3">
      <c r="A378" s="1">
        <v>109008</v>
      </c>
      <c r="B378" s="1" t="s">
        <v>47</v>
      </c>
      <c r="C378" s="1">
        <v>94</v>
      </c>
      <c r="D378" s="1">
        <v>0</v>
      </c>
      <c r="E378" s="1">
        <v>0</v>
      </c>
    </row>
    <row r="379" spans="1:5" customFormat="1" ht="15.75" hidden="1" customHeight="1" x14ac:dyDescent="0.3">
      <c r="A379" s="1">
        <v>109009</v>
      </c>
      <c r="B379" s="1" t="s">
        <v>48</v>
      </c>
      <c r="C379" s="1">
        <v>94</v>
      </c>
      <c r="D379" s="1">
        <v>0</v>
      </c>
      <c r="E379" s="1">
        <v>0</v>
      </c>
    </row>
    <row r="380" spans="1:5" customFormat="1" ht="15.75" hidden="1" customHeight="1" x14ac:dyDescent="0.3">
      <c r="A380" s="1">
        <v>109010</v>
      </c>
      <c r="B380" s="1" t="s">
        <v>41</v>
      </c>
      <c r="C380" s="1">
        <v>94</v>
      </c>
      <c r="D380" s="1">
        <v>1</v>
      </c>
      <c r="E380" s="1">
        <v>1</v>
      </c>
    </row>
    <row r="381" spans="1:5" customFormat="1" ht="15.75" hidden="1" customHeight="1" x14ac:dyDescent="0.3">
      <c r="A381" s="1">
        <v>109011</v>
      </c>
      <c r="B381" s="1" t="s">
        <v>42</v>
      </c>
      <c r="C381" s="1">
        <v>94</v>
      </c>
      <c r="D381" s="1">
        <v>0</v>
      </c>
      <c r="E381" s="1">
        <v>7</v>
      </c>
    </row>
    <row r="382" spans="1:5" customFormat="1" ht="15.75" hidden="1" customHeight="1" x14ac:dyDescent="0.3">
      <c r="A382" s="1">
        <v>109012</v>
      </c>
      <c r="B382" s="1" t="s">
        <v>40</v>
      </c>
      <c r="C382" s="1">
        <v>94</v>
      </c>
      <c r="D382" s="1">
        <v>0</v>
      </c>
      <c r="E382" s="1">
        <v>9</v>
      </c>
    </row>
    <row r="383" spans="1:5" customFormat="1" ht="15.75" hidden="1" customHeight="1" x14ac:dyDescent="0.3">
      <c r="A383" s="1">
        <v>109013</v>
      </c>
      <c r="B383" s="1" t="s">
        <v>43</v>
      </c>
      <c r="C383" s="1">
        <v>94</v>
      </c>
      <c r="D383" s="1">
        <v>1</v>
      </c>
      <c r="E383" s="1">
        <v>1</v>
      </c>
    </row>
    <row r="384" spans="1:5" customFormat="1" ht="15.75" hidden="1" customHeight="1" x14ac:dyDescent="0.3">
      <c r="A384" s="1">
        <v>109014</v>
      </c>
      <c r="B384" s="1" t="s">
        <v>44</v>
      </c>
      <c r="C384" s="1">
        <v>94</v>
      </c>
      <c r="D384" s="1">
        <v>0</v>
      </c>
      <c r="E384" s="1">
        <v>5</v>
      </c>
    </row>
    <row r="385" spans="1:5" customFormat="1" ht="15.75" hidden="1" customHeight="1" x14ac:dyDescent="0.3">
      <c r="A385" s="1">
        <v>109016</v>
      </c>
      <c r="B385" s="1" t="s">
        <v>41</v>
      </c>
      <c r="C385" s="1">
        <v>94</v>
      </c>
      <c r="D385" s="1">
        <v>0</v>
      </c>
      <c r="E385" s="1">
        <v>2</v>
      </c>
    </row>
    <row r="386" spans="1:5" customFormat="1" ht="15.75" hidden="1" customHeight="1" x14ac:dyDescent="0.3">
      <c r="A386" s="1">
        <v>109018</v>
      </c>
      <c r="B386" s="1" t="s">
        <v>42</v>
      </c>
      <c r="C386" s="1">
        <v>94</v>
      </c>
      <c r="D386" s="1">
        <v>1</v>
      </c>
      <c r="E386" s="1">
        <v>8</v>
      </c>
    </row>
    <row r="387" spans="1:5" customFormat="1" ht="15.75" hidden="1" customHeight="1" x14ac:dyDescent="0.3">
      <c r="A387" s="1">
        <v>109020</v>
      </c>
      <c r="B387" s="1" t="s">
        <v>42</v>
      </c>
      <c r="C387" s="1">
        <v>94</v>
      </c>
      <c r="D387" s="1">
        <v>0</v>
      </c>
      <c r="E387" s="1">
        <v>9</v>
      </c>
    </row>
    <row r="388" spans="1:5" customFormat="1" ht="15.75" hidden="1" customHeight="1" x14ac:dyDescent="0.3">
      <c r="A388" s="1">
        <v>109021</v>
      </c>
      <c r="B388" s="1" t="s">
        <v>44</v>
      </c>
      <c r="C388" s="1">
        <v>94</v>
      </c>
      <c r="D388" s="1">
        <v>1</v>
      </c>
      <c r="E388" s="1">
        <v>6</v>
      </c>
    </row>
    <row r="389" spans="1:5" customFormat="1" ht="15.75" hidden="1" customHeight="1" x14ac:dyDescent="0.3">
      <c r="A389" s="1">
        <v>109022</v>
      </c>
      <c r="B389" s="1" t="s">
        <v>46</v>
      </c>
      <c r="C389" s="1">
        <v>94</v>
      </c>
      <c r="D389" s="1">
        <v>0</v>
      </c>
      <c r="E389" s="1">
        <v>1</v>
      </c>
    </row>
    <row r="390" spans="1:5" customFormat="1" ht="15.75" hidden="1" customHeight="1" x14ac:dyDescent="0.3">
      <c r="A390" s="1">
        <v>109024</v>
      </c>
      <c r="B390" s="1" t="s">
        <v>49</v>
      </c>
      <c r="C390" s="1">
        <v>94</v>
      </c>
      <c r="D390" s="1">
        <v>0</v>
      </c>
      <c r="E390" s="1">
        <v>0</v>
      </c>
    </row>
    <row r="391" spans="1:5" customFormat="1" ht="15.75" hidden="1" customHeight="1" x14ac:dyDescent="0.3">
      <c r="A391" s="1">
        <v>109026</v>
      </c>
      <c r="B391" s="1" t="s">
        <v>43</v>
      </c>
      <c r="C391" s="1">
        <v>94</v>
      </c>
      <c r="D391" s="1">
        <v>0</v>
      </c>
      <c r="E391" s="1">
        <v>2</v>
      </c>
    </row>
    <row r="392" spans="1:5" customFormat="1" ht="15.75" hidden="1" customHeight="1" x14ac:dyDescent="0.3">
      <c r="A392" s="1">
        <v>109027</v>
      </c>
      <c r="B392" s="1" t="s">
        <v>45</v>
      </c>
      <c r="C392" s="1">
        <v>94</v>
      </c>
      <c r="D392" s="1">
        <v>0</v>
      </c>
      <c r="E392" s="1">
        <v>2</v>
      </c>
    </row>
    <row r="393" spans="1:5" customFormat="1" ht="15.75" hidden="1" customHeight="1" x14ac:dyDescent="0.3">
      <c r="A393" s="1">
        <v>109028</v>
      </c>
      <c r="B393" s="1" t="s">
        <v>41</v>
      </c>
      <c r="C393" s="1">
        <v>94</v>
      </c>
      <c r="D393" s="1">
        <v>0</v>
      </c>
      <c r="E393" s="1">
        <v>3</v>
      </c>
    </row>
    <row r="394" spans="1:5" customFormat="1" ht="15.75" hidden="1" customHeight="1" x14ac:dyDescent="0.3">
      <c r="A394" s="1">
        <v>109032</v>
      </c>
      <c r="B394" s="1" t="s">
        <v>50</v>
      </c>
      <c r="C394" s="1">
        <v>94</v>
      </c>
      <c r="D394" s="1">
        <v>0</v>
      </c>
      <c r="E394" s="1">
        <v>0</v>
      </c>
    </row>
    <row r="395" spans="1:5" customFormat="1" ht="15.75" hidden="1" customHeight="1" x14ac:dyDescent="0.3">
      <c r="A395" s="1">
        <v>109033</v>
      </c>
      <c r="B395" s="1" t="s">
        <v>51</v>
      </c>
      <c r="C395" s="1">
        <v>94</v>
      </c>
      <c r="D395" s="1">
        <v>0</v>
      </c>
      <c r="E395" s="1">
        <v>0</v>
      </c>
    </row>
    <row r="396" spans="1:5" customFormat="1" ht="15.75" hidden="1" customHeight="1" x14ac:dyDescent="0.3">
      <c r="A396" s="1">
        <v>109035</v>
      </c>
      <c r="B396" s="1" t="s">
        <v>47</v>
      </c>
      <c r="C396" s="1">
        <v>94</v>
      </c>
      <c r="D396" s="1">
        <v>1</v>
      </c>
      <c r="E396" s="1">
        <v>1</v>
      </c>
    </row>
    <row r="397" spans="1:5" customFormat="1" ht="15.75" hidden="1" customHeight="1" x14ac:dyDescent="0.3">
      <c r="A397" s="1">
        <v>109036</v>
      </c>
      <c r="B397" s="1" t="s">
        <v>51</v>
      </c>
      <c r="C397" s="1">
        <v>94</v>
      </c>
      <c r="D397" s="1">
        <v>1</v>
      </c>
      <c r="E397" s="1">
        <v>1</v>
      </c>
    </row>
    <row r="398" spans="1:5" customFormat="1" ht="15.75" hidden="1" customHeight="1" x14ac:dyDescent="0.3">
      <c r="A398" s="1">
        <v>109038</v>
      </c>
      <c r="B398" s="1" t="s">
        <v>50</v>
      </c>
      <c r="C398" s="1">
        <v>94</v>
      </c>
      <c r="D398" s="1">
        <v>1</v>
      </c>
      <c r="E398" s="1">
        <v>1</v>
      </c>
    </row>
    <row r="399" spans="1:5" customFormat="1" ht="15.75" hidden="1" customHeight="1" x14ac:dyDescent="0.3">
      <c r="A399" s="1">
        <v>109039</v>
      </c>
      <c r="B399" s="1" t="s">
        <v>44</v>
      </c>
      <c r="C399" s="1">
        <v>94</v>
      </c>
      <c r="D399" s="1">
        <v>0</v>
      </c>
      <c r="E399" s="1">
        <v>7</v>
      </c>
    </row>
    <row r="400" spans="1:5" customFormat="1" ht="15.75" hidden="1" customHeight="1" x14ac:dyDescent="0.3">
      <c r="A400" s="1">
        <v>109040</v>
      </c>
      <c r="B400" s="1" t="s">
        <v>45</v>
      </c>
      <c r="C400" s="1">
        <v>94</v>
      </c>
      <c r="D400" s="1">
        <v>0</v>
      </c>
      <c r="E400" s="1">
        <v>3</v>
      </c>
    </row>
    <row r="401" spans="1:5" customFormat="1" ht="15.75" hidden="1" customHeight="1" x14ac:dyDescent="0.3">
      <c r="A401" s="1">
        <v>109041</v>
      </c>
      <c r="B401" s="1" t="s">
        <v>48</v>
      </c>
      <c r="C401" s="1">
        <v>94</v>
      </c>
      <c r="D401" s="1">
        <v>1</v>
      </c>
      <c r="E401" s="1">
        <v>1</v>
      </c>
    </row>
    <row r="402" spans="1:5" customFormat="1" ht="15.75" hidden="1" customHeight="1" x14ac:dyDescent="0.3">
      <c r="A402" s="1">
        <v>109042</v>
      </c>
      <c r="B402" s="1" t="s">
        <v>50</v>
      </c>
      <c r="C402" s="1">
        <v>94</v>
      </c>
      <c r="D402" s="1">
        <v>0</v>
      </c>
      <c r="E402" s="1">
        <v>2</v>
      </c>
    </row>
    <row r="403" spans="1:5" customFormat="1" ht="15.75" hidden="1" customHeight="1" x14ac:dyDescent="0.3">
      <c r="A403" s="1">
        <v>109045</v>
      </c>
      <c r="B403" s="1" t="s">
        <v>49</v>
      </c>
      <c r="C403" s="1">
        <v>94</v>
      </c>
      <c r="D403" s="1">
        <v>1</v>
      </c>
      <c r="E403" s="1">
        <v>1</v>
      </c>
    </row>
    <row r="404" spans="1:5" customFormat="1" ht="15.75" hidden="1" customHeight="1" x14ac:dyDescent="0.3">
      <c r="A404" s="1">
        <v>109046</v>
      </c>
      <c r="B404" s="1" t="s">
        <v>51</v>
      </c>
      <c r="C404" s="1">
        <v>94</v>
      </c>
      <c r="D404" s="1">
        <v>0</v>
      </c>
      <c r="E404" s="1">
        <v>2</v>
      </c>
    </row>
    <row r="405" spans="1:5" customFormat="1" ht="15.75" hidden="1" customHeight="1" x14ac:dyDescent="0.3">
      <c r="A405" s="1">
        <v>109048</v>
      </c>
      <c r="B405" s="1" t="s">
        <v>50</v>
      </c>
      <c r="C405" s="1">
        <v>94</v>
      </c>
      <c r="D405" s="1">
        <v>1</v>
      </c>
      <c r="E405" s="1">
        <v>3</v>
      </c>
    </row>
    <row r="406" spans="1:5" customFormat="1" ht="15.75" hidden="1" customHeight="1" x14ac:dyDescent="0.3">
      <c r="A406" s="1">
        <v>109049</v>
      </c>
      <c r="B406" s="1" t="s">
        <v>44</v>
      </c>
      <c r="C406" s="1">
        <v>94</v>
      </c>
      <c r="D406" s="1">
        <v>0</v>
      </c>
      <c r="E406" s="1">
        <v>8</v>
      </c>
    </row>
    <row r="407" spans="1:5" customFormat="1" ht="15.75" hidden="1" customHeight="1" x14ac:dyDescent="0.3">
      <c r="A407" s="1">
        <v>109050</v>
      </c>
      <c r="B407" s="1" t="s">
        <v>41</v>
      </c>
      <c r="C407" s="1">
        <v>94</v>
      </c>
      <c r="D407" s="1">
        <v>1</v>
      </c>
      <c r="E407" s="1">
        <v>4</v>
      </c>
    </row>
    <row r="408" spans="1:5" customFormat="1" ht="15.75" hidden="1" customHeight="1" x14ac:dyDescent="0.3">
      <c r="A408" s="1">
        <v>109051</v>
      </c>
      <c r="B408" s="1" t="s">
        <v>45</v>
      </c>
      <c r="C408" s="1">
        <v>94</v>
      </c>
      <c r="D408" s="1">
        <v>0</v>
      </c>
      <c r="E408" s="1">
        <v>4</v>
      </c>
    </row>
    <row r="409" spans="1:5" customFormat="1" ht="15.75" hidden="1" customHeight="1" x14ac:dyDescent="0.3">
      <c r="A409" s="1">
        <v>109056</v>
      </c>
      <c r="B409" s="1" t="s">
        <v>50</v>
      </c>
      <c r="C409" s="1">
        <v>94</v>
      </c>
      <c r="D409" s="1">
        <v>0</v>
      </c>
      <c r="E409" s="1">
        <v>4</v>
      </c>
    </row>
    <row r="410" spans="1:5" customFormat="1" ht="15.75" hidden="1" customHeight="1" x14ac:dyDescent="0.3">
      <c r="A410" s="1">
        <v>109057</v>
      </c>
      <c r="B410" s="1" t="s">
        <v>51</v>
      </c>
      <c r="C410" s="1">
        <v>94</v>
      </c>
      <c r="D410" s="1">
        <v>1</v>
      </c>
      <c r="E410" s="1">
        <v>3</v>
      </c>
    </row>
    <row r="411" spans="1:5" customFormat="1" ht="15.75" hidden="1" customHeight="1" x14ac:dyDescent="0.3">
      <c r="A411" s="1">
        <v>109060</v>
      </c>
      <c r="B411" s="1" t="s">
        <v>44</v>
      </c>
      <c r="C411" s="1">
        <v>94</v>
      </c>
      <c r="D411" s="1">
        <v>0</v>
      </c>
      <c r="E411" s="1">
        <v>9</v>
      </c>
    </row>
    <row r="412" spans="1:5" customFormat="1" ht="15.75" hidden="1" customHeight="1" x14ac:dyDescent="0.3">
      <c r="A412" s="1">
        <v>109062</v>
      </c>
      <c r="B412" s="1" t="s">
        <v>50</v>
      </c>
      <c r="C412" s="1">
        <v>94</v>
      </c>
      <c r="D412" s="1">
        <v>0</v>
      </c>
      <c r="E412" s="1">
        <v>5</v>
      </c>
    </row>
    <row r="413" spans="1:5" customFormat="1" ht="15.75" hidden="1" customHeight="1" x14ac:dyDescent="0.3">
      <c r="A413" s="1">
        <v>109064</v>
      </c>
      <c r="B413" s="1" t="s">
        <v>52</v>
      </c>
      <c r="C413" s="1">
        <v>94</v>
      </c>
      <c r="D413" s="1">
        <v>0</v>
      </c>
      <c r="E413" s="1">
        <v>0</v>
      </c>
    </row>
    <row r="414" spans="1:5" customFormat="1" ht="15.75" hidden="1" customHeight="1" x14ac:dyDescent="0.3">
      <c r="A414" s="1">
        <v>109066</v>
      </c>
      <c r="B414" s="1" t="s">
        <v>48</v>
      </c>
      <c r="C414" s="1">
        <v>94</v>
      </c>
      <c r="D414" s="1">
        <v>0</v>
      </c>
      <c r="E414" s="1">
        <v>2</v>
      </c>
    </row>
    <row r="415" spans="1:5" customFormat="1" ht="15.75" hidden="1" customHeight="1" x14ac:dyDescent="0.3">
      <c r="A415" s="1">
        <v>109067</v>
      </c>
      <c r="B415" s="1" t="s">
        <v>50</v>
      </c>
      <c r="C415" s="1">
        <v>94</v>
      </c>
      <c r="D415" s="1">
        <v>1</v>
      </c>
      <c r="E415" s="1">
        <v>6</v>
      </c>
    </row>
    <row r="416" spans="1:5" customFormat="1" ht="15.75" hidden="1" customHeight="1" x14ac:dyDescent="0.3">
      <c r="A416" s="1">
        <v>109068</v>
      </c>
      <c r="B416" s="1" t="s">
        <v>45</v>
      </c>
      <c r="C416" s="1">
        <v>94</v>
      </c>
      <c r="D416" s="1">
        <v>0</v>
      </c>
      <c r="E416" s="1">
        <v>5</v>
      </c>
    </row>
    <row r="417" spans="1:5" customFormat="1" ht="15.75" hidden="1" customHeight="1" x14ac:dyDescent="0.3">
      <c r="A417" s="1">
        <v>109069</v>
      </c>
      <c r="B417" s="1" t="s">
        <v>47</v>
      </c>
      <c r="C417" s="1">
        <v>94</v>
      </c>
      <c r="D417" s="1">
        <v>0</v>
      </c>
      <c r="E417" s="1">
        <v>2</v>
      </c>
    </row>
    <row r="418" spans="1:5" customFormat="1" ht="15.75" hidden="1" customHeight="1" x14ac:dyDescent="0.3">
      <c r="A418" s="1">
        <v>109070</v>
      </c>
      <c r="B418" s="1" t="s">
        <v>52</v>
      </c>
      <c r="C418" s="1">
        <v>94</v>
      </c>
      <c r="D418" s="1">
        <v>1</v>
      </c>
      <c r="E418" s="1">
        <v>1</v>
      </c>
    </row>
    <row r="419" spans="1:5" customFormat="1" ht="15.75" hidden="1" customHeight="1" x14ac:dyDescent="0.3">
      <c r="A419" s="1">
        <v>109072</v>
      </c>
      <c r="B419" s="1" t="s">
        <v>41</v>
      </c>
      <c r="C419" s="1">
        <v>94</v>
      </c>
      <c r="D419" s="1">
        <v>1</v>
      </c>
      <c r="E419" s="1">
        <v>5</v>
      </c>
    </row>
    <row r="420" spans="1:5" customFormat="1" ht="15.75" hidden="1" customHeight="1" x14ac:dyDescent="0.3">
      <c r="A420" s="1">
        <v>109073</v>
      </c>
      <c r="B420" s="1" t="s">
        <v>52</v>
      </c>
      <c r="C420" s="1">
        <v>94</v>
      </c>
      <c r="D420" s="1">
        <v>0</v>
      </c>
      <c r="E420" s="1">
        <v>2</v>
      </c>
    </row>
    <row r="421" spans="1:5" customFormat="1" ht="15.75" hidden="1" customHeight="1" x14ac:dyDescent="0.3">
      <c r="A421" s="1">
        <v>109075</v>
      </c>
      <c r="B421" s="1" t="s">
        <v>50</v>
      </c>
      <c r="C421" s="1">
        <v>94</v>
      </c>
      <c r="D421" s="1">
        <v>0</v>
      </c>
      <c r="E421" s="1">
        <v>7</v>
      </c>
    </row>
    <row r="422" spans="1:5" customFormat="1" ht="15.75" hidden="1" customHeight="1" x14ac:dyDescent="0.3">
      <c r="A422" s="1">
        <v>109077</v>
      </c>
      <c r="B422" s="1" t="s">
        <v>49</v>
      </c>
      <c r="C422" s="1">
        <v>94</v>
      </c>
      <c r="D422" s="1">
        <v>0</v>
      </c>
      <c r="E422" s="1">
        <v>2</v>
      </c>
    </row>
    <row r="423" spans="1:5" customFormat="1" ht="15.75" hidden="1" customHeight="1" x14ac:dyDescent="0.3">
      <c r="A423" s="1">
        <v>109078</v>
      </c>
      <c r="B423" s="1" t="s">
        <v>52</v>
      </c>
      <c r="C423" s="1">
        <v>94</v>
      </c>
      <c r="D423" s="1">
        <v>1</v>
      </c>
      <c r="E423" s="1">
        <v>3</v>
      </c>
    </row>
    <row r="424" spans="1:5" customFormat="1" ht="15.75" hidden="1" customHeight="1" x14ac:dyDescent="0.3">
      <c r="A424" s="1">
        <v>109079</v>
      </c>
      <c r="B424" s="1" t="s">
        <v>52</v>
      </c>
      <c r="C424" s="1">
        <v>94</v>
      </c>
      <c r="D424" s="1">
        <v>0</v>
      </c>
      <c r="E424" s="1">
        <v>4</v>
      </c>
    </row>
    <row r="425" spans="1:5" customFormat="1" ht="15.75" hidden="1" customHeight="1" x14ac:dyDescent="0.3">
      <c r="A425" s="1">
        <v>109080</v>
      </c>
      <c r="B425" s="1" t="s">
        <v>50</v>
      </c>
      <c r="C425" s="1">
        <v>94</v>
      </c>
      <c r="D425" s="1">
        <v>1</v>
      </c>
      <c r="E425" s="1">
        <v>8</v>
      </c>
    </row>
    <row r="426" spans="1:5" customFormat="1" ht="15.75" hidden="1" customHeight="1" x14ac:dyDescent="0.3">
      <c r="A426" s="1">
        <v>109081</v>
      </c>
      <c r="B426" s="1" t="s">
        <v>52</v>
      </c>
      <c r="C426" s="1">
        <v>94</v>
      </c>
      <c r="D426" s="1">
        <v>0</v>
      </c>
      <c r="E426" s="1">
        <v>5</v>
      </c>
    </row>
    <row r="427" spans="1:5" customFormat="1" ht="15.75" hidden="1" customHeight="1" x14ac:dyDescent="0.3">
      <c r="A427" s="1">
        <v>109082</v>
      </c>
      <c r="B427" s="1" t="s">
        <v>45</v>
      </c>
      <c r="C427" s="1">
        <v>94</v>
      </c>
      <c r="D427" s="1">
        <v>1</v>
      </c>
      <c r="E427" s="1">
        <v>6</v>
      </c>
    </row>
    <row r="428" spans="1:5" customFormat="1" ht="15.75" hidden="1" customHeight="1" x14ac:dyDescent="0.3">
      <c r="A428" s="1">
        <v>109083</v>
      </c>
      <c r="B428" s="1" t="s">
        <v>41</v>
      </c>
      <c r="C428" s="1">
        <v>94</v>
      </c>
      <c r="D428" s="1">
        <v>1</v>
      </c>
      <c r="E428" s="1">
        <v>6</v>
      </c>
    </row>
    <row r="429" spans="1:5" customFormat="1" ht="15.75" hidden="1" customHeight="1" x14ac:dyDescent="0.3">
      <c r="A429" s="1">
        <v>109084</v>
      </c>
      <c r="B429" s="1" t="s">
        <v>50</v>
      </c>
      <c r="C429" s="1">
        <v>94</v>
      </c>
      <c r="D429" s="1">
        <v>0</v>
      </c>
      <c r="E429" s="1">
        <v>9</v>
      </c>
    </row>
    <row r="430" spans="1:5" customFormat="1" ht="15.75" hidden="1" customHeight="1" x14ac:dyDescent="0.3">
      <c r="A430" s="1">
        <v>109085</v>
      </c>
      <c r="B430" s="1" t="s">
        <v>51</v>
      </c>
      <c r="C430" s="1">
        <v>94</v>
      </c>
      <c r="D430" s="1">
        <v>0</v>
      </c>
      <c r="E430" s="1">
        <v>4</v>
      </c>
    </row>
    <row r="431" spans="1:5" customFormat="1" ht="15.75" hidden="1" customHeight="1" x14ac:dyDescent="0.3">
      <c r="A431" s="1">
        <v>109086</v>
      </c>
      <c r="B431" s="1" t="s">
        <v>51</v>
      </c>
      <c r="C431" s="1">
        <v>94</v>
      </c>
      <c r="D431" s="1">
        <v>0</v>
      </c>
      <c r="E431" s="1">
        <v>5</v>
      </c>
    </row>
    <row r="432" spans="1:5" customFormat="1" ht="15.75" hidden="1" customHeight="1" x14ac:dyDescent="0.3">
      <c r="A432" s="1">
        <v>109088</v>
      </c>
      <c r="B432" s="1" t="s">
        <v>47</v>
      </c>
      <c r="C432" s="1">
        <v>94</v>
      </c>
      <c r="D432" s="1">
        <v>0</v>
      </c>
      <c r="E432" s="1">
        <v>3</v>
      </c>
    </row>
    <row r="433" spans="1:5" customFormat="1" ht="15.75" hidden="1" customHeight="1" x14ac:dyDescent="0.3">
      <c r="A433" s="1">
        <v>109091</v>
      </c>
      <c r="B433" s="1" t="s">
        <v>48</v>
      </c>
      <c r="C433" s="1">
        <v>94</v>
      </c>
      <c r="D433" s="1">
        <v>0</v>
      </c>
      <c r="E433" s="1">
        <v>3</v>
      </c>
    </row>
    <row r="434" spans="1:5" customFormat="1" ht="15.75" hidden="1" customHeight="1" x14ac:dyDescent="0.3">
      <c r="A434" s="1">
        <v>109092</v>
      </c>
      <c r="B434" s="1" t="s">
        <v>45</v>
      </c>
      <c r="C434" s="1">
        <v>94</v>
      </c>
      <c r="D434" s="1">
        <v>0</v>
      </c>
      <c r="E434" s="1">
        <v>7</v>
      </c>
    </row>
    <row r="435" spans="1:5" customFormat="1" ht="15.75" hidden="1" customHeight="1" x14ac:dyDescent="0.3">
      <c r="A435" s="1">
        <v>109093</v>
      </c>
      <c r="B435" s="1" t="s">
        <v>41</v>
      </c>
      <c r="C435" s="1">
        <v>94</v>
      </c>
      <c r="D435" s="1">
        <v>1</v>
      </c>
      <c r="E435" s="1">
        <v>7</v>
      </c>
    </row>
    <row r="436" spans="1:5" customFormat="1" ht="15.75" hidden="1" customHeight="1" x14ac:dyDescent="0.3">
      <c r="A436" s="1">
        <v>109094</v>
      </c>
      <c r="B436" s="1" t="s">
        <v>51</v>
      </c>
      <c r="C436" s="1">
        <v>94</v>
      </c>
      <c r="D436" s="1">
        <v>1</v>
      </c>
      <c r="E436" s="1">
        <v>6</v>
      </c>
    </row>
    <row r="437" spans="1:5" customFormat="1" ht="15.75" hidden="1" customHeight="1" x14ac:dyDescent="0.3">
      <c r="A437" s="1">
        <v>109096</v>
      </c>
      <c r="B437" s="1" t="s">
        <v>52</v>
      </c>
      <c r="C437" s="1">
        <v>94</v>
      </c>
      <c r="D437" s="1">
        <v>1</v>
      </c>
      <c r="E437" s="1">
        <v>6</v>
      </c>
    </row>
    <row r="438" spans="1:5" customFormat="1" ht="15.75" hidden="1" customHeight="1" x14ac:dyDescent="0.3">
      <c r="A438" s="1">
        <v>109097</v>
      </c>
      <c r="B438" s="1" t="s">
        <v>51</v>
      </c>
      <c r="C438" s="1">
        <v>94</v>
      </c>
      <c r="D438" s="1">
        <v>0</v>
      </c>
      <c r="E438" s="1">
        <v>7</v>
      </c>
    </row>
    <row r="439" spans="1:5" customFormat="1" ht="15.75" hidden="1" customHeight="1" x14ac:dyDescent="0.3">
      <c r="A439" s="1">
        <v>109100</v>
      </c>
      <c r="B439" s="1" t="s">
        <v>52</v>
      </c>
      <c r="C439" s="1">
        <v>94</v>
      </c>
      <c r="D439" s="1">
        <v>0</v>
      </c>
      <c r="E439" s="1">
        <v>7</v>
      </c>
    </row>
    <row r="440" spans="1:5" customFormat="1" ht="15.75" hidden="1" customHeight="1" x14ac:dyDescent="0.3">
      <c r="A440" s="1">
        <v>109101</v>
      </c>
      <c r="B440" s="1" t="s">
        <v>51</v>
      </c>
      <c r="C440" s="1">
        <v>94</v>
      </c>
      <c r="D440" s="1">
        <v>1</v>
      </c>
      <c r="E440" s="1">
        <v>8</v>
      </c>
    </row>
    <row r="441" spans="1:5" customFormat="1" ht="15.75" hidden="1" customHeight="1" x14ac:dyDescent="0.3">
      <c r="A441" s="1">
        <v>109102</v>
      </c>
      <c r="B441" s="1" t="s">
        <v>52</v>
      </c>
      <c r="C441" s="1">
        <v>94</v>
      </c>
      <c r="D441" s="1">
        <v>1</v>
      </c>
      <c r="E441" s="1">
        <v>8</v>
      </c>
    </row>
    <row r="442" spans="1:5" customFormat="1" ht="15.75" hidden="1" customHeight="1" x14ac:dyDescent="0.3">
      <c r="A442" s="1">
        <v>109104</v>
      </c>
      <c r="B442" s="1" t="s">
        <v>49</v>
      </c>
      <c r="C442" s="1">
        <v>94</v>
      </c>
      <c r="D442" s="1">
        <v>0</v>
      </c>
      <c r="E442" s="1">
        <v>3</v>
      </c>
    </row>
    <row r="443" spans="1:5" customFormat="1" ht="15.75" hidden="1" customHeight="1" x14ac:dyDescent="0.3">
      <c r="A443" s="1">
        <v>109105</v>
      </c>
      <c r="B443" s="1" t="s">
        <v>41</v>
      </c>
      <c r="C443" s="1">
        <v>94</v>
      </c>
      <c r="D443" s="1">
        <v>1</v>
      </c>
      <c r="E443" s="1">
        <v>8</v>
      </c>
    </row>
    <row r="444" spans="1:5" customFormat="1" ht="15.75" hidden="1" customHeight="1" x14ac:dyDescent="0.3">
      <c r="A444" s="1">
        <v>109106</v>
      </c>
      <c r="B444" s="1" t="s">
        <v>52</v>
      </c>
      <c r="C444" s="1">
        <v>94</v>
      </c>
      <c r="D444" s="1">
        <v>1</v>
      </c>
      <c r="E444" s="1">
        <v>9</v>
      </c>
    </row>
    <row r="445" spans="1:5" customFormat="1" ht="15.75" hidden="1" customHeight="1" x14ac:dyDescent="0.3">
      <c r="A445" s="1">
        <v>109107</v>
      </c>
      <c r="B445" s="1" t="s">
        <v>46</v>
      </c>
      <c r="C445" s="1">
        <v>94</v>
      </c>
      <c r="D445" s="1">
        <v>0</v>
      </c>
      <c r="E445" s="1">
        <v>2</v>
      </c>
    </row>
    <row r="446" spans="1:5" customFormat="1" ht="15.75" hidden="1" customHeight="1" x14ac:dyDescent="0.3">
      <c r="A446" s="1">
        <v>109108</v>
      </c>
      <c r="B446" s="1" t="s">
        <v>45</v>
      </c>
      <c r="C446" s="1">
        <v>94</v>
      </c>
      <c r="D446" s="1">
        <v>0</v>
      </c>
      <c r="E446" s="1">
        <v>8</v>
      </c>
    </row>
    <row r="447" spans="1:5" customFormat="1" ht="15.75" hidden="1" customHeight="1" x14ac:dyDescent="0.3">
      <c r="A447" s="1">
        <v>109109</v>
      </c>
      <c r="B447" s="1" t="s">
        <v>51</v>
      </c>
      <c r="C447" s="1">
        <v>94</v>
      </c>
      <c r="D447" s="1">
        <v>1</v>
      </c>
      <c r="E447" s="1">
        <v>9</v>
      </c>
    </row>
    <row r="448" spans="1:5" customFormat="1" ht="15.75" hidden="1" customHeight="1" x14ac:dyDescent="0.3">
      <c r="A448" s="1">
        <v>109110</v>
      </c>
      <c r="B448" s="1" t="s">
        <v>41</v>
      </c>
      <c r="C448" s="1">
        <v>94</v>
      </c>
      <c r="D448" s="1">
        <v>1</v>
      </c>
      <c r="E448" s="1">
        <v>9</v>
      </c>
    </row>
    <row r="449" spans="1:5" customFormat="1" ht="15.75" hidden="1" customHeight="1" x14ac:dyDescent="0.3">
      <c r="A449" s="1">
        <v>109111</v>
      </c>
      <c r="B449" s="1" t="s">
        <v>53</v>
      </c>
      <c r="C449" s="1">
        <v>94</v>
      </c>
      <c r="D449" s="1">
        <v>1</v>
      </c>
      <c r="E449" s="1">
        <v>0</v>
      </c>
    </row>
    <row r="450" spans="1:5" customFormat="1" ht="15.75" hidden="1" customHeight="1" x14ac:dyDescent="0.3">
      <c r="A450" s="1">
        <v>109113</v>
      </c>
      <c r="B450" s="1" t="s">
        <v>47</v>
      </c>
      <c r="C450" s="1">
        <v>94</v>
      </c>
      <c r="D450" s="1">
        <v>0</v>
      </c>
      <c r="E450" s="1">
        <v>4</v>
      </c>
    </row>
    <row r="451" spans="1:5" customFormat="1" ht="15.75" hidden="1" customHeight="1" x14ac:dyDescent="0.3">
      <c r="A451" s="1">
        <v>109114</v>
      </c>
      <c r="B451" s="1" t="s">
        <v>54</v>
      </c>
      <c r="C451" s="1">
        <v>94</v>
      </c>
      <c r="D451" s="1">
        <v>0</v>
      </c>
      <c r="E451" s="1">
        <v>0</v>
      </c>
    </row>
    <row r="452" spans="1:5" customFormat="1" ht="15.75" hidden="1" customHeight="1" x14ac:dyDescent="0.3">
      <c r="A452" s="1">
        <v>109115</v>
      </c>
      <c r="B452" s="1" t="s">
        <v>46</v>
      </c>
      <c r="C452" s="1">
        <v>94</v>
      </c>
      <c r="D452" s="1">
        <v>0</v>
      </c>
      <c r="E452" s="1">
        <v>3</v>
      </c>
    </row>
    <row r="453" spans="1:5" customFormat="1" ht="15.75" hidden="1" customHeight="1" x14ac:dyDescent="0.3">
      <c r="A453" s="1">
        <v>109116</v>
      </c>
      <c r="B453" s="1" t="s">
        <v>48</v>
      </c>
      <c r="C453" s="1">
        <v>94</v>
      </c>
      <c r="D453" s="1">
        <v>0</v>
      </c>
      <c r="E453" s="1">
        <v>4</v>
      </c>
    </row>
    <row r="454" spans="1:5" customFormat="1" ht="15.75" hidden="1" customHeight="1" x14ac:dyDescent="0.3">
      <c r="A454" s="1">
        <v>109117</v>
      </c>
      <c r="B454" s="1" t="s">
        <v>45</v>
      </c>
      <c r="C454" s="1">
        <v>94</v>
      </c>
      <c r="D454" s="1">
        <v>0</v>
      </c>
      <c r="E454" s="1">
        <v>9</v>
      </c>
    </row>
    <row r="455" spans="1:5" customFormat="1" ht="15.75" hidden="1" customHeight="1" x14ac:dyDescent="0.3">
      <c r="A455" s="1">
        <v>109118</v>
      </c>
      <c r="B455" s="1" t="s">
        <v>55</v>
      </c>
      <c r="C455" s="1">
        <v>94</v>
      </c>
      <c r="D455" s="1">
        <v>0</v>
      </c>
      <c r="E455" s="1">
        <v>0</v>
      </c>
    </row>
    <row r="456" spans="1:5" customFormat="1" ht="15.75" hidden="1" customHeight="1" x14ac:dyDescent="0.3">
      <c r="A456" s="1">
        <v>109119</v>
      </c>
      <c r="B456" s="1" t="s">
        <v>54</v>
      </c>
      <c r="C456" s="1">
        <v>94</v>
      </c>
      <c r="D456" s="1">
        <v>1</v>
      </c>
      <c r="E456" s="1">
        <v>1</v>
      </c>
    </row>
    <row r="457" spans="1:5" customFormat="1" ht="15.75" hidden="1" customHeight="1" x14ac:dyDescent="0.3">
      <c r="A457" s="1">
        <v>109120</v>
      </c>
      <c r="B457" s="1" t="s">
        <v>56</v>
      </c>
      <c r="C457" s="1">
        <v>94</v>
      </c>
      <c r="D457" s="1">
        <v>0</v>
      </c>
      <c r="E457" s="1">
        <v>0</v>
      </c>
    </row>
    <row r="458" spans="1:5" customFormat="1" ht="15.75" hidden="1" customHeight="1" x14ac:dyDescent="0.3">
      <c r="A458" s="1">
        <v>109122</v>
      </c>
      <c r="B458" s="1" t="s">
        <v>46</v>
      </c>
      <c r="C458" s="1">
        <v>94</v>
      </c>
      <c r="D458" s="1">
        <v>1</v>
      </c>
      <c r="E458" s="1">
        <v>4</v>
      </c>
    </row>
    <row r="459" spans="1:5" customFormat="1" ht="15.75" hidden="1" customHeight="1" x14ac:dyDescent="0.3">
      <c r="A459" s="1">
        <v>109123</v>
      </c>
      <c r="B459" s="1" t="s">
        <v>54</v>
      </c>
      <c r="C459" s="1">
        <v>94</v>
      </c>
      <c r="D459" s="1">
        <v>0</v>
      </c>
      <c r="E459" s="1">
        <v>2</v>
      </c>
    </row>
    <row r="460" spans="1:5" customFormat="1" ht="15.75" hidden="1" customHeight="1" x14ac:dyDescent="0.3">
      <c r="A460" s="1">
        <v>109124</v>
      </c>
      <c r="B460" s="1" t="s">
        <v>56</v>
      </c>
      <c r="C460" s="1">
        <v>94</v>
      </c>
      <c r="D460" s="1">
        <v>1</v>
      </c>
      <c r="E460" s="1">
        <v>1</v>
      </c>
    </row>
    <row r="461" spans="1:5" customFormat="1" ht="15.75" hidden="1" customHeight="1" x14ac:dyDescent="0.3">
      <c r="A461" s="1">
        <v>109125</v>
      </c>
      <c r="B461" s="1" t="s">
        <v>53</v>
      </c>
      <c r="C461" s="1">
        <v>94</v>
      </c>
      <c r="D461" s="1">
        <v>1</v>
      </c>
      <c r="E461" s="1">
        <v>1</v>
      </c>
    </row>
    <row r="462" spans="1:5" customFormat="1" ht="15.75" hidden="1" customHeight="1" x14ac:dyDescent="0.3">
      <c r="A462" s="1">
        <v>109128</v>
      </c>
      <c r="B462" s="1" t="s">
        <v>54</v>
      </c>
      <c r="C462" s="1">
        <v>94</v>
      </c>
      <c r="D462" s="1">
        <v>1</v>
      </c>
      <c r="E462" s="1">
        <v>3</v>
      </c>
    </row>
    <row r="463" spans="1:5" customFormat="1" ht="15.75" hidden="1" customHeight="1" x14ac:dyDescent="0.3">
      <c r="A463" s="1">
        <v>109130</v>
      </c>
      <c r="B463" s="1" t="s">
        <v>56</v>
      </c>
      <c r="C463" s="1">
        <v>94</v>
      </c>
      <c r="D463" s="1">
        <v>1</v>
      </c>
      <c r="E463" s="1">
        <v>2</v>
      </c>
    </row>
    <row r="464" spans="1:5" customFormat="1" ht="15.75" hidden="1" customHeight="1" x14ac:dyDescent="0.3">
      <c r="A464" s="1">
        <v>109131</v>
      </c>
      <c r="B464" s="1" t="s">
        <v>46</v>
      </c>
      <c r="C464" s="1">
        <v>94</v>
      </c>
      <c r="D464" s="1">
        <v>0</v>
      </c>
      <c r="E464" s="1">
        <v>5</v>
      </c>
    </row>
    <row r="465" spans="1:5" customFormat="1" ht="15.75" hidden="1" customHeight="1" x14ac:dyDescent="0.3">
      <c r="A465" s="1">
        <v>109135</v>
      </c>
      <c r="B465" s="1" t="s">
        <v>54</v>
      </c>
      <c r="C465" s="1">
        <v>94</v>
      </c>
      <c r="D465" s="1">
        <v>0</v>
      </c>
      <c r="E465" s="1">
        <v>4</v>
      </c>
    </row>
    <row r="466" spans="1:5" customFormat="1" ht="15.75" hidden="1" customHeight="1" x14ac:dyDescent="0.3">
      <c r="A466" s="1">
        <v>109137</v>
      </c>
      <c r="B466" s="1" t="s">
        <v>46</v>
      </c>
      <c r="C466" s="1">
        <v>94</v>
      </c>
      <c r="D466" s="1">
        <v>0</v>
      </c>
      <c r="E466" s="1">
        <v>6</v>
      </c>
    </row>
    <row r="467" spans="1:5" customFormat="1" ht="15.75" hidden="1" customHeight="1" x14ac:dyDescent="0.3">
      <c r="A467" s="1">
        <v>109138</v>
      </c>
      <c r="B467" s="1" t="s">
        <v>54</v>
      </c>
      <c r="C467" s="1">
        <v>94</v>
      </c>
      <c r="D467" s="1">
        <v>0</v>
      </c>
      <c r="E467" s="1">
        <v>5</v>
      </c>
    </row>
    <row r="468" spans="1:5" customFormat="1" ht="15.75" hidden="1" customHeight="1" x14ac:dyDescent="0.3">
      <c r="A468" s="1">
        <v>109139</v>
      </c>
      <c r="B468" s="1" t="s">
        <v>55</v>
      </c>
      <c r="C468" s="1">
        <v>94</v>
      </c>
      <c r="D468" s="1">
        <v>1</v>
      </c>
      <c r="E468" s="1">
        <v>1</v>
      </c>
    </row>
    <row r="469" spans="1:5" customFormat="1" ht="15.75" hidden="1" customHeight="1" x14ac:dyDescent="0.3">
      <c r="A469" s="1">
        <v>109140</v>
      </c>
      <c r="B469" s="1" t="s">
        <v>43</v>
      </c>
      <c r="C469" s="1">
        <v>94</v>
      </c>
      <c r="D469" s="1">
        <v>1</v>
      </c>
      <c r="E469" s="1">
        <v>3</v>
      </c>
    </row>
    <row r="470" spans="1:5" customFormat="1" ht="15.75" hidden="1" customHeight="1" x14ac:dyDescent="0.3">
      <c r="A470" s="1">
        <v>109141</v>
      </c>
      <c r="B470" s="1" t="s">
        <v>46</v>
      </c>
      <c r="C470" s="1">
        <v>94</v>
      </c>
      <c r="D470" s="1">
        <v>1</v>
      </c>
      <c r="E470" s="1">
        <v>7</v>
      </c>
    </row>
    <row r="471" spans="1:5" customFormat="1" ht="15.75" hidden="1" customHeight="1" x14ac:dyDescent="0.3">
      <c r="A471" s="1">
        <v>109142</v>
      </c>
      <c r="B471" s="1" t="s">
        <v>47</v>
      </c>
      <c r="C471" s="1">
        <v>94</v>
      </c>
      <c r="D471" s="1">
        <v>0</v>
      </c>
      <c r="E471" s="1">
        <v>5</v>
      </c>
    </row>
    <row r="472" spans="1:5" customFormat="1" ht="15.75" hidden="1" customHeight="1" x14ac:dyDescent="0.3">
      <c r="A472" s="1">
        <v>109143</v>
      </c>
      <c r="B472" s="1" t="s">
        <v>48</v>
      </c>
      <c r="C472" s="1">
        <v>94</v>
      </c>
      <c r="D472" s="1">
        <v>0</v>
      </c>
      <c r="E472" s="1">
        <v>5</v>
      </c>
    </row>
    <row r="473" spans="1:5" customFormat="1" ht="15.75" hidden="1" customHeight="1" x14ac:dyDescent="0.3">
      <c r="A473" s="1">
        <v>109144</v>
      </c>
      <c r="B473" s="1" t="s">
        <v>54</v>
      </c>
      <c r="C473" s="1">
        <v>94</v>
      </c>
      <c r="D473" s="1">
        <v>1</v>
      </c>
      <c r="E473" s="1">
        <v>6</v>
      </c>
    </row>
    <row r="474" spans="1:5" customFormat="1" ht="15.75" hidden="1" customHeight="1" x14ac:dyDescent="0.3">
      <c r="A474" s="1">
        <v>109145</v>
      </c>
      <c r="B474" s="1" t="s">
        <v>43</v>
      </c>
      <c r="C474" s="1">
        <v>94</v>
      </c>
      <c r="D474" s="1">
        <v>1</v>
      </c>
      <c r="E474" s="1">
        <v>4</v>
      </c>
    </row>
    <row r="475" spans="1:5" customFormat="1" ht="15.75" hidden="1" customHeight="1" x14ac:dyDescent="0.3">
      <c r="A475" s="1">
        <v>109146</v>
      </c>
      <c r="B475" s="1" t="s">
        <v>55</v>
      </c>
      <c r="C475" s="1">
        <v>94</v>
      </c>
      <c r="D475" s="1">
        <v>0</v>
      </c>
      <c r="E475" s="1">
        <v>2</v>
      </c>
    </row>
    <row r="476" spans="1:5" customFormat="1" ht="15.75" hidden="1" customHeight="1" x14ac:dyDescent="0.3">
      <c r="A476" s="1">
        <v>109147</v>
      </c>
      <c r="B476" s="1" t="s">
        <v>46</v>
      </c>
      <c r="C476" s="1">
        <v>94</v>
      </c>
      <c r="D476" s="1">
        <v>0</v>
      </c>
      <c r="E476" s="1">
        <v>8</v>
      </c>
    </row>
    <row r="477" spans="1:5" customFormat="1" ht="15.75" hidden="1" customHeight="1" x14ac:dyDescent="0.3">
      <c r="A477" s="1">
        <v>109148</v>
      </c>
      <c r="B477" s="1" t="s">
        <v>49</v>
      </c>
      <c r="C477" s="1">
        <v>94</v>
      </c>
      <c r="D477" s="1">
        <v>1</v>
      </c>
      <c r="E477" s="1">
        <v>4</v>
      </c>
    </row>
    <row r="478" spans="1:5" customFormat="1" ht="15.75" hidden="1" customHeight="1" x14ac:dyDescent="0.3">
      <c r="A478" s="1">
        <v>109149</v>
      </c>
      <c r="B478" s="1" t="s">
        <v>43</v>
      </c>
      <c r="C478" s="1">
        <v>94</v>
      </c>
      <c r="D478" s="1">
        <v>0</v>
      </c>
      <c r="E478" s="1">
        <v>5</v>
      </c>
    </row>
    <row r="479" spans="1:5" customFormat="1" ht="15.75" hidden="1" customHeight="1" x14ac:dyDescent="0.3">
      <c r="A479" s="1">
        <v>109150</v>
      </c>
      <c r="B479" s="1" t="s">
        <v>54</v>
      </c>
      <c r="C479" s="1">
        <v>94</v>
      </c>
      <c r="D479" s="1">
        <v>0</v>
      </c>
      <c r="E479" s="1">
        <v>7</v>
      </c>
    </row>
    <row r="480" spans="1:5" customFormat="1" ht="15.75" hidden="1" customHeight="1" x14ac:dyDescent="0.3">
      <c r="A480" s="1">
        <v>109151</v>
      </c>
      <c r="B480" s="1" t="s">
        <v>54</v>
      </c>
      <c r="C480" s="1">
        <v>94</v>
      </c>
      <c r="D480" s="1">
        <v>1</v>
      </c>
      <c r="E480" s="1">
        <v>8</v>
      </c>
    </row>
    <row r="481" spans="1:5" customFormat="1" ht="15.75" hidden="1" customHeight="1" x14ac:dyDescent="0.3">
      <c r="A481" s="1">
        <v>109152</v>
      </c>
      <c r="B481" s="1" t="s">
        <v>46</v>
      </c>
      <c r="C481" s="1">
        <v>94</v>
      </c>
      <c r="D481" s="1">
        <v>1</v>
      </c>
      <c r="E481" s="1">
        <v>9</v>
      </c>
    </row>
    <row r="482" spans="1:5" customFormat="1" ht="15.75" hidden="1" customHeight="1" x14ac:dyDescent="0.3">
      <c r="A482" s="1">
        <v>109153</v>
      </c>
      <c r="B482" s="1" t="s">
        <v>54</v>
      </c>
      <c r="C482" s="1">
        <v>94</v>
      </c>
      <c r="D482" s="1">
        <v>0</v>
      </c>
      <c r="E482" s="1">
        <v>9</v>
      </c>
    </row>
    <row r="483" spans="1:5" customFormat="1" ht="15.75" hidden="1" customHeight="1" x14ac:dyDescent="0.3">
      <c r="A483" s="1">
        <v>109154</v>
      </c>
      <c r="B483" s="1" t="s">
        <v>49</v>
      </c>
      <c r="C483" s="1">
        <v>94</v>
      </c>
      <c r="D483" s="1">
        <v>0</v>
      </c>
      <c r="E483" s="1">
        <v>5</v>
      </c>
    </row>
    <row r="484" spans="1:5" customFormat="1" ht="15.75" hidden="1" customHeight="1" x14ac:dyDescent="0.3">
      <c r="A484" s="1">
        <v>109155</v>
      </c>
      <c r="B484" s="1" t="s">
        <v>57</v>
      </c>
      <c r="C484" s="1">
        <v>94</v>
      </c>
      <c r="D484" s="1">
        <v>0</v>
      </c>
      <c r="E484" s="1">
        <v>0</v>
      </c>
    </row>
    <row r="485" spans="1:5" customFormat="1" ht="15.75" hidden="1" customHeight="1" x14ac:dyDescent="0.3">
      <c r="A485" s="1">
        <v>109156</v>
      </c>
      <c r="B485" s="1" t="s">
        <v>43</v>
      </c>
      <c r="C485" s="1">
        <v>94</v>
      </c>
      <c r="D485" s="1">
        <v>0</v>
      </c>
      <c r="E485" s="1">
        <v>6</v>
      </c>
    </row>
    <row r="486" spans="1:5" customFormat="1" ht="15.75" hidden="1" customHeight="1" x14ac:dyDescent="0.3">
      <c r="A486" s="1">
        <v>109158</v>
      </c>
      <c r="B486" s="1" t="s">
        <v>49</v>
      </c>
      <c r="C486" s="1">
        <v>94</v>
      </c>
      <c r="D486" s="1">
        <v>0</v>
      </c>
      <c r="E486" s="1">
        <v>6</v>
      </c>
    </row>
    <row r="487" spans="1:5" customFormat="1" ht="15.75" hidden="1" customHeight="1" x14ac:dyDescent="0.3">
      <c r="A487" s="1">
        <v>109159</v>
      </c>
      <c r="B487" s="1" t="s">
        <v>57</v>
      </c>
      <c r="C487" s="1">
        <v>94</v>
      </c>
      <c r="D487" s="1">
        <v>1</v>
      </c>
      <c r="E487" s="1">
        <v>1</v>
      </c>
    </row>
    <row r="488" spans="1:5" customFormat="1" ht="15.75" hidden="1" customHeight="1" x14ac:dyDescent="0.3">
      <c r="A488" s="1">
        <v>109161</v>
      </c>
      <c r="B488" s="1" t="s">
        <v>57</v>
      </c>
      <c r="C488" s="1">
        <v>94</v>
      </c>
      <c r="D488" s="1">
        <v>0</v>
      </c>
      <c r="E488" s="1">
        <v>2</v>
      </c>
    </row>
    <row r="489" spans="1:5" customFormat="1" ht="15.75" hidden="1" customHeight="1" x14ac:dyDescent="0.3">
      <c r="A489" s="1">
        <v>109162</v>
      </c>
      <c r="B489" s="1" t="s">
        <v>56</v>
      </c>
      <c r="C489" s="1">
        <v>94</v>
      </c>
      <c r="D489" s="1">
        <v>0</v>
      </c>
      <c r="E489" s="1">
        <v>3</v>
      </c>
    </row>
    <row r="490" spans="1:5" customFormat="1" ht="15.75" hidden="1" customHeight="1" x14ac:dyDescent="0.3">
      <c r="A490" s="1">
        <v>109163</v>
      </c>
      <c r="B490" s="1" t="s">
        <v>47</v>
      </c>
      <c r="C490" s="1">
        <v>94</v>
      </c>
      <c r="D490" s="1">
        <v>1</v>
      </c>
      <c r="E490" s="1">
        <v>6</v>
      </c>
    </row>
    <row r="491" spans="1:5" customFormat="1" ht="15.75" hidden="1" customHeight="1" x14ac:dyDescent="0.3">
      <c r="A491" s="1">
        <v>109165</v>
      </c>
      <c r="B491" s="1" t="s">
        <v>57</v>
      </c>
      <c r="C491" s="1">
        <v>94</v>
      </c>
      <c r="D491" s="1">
        <v>1</v>
      </c>
      <c r="E491" s="1">
        <v>3</v>
      </c>
    </row>
    <row r="492" spans="1:5" customFormat="1" ht="15.75" hidden="1" customHeight="1" x14ac:dyDescent="0.3">
      <c r="A492" s="1">
        <v>109166</v>
      </c>
      <c r="B492" s="1" t="s">
        <v>49</v>
      </c>
      <c r="C492" s="1">
        <v>94</v>
      </c>
      <c r="D492" s="1">
        <v>1</v>
      </c>
      <c r="E492" s="1">
        <v>7</v>
      </c>
    </row>
    <row r="493" spans="1:5" customFormat="1" ht="15.75" hidden="1" customHeight="1" x14ac:dyDescent="0.3">
      <c r="A493" s="1">
        <v>109167</v>
      </c>
      <c r="B493" s="1" t="s">
        <v>48</v>
      </c>
      <c r="C493" s="1">
        <v>94</v>
      </c>
      <c r="D493" s="1">
        <v>1</v>
      </c>
      <c r="E493" s="1">
        <v>6</v>
      </c>
    </row>
    <row r="494" spans="1:5" customFormat="1" ht="15.75" hidden="1" customHeight="1" x14ac:dyDescent="0.3">
      <c r="A494" s="1">
        <v>109168</v>
      </c>
      <c r="B494" s="1" t="s">
        <v>56</v>
      </c>
      <c r="C494" s="1">
        <v>94</v>
      </c>
      <c r="D494" s="1">
        <v>1</v>
      </c>
      <c r="E494" s="1">
        <v>4</v>
      </c>
    </row>
    <row r="495" spans="1:5" customFormat="1" ht="15.75" hidden="1" customHeight="1" x14ac:dyDescent="0.3">
      <c r="A495" s="1">
        <v>109169</v>
      </c>
      <c r="B495" s="1" t="s">
        <v>57</v>
      </c>
      <c r="C495" s="1">
        <v>94</v>
      </c>
      <c r="D495" s="1">
        <v>0</v>
      </c>
      <c r="E495" s="1">
        <v>4</v>
      </c>
    </row>
    <row r="496" spans="1:5" customFormat="1" ht="15.75" hidden="1" customHeight="1" x14ac:dyDescent="0.3">
      <c r="A496" s="1">
        <v>109170</v>
      </c>
      <c r="B496" s="1" t="s">
        <v>56</v>
      </c>
      <c r="C496" s="1">
        <v>94</v>
      </c>
      <c r="D496" s="1">
        <v>0</v>
      </c>
      <c r="E496" s="1">
        <v>5</v>
      </c>
    </row>
    <row r="497" spans="1:5" customFormat="1" ht="15.75" hidden="1" customHeight="1" x14ac:dyDescent="0.3">
      <c r="A497" s="1">
        <v>109171</v>
      </c>
      <c r="B497" s="1" t="s">
        <v>53</v>
      </c>
      <c r="C497" s="1">
        <v>94</v>
      </c>
      <c r="D497" s="1">
        <v>0</v>
      </c>
      <c r="E497" s="1">
        <v>2</v>
      </c>
    </row>
    <row r="498" spans="1:5" customFormat="1" ht="15.75" hidden="1" customHeight="1" x14ac:dyDescent="0.3">
      <c r="A498" s="1">
        <v>109172</v>
      </c>
      <c r="B498" s="1" t="s">
        <v>49</v>
      </c>
      <c r="C498" s="1">
        <v>94</v>
      </c>
      <c r="D498" s="1">
        <v>0</v>
      </c>
      <c r="E498" s="1">
        <v>8</v>
      </c>
    </row>
    <row r="499" spans="1:5" customFormat="1" ht="15.75" hidden="1" customHeight="1" x14ac:dyDescent="0.3">
      <c r="A499" s="1">
        <v>109173</v>
      </c>
      <c r="B499" s="1" t="s">
        <v>57</v>
      </c>
      <c r="C499" s="1">
        <v>94</v>
      </c>
      <c r="D499" s="1">
        <v>1</v>
      </c>
      <c r="E499" s="1">
        <v>5</v>
      </c>
    </row>
    <row r="500" spans="1:5" customFormat="1" ht="15.75" hidden="1" customHeight="1" x14ac:dyDescent="0.3">
      <c r="A500" s="1">
        <v>109174</v>
      </c>
      <c r="B500" s="1" t="s">
        <v>49</v>
      </c>
      <c r="C500" s="1">
        <v>94</v>
      </c>
      <c r="D500" s="1">
        <v>1</v>
      </c>
      <c r="E500" s="1">
        <v>9</v>
      </c>
    </row>
    <row r="501" spans="1:5" customFormat="1" ht="15.75" hidden="1" customHeight="1" x14ac:dyDescent="0.3">
      <c r="A501" s="1">
        <v>109176</v>
      </c>
      <c r="B501" s="1" t="s">
        <v>55</v>
      </c>
      <c r="C501" s="1">
        <v>94</v>
      </c>
      <c r="D501" s="1">
        <v>0</v>
      </c>
      <c r="E501" s="1">
        <v>3</v>
      </c>
    </row>
    <row r="502" spans="1:5" customFormat="1" ht="15.75" hidden="1" customHeight="1" x14ac:dyDescent="0.3">
      <c r="A502" s="1">
        <v>109177</v>
      </c>
      <c r="B502" s="1" t="s">
        <v>58</v>
      </c>
      <c r="C502" s="1">
        <v>94</v>
      </c>
      <c r="D502" s="1">
        <v>-1</v>
      </c>
      <c r="E502" s="1">
        <v>0</v>
      </c>
    </row>
    <row r="503" spans="1:5" customFormat="1" ht="15.75" hidden="1" customHeight="1" x14ac:dyDescent="0.3">
      <c r="A503" s="1">
        <v>109180</v>
      </c>
      <c r="B503" s="1" t="s">
        <v>57</v>
      </c>
      <c r="C503" s="1">
        <v>94</v>
      </c>
      <c r="D503" s="1">
        <v>0</v>
      </c>
      <c r="E503" s="1">
        <v>6</v>
      </c>
    </row>
    <row r="504" spans="1:5" customFormat="1" ht="15.75" hidden="1" customHeight="1" x14ac:dyDescent="0.3">
      <c r="A504" s="1">
        <v>109181</v>
      </c>
      <c r="B504" s="1" t="s">
        <v>56</v>
      </c>
      <c r="C504" s="1">
        <v>94</v>
      </c>
      <c r="D504" s="1">
        <v>0</v>
      </c>
      <c r="E504" s="1">
        <v>6</v>
      </c>
    </row>
    <row r="505" spans="1:5" customFormat="1" ht="15.75" hidden="1" customHeight="1" x14ac:dyDescent="0.3">
      <c r="A505" s="1">
        <v>109183</v>
      </c>
      <c r="B505" s="1" t="s">
        <v>43</v>
      </c>
      <c r="C505" s="1">
        <v>94</v>
      </c>
      <c r="D505" s="1">
        <v>1</v>
      </c>
      <c r="E505" s="1">
        <v>7</v>
      </c>
    </row>
    <row r="506" spans="1:5" customFormat="1" ht="15.75" hidden="1" customHeight="1" x14ac:dyDescent="0.3">
      <c r="A506" s="1">
        <v>109184</v>
      </c>
      <c r="B506" s="1" t="s">
        <v>56</v>
      </c>
      <c r="C506" s="1">
        <v>94</v>
      </c>
      <c r="D506" s="1">
        <v>0</v>
      </c>
      <c r="E506" s="1">
        <v>7</v>
      </c>
    </row>
    <row r="507" spans="1:5" customFormat="1" ht="15.75" hidden="1" customHeight="1" x14ac:dyDescent="0.3">
      <c r="A507" s="1">
        <v>109186</v>
      </c>
      <c r="B507" s="1" t="s">
        <v>57</v>
      </c>
      <c r="C507" s="1">
        <v>94</v>
      </c>
      <c r="D507" s="1">
        <v>1</v>
      </c>
      <c r="E507" s="1">
        <v>7</v>
      </c>
    </row>
    <row r="508" spans="1:5" customFormat="1" ht="15.75" hidden="1" customHeight="1" x14ac:dyDescent="0.3">
      <c r="A508" s="1">
        <v>109188</v>
      </c>
      <c r="B508" s="1" t="s">
        <v>56</v>
      </c>
      <c r="C508" s="1">
        <v>94</v>
      </c>
      <c r="D508" s="1">
        <v>0</v>
      </c>
      <c r="E508" s="1">
        <v>8</v>
      </c>
    </row>
    <row r="509" spans="1:5" customFormat="1" ht="15.75" hidden="1" customHeight="1" x14ac:dyDescent="0.3">
      <c r="A509" s="1">
        <v>109189</v>
      </c>
      <c r="B509" s="1" t="s">
        <v>53</v>
      </c>
      <c r="C509" s="1">
        <v>94</v>
      </c>
      <c r="D509" s="1">
        <v>0</v>
      </c>
      <c r="E509" s="1">
        <v>3</v>
      </c>
    </row>
    <row r="510" spans="1:5" customFormat="1" ht="15.75" hidden="1" customHeight="1" x14ac:dyDescent="0.3">
      <c r="A510" s="1">
        <v>109191</v>
      </c>
      <c r="B510" s="1" t="s">
        <v>57</v>
      </c>
      <c r="C510" s="1">
        <v>94</v>
      </c>
      <c r="D510" s="1">
        <v>0</v>
      </c>
      <c r="E510" s="1">
        <v>8</v>
      </c>
    </row>
    <row r="511" spans="1:5" customFormat="1" ht="15.75" hidden="1" customHeight="1" x14ac:dyDescent="0.3">
      <c r="A511" s="1">
        <v>109192</v>
      </c>
      <c r="B511" s="1" t="s">
        <v>56</v>
      </c>
      <c r="C511" s="1">
        <v>94</v>
      </c>
      <c r="D511" s="1">
        <v>0</v>
      </c>
      <c r="E511" s="1">
        <v>9</v>
      </c>
    </row>
    <row r="512" spans="1:5" customFormat="1" ht="15.75" hidden="1" customHeight="1" x14ac:dyDescent="0.3">
      <c r="A512" s="1">
        <v>109195</v>
      </c>
      <c r="B512" s="1" t="s">
        <v>57</v>
      </c>
      <c r="C512" s="1">
        <v>94</v>
      </c>
      <c r="D512" s="1">
        <v>0</v>
      </c>
      <c r="E512" s="1">
        <v>9</v>
      </c>
    </row>
    <row r="513" spans="1:5" customFormat="1" ht="15.75" hidden="1" customHeight="1" x14ac:dyDescent="0.3">
      <c r="A513" s="1">
        <v>109196</v>
      </c>
      <c r="B513" s="1" t="s">
        <v>55</v>
      </c>
      <c r="C513" s="1">
        <v>94</v>
      </c>
      <c r="D513" s="1">
        <v>1</v>
      </c>
      <c r="E513" s="1">
        <v>4</v>
      </c>
    </row>
    <row r="514" spans="1:5" customFormat="1" ht="15.75" hidden="1" customHeight="1" x14ac:dyDescent="0.3">
      <c r="A514" s="1">
        <v>109201</v>
      </c>
      <c r="B514" s="1" t="s">
        <v>47</v>
      </c>
      <c r="C514" s="1">
        <v>94</v>
      </c>
      <c r="D514" s="1">
        <v>0</v>
      </c>
      <c r="E514" s="1">
        <v>7</v>
      </c>
    </row>
    <row r="515" spans="1:5" customFormat="1" ht="15.75" hidden="1" customHeight="1" x14ac:dyDescent="0.3">
      <c r="A515" s="1">
        <v>109202</v>
      </c>
      <c r="B515" s="1" t="s">
        <v>48</v>
      </c>
      <c r="C515" s="1">
        <v>94</v>
      </c>
      <c r="D515" s="1">
        <v>0</v>
      </c>
      <c r="E515" s="1">
        <v>7</v>
      </c>
    </row>
    <row r="516" spans="1:5" customFormat="1" ht="15.75" hidden="1" customHeight="1" x14ac:dyDescent="0.3">
      <c r="A516" s="1">
        <v>109204</v>
      </c>
      <c r="B516" s="1" t="s">
        <v>43</v>
      </c>
      <c r="C516" s="1">
        <v>94</v>
      </c>
      <c r="D516" s="1">
        <v>0</v>
      </c>
      <c r="E516" s="1">
        <v>8</v>
      </c>
    </row>
    <row r="517" spans="1:5" customFormat="1" ht="15.75" hidden="1" customHeight="1" x14ac:dyDescent="0.3">
      <c r="A517" s="1">
        <v>109206</v>
      </c>
      <c r="B517" s="1" t="s">
        <v>48</v>
      </c>
      <c r="C517" s="1">
        <v>94</v>
      </c>
      <c r="D517" s="1">
        <v>1</v>
      </c>
      <c r="E517" s="1">
        <v>8</v>
      </c>
    </row>
    <row r="518" spans="1:5" customFormat="1" ht="15.75" hidden="1" customHeight="1" x14ac:dyDescent="0.3">
      <c r="A518" s="1">
        <v>109208</v>
      </c>
      <c r="B518" s="1" t="s">
        <v>43</v>
      </c>
      <c r="C518" s="1">
        <v>94</v>
      </c>
      <c r="D518" s="1">
        <v>0</v>
      </c>
      <c r="E518" s="1">
        <v>9</v>
      </c>
    </row>
    <row r="519" spans="1:5" customFormat="1" ht="15.75" hidden="1" customHeight="1" x14ac:dyDescent="0.3">
      <c r="A519" s="1">
        <v>109210</v>
      </c>
      <c r="B519" s="1" t="s">
        <v>53</v>
      </c>
      <c r="C519" s="1">
        <v>94</v>
      </c>
      <c r="D519" s="1">
        <v>1</v>
      </c>
      <c r="E519" s="1">
        <v>4</v>
      </c>
    </row>
    <row r="520" spans="1:5" customFormat="1" ht="15.75" hidden="1" customHeight="1" x14ac:dyDescent="0.3">
      <c r="A520" s="1">
        <v>109211</v>
      </c>
      <c r="B520" s="1" t="s">
        <v>55</v>
      </c>
      <c r="C520" s="1">
        <v>94</v>
      </c>
      <c r="D520" s="1">
        <v>0</v>
      </c>
      <c r="E520" s="1">
        <v>5</v>
      </c>
    </row>
    <row r="521" spans="1:5" customFormat="1" ht="15.75" hidden="1" customHeight="1" x14ac:dyDescent="0.3">
      <c r="A521" s="1">
        <v>109212</v>
      </c>
      <c r="B521" s="1" t="s">
        <v>59</v>
      </c>
      <c r="C521" s="1">
        <v>94</v>
      </c>
      <c r="D521" s="1">
        <v>0</v>
      </c>
      <c r="E521" s="1">
        <v>0</v>
      </c>
    </row>
    <row r="522" spans="1:5" customFormat="1" ht="15.75" hidden="1" customHeight="1" x14ac:dyDescent="0.3">
      <c r="A522" s="1">
        <v>109217</v>
      </c>
      <c r="B522" s="1" t="s">
        <v>53</v>
      </c>
      <c r="C522" s="1">
        <v>94</v>
      </c>
      <c r="D522" s="1">
        <v>0</v>
      </c>
      <c r="E522" s="1">
        <v>5</v>
      </c>
    </row>
    <row r="523" spans="1:5" customFormat="1" ht="15.75" hidden="1" customHeight="1" x14ac:dyDescent="0.3">
      <c r="A523" s="1">
        <v>109218</v>
      </c>
      <c r="B523" s="1" t="s">
        <v>55</v>
      </c>
      <c r="C523" s="1">
        <v>94</v>
      </c>
      <c r="D523" s="1">
        <v>0</v>
      </c>
      <c r="E523" s="1">
        <v>6</v>
      </c>
    </row>
    <row r="524" spans="1:5" customFormat="1" ht="15.75" hidden="1" customHeight="1" x14ac:dyDescent="0.3">
      <c r="A524" s="1">
        <v>109221</v>
      </c>
      <c r="B524" s="1" t="s">
        <v>47</v>
      </c>
      <c r="C524" s="1">
        <v>94</v>
      </c>
      <c r="D524" s="1">
        <v>1</v>
      </c>
      <c r="E524" s="1">
        <v>8</v>
      </c>
    </row>
    <row r="525" spans="1:5" customFormat="1" ht="15.75" hidden="1" customHeight="1" x14ac:dyDescent="0.3">
      <c r="A525" s="1">
        <v>109225</v>
      </c>
      <c r="B525" s="1" t="s">
        <v>48</v>
      </c>
      <c r="C525" s="1">
        <v>94</v>
      </c>
      <c r="D525" s="1">
        <v>0</v>
      </c>
      <c r="E525" s="1">
        <v>9</v>
      </c>
    </row>
    <row r="526" spans="1:5" customFormat="1" ht="15.75" hidden="1" customHeight="1" x14ac:dyDescent="0.3">
      <c r="A526" s="1">
        <v>109230</v>
      </c>
      <c r="B526" s="1" t="s">
        <v>47</v>
      </c>
      <c r="C526" s="1">
        <v>94</v>
      </c>
      <c r="D526" s="1">
        <v>0</v>
      </c>
      <c r="E526" s="1">
        <v>9</v>
      </c>
    </row>
    <row r="527" spans="1:5" customFormat="1" ht="15.75" hidden="1" customHeight="1" x14ac:dyDescent="0.3">
      <c r="A527" s="1">
        <v>109232</v>
      </c>
      <c r="B527" s="1" t="s">
        <v>53</v>
      </c>
      <c r="C527" s="1">
        <v>94</v>
      </c>
      <c r="D527" s="1">
        <v>0</v>
      </c>
      <c r="E527" s="1">
        <v>6</v>
      </c>
    </row>
    <row r="528" spans="1:5" customFormat="1" ht="15.75" hidden="1" customHeight="1" x14ac:dyDescent="0.3">
      <c r="A528" s="1">
        <v>109235</v>
      </c>
      <c r="B528" s="1" t="s">
        <v>53</v>
      </c>
      <c r="C528" s="1">
        <v>94</v>
      </c>
      <c r="D528" s="1">
        <v>0</v>
      </c>
      <c r="E528" s="1">
        <v>7</v>
      </c>
    </row>
    <row r="529" spans="1:5" customFormat="1" ht="15.75" hidden="1" customHeight="1" x14ac:dyDescent="0.3">
      <c r="A529" s="1">
        <v>109236</v>
      </c>
      <c r="B529" s="1" t="s">
        <v>59</v>
      </c>
      <c r="C529" s="1">
        <v>94</v>
      </c>
      <c r="D529" s="1">
        <v>1</v>
      </c>
      <c r="E529" s="1">
        <v>1</v>
      </c>
    </row>
    <row r="530" spans="1:5" customFormat="1" ht="15.75" hidden="1" customHeight="1" x14ac:dyDescent="0.3">
      <c r="A530" s="1">
        <v>109237</v>
      </c>
      <c r="B530" s="1" t="s">
        <v>60</v>
      </c>
      <c r="C530" s="1">
        <v>94</v>
      </c>
      <c r="D530" s="1">
        <v>0</v>
      </c>
      <c r="E530" s="1">
        <v>0</v>
      </c>
    </row>
    <row r="531" spans="1:5" customFormat="1" ht="15.75" hidden="1" customHeight="1" x14ac:dyDescent="0.3">
      <c r="A531" s="1">
        <v>109238</v>
      </c>
      <c r="B531" s="1" t="s">
        <v>60</v>
      </c>
      <c r="C531" s="1">
        <v>94</v>
      </c>
      <c r="D531" s="1">
        <v>1</v>
      </c>
      <c r="E531" s="1">
        <v>1</v>
      </c>
    </row>
    <row r="532" spans="1:5" customFormat="1" ht="15.75" hidden="1" customHeight="1" x14ac:dyDescent="0.3">
      <c r="A532" s="1">
        <v>109241</v>
      </c>
      <c r="B532" s="1" t="s">
        <v>60</v>
      </c>
      <c r="C532" s="1">
        <v>94</v>
      </c>
      <c r="D532" s="1">
        <v>0</v>
      </c>
      <c r="E532" s="1">
        <v>2</v>
      </c>
    </row>
    <row r="533" spans="1:5" customFormat="1" ht="15.75" hidden="1" customHeight="1" x14ac:dyDescent="0.3">
      <c r="A533" s="1">
        <v>109243</v>
      </c>
      <c r="B533" s="1" t="s">
        <v>59</v>
      </c>
      <c r="C533" s="1">
        <v>94</v>
      </c>
      <c r="D533" s="1">
        <v>0</v>
      </c>
      <c r="E533" s="1">
        <v>2</v>
      </c>
    </row>
    <row r="534" spans="1:5" customFormat="1" ht="15.75" hidden="1" customHeight="1" x14ac:dyDescent="0.3">
      <c r="A534" s="1">
        <v>109247</v>
      </c>
      <c r="B534" s="1" t="s">
        <v>60</v>
      </c>
      <c r="C534" s="1">
        <v>94</v>
      </c>
      <c r="D534" s="1">
        <v>1</v>
      </c>
      <c r="E534" s="1">
        <v>3</v>
      </c>
    </row>
    <row r="535" spans="1:5" customFormat="1" ht="15.75" hidden="1" customHeight="1" x14ac:dyDescent="0.3">
      <c r="A535" s="1">
        <v>109249</v>
      </c>
      <c r="B535" s="1" t="s">
        <v>60</v>
      </c>
      <c r="C535" s="1">
        <v>94</v>
      </c>
      <c r="D535" s="1">
        <v>0</v>
      </c>
      <c r="E535" s="1">
        <v>4</v>
      </c>
    </row>
    <row r="536" spans="1:5" customFormat="1" ht="15.75" hidden="1" customHeight="1" x14ac:dyDescent="0.3">
      <c r="A536" s="1">
        <v>109250</v>
      </c>
      <c r="B536" s="1" t="s">
        <v>61</v>
      </c>
      <c r="C536" s="1">
        <v>94</v>
      </c>
      <c r="D536" s="1">
        <v>1</v>
      </c>
      <c r="E536" s="1">
        <v>0</v>
      </c>
    </row>
    <row r="537" spans="1:5" customFormat="1" ht="15.75" hidden="1" customHeight="1" x14ac:dyDescent="0.3">
      <c r="A537" s="1">
        <v>109251</v>
      </c>
      <c r="B537" s="1" t="s">
        <v>53</v>
      </c>
      <c r="C537" s="1">
        <v>94</v>
      </c>
      <c r="D537" s="1">
        <v>1</v>
      </c>
      <c r="E537" s="1">
        <v>8</v>
      </c>
    </row>
    <row r="538" spans="1:5" customFormat="1" ht="15.75" hidden="1" customHeight="1" x14ac:dyDescent="0.3">
      <c r="A538" s="1">
        <v>109252</v>
      </c>
      <c r="B538" s="1" t="s">
        <v>62</v>
      </c>
      <c r="C538" s="1">
        <v>94</v>
      </c>
      <c r="D538" s="1">
        <v>0</v>
      </c>
      <c r="E538" s="1">
        <v>0</v>
      </c>
    </row>
    <row r="539" spans="1:5" customFormat="1" ht="15.75" hidden="1" customHeight="1" x14ac:dyDescent="0.3">
      <c r="A539" s="1">
        <v>109253</v>
      </c>
      <c r="B539" s="1" t="s">
        <v>60</v>
      </c>
      <c r="C539" s="1">
        <v>94</v>
      </c>
      <c r="D539" s="1">
        <v>0</v>
      </c>
      <c r="E539" s="1">
        <v>5</v>
      </c>
    </row>
    <row r="540" spans="1:5" customFormat="1" ht="15.75" hidden="1" customHeight="1" x14ac:dyDescent="0.3">
      <c r="A540" s="1">
        <v>109254</v>
      </c>
      <c r="B540" s="1" t="s">
        <v>62</v>
      </c>
      <c r="C540" s="1">
        <v>94</v>
      </c>
      <c r="D540" s="1">
        <v>1</v>
      </c>
      <c r="E540" s="1">
        <v>1</v>
      </c>
    </row>
    <row r="541" spans="1:5" customFormat="1" ht="15.75" hidden="1" customHeight="1" x14ac:dyDescent="0.3">
      <c r="A541" s="1">
        <v>109255</v>
      </c>
      <c r="B541" s="1" t="s">
        <v>63</v>
      </c>
      <c r="C541" s="1">
        <v>94</v>
      </c>
      <c r="D541" s="1">
        <v>0</v>
      </c>
      <c r="E541" s="1">
        <v>0</v>
      </c>
    </row>
    <row r="542" spans="1:5" customFormat="1" ht="15.75" hidden="1" customHeight="1" x14ac:dyDescent="0.3">
      <c r="A542" s="1">
        <v>109256</v>
      </c>
      <c r="B542" s="1" t="s">
        <v>60</v>
      </c>
      <c r="C542" s="1">
        <v>94</v>
      </c>
      <c r="D542" s="1">
        <v>0</v>
      </c>
      <c r="E542" s="1">
        <v>6</v>
      </c>
    </row>
    <row r="543" spans="1:5" customFormat="1" ht="15.75" hidden="1" customHeight="1" x14ac:dyDescent="0.3">
      <c r="A543" s="1">
        <v>109258</v>
      </c>
      <c r="B543" s="1" t="s">
        <v>62</v>
      </c>
      <c r="C543" s="1">
        <v>94</v>
      </c>
      <c r="D543" s="1">
        <v>0</v>
      </c>
      <c r="E543" s="1">
        <v>2</v>
      </c>
    </row>
    <row r="544" spans="1:5" customFormat="1" ht="15.75" hidden="1" customHeight="1" x14ac:dyDescent="0.3">
      <c r="A544" s="1">
        <v>109259</v>
      </c>
      <c r="B544" s="1" t="s">
        <v>63</v>
      </c>
      <c r="C544" s="1">
        <v>94</v>
      </c>
      <c r="D544" s="1">
        <v>1</v>
      </c>
      <c r="E544" s="1">
        <v>1</v>
      </c>
    </row>
    <row r="545" spans="1:5" customFormat="1" ht="15.75" hidden="1" customHeight="1" x14ac:dyDescent="0.3">
      <c r="A545" s="1">
        <v>109260</v>
      </c>
      <c r="B545" s="1" t="s">
        <v>60</v>
      </c>
      <c r="C545" s="1">
        <v>94</v>
      </c>
      <c r="D545" s="1">
        <v>0</v>
      </c>
      <c r="E545" s="1">
        <v>7</v>
      </c>
    </row>
    <row r="546" spans="1:5" customFormat="1" ht="15.75" hidden="1" customHeight="1" x14ac:dyDescent="0.3">
      <c r="A546" s="1">
        <v>109262</v>
      </c>
      <c r="B546" s="1" t="s">
        <v>62</v>
      </c>
      <c r="C546" s="1">
        <v>94</v>
      </c>
      <c r="D546" s="1">
        <v>1</v>
      </c>
      <c r="E546" s="1">
        <v>3</v>
      </c>
    </row>
    <row r="547" spans="1:5" customFormat="1" ht="15.75" hidden="1" customHeight="1" x14ac:dyDescent="0.3">
      <c r="A547" s="1">
        <v>109263</v>
      </c>
      <c r="B547" s="1" t="s">
        <v>60</v>
      </c>
      <c r="C547" s="1">
        <v>94</v>
      </c>
      <c r="D547" s="1">
        <v>1</v>
      </c>
      <c r="E547" s="1">
        <v>8</v>
      </c>
    </row>
    <row r="548" spans="1:5" customFormat="1" ht="15.75" hidden="1" customHeight="1" x14ac:dyDescent="0.3">
      <c r="A548" s="1">
        <v>109265</v>
      </c>
      <c r="B548" s="1" t="s">
        <v>62</v>
      </c>
      <c r="C548" s="1">
        <v>94</v>
      </c>
      <c r="D548" s="1">
        <v>0</v>
      </c>
      <c r="E548" s="1">
        <v>4</v>
      </c>
    </row>
    <row r="549" spans="1:5" customFormat="1" ht="15.75" hidden="1" customHeight="1" x14ac:dyDescent="0.3">
      <c r="A549" s="1">
        <v>109266</v>
      </c>
      <c r="B549" s="1" t="s">
        <v>64</v>
      </c>
      <c r="C549" s="1">
        <v>94</v>
      </c>
      <c r="D549" s="1">
        <v>0</v>
      </c>
      <c r="E549" s="1">
        <v>0</v>
      </c>
    </row>
    <row r="550" spans="1:5" customFormat="1" ht="15.75" hidden="1" customHeight="1" x14ac:dyDescent="0.3">
      <c r="A550" s="1">
        <v>109268</v>
      </c>
      <c r="B550" s="1" t="s">
        <v>63</v>
      </c>
      <c r="C550" s="1">
        <v>94</v>
      </c>
      <c r="D550" s="1">
        <v>0</v>
      </c>
      <c r="E550" s="1">
        <v>2</v>
      </c>
    </row>
    <row r="551" spans="1:5" customFormat="1" ht="15.75" hidden="1" customHeight="1" x14ac:dyDescent="0.3">
      <c r="A551" s="1">
        <v>109269</v>
      </c>
      <c r="B551" s="1" t="s">
        <v>65</v>
      </c>
      <c r="C551" s="1">
        <v>94</v>
      </c>
      <c r="D551" s="1">
        <v>0</v>
      </c>
      <c r="E551" s="1">
        <v>0</v>
      </c>
    </row>
    <row r="552" spans="1:5" customFormat="1" ht="15.75" hidden="1" customHeight="1" x14ac:dyDescent="0.3">
      <c r="A552" s="1">
        <v>109270</v>
      </c>
      <c r="B552" s="1" t="s">
        <v>60</v>
      </c>
      <c r="C552" s="1">
        <v>94</v>
      </c>
      <c r="D552" s="1">
        <v>0</v>
      </c>
      <c r="E552" s="1">
        <v>9</v>
      </c>
    </row>
    <row r="553" spans="1:5" customFormat="1" ht="15.75" hidden="1" customHeight="1" x14ac:dyDescent="0.3">
      <c r="A553" s="1">
        <v>109271</v>
      </c>
      <c r="B553" s="1" t="s">
        <v>62</v>
      </c>
      <c r="C553" s="1">
        <v>94</v>
      </c>
      <c r="D553" s="1">
        <v>0</v>
      </c>
      <c r="E553" s="1">
        <v>5</v>
      </c>
    </row>
    <row r="554" spans="1:5" customFormat="1" ht="15.75" hidden="1" customHeight="1" x14ac:dyDescent="0.3">
      <c r="A554" s="1">
        <v>109274</v>
      </c>
      <c r="B554" s="1" t="s">
        <v>65</v>
      </c>
      <c r="C554" s="1">
        <v>94</v>
      </c>
      <c r="D554" s="1">
        <v>1</v>
      </c>
      <c r="E554" s="1">
        <v>1</v>
      </c>
    </row>
    <row r="555" spans="1:5" customFormat="1" ht="15.75" hidden="1" customHeight="1" x14ac:dyDescent="0.3">
      <c r="A555" s="1">
        <v>109275</v>
      </c>
      <c r="B555" s="1" t="s">
        <v>62</v>
      </c>
      <c r="C555" s="1">
        <v>94</v>
      </c>
      <c r="D555" s="1">
        <v>1</v>
      </c>
      <c r="E555" s="1">
        <v>6</v>
      </c>
    </row>
    <row r="556" spans="1:5" customFormat="1" ht="15.75" hidden="1" customHeight="1" x14ac:dyDescent="0.3">
      <c r="A556" s="1">
        <v>109277</v>
      </c>
      <c r="B556" s="1" t="s">
        <v>63</v>
      </c>
      <c r="C556" s="1">
        <v>94</v>
      </c>
      <c r="D556" s="1">
        <v>1</v>
      </c>
      <c r="E556" s="1">
        <v>3</v>
      </c>
    </row>
    <row r="557" spans="1:5" customFormat="1" ht="15.75" hidden="1" customHeight="1" x14ac:dyDescent="0.3">
      <c r="A557" s="1">
        <v>109278</v>
      </c>
      <c r="B557" s="1" t="s">
        <v>65</v>
      </c>
      <c r="C557" s="1">
        <v>94</v>
      </c>
      <c r="D557" s="1">
        <v>0</v>
      </c>
      <c r="E557" s="1">
        <v>2</v>
      </c>
    </row>
    <row r="558" spans="1:5" customFormat="1" ht="15.75" hidden="1" customHeight="1" x14ac:dyDescent="0.3">
      <c r="A558" s="1">
        <v>109281</v>
      </c>
      <c r="B558" s="1" t="s">
        <v>62</v>
      </c>
      <c r="C558" s="1">
        <v>94</v>
      </c>
      <c r="D558" s="1">
        <v>0</v>
      </c>
      <c r="E558" s="1">
        <v>7</v>
      </c>
    </row>
    <row r="559" spans="1:5" customFormat="1" ht="15.75" hidden="1" customHeight="1" x14ac:dyDescent="0.3">
      <c r="A559" s="1">
        <v>109285</v>
      </c>
      <c r="B559" s="1" t="s">
        <v>65</v>
      </c>
      <c r="C559" s="1">
        <v>94</v>
      </c>
      <c r="D559" s="1">
        <v>1</v>
      </c>
      <c r="E559" s="1">
        <v>3</v>
      </c>
    </row>
    <row r="560" spans="1:5" customFormat="1" ht="15.75" hidden="1" customHeight="1" x14ac:dyDescent="0.3">
      <c r="A560" s="1">
        <v>109287</v>
      </c>
      <c r="B560" s="1" t="s">
        <v>64</v>
      </c>
      <c r="C560" s="1">
        <v>94</v>
      </c>
      <c r="D560" s="1">
        <v>1</v>
      </c>
      <c r="E560" s="1">
        <v>1</v>
      </c>
    </row>
    <row r="561" spans="1:5" customFormat="1" ht="15.75" hidden="1" customHeight="1" x14ac:dyDescent="0.3">
      <c r="A561" s="1">
        <v>109289</v>
      </c>
      <c r="B561" s="1" t="s">
        <v>63</v>
      </c>
      <c r="C561" s="1">
        <v>94</v>
      </c>
      <c r="D561" s="1">
        <v>0</v>
      </c>
      <c r="E561" s="1">
        <v>4</v>
      </c>
    </row>
    <row r="562" spans="1:5" customFormat="1" ht="15.75" hidden="1" customHeight="1" x14ac:dyDescent="0.3">
      <c r="A562" s="1">
        <v>109290</v>
      </c>
      <c r="B562" s="1" t="s">
        <v>65</v>
      </c>
      <c r="C562" s="1">
        <v>94</v>
      </c>
      <c r="D562" s="1">
        <v>0</v>
      </c>
      <c r="E562" s="1">
        <v>4</v>
      </c>
    </row>
    <row r="563" spans="1:5" customFormat="1" ht="15.75" hidden="1" customHeight="1" x14ac:dyDescent="0.3">
      <c r="A563" s="1">
        <v>109292</v>
      </c>
      <c r="B563" s="1" t="s">
        <v>62</v>
      </c>
      <c r="C563" s="1">
        <v>94</v>
      </c>
      <c r="D563" s="1">
        <v>1</v>
      </c>
      <c r="E563" s="1">
        <v>8</v>
      </c>
    </row>
    <row r="564" spans="1:5" customFormat="1" ht="15.75" hidden="1" customHeight="1" x14ac:dyDescent="0.3">
      <c r="A564" s="1">
        <v>109293</v>
      </c>
      <c r="B564" s="1" t="s">
        <v>63</v>
      </c>
      <c r="C564" s="1">
        <v>94</v>
      </c>
      <c r="D564" s="1">
        <v>0</v>
      </c>
      <c r="E564" s="1">
        <v>5</v>
      </c>
    </row>
    <row r="565" spans="1:5" customFormat="1" ht="15.75" hidden="1" customHeight="1" x14ac:dyDescent="0.3">
      <c r="A565" s="1">
        <v>109294</v>
      </c>
      <c r="B565" s="1" t="s">
        <v>61</v>
      </c>
      <c r="C565" s="1">
        <v>94</v>
      </c>
      <c r="D565" s="1">
        <v>1</v>
      </c>
      <c r="E565" s="1">
        <v>1</v>
      </c>
    </row>
    <row r="566" spans="1:5" customFormat="1" ht="15.75" hidden="1" customHeight="1" x14ac:dyDescent="0.3">
      <c r="A566" s="1">
        <v>109295</v>
      </c>
      <c r="B566" s="1" t="s">
        <v>65</v>
      </c>
      <c r="C566" s="1">
        <v>94</v>
      </c>
      <c r="D566" s="1">
        <v>0</v>
      </c>
      <c r="E566" s="1">
        <v>5</v>
      </c>
    </row>
    <row r="567" spans="1:5" customFormat="1" ht="15.75" hidden="1" customHeight="1" x14ac:dyDescent="0.3">
      <c r="A567" s="1">
        <v>109298</v>
      </c>
      <c r="B567" s="1" t="s">
        <v>63</v>
      </c>
      <c r="C567" s="1">
        <v>94</v>
      </c>
      <c r="D567" s="1">
        <v>1</v>
      </c>
      <c r="E567" s="1">
        <v>6</v>
      </c>
    </row>
    <row r="568" spans="1:5" customFormat="1" ht="15.75" hidden="1" customHeight="1" x14ac:dyDescent="0.3">
      <c r="A568" s="1">
        <v>109299</v>
      </c>
      <c r="B568" s="1" t="s">
        <v>65</v>
      </c>
      <c r="C568" s="1">
        <v>94</v>
      </c>
      <c r="D568" s="1">
        <v>1</v>
      </c>
      <c r="E568" s="1">
        <v>6</v>
      </c>
    </row>
    <row r="569" spans="1:5" customFormat="1" ht="15.75" hidden="1" customHeight="1" x14ac:dyDescent="0.3">
      <c r="A569" s="1">
        <v>109300</v>
      </c>
      <c r="B569" s="1" t="s">
        <v>66</v>
      </c>
      <c r="C569" s="1">
        <v>94</v>
      </c>
      <c r="D569" s="1">
        <v>0</v>
      </c>
      <c r="E569" s="1">
        <v>0</v>
      </c>
    </row>
    <row r="570" spans="1:5" customFormat="1" ht="15.75" hidden="1" customHeight="1" x14ac:dyDescent="0.3">
      <c r="A570" s="1">
        <v>109301</v>
      </c>
      <c r="B570" s="1" t="s">
        <v>62</v>
      </c>
      <c r="C570" s="1">
        <v>94</v>
      </c>
      <c r="D570" s="1">
        <v>0</v>
      </c>
      <c r="E570" s="1">
        <v>9</v>
      </c>
    </row>
    <row r="571" spans="1:5" customFormat="1" ht="15.75" hidden="1" customHeight="1" x14ac:dyDescent="0.3">
      <c r="A571" s="1">
        <v>109304</v>
      </c>
      <c r="B571" s="1" t="s">
        <v>65</v>
      </c>
      <c r="C571" s="1">
        <v>94</v>
      </c>
      <c r="D571" s="1">
        <v>0</v>
      </c>
      <c r="E571" s="1">
        <v>7</v>
      </c>
    </row>
    <row r="572" spans="1:5" customFormat="1" ht="15.75" hidden="1" customHeight="1" x14ac:dyDescent="0.3">
      <c r="A572" s="1">
        <v>109305</v>
      </c>
      <c r="B572" s="1" t="s">
        <v>61</v>
      </c>
      <c r="C572" s="1">
        <v>94</v>
      </c>
      <c r="D572" s="1">
        <v>0</v>
      </c>
      <c r="E572" s="1">
        <v>2</v>
      </c>
    </row>
    <row r="573" spans="1:5" customFormat="1" ht="15.75" hidden="1" customHeight="1" x14ac:dyDescent="0.3">
      <c r="A573" s="1">
        <v>109306</v>
      </c>
      <c r="B573" s="1" t="s">
        <v>64</v>
      </c>
      <c r="C573" s="1">
        <v>94</v>
      </c>
      <c r="D573" s="1">
        <v>0</v>
      </c>
      <c r="E573" s="1">
        <v>2</v>
      </c>
    </row>
    <row r="574" spans="1:5" customFormat="1" ht="15.75" hidden="1" customHeight="1" x14ac:dyDescent="0.3">
      <c r="A574" s="1">
        <v>109307</v>
      </c>
      <c r="B574" s="1" t="s">
        <v>63</v>
      </c>
      <c r="C574" s="1">
        <v>94</v>
      </c>
      <c r="D574" s="1">
        <v>0</v>
      </c>
      <c r="E574" s="1">
        <v>7</v>
      </c>
    </row>
    <row r="575" spans="1:5" customFormat="1" ht="15.75" hidden="1" customHeight="1" x14ac:dyDescent="0.3">
      <c r="A575" s="1">
        <v>109308</v>
      </c>
      <c r="B575" s="1" t="s">
        <v>65</v>
      </c>
      <c r="C575" s="1">
        <v>94</v>
      </c>
      <c r="D575" s="1">
        <v>1</v>
      </c>
      <c r="E575" s="1">
        <v>8</v>
      </c>
    </row>
    <row r="576" spans="1:5" customFormat="1" ht="15.75" hidden="1" customHeight="1" x14ac:dyDescent="0.3">
      <c r="A576" s="1">
        <v>109310</v>
      </c>
      <c r="B576" s="1" t="s">
        <v>63</v>
      </c>
      <c r="C576" s="1">
        <v>94</v>
      </c>
      <c r="D576" s="1">
        <v>1</v>
      </c>
      <c r="E576" s="1">
        <v>8</v>
      </c>
    </row>
    <row r="577" spans="1:5" customFormat="1" ht="15.75" hidden="1" customHeight="1" x14ac:dyDescent="0.3">
      <c r="A577" s="1">
        <v>109312</v>
      </c>
      <c r="B577" s="1" t="s">
        <v>65</v>
      </c>
      <c r="C577" s="1">
        <v>94</v>
      </c>
      <c r="D577" s="1">
        <v>1</v>
      </c>
      <c r="E577" s="1">
        <v>9</v>
      </c>
    </row>
    <row r="578" spans="1:5" customFormat="1" ht="15.75" hidden="1" customHeight="1" x14ac:dyDescent="0.3">
      <c r="A578" s="1">
        <v>109313</v>
      </c>
      <c r="B578" s="1" t="s">
        <v>55</v>
      </c>
      <c r="C578" s="1">
        <v>94</v>
      </c>
      <c r="D578" s="1">
        <v>0</v>
      </c>
      <c r="E578" s="1">
        <v>7</v>
      </c>
    </row>
    <row r="579" spans="1:5" customFormat="1" ht="15.75" hidden="1" customHeight="1" x14ac:dyDescent="0.3">
      <c r="A579" s="1">
        <v>109315</v>
      </c>
      <c r="B579" s="1" t="s">
        <v>63</v>
      </c>
      <c r="C579" s="1">
        <v>94</v>
      </c>
      <c r="D579" s="1">
        <v>0</v>
      </c>
      <c r="E579" s="1">
        <v>9</v>
      </c>
    </row>
    <row r="580" spans="1:5" customFormat="1" ht="15.75" hidden="1" customHeight="1" x14ac:dyDescent="0.3">
      <c r="A580" s="1">
        <v>109318</v>
      </c>
      <c r="B580" s="1" t="s">
        <v>64</v>
      </c>
      <c r="C580" s="1">
        <v>94</v>
      </c>
      <c r="D580" s="1">
        <v>0</v>
      </c>
      <c r="E580" s="1">
        <v>3</v>
      </c>
    </row>
    <row r="581" spans="1:5" customFormat="1" ht="15.75" hidden="1" customHeight="1" x14ac:dyDescent="0.3">
      <c r="A581" s="1">
        <v>109320</v>
      </c>
      <c r="B581" s="1" t="s">
        <v>61</v>
      </c>
      <c r="C581" s="1">
        <v>94</v>
      </c>
      <c r="D581" s="1">
        <v>1</v>
      </c>
      <c r="E581" s="1">
        <v>3</v>
      </c>
    </row>
    <row r="582" spans="1:5" customFormat="1" ht="15.75" hidden="1" customHeight="1" x14ac:dyDescent="0.3">
      <c r="A582" s="1">
        <v>109327</v>
      </c>
      <c r="B582" s="1" t="s">
        <v>59</v>
      </c>
      <c r="C582" s="1">
        <v>94</v>
      </c>
      <c r="D582" s="1">
        <v>0</v>
      </c>
      <c r="E582" s="1">
        <v>3</v>
      </c>
    </row>
    <row r="583" spans="1:5" customFormat="1" ht="15.75" hidden="1" customHeight="1" x14ac:dyDescent="0.3">
      <c r="A583" s="1">
        <v>109328</v>
      </c>
      <c r="B583" s="1" t="s">
        <v>66</v>
      </c>
      <c r="C583" s="1">
        <v>94</v>
      </c>
      <c r="D583" s="1">
        <v>1</v>
      </c>
      <c r="E583" s="1">
        <v>1</v>
      </c>
    </row>
    <row r="584" spans="1:5" customFormat="1" ht="15.75" hidden="1" customHeight="1" x14ac:dyDescent="0.3">
      <c r="A584" s="1">
        <v>109329</v>
      </c>
      <c r="B584" s="1" t="s">
        <v>67</v>
      </c>
      <c r="C584" s="1">
        <v>94</v>
      </c>
      <c r="D584" s="1">
        <v>0</v>
      </c>
      <c r="E584" s="1">
        <v>0</v>
      </c>
    </row>
    <row r="585" spans="1:5" customFormat="1" ht="15.75" hidden="1" customHeight="1" x14ac:dyDescent="0.3">
      <c r="A585" s="1">
        <v>109331</v>
      </c>
      <c r="B585" s="1" t="s">
        <v>66</v>
      </c>
      <c r="C585" s="1">
        <v>94</v>
      </c>
      <c r="D585" s="1">
        <v>0</v>
      </c>
      <c r="E585" s="1">
        <v>2</v>
      </c>
    </row>
    <row r="586" spans="1:5" customFormat="1" ht="15.75" hidden="1" customHeight="1" x14ac:dyDescent="0.3">
      <c r="A586" s="1">
        <v>109332</v>
      </c>
      <c r="B586" s="1" t="s">
        <v>67</v>
      </c>
      <c r="C586" s="1">
        <v>94</v>
      </c>
      <c r="D586" s="1">
        <v>1</v>
      </c>
      <c r="E586" s="1">
        <v>1</v>
      </c>
    </row>
    <row r="587" spans="1:5" customFormat="1" ht="15.75" hidden="1" customHeight="1" x14ac:dyDescent="0.3">
      <c r="A587" s="1">
        <v>109333</v>
      </c>
      <c r="B587" s="1" t="s">
        <v>66</v>
      </c>
      <c r="C587" s="1">
        <v>94</v>
      </c>
      <c r="D587" s="1">
        <v>0</v>
      </c>
      <c r="E587" s="1">
        <v>3</v>
      </c>
    </row>
    <row r="588" spans="1:5" customFormat="1" ht="15.75" hidden="1" customHeight="1" x14ac:dyDescent="0.3">
      <c r="A588" s="1">
        <v>109337</v>
      </c>
      <c r="B588" s="1" t="s">
        <v>68</v>
      </c>
      <c r="C588" s="1">
        <v>94</v>
      </c>
      <c r="D588" s="1">
        <v>0</v>
      </c>
      <c r="E588" s="1">
        <v>0</v>
      </c>
    </row>
    <row r="589" spans="1:5" customFormat="1" ht="15.75" hidden="1" customHeight="1" x14ac:dyDescent="0.3">
      <c r="A589" s="1">
        <v>109338</v>
      </c>
      <c r="B589" s="1" t="s">
        <v>66</v>
      </c>
      <c r="C589" s="1">
        <v>94</v>
      </c>
      <c r="D589" s="1">
        <v>0</v>
      </c>
      <c r="E589" s="1">
        <v>4</v>
      </c>
    </row>
    <row r="590" spans="1:5" customFormat="1" ht="15.75" hidden="1" customHeight="1" x14ac:dyDescent="0.3">
      <c r="A590" s="1">
        <v>109339</v>
      </c>
      <c r="B590" s="1" t="s">
        <v>68</v>
      </c>
      <c r="C590" s="1">
        <v>94</v>
      </c>
      <c r="D590" s="1">
        <v>1</v>
      </c>
      <c r="E590" s="1">
        <v>1</v>
      </c>
    </row>
    <row r="591" spans="1:5" customFormat="1" ht="15.75" hidden="1" customHeight="1" x14ac:dyDescent="0.3">
      <c r="A591" s="1">
        <v>109340</v>
      </c>
      <c r="B591" s="1" t="s">
        <v>67</v>
      </c>
      <c r="C591" s="1">
        <v>94</v>
      </c>
      <c r="D591" s="1">
        <v>0</v>
      </c>
      <c r="E591" s="1">
        <v>2</v>
      </c>
    </row>
    <row r="592" spans="1:5" customFormat="1" ht="15.75" hidden="1" customHeight="1" x14ac:dyDescent="0.3">
      <c r="A592" s="1">
        <v>109341</v>
      </c>
      <c r="B592" s="1" t="s">
        <v>68</v>
      </c>
      <c r="C592" s="1">
        <v>94</v>
      </c>
      <c r="D592" s="1">
        <v>0</v>
      </c>
      <c r="E592" s="1">
        <v>2</v>
      </c>
    </row>
    <row r="593" spans="1:5" customFormat="1" ht="15.75" hidden="1" customHeight="1" x14ac:dyDescent="0.3">
      <c r="A593" s="1">
        <v>109342</v>
      </c>
      <c r="B593" s="1" t="s">
        <v>64</v>
      </c>
      <c r="C593" s="1">
        <v>94</v>
      </c>
      <c r="D593" s="1">
        <v>1</v>
      </c>
      <c r="E593" s="1">
        <v>4</v>
      </c>
    </row>
    <row r="594" spans="1:5" customFormat="1" ht="15.75" hidden="1" customHeight="1" x14ac:dyDescent="0.3">
      <c r="A594" s="1">
        <v>109343</v>
      </c>
      <c r="B594" s="1" t="s">
        <v>68</v>
      </c>
      <c r="C594" s="1">
        <v>94</v>
      </c>
      <c r="D594" s="1">
        <v>1</v>
      </c>
      <c r="E594" s="1">
        <v>3</v>
      </c>
    </row>
    <row r="595" spans="1:5" customFormat="1" ht="15.75" hidden="1" customHeight="1" x14ac:dyDescent="0.3">
      <c r="A595" s="1">
        <v>109344</v>
      </c>
      <c r="B595" s="1" t="s">
        <v>61</v>
      </c>
      <c r="C595" s="1">
        <v>94</v>
      </c>
      <c r="D595" s="1">
        <v>0</v>
      </c>
      <c r="E595" s="1">
        <v>4</v>
      </c>
    </row>
    <row r="596" spans="1:5" customFormat="1" ht="15.75" hidden="1" customHeight="1" x14ac:dyDescent="0.3">
      <c r="A596" s="1">
        <v>109345</v>
      </c>
      <c r="B596" s="1" t="s">
        <v>67</v>
      </c>
      <c r="C596" s="1">
        <v>94</v>
      </c>
      <c r="D596" s="1">
        <v>1</v>
      </c>
      <c r="E596" s="1">
        <v>3</v>
      </c>
    </row>
    <row r="597" spans="1:5" customFormat="1" ht="15.75" hidden="1" customHeight="1" x14ac:dyDescent="0.3">
      <c r="A597" s="1">
        <v>109346</v>
      </c>
      <c r="B597" s="1" t="s">
        <v>66</v>
      </c>
      <c r="C597" s="1">
        <v>94</v>
      </c>
      <c r="D597" s="1">
        <v>0</v>
      </c>
      <c r="E597" s="1">
        <v>5</v>
      </c>
    </row>
    <row r="598" spans="1:5" customFormat="1" ht="15.75" hidden="1" customHeight="1" x14ac:dyDescent="0.3">
      <c r="A598" s="1">
        <v>109348</v>
      </c>
      <c r="B598" s="1" t="s">
        <v>68</v>
      </c>
      <c r="C598" s="1">
        <v>94</v>
      </c>
      <c r="D598" s="1">
        <v>0</v>
      </c>
      <c r="E598" s="1">
        <v>4</v>
      </c>
    </row>
    <row r="599" spans="1:5" customFormat="1" ht="15.75" hidden="1" customHeight="1" x14ac:dyDescent="0.3">
      <c r="A599" s="1">
        <v>109351</v>
      </c>
      <c r="B599" s="1" t="s">
        <v>67</v>
      </c>
      <c r="C599" s="1">
        <v>94</v>
      </c>
      <c r="D599" s="1">
        <v>0</v>
      </c>
      <c r="E599" s="1">
        <v>4</v>
      </c>
    </row>
    <row r="600" spans="1:5" customFormat="1" ht="15.75" hidden="1" customHeight="1" x14ac:dyDescent="0.3">
      <c r="A600" s="1">
        <v>109352</v>
      </c>
      <c r="B600" s="1" t="s">
        <v>68</v>
      </c>
      <c r="C600" s="1">
        <v>94</v>
      </c>
      <c r="D600" s="1">
        <v>0</v>
      </c>
      <c r="E600" s="1">
        <v>5</v>
      </c>
    </row>
    <row r="601" spans="1:5" customFormat="1" ht="15.75" hidden="1" customHeight="1" x14ac:dyDescent="0.3">
      <c r="A601" s="1">
        <v>109353</v>
      </c>
      <c r="B601" s="1" t="s">
        <v>67</v>
      </c>
      <c r="C601" s="1">
        <v>94</v>
      </c>
      <c r="D601" s="1">
        <v>0</v>
      </c>
      <c r="E601" s="1">
        <v>5</v>
      </c>
    </row>
    <row r="602" spans="1:5" customFormat="1" ht="15.75" hidden="1" customHeight="1" x14ac:dyDescent="0.3">
      <c r="A602" s="1">
        <v>109354</v>
      </c>
      <c r="B602" s="1" t="s">
        <v>55</v>
      </c>
      <c r="C602" s="1">
        <v>94</v>
      </c>
      <c r="D602" s="1">
        <v>1</v>
      </c>
      <c r="E602" s="1">
        <v>8</v>
      </c>
    </row>
    <row r="603" spans="1:5" customFormat="1" ht="15.75" hidden="1" customHeight="1" x14ac:dyDescent="0.3">
      <c r="A603" s="1">
        <v>109355</v>
      </c>
      <c r="B603" s="1" t="s">
        <v>59</v>
      </c>
      <c r="C603" s="1">
        <v>94</v>
      </c>
      <c r="D603" s="1">
        <v>0</v>
      </c>
      <c r="E603" s="1">
        <v>4</v>
      </c>
    </row>
    <row r="604" spans="1:5" customFormat="1" ht="15.75" hidden="1" customHeight="1" x14ac:dyDescent="0.3">
      <c r="A604" s="1">
        <v>109356</v>
      </c>
      <c r="B604" s="1" t="s">
        <v>68</v>
      </c>
      <c r="C604" s="1">
        <v>94</v>
      </c>
      <c r="D604" s="1">
        <v>1</v>
      </c>
      <c r="E604" s="1">
        <v>6</v>
      </c>
    </row>
    <row r="605" spans="1:5" customFormat="1" ht="15.75" hidden="1" customHeight="1" x14ac:dyDescent="0.3">
      <c r="A605" s="1">
        <v>109357</v>
      </c>
      <c r="B605" s="1" t="s">
        <v>66</v>
      </c>
      <c r="C605" s="1">
        <v>94</v>
      </c>
      <c r="D605" s="1">
        <v>0</v>
      </c>
      <c r="E605" s="1">
        <v>6</v>
      </c>
    </row>
    <row r="606" spans="1:5" customFormat="1" ht="15.75" hidden="1" customHeight="1" x14ac:dyDescent="0.3">
      <c r="A606" s="1">
        <v>109358</v>
      </c>
      <c r="B606" s="1" t="s">
        <v>68</v>
      </c>
      <c r="C606" s="1">
        <v>94</v>
      </c>
      <c r="D606" s="1">
        <v>0</v>
      </c>
      <c r="E606" s="1">
        <v>7</v>
      </c>
    </row>
    <row r="607" spans="1:5" customFormat="1" ht="15.75" hidden="1" customHeight="1" x14ac:dyDescent="0.3">
      <c r="A607" s="1">
        <v>109360</v>
      </c>
      <c r="B607" s="1" t="s">
        <v>67</v>
      </c>
      <c r="C607" s="1">
        <v>94</v>
      </c>
      <c r="D607" s="1">
        <v>1</v>
      </c>
      <c r="E607" s="1">
        <v>6</v>
      </c>
    </row>
    <row r="608" spans="1:5" customFormat="1" ht="15.75" hidden="1" customHeight="1" x14ac:dyDescent="0.3">
      <c r="A608" s="1">
        <v>109361</v>
      </c>
      <c r="B608" s="1" t="s">
        <v>53</v>
      </c>
      <c r="C608" s="1">
        <v>94</v>
      </c>
      <c r="D608" s="1">
        <v>1</v>
      </c>
      <c r="E608" s="1">
        <v>9</v>
      </c>
    </row>
    <row r="609" spans="1:5" customFormat="1" ht="15.75" hidden="1" customHeight="1" x14ac:dyDescent="0.3">
      <c r="A609" s="1">
        <v>109363</v>
      </c>
      <c r="B609" s="1" t="s">
        <v>66</v>
      </c>
      <c r="C609" s="1">
        <v>94</v>
      </c>
      <c r="D609" s="1">
        <v>0</v>
      </c>
      <c r="E609" s="1">
        <v>7</v>
      </c>
    </row>
    <row r="610" spans="1:5" customFormat="1" ht="15.75" hidden="1" customHeight="1" x14ac:dyDescent="0.3">
      <c r="A610" s="1">
        <v>109364</v>
      </c>
      <c r="B610" s="1" t="s">
        <v>68</v>
      </c>
      <c r="C610" s="1">
        <v>94</v>
      </c>
      <c r="D610" s="1">
        <v>1</v>
      </c>
      <c r="E610" s="1">
        <v>8</v>
      </c>
    </row>
    <row r="611" spans="1:5" customFormat="1" ht="15.75" hidden="1" customHeight="1" x14ac:dyDescent="0.3">
      <c r="A611" s="1">
        <v>109366</v>
      </c>
      <c r="B611" s="1" t="s">
        <v>67</v>
      </c>
      <c r="C611" s="1">
        <v>94</v>
      </c>
      <c r="D611" s="1">
        <v>0</v>
      </c>
      <c r="E611" s="1">
        <v>7</v>
      </c>
    </row>
    <row r="612" spans="1:5" customFormat="1" ht="15.75" hidden="1" customHeight="1" x14ac:dyDescent="0.3">
      <c r="A612" s="1">
        <v>109367</v>
      </c>
      <c r="B612" s="1" t="s">
        <v>68</v>
      </c>
      <c r="C612" s="1">
        <v>94</v>
      </c>
      <c r="D612" s="1">
        <v>0</v>
      </c>
      <c r="E612" s="1">
        <v>9</v>
      </c>
    </row>
    <row r="613" spans="1:5" customFormat="1" ht="15.75" hidden="1" customHeight="1" x14ac:dyDescent="0.3">
      <c r="A613" s="1">
        <v>109369</v>
      </c>
      <c r="B613" s="1" t="s">
        <v>67</v>
      </c>
      <c r="C613" s="1">
        <v>94</v>
      </c>
      <c r="D613" s="1">
        <v>1</v>
      </c>
      <c r="E613" s="1">
        <v>8</v>
      </c>
    </row>
    <row r="614" spans="1:5" customFormat="1" ht="15.75" hidden="1" customHeight="1" x14ac:dyDescent="0.3">
      <c r="A614" s="1">
        <v>109370</v>
      </c>
      <c r="B614" s="1" t="s">
        <v>69</v>
      </c>
      <c r="C614" s="1">
        <v>94</v>
      </c>
      <c r="D614" s="1">
        <v>0</v>
      </c>
      <c r="E614" s="1">
        <v>0</v>
      </c>
    </row>
    <row r="615" spans="1:5" customFormat="1" ht="15.75" hidden="1" customHeight="1" x14ac:dyDescent="0.3">
      <c r="A615" s="1">
        <v>109371</v>
      </c>
      <c r="B615" s="1" t="s">
        <v>61</v>
      </c>
      <c r="C615" s="1">
        <v>94</v>
      </c>
      <c r="D615" s="1">
        <v>0</v>
      </c>
      <c r="E615" s="1">
        <v>5</v>
      </c>
    </row>
    <row r="616" spans="1:5" customFormat="1" ht="15.75" hidden="1" customHeight="1" x14ac:dyDescent="0.3">
      <c r="A616" s="1">
        <v>109372</v>
      </c>
      <c r="B616" s="1" t="s">
        <v>67</v>
      </c>
      <c r="C616" s="1">
        <v>94</v>
      </c>
      <c r="D616" s="1">
        <v>0</v>
      </c>
      <c r="E616" s="1">
        <v>9</v>
      </c>
    </row>
    <row r="617" spans="1:5" customFormat="1" ht="15.75" hidden="1" customHeight="1" x14ac:dyDescent="0.3">
      <c r="A617" s="1">
        <v>109374</v>
      </c>
      <c r="B617" s="1" t="s">
        <v>64</v>
      </c>
      <c r="C617" s="1">
        <v>94</v>
      </c>
      <c r="D617" s="1">
        <v>0</v>
      </c>
      <c r="E617" s="1">
        <v>5</v>
      </c>
    </row>
    <row r="618" spans="1:5" customFormat="1" ht="15.75" hidden="1" customHeight="1" x14ac:dyDescent="0.3">
      <c r="A618" s="1">
        <v>109375</v>
      </c>
      <c r="B618" s="1" t="s">
        <v>55</v>
      </c>
      <c r="C618" s="1">
        <v>94</v>
      </c>
      <c r="D618" s="1">
        <v>1</v>
      </c>
      <c r="E618" s="1">
        <v>9</v>
      </c>
    </row>
    <row r="619" spans="1:5" customFormat="1" ht="15.75" hidden="1" customHeight="1" x14ac:dyDescent="0.3">
      <c r="A619" s="1">
        <v>109376</v>
      </c>
      <c r="B619" s="1" t="s">
        <v>70</v>
      </c>
      <c r="C619" s="1">
        <v>94</v>
      </c>
      <c r="D619" s="1">
        <v>0</v>
      </c>
      <c r="E619" s="1">
        <v>0</v>
      </c>
    </row>
    <row r="620" spans="1:5" customFormat="1" ht="15.75" hidden="1" customHeight="1" x14ac:dyDescent="0.3">
      <c r="A620" s="1">
        <v>109381</v>
      </c>
      <c r="B620" s="1" t="s">
        <v>64</v>
      </c>
      <c r="C620" s="1">
        <v>94</v>
      </c>
      <c r="D620" s="1">
        <v>1</v>
      </c>
      <c r="E620" s="1">
        <v>6</v>
      </c>
    </row>
    <row r="621" spans="1:5" customFormat="1" ht="15.75" hidden="1" customHeight="1" x14ac:dyDescent="0.3">
      <c r="A621" s="1">
        <v>109382</v>
      </c>
      <c r="B621" s="1" t="s">
        <v>66</v>
      </c>
      <c r="C621" s="1">
        <v>94</v>
      </c>
      <c r="D621" s="1">
        <v>0</v>
      </c>
      <c r="E621" s="1">
        <v>8</v>
      </c>
    </row>
    <row r="622" spans="1:5" customFormat="1" ht="15.75" hidden="1" customHeight="1" x14ac:dyDescent="0.3">
      <c r="A622" s="1">
        <v>109384</v>
      </c>
      <c r="B622" s="1" t="s">
        <v>61</v>
      </c>
      <c r="C622" s="1">
        <v>94</v>
      </c>
      <c r="D622" s="1">
        <v>0</v>
      </c>
      <c r="E622" s="1">
        <v>6</v>
      </c>
    </row>
    <row r="623" spans="1:5" customFormat="1" ht="15.75" hidden="1" customHeight="1" x14ac:dyDescent="0.3">
      <c r="A623" s="1">
        <v>109386</v>
      </c>
      <c r="B623" s="1" t="s">
        <v>70</v>
      </c>
      <c r="C623" s="1">
        <v>94</v>
      </c>
      <c r="D623" s="1">
        <v>0</v>
      </c>
      <c r="E623" s="1">
        <v>1</v>
      </c>
    </row>
    <row r="624" spans="1:5" customFormat="1" ht="15.75" hidden="1" customHeight="1" x14ac:dyDescent="0.3">
      <c r="A624" s="1">
        <v>109388</v>
      </c>
      <c r="B624" s="1" t="s">
        <v>69</v>
      </c>
      <c r="C624" s="1">
        <v>94</v>
      </c>
      <c r="D624" s="1">
        <v>1</v>
      </c>
      <c r="E624" s="1">
        <v>1</v>
      </c>
    </row>
    <row r="625" spans="1:5" customFormat="1" ht="15.75" hidden="1" customHeight="1" x14ac:dyDescent="0.3">
      <c r="A625" s="1">
        <v>109394</v>
      </c>
      <c r="B625" s="1" t="s">
        <v>64</v>
      </c>
      <c r="C625" s="1">
        <v>94</v>
      </c>
      <c r="D625" s="1">
        <v>0</v>
      </c>
      <c r="E625" s="1">
        <v>7</v>
      </c>
    </row>
    <row r="626" spans="1:5" customFormat="1" ht="15.75" hidden="1" customHeight="1" x14ac:dyDescent="0.3">
      <c r="A626" s="1">
        <v>109396</v>
      </c>
      <c r="B626" s="1" t="s">
        <v>61</v>
      </c>
      <c r="C626" s="1">
        <v>94</v>
      </c>
      <c r="D626" s="1">
        <v>0</v>
      </c>
      <c r="E626" s="1">
        <v>7</v>
      </c>
    </row>
    <row r="627" spans="1:5" customFormat="1" ht="15.75" hidden="1" customHeight="1" x14ac:dyDescent="0.3">
      <c r="A627" s="1">
        <v>109398</v>
      </c>
      <c r="B627" s="1" t="s">
        <v>71</v>
      </c>
      <c r="C627" s="1">
        <v>94</v>
      </c>
      <c r="D627" s="1">
        <v>0</v>
      </c>
      <c r="E627" s="1">
        <v>0</v>
      </c>
    </row>
    <row r="628" spans="1:5" customFormat="1" ht="15.75" hidden="1" customHeight="1" x14ac:dyDescent="0.3">
      <c r="A628" s="1">
        <v>109400</v>
      </c>
      <c r="B628" s="1" t="s">
        <v>66</v>
      </c>
      <c r="C628" s="1">
        <v>94</v>
      </c>
      <c r="D628" s="1">
        <v>1</v>
      </c>
      <c r="E628" s="1">
        <v>9</v>
      </c>
    </row>
    <row r="629" spans="1:5" customFormat="1" ht="15.75" hidden="1" customHeight="1" x14ac:dyDescent="0.3">
      <c r="A629" s="1">
        <v>109401</v>
      </c>
      <c r="B629" s="1" t="s">
        <v>59</v>
      </c>
      <c r="C629" s="1">
        <v>94</v>
      </c>
      <c r="D629" s="1">
        <v>1</v>
      </c>
      <c r="E629" s="1">
        <v>5</v>
      </c>
    </row>
    <row r="630" spans="1:5" customFormat="1" ht="15.75" hidden="1" customHeight="1" x14ac:dyDescent="0.3">
      <c r="A630" s="1">
        <v>109402</v>
      </c>
      <c r="B630" s="1" t="s">
        <v>64</v>
      </c>
      <c r="C630" s="1">
        <v>94</v>
      </c>
      <c r="D630" s="1">
        <v>1</v>
      </c>
      <c r="E630" s="1">
        <v>8</v>
      </c>
    </row>
    <row r="631" spans="1:5" customFormat="1" ht="15.75" hidden="1" customHeight="1" x14ac:dyDescent="0.3">
      <c r="A631" s="1">
        <v>109403</v>
      </c>
      <c r="B631" s="1" t="s">
        <v>61</v>
      </c>
      <c r="C631" s="1">
        <v>94</v>
      </c>
      <c r="D631" s="1">
        <v>1</v>
      </c>
      <c r="E631" s="1">
        <v>8</v>
      </c>
    </row>
    <row r="632" spans="1:5" customFormat="1" ht="15.75" hidden="1" customHeight="1" x14ac:dyDescent="0.3">
      <c r="A632" s="1">
        <v>109407</v>
      </c>
      <c r="B632" s="1" t="s">
        <v>59</v>
      </c>
      <c r="C632" s="1">
        <v>94</v>
      </c>
      <c r="D632" s="1">
        <v>1</v>
      </c>
      <c r="E632" s="1">
        <v>6</v>
      </c>
    </row>
    <row r="633" spans="1:5" customFormat="1" ht="15.75" hidden="1" customHeight="1" x14ac:dyDescent="0.3">
      <c r="A633" s="1">
        <v>109408</v>
      </c>
      <c r="B633" s="1" t="s">
        <v>71</v>
      </c>
      <c r="C633" s="1">
        <v>94</v>
      </c>
      <c r="D633" s="1">
        <v>1</v>
      </c>
      <c r="E633" s="1">
        <v>1</v>
      </c>
    </row>
    <row r="634" spans="1:5" customFormat="1" ht="15.75" hidden="1" customHeight="1" x14ac:dyDescent="0.3">
      <c r="A634" s="1">
        <v>109409</v>
      </c>
      <c r="B634" s="1" t="s">
        <v>64</v>
      </c>
      <c r="C634" s="1">
        <v>94</v>
      </c>
      <c r="D634" s="1">
        <v>1</v>
      </c>
      <c r="E634" s="1">
        <v>9</v>
      </c>
    </row>
    <row r="635" spans="1:5" customFormat="1" ht="15.75" hidden="1" customHeight="1" x14ac:dyDescent="0.3">
      <c r="A635" s="1">
        <v>109410</v>
      </c>
      <c r="B635" s="1" t="s">
        <v>61</v>
      </c>
      <c r="C635" s="1">
        <v>94</v>
      </c>
      <c r="D635" s="1">
        <v>0</v>
      </c>
      <c r="E635" s="1">
        <v>9</v>
      </c>
    </row>
    <row r="636" spans="1:5" customFormat="1" ht="15.75" hidden="1" customHeight="1" x14ac:dyDescent="0.3">
      <c r="A636" s="1">
        <v>109411</v>
      </c>
      <c r="B636" s="1" t="s">
        <v>69</v>
      </c>
      <c r="C636" s="1">
        <v>94</v>
      </c>
      <c r="D636" s="1">
        <v>0</v>
      </c>
      <c r="E636" s="1">
        <v>2</v>
      </c>
    </row>
    <row r="637" spans="1:5" customFormat="1" ht="15.75" hidden="1" customHeight="1" x14ac:dyDescent="0.3">
      <c r="A637" s="1">
        <v>109412</v>
      </c>
      <c r="B637" s="1" t="s">
        <v>70</v>
      </c>
      <c r="C637" s="1">
        <v>94</v>
      </c>
      <c r="D637" s="1">
        <v>0</v>
      </c>
      <c r="E637" s="1">
        <v>2</v>
      </c>
    </row>
    <row r="638" spans="1:5" customFormat="1" ht="15.75" hidden="1" customHeight="1" x14ac:dyDescent="0.3">
      <c r="A638" s="1">
        <v>109415</v>
      </c>
      <c r="B638" s="1" t="s">
        <v>71</v>
      </c>
      <c r="C638" s="1">
        <v>94</v>
      </c>
      <c r="D638" s="1">
        <v>0</v>
      </c>
      <c r="E638" s="1">
        <v>2</v>
      </c>
    </row>
    <row r="639" spans="1:5" customFormat="1" ht="15.75" hidden="1" customHeight="1" x14ac:dyDescent="0.3">
      <c r="A639" s="1">
        <v>109417</v>
      </c>
      <c r="B639" s="1" t="s">
        <v>71</v>
      </c>
      <c r="C639" s="1">
        <v>94</v>
      </c>
      <c r="D639" s="1">
        <v>1</v>
      </c>
      <c r="E639" s="1">
        <v>3</v>
      </c>
    </row>
    <row r="640" spans="1:5" customFormat="1" ht="15.75" hidden="1" customHeight="1" x14ac:dyDescent="0.3">
      <c r="A640" s="1">
        <v>109421</v>
      </c>
      <c r="B640" s="1" t="s">
        <v>71</v>
      </c>
      <c r="C640" s="1">
        <v>94</v>
      </c>
      <c r="D640" s="1">
        <v>0</v>
      </c>
      <c r="E640" s="1">
        <v>4</v>
      </c>
    </row>
    <row r="641" spans="1:5" customFormat="1" ht="15.75" hidden="1" customHeight="1" x14ac:dyDescent="0.3">
      <c r="A641" s="1">
        <v>109424</v>
      </c>
      <c r="B641" s="1" t="s">
        <v>71</v>
      </c>
      <c r="C641" s="1">
        <v>94</v>
      </c>
      <c r="D641" s="1">
        <v>0</v>
      </c>
      <c r="E641" s="1">
        <v>5</v>
      </c>
    </row>
    <row r="642" spans="1:5" customFormat="1" ht="15.75" hidden="1" customHeight="1" x14ac:dyDescent="0.3">
      <c r="A642" s="1">
        <v>109428</v>
      </c>
      <c r="B642" s="1" t="s">
        <v>71</v>
      </c>
      <c r="C642" s="1">
        <v>94</v>
      </c>
      <c r="D642" s="1">
        <v>1</v>
      </c>
      <c r="E642" s="1">
        <v>6</v>
      </c>
    </row>
    <row r="643" spans="1:5" customFormat="1" ht="15.75" hidden="1" customHeight="1" x14ac:dyDescent="0.3">
      <c r="A643" s="1">
        <v>109432</v>
      </c>
      <c r="B643" s="1" t="s">
        <v>71</v>
      </c>
      <c r="C643" s="1">
        <v>94</v>
      </c>
      <c r="D643" s="1">
        <v>0</v>
      </c>
      <c r="E643" s="1">
        <v>7</v>
      </c>
    </row>
    <row r="644" spans="1:5" customFormat="1" ht="15.75" hidden="1" customHeight="1" x14ac:dyDescent="0.3">
      <c r="A644" s="1">
        <v>109434</v>
      </c>
      <c r="B644" s="1" t="s">
        <v>59</v>
      </c>
      <c r="C644" s="1">
        <v>94</v>
      </c>
      <c r="D644" s="1">
        <v>1</v>
      </c>
      <c r="E644" s="1">
        <v>7</v>
      </c>
    </row>
    <row r="645" spans="1:5" customFormat="1" ht="15.75" hidden="1" customHeight="1" x14ac:dyDescent="0.3">
      <c r="A645" s="1">
        <v>109435</v>
      </c>
      <c r="B645" s="1" t="s">
        <v>69</v>
      </c>
      <c r="C645" s="1">
        <v>94</v>
      </c>
      <c r="D645" s="1">
        <v>0</v>
      </c>
      <c r="E645" s="1">
        <v>3</v>
      </c>
    </row>
    <row r="646" spans="1:5" customFormat="1" ht="15.75" hidden="1" customHeight="1" x14ac:dyDescent="0.3">
      <c r="A646" s="1">
        <v>109436</v>
      </c>
      <c r="B646" s="1" t="s">
        <v>72</v>
      </c>
      <c r="C646" s="1">
        <v>94</v>
      </c>
      <c r="D646" s="1">
        <v>0</v>
      </c>
      <c r="E646" s="1">
        <v>0</v>
      </c>
    </row>
    <row r="647" spans="1:5" customFormat="1" ht="15.75" hidden="1" customHeight="1" x14ac:dyDescent="0.3">
      <c r="A647" s="1">
        <v>109437</v>
      </c>
      <c r="B647" s="1" t="s">
        <v>71</v>
      </c>
      <c r="C647" s="1">
        <v>94</v>
      </c>
      <c r="D647" s="1">
        <v>1</v>
      </c>
      <c r="E647" s="1">
        <v>8</v>
      </c>
    </row>
    <row r="648" spans="1:5" customFormat="1" ht="15.75" hidden="1" customHeight="1" x14ac:dyDescent="0.3">
      <c r="A648" s="1">
        <v>109438</v>
      </c>
      <c r="B648" s="1" t="s">
        <v>70</v>
      </c>
      <c r="C648" s="1">
        <v>94</v>
      </c>
      <c r="D648" s="1">
        <v>1</v>
      </c>
      <c r="E648" s="1">
        <v>3</v>
      </c>
    </row>
    <row r="649" spans="1:5" customFormat="1" ht="15.75" hidden="1" customHeight="1" x14ac:dyDescent="0.3">
      <c r="A649" s="1">
        <v>109439</v>
      </c>
      <c r="B649" s="1" t="s">
        <v>72</v>
      </c>
      <c r="C649" s="1">
        <v>94</v>
      </c>
      <c r="D649" s="1">
        <v>1</v>
      </c>
      <c r="E649" s="1">
        <v>1</v>
      </c>
    </row>
    <row r="650" spans="1:5" customFormat="1" ht="15.75" hidden="1" customHeight="1" x14ac:dyDescent="0.3">
      <c r="A650" s="1">
        <v>109440</v>
      </c>
      <c r="B650" s="1" t="s">
        <v>71</v>
      </c>
      <c r="C650" s="1">
        <v>94</v>
      </c>
      <c r="D650" s="1">
        <v>0</v>
      </c>
      <c r="E650" s="1">
        <v>9</v>
      </c>
    </row>
    <row r="651" spans="1:5" customFormat="1" ht="15.75" hidden="1" customHeight="1" x14ac:dyDescent="0.3">
      <c r="A651" s="1">
        <v>109441</v>
      </c>
      <c r="B651" s="1" t="s">
        <v>72</v>
      </c>
      <c r="C651" s="1">
        <v>94</v>
      </c>
      <c r="D651" s="1">
        <v>0</v>
      </c>
      <c r="E651" s="1">
        <v>2</v>
      </c>
    </row>
    <row r="652" spans="1:5" customFormat="1" ht="15.75" hidden="1" customHeight="1" x14ac:dyDescent="0.3">
      <c r="A652" s="1">
        <v>109442</v>
      </c>
      <c r="B652" s="1" t="s">
        <v>72</v>
      </c>
      <c r="C652" s="1">
        <v>94</v>
      </c>
      <c r="D652" s="1">
        <v>1</v>
      </c>
      <c r="E652" s="1">
        <v>3</v>
      </c>
    </row>
    <row r="653" spans="1:5" customFormat="1" ht="15.75" hidden="1" customHeight="1" x14ac:dyDescent="0.3">
      <c r="A653" s="1">
        <v>109443</v>
      </c>
      <c r="B653" s="1" t="s">
        <v>72</v>
      </c>
      <c r="C653" s="1">
        <v>94</v>
      </c>
      <c r="D653" s="1">
        <v>0</v>
      </c>
      <c r="E653" s="1">
        <v>4</v>
      </c>
    </row>
    <row r="654" spans="1:5" customFormat="1" ht="15.75" hidden="1" customHeight="1" x14ac:dyDescent="0.3">
      <c r="A654" s="1">
        <v>109445</v>
      </c>
      <c r="B654" s="1" t="s">
        <v>72</v>
      </c>
      <c r="C654" s="1">
        <v>94</v>
      </c>
      <c r="D654" s="1">
        <v>0</v>
      </c>
      <c r="E654" s="1">
        <v>5</v>
      </c>
    </row>
    <row r="655" spans="1:5" customFormat="1" ht="15.75" hidden="1" customHeight="1" x14ac:dyDescent="0.3">
      <c r="A655" s="1">
        <v>109448</v>
      </c>
      <c r="B655" s="1" t="s">
        <v>72</v>
      </c>
      <c r="C655" s="1">
        <v>94</v>
      </c>
      <c r="D655" s="1">
        <v>1</v>
      </c>
      <c r="E655" s="1">
        <v>6</v>
      </c>
    </row>
    <row r="656" spans="1:5" customFormat="1" ht="15.75" hidden="1" customHeight="1" x14ac:dyDescent="0.3">
      <c r="A656" s="1">
        <v>109449</v>
      </c>
      <c r="B656" s="1" t="s">
        <v>72</v>
      </c>
      <c r="C656" s="1">
        <v>94</v>
      </c>
      <c r="D656" s="1">
        <v>0</v>
      </c>
      <c r="E656" s="1">
        <v>7</v>
      </c>
    </row>
    <row r="657" spans="1:5" customFormat="1" ht="15.75" hidden="1" customHeight="1" x14ac:dyDescent="0.3">
      <c r="A657" s="1">
        <v>109451</v>
      </c>
      <c r="B657" s="1" t="s">
        <v>70</v>
      </c>
      <c r="C657" s="1">
        <v>94</v>
      </c>
      <c r="D657" s="1">
        <v>1</v>
      </c>
      <c r="E657" s="1">
        <v>4</v>
      </c>
    </row>
    <row r="658" spans="1:5" customFormat="1" ht="15.75" hidden="1" customHeight="1" x14ac:dyDescent="0.3">
      <c r="A658" s="1">
        <v>109452</v>
      </c>
      <c r="B658" s="1" t="s">
        <v>69</v>
      </c>
      <c r="C658" s="1">
        <v>94</v>
      </c>
      <c r="D658" s="1">
        <v>0</v>
      </c>
      <c r="E658" s="1">
        <v>4</v>
      </c>
    </row>
    <row r="659" spans="1:5" customFormat="1" ht="15.75" hidden="1" customHeight="1" x14ac:dyDescent="0.3">
      <c r="A659" s="1">
        <v>109456</v>
      </c>
      <c r="B659" s="1" t="s">
        <v>72</v>
      </c>
      <c r="C659" s="1">
        <v>94</v>
      </c>
      <c r="D659" s="1">
        <v>0</v>
      </c>
      <c r="E659" s="1">
        <v>8</v>
      </c>
    </row>
    <row r="660" spans="1:5" customFormat="1" ht="15.75" hidden="1" customHeight="1" x14ac:dyDescent="0.3">
      <c r="A660" s="1">
        <v>109458</v>
      </c>
      <c r="B660" s="1" t="s">
        <v>59</v>
      </c>
      <c r="C660" s="1">
        <v>94</v>
      </c>
      <c r="D660" s="1">
        <v>1</v>
      </c>
      <c r="E660" s="1">
        <v>8</v>
      </c>
    </row>
    <row r="661" spans="1:5" customFormat="1" ht="15.75" hidden="1" customHeight="1" x14ac:dyDescent="0.3">
      <c r="A661" s="1">
        <v>109460</v>
      </c>
      <c r="B661" s="1" t="s">
        <v>72</v>
      </c>
      <c r="C661" s="1">
        <v>94</v>
      </c>
      <c r="D661" s="1">
        <v>0</v>
      </c>
      <c r="E661" s="1">
        <v>9</v>
      </c>
    </row>
    <row r="662" spans="1:5" customFormat="1" ht="15.75" hidden="1" customHeight="1" x14ac:dyDescent="0.3">
      <c r="A662" s="1">
        <v>109461</v>
      </c>
      <c r="B662" s="1" t="s">
        <v>59</v>
      </c>
      <c r="C662" s="1">
        <v>94</v>
      </c>
      <c r="D662" s="1">
        <v>0</v>
      </c>
      <c r="E662" s="1">
        <v>9</v>
      </c>
    </row>
    <row r="663" spans="1:5" customFormat="1" ht="15.75" hidden="1" customHeight="1" x14ac:dyDescent="0.3">
      <c r="A663" s="1">
        <v>109462</v>
      </c>
      <c r="B663" s="1" t="s">
        <v>70</v>
      </c>
      <c r="C663" s="1">
        <v>94</v>
      </c>
      <c r="D663" s="1">
        <v>0</v>
      </c>
      <c r="E663" s="1">
        <v>5</v>
      </c>
    </row>
    <row r="664" spans="1:5" customFormat="1" ht="15.75" hidden="1" customHeight="1" x14ac:dyDescent="0.3">
      <c r="A664" s="1">
        <v>109464</v>
      </c>
      <c r="B664" s="1" t="s">
        <v>69</v>
      </c>
      <c r="C664" s="1">
        <v>94</v>
      </c>
      <c r="D664" s="1">
        <v>0</v>
      </c>
      <c r="E664" s="1">
        <v>5</v>
      </c>
    </row>
    <row r="665" spans="1:5" customFormat="1" ht="15.75" hidden="1" customHeight="1" x14ac:dyDescent="0.3">
      <c r="A665" s="1">
        <v>109472</v>
      </c>
      <c r="B665" s="1" t="s">
        <v>69</v>
      </c>
      <c r="C665" s="1">
        <v>94</v>
      </c>
      <c r="D665" s="1">
        <v>0</v>
      </c>
      <c r="E665" s="1">
        <v>6</v>
      </c>
    </row>
    <row r="666" spans="1:5" customFormat="1" ht="15.75" hidden="1" customHeight="1" x14ac:dyDescent="0.3">
      <c r="A666" s="1">
        <v>109473</v>
      </c>
      <c r="B666" s="1" t="s">
        <v>70</v>
      </c>
      <c r="C666" s="1">
        <v>94</v>
      </c>
      <c r="D666" s="1">
        <v>0</v>
      </c>
      <c r="E666" s="1">
        <v>6</v>
      </c>
    </row>
    <row r="667" spans="1:5" customFormat="1" ht="15.75" hidden="1" customHeight="1" x14ac:dyDescent="0.3">
      <c r="A667" s="1">
        <v>109483</v>
      </c>
      <c r="B667" s="1" t="s">
        <v>69</v>
      </c>
      <c r="C667" s="1">
        <v>94</v>
      </c>
      <c r="D667" s="1">
        <v>0</v>
      </c>
      <c r="E667" s="1">
        <v>7</v>
      </c>
    </row>
    <row r="668" spans="1:5" customFormat="1" ht="15.75" hidden="1" customHeight="1" x14ac:dyDescent="0.3">
      <c r="A668" s="1">
        <v>109484</v>
      </c>
      <c r="B668" s="1" t="s">
        <v>70</v>
      </c>
      <c r="C668" s="1">
        <v>94</v>
      </c>
      <c r="D668" s="1">
        <v>0</v>
      </c>
      <c r="E668" s="1">
        <v>7</v>
      </c>
    </row>
    <row r="669" spans="1:5" customFormat="1" ht="15.75" hidden="1" customHeight="1" x14ac:dyDescent="0.3">
      <c r="A669" s="1">
        <v>109494</v>
      </c>
      <c r="B669" s="1" t="s">
        <v>70</v>
      </c>
      <c r="C669" s="1">
        <v>94</v>
      </c>
      <c r="D669" s="1">
        <v>1</v>
      </c>
      <c r="E669" s="1">
        <v>8</v>
      </c>
    </row>
    <row r="670" spans="1:5" customFormat="1" ht="15.75" hidden="1" customHeight="1" x14ac:dyDescent="0.3">
      <c r="A670" s="1">
        <v>109495</v>
      </c>
      <c r="B670" s="1" t="s">
        <v>69</v>
      </c>
      <c r="C670" s="1">
        <v>94</v>
      </c>
      <c r="D670" s="1">
        <v>1</v>
      </c>
      <c r="E670" s="1">
        <v>8</v>
      </c>
    </row>
    <row r="671" spans="1:5" customFormat="1" ht="15.75" hidden="1" customHeight="1" x14ac:dyDescent="0.3">
      <c r="A671" s="1">
        <v>109498</v>
      </c>
      <c r="B671" s="1" t="s">
        <v>70</v>
      </c>
      <c r="C671" s="1">
        <v>94</v>
      </c>
      <c r="D671" s="1">
        <v>1</v>
      </c>
      <c r="E671" s="1">
        <v>9</v>
      </c>
    </row>
    <row r="672" spans="1:5" customFormat="1" ht="15.75" hidden="1" customHeight="1" x14ac:dyDescent="0.3">
      <c r="A672" s="1">
        <v>109499</v>
      </c>
      <c r="B672" s="1" t="s">
        <v>69</v>
      </c>
      <c r="C672" s="1">
        <v>94</v>
      </c>
      <c r="D672" s="1">
        <v>0</v>
      </c>
      <c r="E672" s="1">
        <v>9</v>
      </c>
    </row>
    <row r="673" spans="1:5" customFormat="1" ht="15.75" hidden="1" customHeight="1" x14ac:dyDescent="0.3">
      <c r="A673" s="1">
        <v>109501</v>
      </c>
      <c r="B673" s="1" t="s">
        <v>73</v>
      </c>
      <c r="C673" s="1">
        <v>94</v>
      </c>
      <c r="D673" s="1">
        <v>0</v>
      </c>
      <c r="E673" s="1">
        <v>0</v>
      </c>
    </row>
    <row r="674" spans="1:5" customFormat="1" ht="15.75" hidden="1" customHeight="1" x14ac:dyDescent="0.3">
      <c r="A674" s="1">
        <v>109508</v>
      </c>
      <c r="B674" s="1" t="s">
        <v>73</v>
      </c>
      <c r="C674" s="1">
        <v>94</v>
      </c>
      <c r="D674" s="1">
        <v>1</v>
      </c>
      <c r="E674" s="1">
        <v>1</v>
      </c>
    </row>
    <row r="675" spans="1:5" customFormat="1" ht="15.75" hidden="1" customHeight="1" x14ac:dyDescent="0.3">
      <c r="A675" s="1">
        <v>109511</v>
      </c>
      <c r="B675" s="1" t="s">
        <v>73</v>
      </c>
      <c r="C675" s="1">
        <v>94</v>
      </c>
      <c r="D675" s="1">
        <v>0</v>
      </c>
      <c r="E675" s="1">
        <v>2</v>
      </c>
    </row>
    <row r="676" spans="1:5" customFormat="1" ht="15.75" hidden="1" customHeight="1" x14ac:dyDescent="0.3">
      <c r="A676" s="1">
        <v>109515</v>
      </c>
      <c r="B676" s="1" t="s">
        <v>73</v>
      </c>
      <c r="C676" s="1">
        <v>94</v>
      </c>
      <c r="D676" s="1">
        <v>1</v>
      </c>
      <c r="E676" s="1">
        <v>3</v>
      </c>
    </row>
    <row r="677" spans="1:5" customFormat="1" ht="15.75" hidden="1" customHeight="1" x14ac:dyDescent="0.3">
      <c r="A677" s="1">
        <v>109522</v>
      </c>
      <c r="B677" s="1" t="s">
        <v>73</v>
      </c>
      <c r="C677" s="1">
        <v>94</v>
      </c>
      <c r="D677" s="1">
        <v>1</v>
      </c>
      <c r="E677" s="1">
        <v>4</v>
      </c>
    </row>
    <row r="678" spans="1:5" customFormat="1" ht="15.75" hidden="1" customHeight="1" x14ac:dyDescent="0.3">
      <c r="A678" s="1">
        <v>109525</v>
      </c>
      <c r="B678" s="1" t="s">
        <v>73</v>
      </c>
      <c r="C678" s="1">
        <v>94</v>
      </c>
      <c r="D678" s="1">
        <v>0</v>
      </c>
      <c r="E678" s="1">
        <v>5</v>
      </c>
    </row>
    <row r="679" spans="1:5" customFormat="1" ht="15.75" hidden="1" customHeight="1" x14ac:dyDescent="0.3">
      <c r="A679" s="1">
        <v>109532</v>
      </c>
      <c r="B679" s="1" t="s">
        <v>73</v>
      </c>
      <c r="C679" s="1">
        <v>94</v>
      </c>
      <c r="D679" s="1">
        <v>1</v>
      </c>
      <c r="E679" s="1">
        <v>6</v>
      </c>
    </row>
    <row r="680" spans="1:5" customFormat="1" ht="15.75" hidden="1" customHeight="1" x14ac:dyDescent="0.3">
      <c r="A680" s="1">
        <v>109533</v>
      </c>
      <c r="B680" s="1" t="s">
        <v>73</v>
      </c>
      <c r="C680" s="1">
        <v>94</v>
      </c>
      <c r="D680" s="1">
        <v>0</v>
      </c>
      <c r="E680" s="1">
        <v>7</v>
      </c>
    </row>
    <row r="681" spans="1:5" customFormat="1" ht="15.75" hidden="1" customHeight="1" x14ac:dyDescent="0.3">
      <c r="A681" s="1">
        <v>109534</v>
      </c>
      <c r="B681" s="1" t="s">
        <v>73</v>
      </c>
      <c r="C681" s="1">
        <v>94</v>
      </c>
      <c r="D681" s="1">
        <v>1</v>
      </c>
      <c r="E681" s="1">
        <v>8</v>
      </c>
    </row>
    <row r="682" spans="1:5" customFormat="1" ht="15.75" hidden="1" customHeight="1" x14ac:dyDescent="0.3">
      <c r="A682" s="1">
        <v>109535</v>
      </c>
      <c r="B682" s="1" t="s">
        <v>73</v>
      </c>
      <c r="C682" s="1">
        <v>94</v>
      </c>
      <c r="D682" s="1">
        <v>0</v>
      </c>
      <c r="E682" s="1">
        <v>9</v>
      </c>
    </row>
    <row r="683" spans="1:5" customFormat="1" ht="15.75" hidden="1" customHeight="1" x14ac:dyDescent="0.3">
      <c r="A683" s="1">
        <v>109546</v>
      </c>
      <c r="B683" s="1" t="s">
        <v>74</v>
      </c>
      <c r="C683" s="1">
        <v>94</v>
      </c>
      <c r="D683" s="1">
        <v>1</v>
      </c>
      <c r="E683" s="1">
        <v>0</v>
      </c>
    </row>
    <row r="684" spans="1:5" customFormat="1" ht="15.75" hidden="1" customHeight="1" x14ac:dyDescent="0.3">
      <c r="A684" s="1">
        <v>109548</v>
      </c>
      <c r="B684" s="1" t="s">
        <v>74</v>
      </c>
      <c r="C684" s="1">
        <v>94</v>
      </c>
      <c r="D684" s="1">
        <v>0</v>
      </c>
      <c r="E684" s="1">
        <v>1</v>
      </c>
    </row>
    <row r="685" spans="1:5" customFormat="1" ht="15.75" hidden="1" customHeight="1" x14ac:dyDescent="0.3">
      <c r="A685" s="1">
        <v>109549</v>
      </c>
      <c r="B685" s="1" t="s">
        <v>74</v>
      </c>
      <c r="C685" s="1">
        <v>94</v>
      </c>
      <c r="D685" s="1">
        <v>0</v>
      </c>
      <c r="E685" s="1">
        <v>2</v>
      </c>
    </row>
    <row r="686" spans="1:5" customFormat="1" ht="15.75" hidden="1" customHeight="1" x14ac:dyDescent="0.3">
      <c r="A686" s="1">
        <v>109551</v>
      </c>
      <c r="B686" s="1" t="s">
        <v>74</v>
      </c>
      <c r="C686" s="1">
        <v>94</v>
      </c>
      <c r="D686" s="1">
        <v>0</v>
      </c>
      <c r="E686" s="1">
        <v>3</v>
      </c>
    </row>
    <row r="687" spans="1:5" customFormat="1" ht="15.75" hidden="1" customHeight="1" x14ac:dyDescent="0.3">
      <c r="A687" s="1">
        <v>109573</v>
      </c>
      <c r="B687" s="1" t="s">
        <v>74</v>
      </c>
      <c r="C687" s="1">
        <v>94</v>
      </c>
      <c r="D687" s="1">
        <v>0</v>
      </c>
      <c r="E687" s="1">
        <v>4</v>
      </c>
    </row>
    <row r="688" spans="1:5" customFormat="1" ht="15.75" hidden="1" customHeight="1" x14ac:dyDescent="0.3">
      <c r="A688" s="1">
        <v>109578</v>
      </c>
      <c r="B688" s="1" t="s">
        <v>74</v>
      </c>
      <c r="C688" s="1">
        <v>94</v>
      </c>
      <c r="D688" s="1">
        <v>1</v>
      </c>
      <c r="E688" s="1">
        <v>5</v>
      </c>
    </row>
    <row r="689" spans="1:5" customFormat="1" ht="15.75" hidden="1" customHeight="1" x14ac:dyDescent="0.3">
      <c r="A689" s="1">
        <v>109581</v>
      </c>
      <c r="B689" s="1" t="s">
        <v>74</v>
      </c>
      <c r="C689" s="1">
        <v>94</v>
      </c>
      <c r="D689" s="1">
        <v>0</v>
      </c>
      <c r="E689" s="1">
        <v>6</v>
      </c>
    </row>
    <row r="690" spans="1:5" customFormat="1" ht="15.75" hidden="1" customHeight="1" x14ac:dyDescent="0.3">
      <c r="A690" s="1">
        <v>109584</v>
      </c>
      <c r="B690" s="1" t="s">
        <v>74</v>
      </c>
      <c r="C690" s="1">
        <v>94</v>
      </c>
      <c r="D690" s="1">
        <v>0</v>
      </c>
      <c r="E690" s="1">
        <v>7</v>
      </c>
    </row>
    <row r="691" spans="1:5" customFormat="1" ht="15.75" hidden="1" customHeight="1" x14ac:dyDescent="0.3">
      <c r="A691" s="1">
        <v>109585</v>
      </c>
      <c r="B691" s="1" t="s">
        <v>74</v>
      </c>
      <c r="C691" s="1">
        <v>94</v>
      </c>
      <c r="D691" s="1">
        <v>1</v>
      </c>
      <c r="E691" s="1">
        <v>8</v>
      </c>
    </row>
    <row r="692" spans="1:5" customFormat="1" ht="15.75" hidden="1" customHeight="1" x14ac:dyDescent="0.3">
      <c r="A692" s="1">
        <v>109586</v>
      </c>
      <c r="B692" s="1" t="s">
        <v>74</v>
      </c>
      <c r="C692" s="1">
        <v>94</v>
      </c>
      <c r="D692" s="1">
        <v>0</v>
      </c>
      <c r="E692" s="1">
        <v>9</v>
      </c>
    </row>
    <row r="693" spans="1:5" customFormat="1" ht="15.75" hidden="1" customHeight="1" x14ac:dyDescent="0.3">
      <c r="A693" s="1">
        <v>109589</v>
      </c>
      <c r="B693" s="1" t="s">
        <v>75</v>
      </c>
      <c r="C693" s="1">
        <v>94</v>
      </c>
      <c r="D693" s="1">
        <v>0</v>
      </c>
      <c r="E693" s="1">
        <v>0</v>
      </c>
    </row>
    <row r="694" spans="1:5" customFormat="1" ht="15.75" hidden="1" customHeight="1" x14ac:dyDescent="0.3">
      <c r="A694" s="1">
        <v>109590</v>
      </c>
      <c r="B694" s="1" t="s">
        <v>75</v>
      </c>
      <c r="C694" s="1">
        <v>94</v>
      </c>
      <c r="D694" s="1">
        <v>1</v>
      </c>
      <c r="E694" s="1">
        <v>1</v>
      </c>
    </row>
    <row r="695" spans="1:5" customFormat="1" ht="15.75" hidden="1" customHeight="1" x14ac:dyDescent="0.3">
      <c r="A695" s="1">
        <v>109591</v>
      </c>
      <c r="B695" s="1" t="s">
        <v>75</v>
      </c>
      <c r="C695" s="1">
        <v>94</v>
      </c>
      <c r="D695" s="1">
        <v>0</v>
      </c>
      <c r="E695" s="1">
        <v>2</v>
      </c>
    </row>
    <row r="696" spans="1:5" customFormat="1" ht="15.75" hidden="1" customHeight="1" x14ac:dyDescent="0.3">
      <c r="A696" s="1">
        <v>109592</v>
      </c>
      <c r="B696" s="1" t="s">
        <v>75</v>
      </c>
      <c r="C696" s="1">
        <v>94</v>
      </c>
      <c r="D696" s="1">
        <v>1</v>
      </c>
      <c r="E696" s="1">
        <v>3</v>
      </c>
    </row>
    <row r="697" spans="1:5" customFormat="1" ht="15.75" hidden="1" customHeight="1" x14ac:dyDescent="0.3">
      <c r="A697" s="1">
        <v>109593</v>
      </c>
      <c r="B697" s="1" t="s">
        <v>75</v>
      </c>
      <c r="C697" s="1">
        <v>94</v>
      </c>
      <c r="D697" s="1">
        <v>0</v>
      </c>
      <c r="E697" s="1">
        <v>4</v>
      </c>
    </row>
    <row r="698" spans="1:5" customFormat="1" ht="15.75" hidden="1" customHeight="1" x14ac:dyDescent="0.3">
      <c r="A698" s="1">
        <v>109595</v>
      </c>
      <c r="B698" s="1" t="s">
        <v>75</v>
      </c>
      <c r="C698" s="1">
        <v>94</v>
      </c>
      <c r="D698" s="1">
        <v>1</v>
      </c>
      <c r="E698" s="1">
        <v>5</v>
      </c>
    </row>
    <row r="699" spans="1:5" ht="15.75" customHeight="1" x14ac:dyDescent="0.3">
      <c r="A699" s="9">
        <v>108533</v>
      </c>
      <c r="B699" s="9" t="s">
        <v>43</v>
      </c>
      <c r="C699" s="9">
        <v>95</v>
      </c>
      <c r="D699" s="9">
        <v>2</v>
      </c>
      <c r="E699" s="9">
        <v>0</v>
      </c>
    </row>
    <row r="700" spans="1:5" ht="15.75" customHeight="1" x14ac:dyDescent="0.3">
      <c r="A700" s="9">
        <v>108605</v>
      </c>
      <c r="B700" s="9" t="s">
        <v>43</v>
      </c>
      <c r="C700" s="9">
        <v>95</v>
      </c>
      <c r="D700" s="9">
        <v>3</v>
      </c>
      <c r="E700" s="9">
        <v>1</v>
      </c>
    </row>
    <row r="701" spans="1:5" ht="15.75" customHeight="1" x14ac:dyDescent="0.3">
      <c r="A701" s="9">
        <v>108625</v>
      </c>
      <c r="B701" s="9" t="s">
        <v>43</v>
      </c>
      <c r="C701" s="9">
        <v>95</v>
      </c>
      <c r="D701" s="9">
        <v>0</v>
      </c>
      <c r="E701" s="9">
        <v>2</v>
      </c>
    </row>
    <row r="702" spans="1:5" ht="15.75" customHeight="1" x14ac:dyDescent="0.3">
      <c r="A702" s="9">
        <v>108655</v>
      </c>
      <c r="B702" s="9" t="s">
        <v>43</v>
      </c>
      <c r="C702" s="9">
        <v>95</v>
      </c>
      <c r="D702" s="9">
        <v>3</v>
      </c>
      <c r="E702" s="9">
        <v>3</v>
      </c>
    </row>
    <row r="703" spans="1:5" ht="15.75" customHeight="1" x14ac:dyDescent="0.3">
      <c r="A703" s="9">
        <v>108667</v>
      </c>
      <c r="B703" s="9" t="s">
        <v>43</v>
      </c>
      <c r="C703" s="9">
        <v>95</v>
      </c>
      <c r="D703" s="9">
        <v>3</v>
      </c>
      <c r="E703" s="9">
        <v>4</v>
      </c>
    </row>
    <row r="704" spans="1:5" ht="15.75" customHeight="1" x14ac:dyDescent="0.3">
      <c r="A704" s="9">
        <v>108692</v>
      </c>
      <c r="B704" s="9" t="s">
        <v>43</v>
      </c>
      <c r="C704" s="9">
        <v>95</v>
      </c>
      <c r="D704" s="9">
        <v>2</v>
      </c>
      <c r="E704" s="9">
        <v>5</v>
      </c>
    </row>
    <row r="705" spans="1:5" ht="15.75" customHeight="1" x14ac:dyDescent="0.3">
      <c r="A705" s="9">
        <v>108705</v>
      </c>
      <c r="B705" s="9" t="s">
        <v>43</v>
      </c>
      <c r="C705" s="9">
        <v>95</v>
      </c>
      <c r="D705" s="9">
        <v>2</v>
      </c>
      <c r="E705" s="9">
        <v>6</v>
      </c>
    </row>
    <row r="706" spans="1:5" ht="15.75" customHeight="1" x14ac:dyDescent="0.3">
      <c r="A706" s="9">
        <v>108726</v>
      </c>
      <c r="B706" s="9" t="s">
        <v>43</v>
      </c>
      <c r="C706" s="9">
        <v>95</v>
      </c>
      <c r="D706" s="9">
        <v>0</v>
      </c>
      <c r="E706" s="9">
        <v>7</v>
      </c>
    </row>
    <row r="707" spans="1:5" ht="15.75" customHeight="1" x14ac:dyDescent="0.3">
      <c r="A707" s="9">
        <v>108741</v>
      </c>
      <c r="B707" s="9" t="s">
        <v>43</v>
      </c>
      <c r="C707" s="9">
        <v>95</v>
      </c>
      <c r="D707" s="9">
        <v>3</v>
      </c>
      <c r="E707" s="9">
        <v>8</v>
      </c>
    </row>
    <row r="708" spans="1:5" ht="15.75" customHeight="1" x14ac:dyDescent="0.3">
      <c r="A708" s="9">
        <v>108754</v>
      </c>
      <c r="B708" s="9" t="s">
        <v>43</v>
      </c>
      <c r="C708" s="9">
        <v>95</v>
      </c>
      <c r="D708" s="9">
        <v>0</v>
      </c>
      <c r="E708" s="9">
        <v>9</v>
      </c>
    </row>
    <row r="709" spans="1:5" ht="15.75" customHeight="1" x14ac:dyDescent="0.3">
      <c r="A709" s="9">
        <v>109103</v>
      </c>
      <c r="B709" s="9" t="s">
        <v>76</v>
      </c>
      <c r="C709" s="9">
        <v>95</v>
      </c>
      <c r="D709" s="9">
        <v>1</v>
      </c>
      <c r="E709" s="9">
        <v>0</v>
      </c>
    </row>
    <row r="710" spans="1:5" ht="15.75" customHeight="1" x14ac:dyDescent="0.3">
      <c r="A710" s="9">
        <v>109129</v>
      </c>
      <c r="B710" s="9" t="s">
        <v>76</v>
      </c>
      <c r="C710" s="9">
        <v>95</v>
      </c>
      <c r="D710" s="9">
        <v>1</v>
      </c>
      <c r="E710" s="9">
        <v>1</v>
      </c>
    </row>
    <row r="711" spans="1:5" ht="15.75" customHeight="1" x14ac:dyDescent="0.3">
      <c r="A711" s="9">
        <v>109296</v>
      </c>
      <c r="B711" s="9" t="s">
        <v>76</v>
      </c>
      <c r="C711" s="9">
        <v>95</v>
      </c>
      <c r="D711" s="9">
        <v>0</v>
      </c>
      <c r="E711" s="9">
        <v>2</v>
      </c>
    </row>
    <row r="712" spans="1:5" ht="15.75" customHeight="1" x14ac:dyDescent="0.3">
      <c r="A712" s="9">
        <v>109387</v>
      </c>
      <c r="B712" s="9" t="s">
        <v>76</v>
      </c>
      <c r="C712" s="9">
        <v>95</v>
      </c>
      <c r="D712" s="9">
        <v>3</v>
      </c>
      <c r="E712" s="9">
        <v>3</v>
      </c>
    </row>
    <row r="713" spans="1:5" ht="15.75" customHeight="1" x14ac:dyDescent="0.3">
      <c r="A713" s="9">
        <v>109406</v>
      </c>
      <c r="B713" s="9" t="s">
        <v>76</v>
      </c>
      <c r="C713" s="9">
        <v>95</v>
      </c>
      <c r="D713" s="9">
        <v>3</v>
      </c>
      <c r="E713" s="9">
        <v>4</v>
      </c>
    </row>
    <row r="714" spans="1:5" ht="15.75" customHeight="1" x14ac:dyDescent="0.3">
      <c r="A714" s="9">
        <v>109430</v>
      </c>
      <c r="B714" s="9" t="s">
        <v>76</v>
      </c>
      <c r="C714" s="9">
        <v>95</v>
      </c>
      <c r="D714" s="9">
        <v>2</v>
      </c>
      <c r="E714" s="9">
        <v>5</v>
      </c>
    </row>
    <row r="715" spans="1:5" ht="15.75" customHeight="1" x14ac:dyDescent="0.3">
      <c r="A715" s="9">
        <v>109444</v>
      </c>
      <c r="B715" s="9" t="s">
        <v>76</v>
      </c>
      <c r="C715" s="9">
        <v>95</v>
      </c>
      <c r="D715" s="9">
        <v>1</v>
      </c>
      <c r="E715" s="9">
        <v>6</v>
      </c>
    </row>
    <row r="716" spans="1:5" ht="15.75" customHeight="1" x14ac:dyDescent="0.3">
      <c r="A716" s="9">
        <v>109454</v>
      </c>
      <c r="B716" s="9" t="s">
        <v>76</v>
      </c>
      <c r="C716" s="9">
        <v>95</v>
      </c>
      <c r="D716" s="9">
        <v>3</v>
      </c>
      <c r="E716" s="9">
        <v>7</v>
      </c>
    </row>
    <row r="717" spans="1:5" ht="15.75" customHeight="1" x14ac:dyDescent="0.3">
      <c r="A717" s="9">
        <v>109459</v>
      </c>
      <c r="B717" s="9" t="s">
        <v>76</v>
      </c>
      <c r="C717" s="9">
        <v>95</v>
      </c>
      <c r="D717" s="9">
        <v>3</v>
      </c>
      <c r="E717" s="9">
        <v>8</v>
      </c>
    </row>
    <row r="718" spans="1:5" ht="15.75" customHeight="1" x14ac:dyDescent="0.3">
      <c r="A718" s="9">
        <v>109467</v>
      </c>
      <c r="B718" s="9" t="s">
        <v>76</v>
      </c>
      <c r="C718" s="9">
        <v>95</v>
      </c>
      <c r="D718" s="9">
        <v>0</v>
      </c>
      <c r="E718" s="9">
        <v>9</v>
      </c>
    </row>
    <row r="719" spans="1:5" ht="15.75" customHeight="1" x14ac:dyDescent="0.3">
      <c r="A719" s="9">
        <v>108869</v>
      </c>
      <c r="B719" s="9" t="s">
        <v>68</v>
      </c>
      <c r="C719" s="9">
        <v>95</v>
      </c>
      <c r="D719" s="9">
        <v>1</v>
      </c>
      <c r="E719" s="9">
        <v>0</v>
      </c>
    </row>
    <row r="720" spans="1:5" ht="15.75" customHeight="1" x14ac:dyDescent="0.3">
      <c r="A720" s="9">
        <v>108921</v>
      </c>
      <c r="B720" s="9" t="s">
        <v>68</v>
      </c>
      <c r="C720" s="9">
        <v>95</v>
      </c>
      <c r="D720" s="9">
        <v>1</v>
      </c>
      <c r="E720" s="9">
        <v>1</v>
      </c>
    </row>
    <row r="721" spans="1:5" ht="15.75" customHeight="1" x14ac:dyDescent="0.3">
      <c r="A721" s="9">
        <v>108925</v>
      </c>
      <c r="B721" s="9" t="s">
        <v>68</v>
      </c>
      <c r="C721" s="9">
        <v>95</v>
      </c>
      <c r="D721" s="9">
        <v>0</v>
      </c>
      <c r="E721" s="9">
        <v>2</v>
      </c>
    </row>
    <row r="722" spans="1:5" ht="15.75" customHeight="1" x14ac:dyDescent="0.3">
      <c r="A722" s="9">
        <v>108931</v>
      </c>
      <c r="B722" s="9" t="s">
        <v>68</v>
      </c>
      <c r="C722" s="9">
        <v>95</v>
      </c>
      <c r="D722" s="9">
        <v>1</v>
      </c>
      <c r="E722" s="9">
        <v>3</v>
      </c>
    </row>
    <row r="723" spans="1:5" ht="15.75" customHeight="1" x14ac:dyDescent="0.3">
      <c r="A723" s="9">
        <v>108932</v>
      </c>
      <c r="B723" s="9" t="s">
        <v>68</v>
      </c>
      <c r="C723" s="9">
        <v>95</v>
      </c>
      <c r="D723" s="9">
        <v>3</v>
      </c>
      <c r="E723" s="9">
        <v>4</v>
      </c>
    </row>
    <row r="724" spans="1:5" ht="15.75" customHeight="1" x14ac:dyDescent="0.3">
      <c r="A724" s="9">
        <v>108933</v>
      </c>
      <c r="B724" s="9" t="s">
        <v>68</v>
      </c>
      <c r="C724" s="9">
        <v>95</v>
      </c>
      <c r="D724" s="9">
        <v>2</v>
      </c>
      <c r="E724" s="9">
        <v>5</v>
      </c>
    </row>
    <row r="725" spans="1:5" ht="15.75" customHeight="1" x14ac:dyDescent="0.3">
      <c r="A725" s="9">
        <v>108934</v>
      </c>
      <c r="B725" s="9" t="s">
        <v>68</v>
      </c>
      <c r="C725" s="9">
        <v>95</v>
      </c>
      <c r="D725" s="9">
        <v>1</v>
      </c>
      <c r="E725" s="9">
        <v>6</v>
      </c>
    </row>
    <row r="726" spans="1:5" ht="15.75" customHeight="1" x14ac:dyDescent="0.3">
      <c r="A726" s="9">
        <v>108935</v>
      </c>
      <c r="B726" s="9" t="s">
        <v>68</v>
      </c>
      <c r="C726" s="9">
        <v>95</v>
      </c>
      <c r="D726" s="9">
        <v>0</v>
      </c>
      <c r="E726" s="9">
        <v>7</v>
      </c>
    </row>
    <row r="727" spans="1:5" ht="15.75" customHeight="1" x14ac:dyDescent="0.3">
      <c r="A727" s="9">
        <v>108936</v>
      </c>
      <c r="B727" s="9" t="s">
        <v>68</v>
      </c>
      <c r="C727" s="9">
        <v>95</v>
      </c>
      <c r="D727" s="9">
        <v>3</v>
      </c>
      <c r="E727" s="9">
        <v>8</v>
      </c>
    </row>
    <row r="728" spans="1:5" ht="15.75" customHeight="1" x14ac:dyDescent="0.3">
      <c r="A728" s="9">
        <v>108938</v>
      </c>
      <c r="B728" s="9" t="s">
        <v>68</v>
      </c>
      <c r="C728" s="9">
        <v>95</v>
      </c>
      <c r="D728" s="9">
        <v>0</v>
      </c>
      <c r="E728" s="9">
        <v>9</v>
      </c>
    </row>
    <row r="729" spans="1:5" ht="15.75" customHeight="1" x14ac:dyDescent="0.3">
      <c r="A729" s="9">
        <v>108913</v>
      </c>
      <c r="B729" s="9" t="s">
        <v>77</v>
      </c>
      <c r="C729" s="9">
        <v>95</v>
      </c>
      <c r="D729" s="9">
        <v>0</v>
      </c>
      <c r="E729" s="9">
        <v>0</v>
      </c>
    </row>
    <row r="730" spans="1:5" ht="15.75" customHeight="1" x14ac:dyDescent="0.3">
      <c r="A730" s="9">
        <v>108530</v>
      </c>
      <c r="B730" s="9" t="s">
        <v>78</v>
      </c>
      <c r="C730" s="9">
        <v>95</v>
      </c>
      <c r="D730" s="9">
        <v>1</v>
      </c>
      <c r="E730" s="9">
        <v>0</v>
      </c>
    </row>
    <row r="731" spans="1:5" ht="15.75" customHeight="1" x14ac:dyDescent="0.3">
      <c r="A731" s="9">
        <v>108535</v>
      </c>
      <c r="B731" s="9" t="s">
        <v>78</v>
      </c>
      <c r="C731" s="9">
        <v>95</v>
      </c>
      <c r="D731" s="9">
        <v>1</v>
      </c>
      <c r="E731" s="9">
        <v>1</v>
      </c>
    </row>
    <row r="732" spans="1:5" ht="15.75" customHeight="1" x14ac:dyDescent="0.3">
      <c r="A732" s="9">
        <v>108541</v>
      </c>
      <c r="B732" s="9" t="s">
        <v>78</v>
      </c>
      <c r="C732" s="9">
        <v>95</v>
      </c>
      <c r="D732" s="9">
        <v>0</v>
      </c>
      <c r="E732" s="9">
        <v>2</v>
      </c>
    </row>
    <row r="733" spans="1:5" ht="15.75" customHeight="1" x14ac:dyDescent="0.3">
      <c r="A733" s="9">
        <v>108573</v>
      </c>
      <c r="B733" s="9" t="s">
        <v>78</v>
      </c>
      <c r="C733" s="9">
        <v>95</v>
      </c>
      <c r="D733" s="9">
        <v>-2</v>
      </c>
      <c r="E733" s="9">
        <v>3</v>
      </c>
    </row>
    <row r="734" spans="1:5" ht="15.75" customHeight="1" x14ac:dyDescent="0.3">
      <c r="A734" s="9">
        <v>109059</v>
      </c>
      <c r="B734" s="9" t="s">
        <v>19</v>
      </c>
      <c r="C734" s="9">
        <v>95</v>
      </c>
      <c r="D734" s="9">
        <v>2</v>
      </c>
      <c r="E734" s="9">
        <v>0</v>
      </c>
    </row>
    <row r="735" spans="1:5" ht="15.75" customHeight="1" x14ac:dyDescent="0.3">
      <c r="A735" s="9">
        <v>109190</v>
      </c>
      <c r="B735" s="9" t="s">
        <v>19</v>
      </c>
      <c r="C735" s="9">
        <v>95</v>
      </c>
      <c r="D735" s="9">
        <v>3</v>
      </c>
      <c r="E735" s="9">
        <v>1</v>
      </c>
    </row>
    <row r="736" spans="1:5" ht="15.75" customHeight="1" x14ac:dyDescent="0.3">
      <c r="A736" s="9">
        <v>109283</v>
      </c>
      <c r="B736" s="9" t="s">
        <v>19</v>
      </c>
      <c r="C736" s="9">
        <v>95</v>
      </c>
      <c r="D736" s="9">
        <v>0</v>
      </c>
      <c r="E736" s="9">
        <v>2</v>
      </c>
    </row>
    <row r="737" spans="1:5" ht="15.75" customHeight="1" x14ac:dyDescent="0.3">
      <c r="A737" s="9">
        <v>109325</v>
      </c>
      <c r="B737" s="9" t="s">
        <v>19</v>
      </c>
      <c r="C737" s="9">
        <v>95</v>
      </c>
      <c r="D737" s="9">
        <v>1</v>
      </c>
      <c r="E737" s="9">
        <v>3</v>
      </c>
    </row>
    <row r="738" spans="1:5" ht="15.75" customHeight="1" x14ac:dyDescent="0.3">
      <c r="A738" s="9">
        <v>109420</v>
      </c>
      <c r="B738" s="9" t="s">
        <v>19</v>
      </c>
      <c r="C738" s="9">
        <v>95</v>
      </c>
      <c r="D738" s="9">
        <v>3</v>
      </c>
      <c r="E738" s="9">
        <v>4</v>
      </c>
    </row>
    <row r="739" spans="1:5" ht="15.75" customHeight="1" x14ac:dyDescent="0.3">
      <c r="A739" s="9">
        <v>109477</v>
      </c>
      <c r="B739" s="9" t="s">
        <v>19</v>
      </c>
      <c r="C739" s="9">
        <v>95</v>
      </c>
      <c r="D739" s="9">
        <v>2</v>
      </c>
      <c r="E739" s="9">
        <v>5</v>
      </c>
    </row>
    <row r="740" spans="1:5" ht="15.75" customHeight="1" x14ac:dyDescent="0.3">
      <c r="A740" s="9">
        <v>109492</v>
      </c>
      <c r="B740" s="9" t="s">
        <v>19</v>
      </c>
      <c r="C740" s="9">
        <v>95</v>
      </c>
      <c r="D740" s="9">
        <v>1</v>
      </c>
      <c r="E740" s="9">
        <v>6</v>
      </c>
    </row>
    <row r="741" spans="1:5" ht="15.75" customHeight="1" x14ac:dyDescent="0.3">
      <c r="A741" s="9">
        <v>109521</v>
      </c>
      <c r="B741" s="9" t="s">
        <v>19</v>
      </c>
      <c r="C741" s="9">
        <v>95</v>
      </c>
      <c r="D741" s="9">
        <v>0</v>
      </c>
      <c r="E741" s="9">
        <v>7</v>
      </c>
    </row>
    <row r="742" spans="1:5" ht="15.75" customHeight="1" x14ac:dyDescent="0.3">
      <c r="A742" s="9">
        <v>109538</v>
      </c>
      <c r="B742" s="9" t="s">
        <v>19</v>
      </c>
      <c r="C742" s="9">
        <v>95</v>
      </c>
      <c r="D742" s="9">
        <v>0</v>
      </c>
      <c r="E742" s="9">
        <v>8</v>
      </c>
    </row>
    <row r="743" spans="1:5" ht="15.75" customHeight="1" x14ac:dyDescent="0.3">
      <c r="A743" s="9">
        <v>109565</v>
      </c>
      <c r="B743" s="9" t="s">
        <v>19</v>
      </c>
      <c r="C743" s="9">
        <v>95</v>
      </c>
      <c r="D743" s="9">
        <v>0</v>
      </c>
      <c r="E743" s="9">
        <v>9</v>
      </c>
    </row>
    <row r="744" spans="1:5" ht="15.75" customHeight="1" x14ac:dyDescent="0.3">
      <c r="A744" s="9">
        <v>108603</v>
      </c>
      <c r="B744" s="9" t="s">
        <v>79</v>
      </c>
      <c r="C744" s="9">
        <v>95</v>
      </c>
      <c r="D744" s="9">
        <v>2</v>
      </c>
      <c r="E744" s="9">
        <v>0</v>
      </c>
    </row>
    <row r="745" spans="1:5" ht="15.75" customHeight="1" x14ac:dyDescent="0.3">
      <c r="A745" s="9">
        <v>108613</v>
      </c>
      <c r="B745" s="9" t="s">
        <v>79</v>
      </c>
      <c r="C745" s="9">
        <v>95</v>
      </c>
      <c r="D745" s="9">
        <v>3</v>
      </c>
      <c r="E745" s="9">
        <v>1</v>
      </c>
    </row>
    <row r="746" spans="1:5" ht="15.75" customHeight="1" x14ac:dyDescent="0.3">
      <c r="A746" s="9">
        <v>108623</v>
      </c>
      <c r="B746" s="9" t="s">
        <v>79</v>
      </c>
      <c r="C746" s="9">
        <v>95</v>
      </c>
      <c r="D746" s="9">
        <v>1</v>
      </c>
      <c r="E746" s="9">
        <v>2</v>
      </c>
    </row>
    <row r="747" spans="1:5" ht="15.75" customHeight="1" x14ac:dyDescent="0.3">
      <c r="A747" s="9">
        <v>108626</v>
      </c>
      <c r="B747" s="9" t="s">
        <v>79</v>
      </c>
      <c r="C747" s="9">
        <v>95</v>
      </c>
      <c r="D747" s="9">
        <v>1</v>
      </c>
      <c r="E747" s="9">
        <v>3</v>
      </c>
    </row>
    <row r="748" spans="1:5" ht="15.75" customHeight="1" x14ac:dyDescent="0.3">
      <c r="A748" s="9">
        <v>108647</v>
      </c>
      <c r="B748" s="9" t="s">
        <v>79</v>
      </c>
      <c r="C748" s="9">
        <v>95</v>
      </c>
      <c r="D748" s="9">
        <v>1</v>
      </c>
      <c r="E748" s="9">
        <v>4</v>
      </c>
    </row>
    <row r="749" spans="1:5" ht="15.75" customHeight="1" x14ac:dyDescent="0.3">
      <c r="A749" s="9">
        <v>108652</v>
      </c>
      <c r="B749" s="9" t="s">
        <v>79</v>
      </c>
      <c r="C749" s="9">
        <v>95</v>
      </c>
      <c r="D749" s="9">
        <v>0</v>
      </c>
      <c r="E749" s="9">
        <v>5</v>
      </c>
    </row>
    <row r="750" spans="1:5" ht="15.75" customHeight="1" x14ac:dyDescent="0.3">
      <c r="A750" s="9">
        <v>108662</v>
      </c>
      <c r="B750" s="9" t="s">
        <v>79</v>
      </c>
      <c r="C750" s="9">
        <v>95</v>
      </c>
      <c r="D750" s="9">
        <v>1</v>
      </c>
      <c r="E750" s="9">
        <v>6</v>
      </c>
    </row>
    <row r="751" spans="1:5" ht="15.75" customHeight="1" x14ac:dyDescent="0.3">
      <c r="A751" s="9">
        <v>108671</v>
      </c>
      <c r="B751" s="9" t="s">
        <v>79</v>
      </c>
      <c r="C751" s="9">
        <v>95</v>
      </c>
      <c r="D751" s="9">
        <v>2</v>
      </c>
      <c r="E751" s="9">
        <v>7</v>
      </c>
    </row>
    <row r="752" spans="1:5" ht="15.75" customHeight="1" x14ac:dyDescent="0.3">
      <c r="A752" s="9">
        <v>108682</v>
      </c>
      <c r="B752" s="9" t="s">
        <v>79</v>
      </c>
      <c r="C752" s="9">
        <v>95</v>
      </c>
      <c r="D752" s="9">
        <v>3</v>
      </c>
      <c r="E752" s="9">
        <v>8</v>
      </c>
    </row>
    <row r="753" spans="1:5" ht="15.75" customHeight="1" x14ac:dyDescent="0.3">
      <c r="A753" s="9">
        <v>108691</v>
      </c>
      <c r="B753" s="9" t="s">
        <v>79</v>
      </c>
      <c r="C753" s="9">
        <v>95</v>
      </c>
      <c r="D753" s="9">
        <v>0</v>
      </c>
      <c r="E753" s="9">
        <v>9</v>
      </c>
    </row>
    <row r="754" spans="1:5" ht="15.75" customHeight="1" x14ac:dyDescent="0.3">
      <c r="A754" s="9">
        <v>109044</v>
      </c>
      <c r="B754" s="9" t="s">
        <v>17</v>
      </c>
      <c r="C754" s="9">
        <v>95</v>
      </c>
      <c r="D754" s="9">
        <v>3</v>
      </c>
      <c r="E754" s="9">
        <v>0</v>
      </c>
    </row>
    <row r="755" spans="1:5" ht="15.75" customHeight="1" x14ac:dyDescent="0.3">
      <c r="A755" s="9">
        <v>109200</v>
      </c>
      <c r="B755" s="9" t="s">
        <v>17</v>
      </c>
      <c r="C755" s="9">
        <v>95</v>
      </c>
      <c r="D755" s="9">
        <v>2</v>
      </c>
      <c r="E755" s="9">
        <v>1</v>
      </c>
    </row>
    <row r="756" spans="1:5" ht="15.75" customHeight="1" x14ac:dyDescent="0.3">
      <c r="A756" s="9">
        <v>109291</v>
      </c>
      <c r="B756" s="9" t="s">
        <v>17</v>
      </c>
      <c r="C756" s="9">
        <v>95</v>
      </c>
      <c r="D756" s="9">
        <v>0</v>
      </c>
      <c r="E756" s="9">
        <v>2</v>
      </c>
    </row>
    <row r="757" spans="1:5" ht="15.75" customHeight="1" x14ac:dyDescent="0.3">
      <c r="A757" s="9">
        <v>109378</v>
      </c>
      <c r="B757" s="9" t="s">
        <v>17</v>
      </c>
      <c r="C757" s="9">
        <v>95</v>
      </c>
      <c r="D757" s="9">
        <v>2</v>
      </c>
      <c r="E757" s="9">
        <v>3</v>
      </c>
    </row>
    <row r="758" spans="1:5" ht="15.75" customHeight="1" x14ac:dyDescent="0.3">
      <c r="A758" s="9">
        <v>109481</v>
      </c>
      <c r="B758" s="9" t="s">
        <v>17</v>
      </c>
      <c r="C758" s="9">
        <v>95</v>
      </c>
      <c r="D758" s="9">
        <v>2</v>
      </c>
      <c r="E758" s="9">
        <v>4</v>
      </c>
    </row>
    <row r="759" spans="1:5" ht="15.75" customHeight="1" x14ac:dyDescent="0.3">
      <c r="A759" s="9">
        <v>109504</v>
      </c>
      <c r="B759" s="9" t="s">
        <v>17</v>
      </c>
      <c r="C759" s="9">
        <v>95</v>
      </c>
      <c r="D759" s="9">
        <v>0</v>
      </c>
      <c r="E759" s="9">
        <v>5</v>
      </c>
    </row>
    <row r="760" spans="1:5" ht="15.75" customHeight="1" x14ac:dyDescent="0.3">
      <c r="A760" s="9">
        <v>109506</v>
      </c>
      <c r="B760" s="9" t="s">
        <v>17</v>
      </c>
      <c r="C760" s="9">
        <v>95</v>
      </c>
      <c r="D760" s="9">
        <v>1</v>
      </c>
      <c r="E760" s="9">
        <v>6</v>
      </c>
    </row>
    <row r="761" spans="1:5" ht="15.75" customHeight="1" x14ac:dyDescent="0.3">
      <c r="A761" s="9">
        <v>109528</v>
      </c>
      <c r="B761" s="9" t="s">
        <v>17</v>
      </c>
      <c r="C761" s="9">
        <v>95</v>
      </c>
      <c r="D761" s="9">
        <v>0</v>
      </c>
      <c r="E761" s="9">
        <v>7</v>
      </c>
    </row>
    <row r="762" spans="1:5" ht="15.75" customHeight="1" x14ac:dyDescent="0.3">
      <c r="A762" s="9">
        <v>109530</v>
      </c>
      <c r="B762" s="9" t="s">
        <v>17</v>
      </c>
      <c r="C762" s="9">
        <v>95</v>
      </c>
      <c r="D762" s="9">
        <v>3</v>
      </c>
      <c r="E762" s="9">
        <v>8</v>
      </c>
    </row>
    <row r="763" spans="1:5" ht="15.75" customHeight="1" x14ac:dyDescent="0.3">
      <c r="A763" s="9">
        <v>109541</v>
      </c>
      <c r="B763" s="9" t="s">
        <v>17</v>
      </c>
      <c r="C763" s="9">
        <v>95</v>
      </c>
      <c r="D763" s="9">
        <v>0</v>
      </c>
      <c r="E763" s="9">
        <v>9</v>
      </c>
    </row>
    <row r="764" spans="1:5" ht="15.75" customHeight="1" x14ac:dyDescent="0.3">
      <c r="A764" s="9">
        <v>109089</v>
      </c>
      <c r="B764" s="9" t="s">
        <v>6</v>
      </c>
      <c r="C764" s="9">
        <v>95</v>
      </c>
      <c r="D764" s="9">
        <v>0</v>
      </c>
      <c r="E764" s="9">
        <v>0</v>
      </c>
    </row>
    <row r="765" spans="1:5" ht="15.75" customHeight="1" x14ac:dyDescent="0.3">
      <c r="A765" s="9">
        <v>109199</v>
      </c>
      <c r="B765" s="9" t="s">
        <v>6</v>
      </c>
      <c r="C765" s="9">
        <v>95</v>
      </c>
      <c r="D765" s="9">
        <v>2</v>
      </c>
      <c r="E765" s="9">
        <v>1</v>
      </c>
    </row>
    <row r="766" spans="1:5" ht="15.75" customHeight="1" x14ac:dyDescent="0.3">
      <c r="A766" s="9">
        <v>109239</v>
      </c>
      <c r="B766" s="9" t="s">
        <v>6</v>
      </c>
      <c r="C766" s="9">
        <v>95</v>
      </c>
      <c r="D766" s="9">
        <v>0</v>
      </c>
      <c r="E766" s="9">
        <v>2</v>
      </c>
    </row>
    <row r="767" spans="1:5" ht="15.75" customHeight="1" x14ac:dyDescent="0.3">
      <c r="A767" s="9">
        <v>109279</v>
      </c>
      <c r="B767" s="9" t="s">
        <v>6</v>
      </c>
      <c r="C767" s="9">
        <v>95</v>
      </c>
      <c r="D767" s="9">
        <v>1</v>
      </c>
      <c r="E767" s="9">
        <v>3</v>
      </c>
    </row>
    <row r="768" spans="1:5" ht="15.75" customHeight="1" x14ac:dyDescent="0.3">
      <c r="A768" s="9">
        <v>109349</v>
      </c>
      <c r="B768" s="9" t="s">
        <v>6</v>
      </c>
      <c r="C768" s="9">
        <v>95</v>
      </c>
      <c r="D768" s="9">
        <v>3</v>
      </c>
      <c r="E768" s="9">
        <v>4</v>
      </c>
    </row>
    <row r="769" spans="1:5" ht="15.75" customHeight="1" x14ac:dyDescent="0.3">
      <c r="A769" s="9">
        <v>109393</v>
      </c>
      <c r="B769" s="9" t="s">
        <v>6</v>
      </c>
      <c r="C769" s="9">
        <v>95</v>
      </c>
      <c r="D769" s="9">
        <v>2</v>
      </c>
      <c r="E769" s="9">
        <v>5</v>
      </c>
    </row>
    <row r="770" spans="1:5" ht="15.75" customHeight="1" x14ac:dyDescent="0.3">
      <c r="A770" s="9">
        <v>109416</v>
      </c>
      <c r="B770" s="9" t="s">
        <v>6</v>
      </c>
      <c r="C770" s="9">
        <v>95</v>
      </c>
      <c r="D770" s="9">
        <v>1</v>
      </c>
      <c r="E770" s="9">
        <v>6</v>
      </c>
    </row>
    <row r="771" spans="1:5" ht="15.75" customHeight="1" x14ac:dyDescent="0.3">
      <c r="A771" s="9">
        <v>109447</v>
      </c>
      <c r="B771" s="9" t="s">
        <v>6</v>
      </c>
      <c r="C771" s="9">
        <v>95</v>
      </c>
      <c r="D771" s="9">
        <v>0</v>
      </c>
      <c r="E771" s="9">
        <v>7</v>
      </c>
    </row>
    <row r="772" spans="1:5" ht="15.75" customHeight="1" x14ac:dyDescent="0.3">
      <c r="A772" s="9">
        <v>109474</v>
      </c>
      <c r="B772" s="9" t="s">
        <v>6</v>
      </c>
      <c r="C772" s="9">
        <v>95</v>
      </c>
      <c r="D772" s="9">
        <v>3</v>
      </c>
      <c r="E772" s="9">
        <v>8</v>
      </c>
    </row>
    <row r="773" spans="1:5" ht="15.75" customHeight="1" x14ac:dyDescent="0.3">
      <c r="A773" s="9">
        <v>109486</v>
      </c>
      <c r="B773" s="9" t="s">
        <v>6</v>
      </c>
      <c r="C773" s="9">
        <v>95</v>
      </c>
      <c r="D773" s="9">
        <v>0</v>
      </c>
      <c r="E773" s="9">
        <v>9</v>
      </c>
    </row>
    <row r="774" spans="1:5" ht="15.75" customHeight="1" x14ac:dyDescent="0.3">
      <c r="A774" s="9">
        <v>108493</v>
      </c>
      <c r="B774" s="9" t="s">
        <v>41</v>
      </c>
      <c r="C774" s="9">
        <v>95</v>
      </c>
      <c r="D774" s="9">
        <v>2</v>
      </c>
      <c r="E774" s="9">
        <v>0</v>
      </c>
    </row>
    <row r="775" spans="1:5" ht="15.75" customHeight="1" x14ac:dyDescent="0.3">
      <c r="A775" s="9">
        <v>108500</v>
      </c>
      <c r="B775" s="9" t="s">
        <v>41</v>
      </c>
      <c r="C775" s="9">
        <v>95</v>
      </c>
      <c r="D775" s="9">
        <v>3</v>
      </c>
      <c r="E775" s="9">
        <v>1</v>
      </c>
    </row>
    <row r="776" spans="1:5" ht="15.75" customHeight="1" x14ac:dyDescent="0.3">
      <c r="A776" s="9">
        <v>108508</v>
      </c>
      <c r="B776" s="9" t="s">
        <v>41</v>
      </c>
      <c r="C776" s="9">
        <v>95</v>
      </c>
      <c r="D776" s="9">
        <v>0</v>
      </c>
      <c r="E776" s="9">
        <v>2</v>
      </c>
    </row>
    <row r="777" spans="1:5" ht="15.75" customHeight="1" x14ac:dyDescent="0.3">
      <c r="A777" s="9">
        <v>108521</v>
      </c>
      <c r="B777" s="9" t="s">
        <v>41</v>
      </c>
      <c r="C777" s="9">
        <v>95</v>
      </c>
      <c r="D777" s="9">
        <v>1</v>
      </c>
      <c r="E777" s="9">
        <v>3</v>
      </c>
    </row>
    <row r="778" spans="1:5" ht="15.75" customHeight="1" x14ac:dyDescent="0.3">
      <c r="A778" s="9">
        <v>108527</v>
      </c>
      <c r="B778" s="9" t="s">
        <v>41</v>
      </c>
      <c r="C778" s="9">
        <v>95</v>
      </c>
      <c r="D778" s="9">
        <v>1</v>
      </c>
      <c r="E778" s="9">
        <v>4</v>
      </c>
    </row>
    <row r="779" spans="1:5" ht="15.75" customHeight="1" x14ac:dyDescent="0.3">
      <c r="A779" s="9">
        <v>108540</v>
      </c>
      <c r="B779" s="9" t="s">
        <v>41</v>
      </c>
      <c r="C779" s="9">
        <v>95</v>
      </c>
      <c r="D779" s="9">
        <v>2</v>
      </c>
      <c r="E779" s="9">
        <v>5</v>
      </c>
    </row>
    <row r="780" spans="1:5" ht="15.75" customHeight="1" x14ac:dyDescent="0.3">
      <c r="A780" s="9">
        <v>108546</v>
      </c>
      <c r="B780" s="9" t="s">
        <v>41</v>
      </c>
      <c r="C780" s="9">
        <v>95</v>
      </c>
      <c r="D780" s="9">
        <v>1</v>
      </c>
      <c r="E780" s="9">
        <v>6</v>
      </c>
    </row>
    <row r="781" spans="1:5" ht="15.75" customHeight="1" x14ac:dyDescent="0.3">
      <c r="A781" s="9">
        <v>108561</v>
      </c>
      <c r="B781" s="9" t="s">
        <v>41</v>
      </c>
      <c r="C781" s="9">
        <v>95</v>
      </c>
      <c r="D781" s="9">
        <v>0</v>
      </c>
      <c r="E781" s="9">
        <v>7</v>
      </c>
    </row>
    <row r="782" spans="1:5" ht="15.75" customHeight="1" x14ac:dyDescent="0.3">
      <c r="A782" s="9">
        <v>108572</v>
      </c>
      <c r="B782" s="9" t="s">
        <v>41</v>
      </c>
      <c r="C782" s="9">
        <v>95</v>
      </c>
      <c r="D782" s="9">
        <v>3</v>
      </c>
      <c r="E782" s="9">
        <v>8</v>
      </c>
    </row>
    <row r="783" spans="1:5" ht="15.75" customHeight="1" x14ac:dyDescent="0.3">
      <c r="A783" s="9">
        <v>108589</v>
      </c>
      <c r="B783" s="9" t="s">
        <v>41</v>
      </c>
      <c r="C783" s="9">
        <v>95</v>
      </c>
      <c r="D783" s="9">
        <v>0</v>
      </c>
      <c r="E783" s="9">
        <v>9</v>
      </c>
    </row>
    <row r="784" spans="1:5" ht="15.75" customHeight="1" x14ac:dyDescent="0.3">
      <c r="A784" s="9">
        <v>108565</v>
      </c>
      <c r="B784" s="9" t="s">
        <v>56</v>
      </c>
      <c r="C784" s="9">
        <v>95</v>
      </c>
      <c r="D784" s="9">
        <v>2</v>
      </c>
      <c r="E784" s="9">
        <v>0</v>
      </c>
    </row>
    <row r="785" spans="1:5" ht="15.75" customHeight="1" x14ac:dyDescent="0.3">
      <c r="A785" s="9">
        <v>108597</v>
      </c>
      <c r="B785" s="9" t="s">
        <v>56</v>
      </c>
      <c r="C785" s="9">
        <v>95</v>
      </c>
      <c r="D785" s="9">
        <v>2</v>
      </c>
      <c r="E785" s="9">
        <v>1</v>
      </c>
    </row>
    <row r="786" spans="1:5" ht="15.75" customHeight="1" x14ac:dyDescent="0.3">
      <c r="A786" s="9">
        <v>108616</v>
      </c>
      <c r="B786" s="9" t="s">
        <v>56</v>
      </c>
      <c r="C786" s="9">
        <v>95</v>
      </c>
      <c r="D786" s="9">
        <v>2</v>
      </c>
      <c r="E786" s="9">
        <v>2</v>
      </c>
    </row>
    <row r="787" spans="1:5" ht="15.75" customHeight="1" x14ac:dyDescent="0.3">
      <c r="A787" s="9">
        <v>108641</v>
      </c>
      <c r="B787" s="9" t="s">
        <v>56</v>
      </c>
      <c r="C787" s="9">
        <v>95</v>
      </c>
      <c r="D787" s="9">
        <v>2</v>
      </c>
      <c r="E787" s="9">
        <v>3</v>
      </c>
    </row>
    <row r="788" spans="1:5" ht="15.75" customHeight="1" x14ac:dyDescent="0.3">
      <c r="A788" s="9">
        <v>108658</v>
      </c>
      <c r="B788" s="9" t="s">
        <v>56</v>
      </c>
      <c r="C788" s="9">
        <v>95</v>
      </c>
      <c r="D788" s="9">
        <v>1</v>
      </c>
      <c r="E788" s="9">
        <v>4</v>
      </c>
    </row>
    <row r="789" spans="1:5" ht="15.75" customHeight="1" x14ac:dyDescent="0.3">
      <c r="A789" s="9">
        <v>108669</v>
      </c>
      <c r="B789" s="9" t="s">
        <v>56</v>
      </c>
      <c r="C789" s="9">
        <v>95</v>
      </c>
      <c r="D789" s="9">
        <v>2</v>
      </c>
      <c r="E789" s="9">
        <v>5</v>
      </c>
    </row>
    <row r="790" spans="1:5" ht="15.75" customHeight="1" x14ac:dyDescent="0.3">
      <c r="A790" s="9">
        <v>108685</v>
      </c>
      <c r="B790" s="9" t="s">
        <v>56</v>
      </c>
      <c r="C790" s="9">
        <v>95</v>
      </c>
      <c r="D790" s="9">
        <v>1</v>
      </c>
      <c r="E790" s="9">
        <v>6</v>
      </c>
    </row>
    <row r="791" spans="1:5" ht="15.75" customHeight="1" x14ac:dyDescent="0.3">
      <c r="A791" s="9">
        <v>108698</v>
      </c>
      <c r="B791" s="9" t="s">
        <v>56</v>
      </c>
      <c r="C791" s="9">
        <v>95</v>
      </c>
      <c r="D791" s="9">
        <v>2</v>
      </c>
      <c r="E791" s="9">
        <v>7</v>
      </c>
    </row>
    <row r="792" spans="1:5" ht="15.75" customHeight="1" x14ac:dyDescent="0.3">
      <c r="A792" s="9">
        <v>108706</v>
      </c>
      <c r="B792" s="9" t="s">
        <v>56</v>
      </c>
      <c r="C792" s="9">
        <v>95</v>
      </c>
      <c r="D792" s="9">
        <v>3</v>
      </c>
      <c r="E792" s="9">
        <v>8</v>
      </c>
    </row>
    <row r="793" spans="1:5" ht="15.75" customHeight="1" x14ac:dyDescent="0.3">
      <c r="A793" s="9">
        <v>108720</v>
      </c>
      <c r="B793" s="9" t="s">
        <v>56</v>
      </c>
      <c r="C793" s="9">
        <v>95</v>
      </c>
      <c r="D793" s="9">
        <v>0</v>
      </c>
      <c r="E793" s="9">
        <v>9</v>
      </c>
    </row>
    <row r="794" spans="1:5" ht="15.75" customHeight="1" x14ac:dyDescent="0.3">
      <c r="A794" s="9">
        <v>108999</v>
      </c>
      <c r="B794" s="9" t="s">
        <v>80</v>
      </c>
      <c r="C794" s="9">
        <v>95</v>
      </c>
      <c r="D794" s="9">
        <v>2</v>
      </c>
      <c r="E794" s="9">
        <v>0</v>
      </c>
    </row>
    <row r="795" spans="1:5" ht="15.75" customHeight="1" x14ac:dyDescent="0.3">
      <c r="A795" s="9">
        <v>109076</v>
      </c>
      <c r="B795" s="9" t="s">
        <v>80</v>
      </c>
      <c r="C795" s="9">
        <v>95</v>
      </c>
      <c r="D795" s="9">
        <v>3</v>
      </c>
      <c r="E795" s="9">
        <v>1</v>
      </c>
    </row>
    <row r="796" spans="1:5" ht="15.75" customHeight="1" x14ac:dyDescent="0.3">
      <c r="A796" s="9">
        <v>109175</v>
      </c>
      <c r="B796" s="9" t="s">
        <v>80</v>
      </c>
      <c r="C796" s="9">
        <v>95</v>
      </c>
      <c r="D796" s="9">
        <v>0</v>
      </c>
      <c r="E796" s="9">
        <v>2</v>
      </c>
    </row>
    <row r="797" spans="1:5" ht="15.75" customHeight="1" x14ac:dyDescent="0.3">
      <c r="A797" s="9">
        <v>109215</v>
      </c>
      <c r="B797" s="9" t="s">
        <v>80</v>
      </c>
      <c r="C797" s="9">
        <v>95</v>
      </c>
      <c r="D797" s="9">
        <v>2</v>
      </c>
      <c r="E797" s="9">
        <v>3</v>
      </c>
    </row>
    <row r="798" spans="1:5" ht="15.75" customHeight="1" x14ac:dyDescent="0.3">
      <c r="A798" s="9">
        <v>109234</v>
      </c>
      <c r="B798" s="9" t="s">
        <v>80</v>
      </c>
      <c r="C798" s="9">
        <v>95</v>
      </c>
      <c r="D798" s="9">
        <v>1</v>
      </c>
      <c r="E798" s="9">
        <v>4</v>
      </c>
    </row>
    <row r="799" spans="1:5" ht="15.75" customHeight="1" x14ac:dyDescent="0.3">
      <c r="A799" s="9">
        <v>109273</v>
      </c>
      <c r="B799" s="9" t="s">
        <v>80</v>
      </c>
      <c r="C799" s="9">
        <v>95</v>
      </c>
      <c r="D799" s="9">
        <v>2</v>
      </c>
      <c r="E799" s="9">
        <v>5</v>
      </c>
    </row>
    <row r="800" spans="1:5" ht="15.75" customHeight="1" x14ac:dyDescent="0.3">
      <c r="A800" s="9">
        <v>109302</v>
      </c>
      <c r="B800" s="9" t="s">
        <v>80</v>
      </c>
      <c r="C800" s="9">
        <v>95</v>
      </c>
      <c r="D800" s="9">
        <v>1</v>
      </c>
      <c r="E800" s="9">
        <v>6</v>
      </c>
    </row>
    <row r="801" spans="1:5" ht="15.75" customHeight="1" x14ac:dyDescent="0.3">
      <c r="A801" s="9">
        <v>109324</v>
      </c>
      <c r="B801" s="9" t="s">
        <v>80</v>
      </c>
      <c r="C801" s="9">
        <v>95</v>
      </c>
      <c r="D801" s="9">
        <v>3</v>
      </c>
      <c r="E801" s="9">
        <v>7</v>
      </c>
    </row>
    <row r="802" spans="1:5" ht="15.75" customHeight="1" x14ac:dyDescent="0.3">
      <c r="A802" s="9">
        <v>109350</v>
      </c>
      <c r="B802" s="9" t="s">
        <v>80</v>
      </c>
      <c r="C802" s="9">
        <v>95</v>
      </c>
      <c r="D802" s="9">
        <v>3</v>
      </c>
      <c r="E802" s="9">
        <v>8</v>
      </c>
    </row>
    <row r="803" spans="1:5" ht="15.75" customHeight="1" x14ac:dyDescent="0.3">
      <c r="A803" s="9">
        <v>109385</v>
      </c>
      <c r="B803" s="9" t="s">
        <v>80</v>
      </c>
      <c r="C803" s="9">
        <v>95</v>
      </c>
      <c r="D803" s="9">
        <v>0</v>
      </c>
      <c r="E803" s="9">
        <v>9</v>
      </c>
    </row>
    <row r="804" spans="1:5" ht="15.75" customHeight="1" x14ac:dyDescent="0.3">
      <c r="A804" s="9">
        <v>108678</v>
      </c>
      <c r="B804" s="9" t="s">
        <v>72</v>
      </c>
      <c r="C804" s="9">
        <v>95</v>
      </c>
      <c r="D804" s="9">
        <v>2</v>
      </c>
      <c r="E804" s="9">
        <v>0</v>
      </c>
    </row>
    <row r="805" spans="1:5" ht="15.75" customHeight="1" x14ac:dyDescent="0.3">
      <c r="A805" s="9">
        <v>108680</v>
      </c>
      <c r="B805" s="9" t="s">
        <v>72</v>
      </c>
      <c r="C805" s="9">
        <v>95</v>
      </c>
      <c r="D805" s="9">
        <v>3</v>
      </c>
      <c r="E805" s="9">
        <v>1</v>
      </c>
    </row>
    <row r="806" spans="1:5" ht="15.75" customHeight="1" x14ac:dyDescent="0.3">
      <c r="A806" s="9">
        <v>108681</v>
      </c>
      <c r="B806" s="9" t="s">
        <v>72</v>
      </c>
      <c r="C806" s="9">
        <v>95</v>
      </c>
      <c r="D806" s="9">
        <v>0</v>
      </c>
      <c r="E806" s="9">
        <v>2</v>
      </c>
    </row>
    <row r="807" spans="1:5" ht="15.75" customHeight="1" x14ac:dyDescent="0.3">
      <c r="A807" s="9">
        <v>108699</v>
      </c>
      <c r="B807" s="9" t="s">
        <v>72</v>
      </c>
      <c r="C807" s="9">
        <v>95</v>
      </c>
      <c r="D807" s="9">
        <v>1</v>
      </c>
      <c r="E807" s="9">
        <v>3</v>
      </c>
    </row>
    <row r="808" spans="1:5" ht="15.75" customHeight="1" x14ac:dyDescent="0.3">
      <c r="A808" s="9">
        <v>108702</v>
      </c>
      <c r="B808" s="9" t="s">
        <v>72</v>
      </c>
      <c r="C808" s="9">
        <v>95</v>
      </c>
      <c r="D808" s="9">
        <v>1</v>
      </c>
      <c r="E808" s="9">
        <v>4</v>
      </c>
    </row>
    <row r="809" spans="1:5" ht="15.75" customHeight="1" x14ac:dyDescent="0.3">
      <c r="A809" s="9">
        <v>108703</v>
      </c>
      <c r="B809" s="9" t="s">
        <v>72</v>
      </c>
      <c r="C809" s="9">
        <v>95</v>
      </c>
      <c r="D809" s="9">
        <v>3</v>
      </c>
      <c r="E809" s="9">
        <v>5</v>
      </c>
    </row>
    <row r="810" spans="1:5" ht="15.75" customHeight="1" x14ac:dyDescent="0.3">
      <c r="A810" s="9">
        <v>108711</v>
      </c>
      <c r="B810" s="9" t="s">
        <v>72</v>
      </c>
      <c r="C810" s="9">
        <v>95</v>
      </c>
      <c r="D810" s="9">
        <v>1</v>
      </c>
      <c r="E810" s="9">
        <v>6</v>
      </c>
    </row>
    <row r="811" spans="1:5" ht="15.75" customHeight="1" x14ac:dyDescent="0.3">
      <c r="A811" s="9">
        <v>108715</v>
      </c>
      <c r="B811" s="9" t="s">
        <v>72</v>
      </c>
      <c r="C811" s="9">
        <v>95</v>
      </c>
      <c r="D811" s="9">
        <v>0</v>
      </c>
      <c r="E811" s="9">
        <v>7</v>
      </c>
    </row>
    <row r="812" spans="1:5" ht="15.75" customHeight="1" x14ac:dyDescent="0.3">
      <c r="A812" s="9">
        <v>108724</v>
      </c>
      <c r="B812" s="9" t="s">
        <v>72</v>
      </c>
      <c r="C812" s="9">
        <v>95</v>
      </c>
      <c r="D812" s="9">
        <v>3</v>
      </c>
      <c r="E812" s="9">
        <v>8</v>
      </c>
    </row>
    <row r="813" spans="1:5" ht="15.75" customHeight="1" x14ac:dyDescent="0.3">
      <c r="A813" s="9">
        <v>108734</v>
      </c>
      <c r="B813" s="9" t="s">
        <v>72</v>
      </c>
      <c r="C813" s="9">
        <v>95</v>
      </c>
      <c r="D813" s="9">
        <v>1</v>
      </c>
      <c r="E813" s="9">
        <v>9</v>
      </c>
    </row>
    <row r="814" spans="1:5" ht="15.75" customHeight="1" x14ac:dyDescent="0.3">
      <c r="A814" s="9">
        <v>108562</v>
      </c>
      <c r="B814" s="9" t="s">
        <v>37</v>
      </c>
      <c r="C814" s="9">
        <v>95</v>
      </c>
      <c r="D814" s="9">
        <v>2</v>
      </c>
      <c r="E814" s="9">
        <v>0</v>
      </c>
    </row>
    <row r="815" spans="1:5" ht="15.75" customHeight="1" x14ac:dyDescent="0.3">
      <c r="A815" s="9">
        <v>108612</v>
      </c>
      <c r="B815" s="9" t="s">
        <v>37</v>
      </c>
      <c r="C815" s="9">
        <v>95</v>
      </c>
      <c r="D815" s="9">
        <v>0</v>
      </c>
      <c r="E815" s="9">
        <v>1</v>
      </c>
    </row>
    <row r="816" spans="1:5" ht="15.75" customHeight="1" x14ac:dyDescent="0.3">
      <c r="A816" s="9">
        <v>108665</v>
      </c>
      <c r="B816" s="9" t="s">
        <v>37</v>
      </c>
      <c r="C816" s="9">
        <v>95</v>
      </c>
      <c r="D816" s="9">
        <v>3</v>
      </c>
      <c r="E816" s="9">
        <v>2</v>
      </c>
    </row>
    <row r="817" spans="1:5" ht="15.75" customHeight="1" x14ac:dyDescent="0.3">
      <c r="A817" s="9">
        <v>108701</v>
      </c>
      <c r="B817" s="9" t="s">
        <v>37</v>
      </c>
      <c r="C817" s="9">
        <v>95</v>
      </c>
      <c r="D817" s="9">
        <v>1</v>
      </c>
      <c r="E817" s="9">
        <v>3</v>
      </c>
    </row>
    <row r="818" spans="1:5" ht="15.75" customHeight="1" x14ac:dyDescent="0.3">
      <c r="A818" s="9">
        <v>108737</v>
      </c>
      <c r="B818" s="9" t="s">
        <v>37</v>
      </c>
      <c r="C818" s="9">
        <v>95</v>
      </c>
      <c r="D818" s="9">
        <v>3</v>
      </c>
      <c r="E818" s="9">
        <v>4</v>
      </c>
    </row>
    <row r="819" spans="1:5" ht="15.75" customHeight="1" x14ac:dyDescent="0.3">
      <c r="A819" s="9">
        <v>108752</v>
      </c>
      <c r="B819" s="9" t="s">
        <v>37</v>
      </c>
      <c r="C819" s="9">
        <v>95</v>
      </c>
      <c r="D819" s="9">
        <v>2</v>
      </c>
      <c r="E819" s="9">
        <v>5</v>
      </c>
    </row>
    <row r="820" spans="1:5" ht="15.75" customHeight="1" x14ac:dyDescent="0.3">
      <c r="A820" s="9">
        <v>108769</v>
      </c>
      <c r="B820" s="9" t="s">
        <v>37</v>
      </c>
      <c r="C820" s="9">
        <v>95</v>
      </c>
      <c r="D820" s="9">
        <v>1</v>
      </c>
      <c r="E820" s="9">
        <v>6</v>
      </c>
    </row>
    <row r="821" spans="1:5" ht="15.75" customHeight="1" x14ac:dyDescent="0.3">
      <c r="A821" s="9">
        <v>108789</v>
      </c>
      <c r="B821" s="9" t="s">
        <v>37</v>
      </c>
      <c r="C821" s="9">
        <v>95</v>
      </c>
      <c r="D821" s="9">
        <v>0</v>
      </c>
      <c r="E821" s="9">
        <v>7</v>
      </c>
    </row>
    <row r="822" spans="1:5" ht="15.75" customHeight="1" x14ac:dyDescent="0.3">
      <c r="A822" s="9">
        <v>108794</v>
      </c>
      <c r="B822" s="9" t="s">
        <v>37</v>
      </c>
      <c r="C822" s="9">
        <v>95</v>
      </c>
      <c r="D822" s="9">
        <v>3</v>
      </c>
      <c r="E822" s="9">
        <v>8</v>
      </c>
    </row>
    <row r="823" spans="1:5" ht="15.75" customHeight="1" x14ac:dyDescent="0.3">
      <c r="A823" s="9">
        <v>108825</v>
      </c>
      <c r="B823" s="9" t="s">
        <v>37</v>
      </c>
      <c r="C823" s="9">
        <v>95</v>
      </c>
      <c r="D823" s="9">
        <v>0</v>
      </c>
      <c r="E823" s="9">
        <v>9</v>
      </c>
    </row>
    <row r="824" spans="1:5" ht="15.75" customHeight="1" x14ac:dyDescent="0.3">
      <c r="A824" s="9">
        <v>108955</v>
      </c>
      <c r="B824" s="9" t="s">
        <v>81</v>
      </c>
      <c r="C824" s="9">
        <v>95</v>
      </c>
      <c r="D824" s="9">
        <v>1</v>
      </c>
      <c r="E824" s="9">
        <v>0</v>
      </c>
    </row>
    <row r="825" spans="1:5" ht="15.75" customHeight="1" x14ac:dyDescent="0.3">
      <c r="A825" s="9">
        <v>109219</v>
      </c>
      <c r="B825" s="9" t="s">
        <v>23</v>
      </c>
      <c r="C825" s="9">
        <v>95</v>
      </c>
      <c r="D825" s="9">
        <v>2</v>
      </c>
      <c r="E825" s="9">
        <v>0</v>
      </c>
    </row>
    <row r="826" spans="1:5" ht="15.75" customHeight="1" x14ac:dyDescent="0.3">
      <c r="A826" s="9">
        <v>109264</v>
      </c>
      <c r="B826" s="9" t="s">
        <v>23</v>
      </c>
      <c r="C826" s="9">
        <v>95</v>
      </c>
      <c r="D826" s="9">
        <v>3</v>
      </c>
      <c r="E826" s="9">
        <v>1</v>
      </c>
    </row>
    <row r="827" spans="1:5" ht="15.75" customHeight="1" x14ac:dyDescent="0.3">
      <c r="A827" s="9">
        <v>109368</v>
      </c>
      <c r="B827" s="9" t="s">
        <v>23</v>
      </c>
      <c r="C827" s="9">
        <v>95</v>
      </c>
      <c r="D827" s="9">
        <v>2</v>
      </c>
      <c r="E827" s="9">
        <v>2</v>
      </c>
    </row>
    <row r="828" spans="1:5" ht="15.75" customHeight="1" x14ac:dyDescent="0.3">
      <c r="A828" s="9">
        <v>109429</v>
      </c>
      <c r="B828" s="9" t="s">
        <v>23</v>
      </c>
      <c r="C828" s="9">
        <v>95</v>
      </c>
      <c r="D828" s="9">
        <v>1</v>
      </c>
      <c r="E828" s="9">
        <v>3</v>
      </c>
    </row>
    <row r="829" spans="1:5" ht="15.75" customHeight="1" x14ac:dyDescent="0.3">
      <c r="A829" s="9">
        <v>109471</v>
      </c>
      <c r="B829" s="9" t="s">
        <v>23</v>
      </c>
      <c r="C829" s="9">
        <v>95</v>
      </c>
      <c r="D829" s="9">
        <v>3</v>
      </c>
      <c r="E829" s="9">
        <v>4</v>
      </c>
    </row>
    <row r="830" spans="1:5" ht="15.75" customHeight="1" x14ac:dyDescent="0.3">
      <c r="A830" s="9">
        <v>109500</v>
      </c>
      <c r="B830" s="9" t="s">
        <v>23</v>
      </c>
      <c r="C830" s="9">
        <v>95</v>
      </c>
      <c r="D830" s="9">
        <v>2</v>
      </c>
      <c r="E830" s="9">
        <v>5</v>
      </c>
    </row>
    <row r="831" spans="1:5" ht="15.75" customHeight="1" x14ac:dyDescent="0.3">
      <c r="A831" s="9">
        <v>109520</v>
      </c>
      <c r="B831" s="9" t="s">
        <v>23</v>
      </c>
      <c r="C831" s="9">
        <v>95</v>
      </c>
      <c r="D831" s="9">
        <v>1</v>
      </c>
      <c r="E831" s="9">
        <v>6</v>
      </c>
    </row>
    <row r="832" spans="1:5" ht="15.75" customHeight="1" x14ac:dyDescent="0.3">
      <c r="A832" s="9">
        <v>109543</v>
      </c>
      <c r="B832" s="9" t="s">
        <v>23</v>
      </c>
      <c r="C832" s="9">
        <v>95</v>
      </c>
      <c r="D832" s="9">
        <v>0</v>
      </c>
      <c r="E832" s="9">
        <v>7</v>
      </c>
    </row>
    <row r="833" spans="1:5" ht="15.75" customHeight="1" x14ac:dyDescent="0.3">
      <c r="A833" s="9">
        <v>109558</v>
      </c>
      <c r="B833" s="9" t="s">
        <v>23</v>
      </c>
      <c r="C833" s="9">
        <v>95</v>
      </c>
      <c r="D833" s="9">
        <v>3</v>
      </c>
      <c r="E833" s="9">
        <v>8</v>
      </c>
    </row>
    <row r="834" spans="1:5" ht="15.75" customHeight="1" x14ac:dyDescent="0.3">
      <c r="A834" s="9">
        <v>109568</v>
      </c>
      <c r="B834" s="9" t="s">
        <v>23</v>
      </c>
      <c r="C834" s="9">
        <v>95</v>
      </c>
      <c r="D834" s="9">
        <v>0</v>
      </c>
      <c r="E834" s="9">
        <v>9</v>
      </c>
    </row>
    <row r="835" spans="1:5" ht="15.75" customHeight="1" x14ac:dyDescent="0.3">
      <c r="A835" s="9">
        <v>109053</v>
      </c>
      <c r="B835" s="9" t="s">
        <v>5</v>
      </c>
      <c r="C835" s="9">
        <v>95</v>
      </c>
      <c r="D835" s="9">
        <v>2</v>
      </c>
      <c r="E835" s="9">
        <v>0</v>
      </c>
    </row>
    <row r="836" spans="1:5" ht="15.75" customHeight="1" x14ac:dyDescent="0.3">
      <c r="A836" s="9">
        <v>109157</v>
      </c>
      <c r="B836" s="9" t="s">
        <v>5</v>
      </c>
      <c r="C836" s="9">
        <v>95</v>
      </c>
      <c r="D836" s="9">
        <v>0</v>
      </c>
      <c r="E836" s="9">
        <v>1</v>
      </c>
    </row>
    <row r="837" spans="1:5" ht="15.75" customHeight="1" x14ac:dyDescent="0.3">
      <c r="A837" s="9">
        <v>109272</v>
      </c>
      <c r="B837" s="9" t="s">
        <v>5</v>
      </c>
      <c r="C837" s="9">
        <v>95</v>
      </c>
      <c r="D837" s="9">
        <v>0</v>
      </c>
      <c r="E837" s="9">
        <v>2</v>
      </c>
    </row>
    <row r="838" spans="1:5" ht="15.75" customHeight="1" x14ac:dyDescent="0.3">
      <c r="A838" s="9">
        <v>109326</v>
      </c>
      <c r="B838" s="9" t="s">
        <v>5</v>
      </c>
      <c r="C838" s="9">
        <v>95</v>
      </c>
      <c r="D838" s="9">
        <v>1</v>
      </c>
      <c r="E838" s="9">
        <v>3</v>
      </c>
    </row>
    <row r="839" spans="1:5" ht="15.75" customHeight="1" x14ac:dyDescent="0.3">
      <c r="A839" s="9">
        <v>109418</v>
      </c>
      <c r="B839" s="9" t="s">
        <v>5</v>
      </c>
      <c r="C839" s="9">
        <v>95</v>
      </c>
      <c r="D839" s="9">
        <v>3</v>
      </c>
      <c r="E839" s="9">
        <v>4</v>
      </c>
    </row>
    <row r="840" spans="1:5" ht="15.75" customHeight="1" x14ac:dyDescent="0.3">
      <c r="A840" s="9">
        <v>109475</v>
      </c>
      <c r="B840" s="9" t="s">
        <v>5</v>
      </c>
      <c r="C840" s="9">
        <v>95</v>
      </c>
      <c r="D840" s="9">
        <v>2</v>
      </c>
      <c r="E840" s="9">
        <v>5</v>
      </c>
    </row>
    <row r="841" spans="1:5" ht="15.75" customHeight="1" x14ac:dyDescent="0.3">
      <c r="A841" s="9">
        <v>109488</v>
      </c>
      <c r="B841" s="9" t="s">
        <v>5</v>
      </c>
      <c r="C841" s="9">
        <v>95</v>
      </c>
      <c r="D841" s="9">
        <v>1</v>
      </c>
      <c r="E841" s="9">
        <v>6</v>
      </c>
    </row>
    <row r="842" spans="1:5" ht="15.75" customHeight="1" x14ac:dyDescent="0.3">
      <c r="A842" s="9">
        <v>109513</v>
      </c>
      <c r="B842" s="9" t="s">
        <v>5</v>
      </c>
      <c r="C842" s="9">
        <v>95</v>
      </c>
      <c r="D842" s="9">
        <v>0</v>
      </c>
      <c r="E842" s="9">
        <v>7</v>
      </c>
    </row>
    <row r="843" spans="1:5" ht="15.75" customHeight="1" x14ac:dyDescent="0.3">
      <c r="A843" s="9">
        <v>109537</v>
      </c>
      <c r="B843" s="9" t="s">
        <v>5</v>
      </c>
      <c r="C843" s="9">
        <v>95</v>
      </c>
      <c r="D843" s="9">
        <v>3</v>
      </c>
      <c r="E843" s="9">
        <v>8</v>
      </c>
    </row>
    <row r="844" spans="1:5" ht="15.75" customHeight="1" x14ac:dyDescent="0.3">
      <c r="A844" s="9">
        <v>109561</v>
      </c>
      <c r="B844" s="9" t="s">
        <v>5</v>
      </c>
      <c r="C844" s="9">
        <v>95</v>
      </c>
      <c r="D844" s="9">
        <v>0</v>
      </c>
      <c r="E844" s="9">
        <v>9</v>
      </c>
    </row>
    <row r="845" spans="1:5" ht="15.75" customHeight="1" x14ac:dyDescent="0.3">
      <c r="A845" s="9">
        <v>109164</v>
      </c>
      <c r="B845" s="9" t="s">
        <v>11</v>
      </c>
      <c r="C845" s="9">
        <v>95</v>
      </c>
      <c r="D845" s="9">
        <v>2</v>
      </c>
      <c r="E845" s="9">
        <v>0</v>
      </c>
    </row>
    <row r="846" spans="1:5" ht="15.75" customHeight="1" x14ac:dyDescent="0.3">
      <c r="A846" s="9">
        <v>109197</v>
      </c>
      <c r="B846" s="9" t="s">
        <v>11</v>
      </c>
      <c r="C846" s="9">
        <v>95</v>
      </c>
      <c r="D846" s="9">
        <v>3</v>
      </c>
      <c r="E846" s="9">
        <v>1</v>
      </c>
    </row>
    <row r="847" spans="1:5" ht="15.75" customHeight="1" x14ac:dyDescent="0.3">
      <c r="A847" s="9">
        <v>109203</v>
      </c>
      <c r="B847" s="9" t="s">
        <v>11</v>
      </c>
      <c r="C847" s="9">
        <v>95</v>
      </c>
      <c r="D847" s="9">
        <v>0</v>
      </c>
      <c r="E847" s="9">
        <v>2</v>
      </c>
    </row>
    <row r="848" spans="1:5" ht="15.75" customHeight="1" x14ac:dyDescent="0.3">
      <c r="A848" s="9">
        <v>109205</v>
      </c>
      <c r="B848" s="9" t="s">
        <v>11</v>
      </c>
      <c r="C848" s="9">
        <v>95</v>
      </c>
      <c r="D848" s="9">
        <v>1</v>
      </c>
      <c r="E848" s="9">
        <v>3</v>
      </c>
    </row>
    <row r="849" spans="1:5" ht="15.75" customHeight="1" x14ac:dyDescent="0.3">
      <c r="A849" s="9">
        <v>109209</v>
      </c>
      <c r="B849" s="9" t="s">
        <v>11</v>
      </c>
      <c r="C849" s="9">
        <v>95</v>
      </c>
      <c r="D849" s="9">
        <v>3</v>
      </c>
      <c r="E849" s="9">
        <v>4</v>
      </c>
    </row>
    <row r="850" spans="1:5" ht="15.75" customHeight="1" x14ac:dyDescent="0.3">
      <c r="A850" s="9">
        <v>109214</v>
      </c>
      <c r="B850" s="9" t="s">
        <v>11</v>
      </c>
      <c r="C850" s="9">
        <v>95</v>
      </c>
      <c r="D850" s="9">
        <v>2</v>
      </c>
      <c r="E850" s="9">
        <v>5</v>
      </c>
    </row>
    <row r="851" spans="1:5" ht="15.75" customHeight="1" x14ac:dyDescent="0.3">
      <c r="A851" s="9">
        <v>109216</v>
      </c>
      <c r="B851" s="9" t="s">
        <v>11</v>
      </c>
      <c r="C851" s="9">
        <v>95</v>
      </c>
      <c r="D851" s="9">
        <v>1</v>
      </c>
      <c r="E851" s="9">
        <v>6</v>
      </c>
    </row>
    <row r="852" spans="1:5" ht="15.75" customHeight="1" x14ac:dyDescent="0.3">
      <c r="A852" s="9">
        <v>109220</v>
      </c>
      <c r="B852" s="9" t="s">
        <v>11</v>
      </c>
      <c r="C852" s="9">
        <v>95</v>
      </c>
      <c r="D852" s="9">
        <v>0</v>
      </c>
      <c r="E852" s="9">
        <v>7</v>
      </c>
    </row>
    <row r="853" spans="1:5" ht="15.75" customHeight="1" x14ac:dyDescent="0.3">
      <c r="A853" s="9">
        <v>109222</v>
      </c>
      <c r="B853" s="9" t="s">
        <v>11</v>
      </c>
      <c r="C853" s="9">
        <v>95</v>
      </c>
      <c r="D853" s="9">
        <v>3</v>
      </c>
      <c r="E853" s="9">
        <v>8</v>
      </c>
    </row>
    <row r="854" spans="1:5" ht="15.75" customHeight="1" x14ac:dyDescent="0.3">
      <c r="A854" s="9">
        <v>109226</v>
      </c>
      <c r="B854" s="9" t="s">
        <v>11</v>
      </c>
      <c r="C854" s="9">
        <v>95</v>
      </c>
      <c r="D854" s="9">
        <v>0</v>
      </c>
      <c r="E854" s="9">
        <v>9</v>
      </c>
    </row>
    <row r="855" spans="1:5" ht="15.75" customHeight="1" x14ac:dyDescent="0.3">
      <c r="A855" s="9">
        <v>109557</v>
      </c>
      <c r="B855" s="9" t="s">
        <v>32</v>
      </c>
      <c r="C855" s="9">
        <v>95</v>
      </c>
      <c r="D855" s="9">
        <v>2</v>
      </c>
      <c r="E855" s="9">
        <v>0</v>
      </c>
    </row>
    <row r="856" spans="1:5" ht="15.75" customHeight="1" x14ac:dyDescent="0.3">
      <c r="A856" s="9">
        <v>109575</v>
      </c>
      <c r="B856" s="9" t="s">
        <v>32</v>
      </c>
      <c r="C856" s="9">
        <v>95</v>
      </c>
      <c r="D856" s="9">
        <v>3</v>
      </c>
      <c r="E856" s="9">
        <v>1</v>
      </c>
    </row>
    <row r="857" spans="1:5" ht="15.75" customHeight="1" x14ac:dyDescent="0.3">
      <c r="A857" s="9">
        <v>109588</v>
      </c>
      <c r="B857" s="9" t="s">
        <v>32</v>
      </c>
      <c r="C857" s="9">
        <v>95</v>
      </c>
      <c r="D857" s="9">
        <v>0</v>
      </c>
      <c r="E857" s="9">
        <v>2</v>
      </c>
    </row>
    <row r="858" spans="1:5" ht="15.75" customHeight="1" x14ac:dyDescent="0.3">
      <c r="A858" s="9">
        <v>109594</v>
      </c>
      <c r="B858" s="9" t="s">
        <v>32</v>
      </c>
      <c r="C858" s="9">
        <v>95</v>
      </c>
      <c r="D858" s="9">
        <v>1</v>
      </c>
      <c r="E858" s="9">
        <v>3</v>
      </c>
    </row>
    <row r="859" spans="1:5" ht="15.75" customHeight="1" x14ac:dyDescent="0.3">
      <c r="A859" s="9">
        <v>109596</v>
      </c>
      <c r="B859" s="9" t="s">
        <v>32</v>
      </c>
      <c r="C859" s="9">
        <v>95</v>
      </c>
      <c r="D859" s="9">
        <v>1</v>
      </c>
      <c r="E859" s="9">
        <v>4</v>
      </c>
    </row>
    <row r="860" spans="1:5" ht="15.75" customHeight="1" x14ac:dyDescent="0.3">
      <c r="A860" s="9">
        <v>109599</v>
      </c>
      <c r="B860" s="9" t="s">
        <v>32</v>
      </c>
      <c r="C860" s="9">
        <v>95</v>
      </c>
      <c r="D860" s="9">
        <v>2</v>
      </c>
      <c r="E860" s="9">
        <v>5</v>
      </c>
    </row>
    <row r="861" spans="1:5" ht="15.75" customHeight="1" x14ac:dyDescent="0.3">
      <c r="A861" s="9">
        <v>109600</v>
      </c>
      <c r="B861" s="9" t="s">
        <v>32</v>
      </c>
      <c r="C861" s="9">
        <v>95</v>
      </c>
      <c r="D861" s="9">
        <v>1</v>
      </c>
      <c r="E861" s="9">
        <v>6</v>
      </c>
    </row>
    <row r="862" spans="1:5" ht="15.75" customHeight="1" x14ac:dyDescent="0.3">
      <c r="A862" s="9">
        <v>109603</v>
      </c>
      <c r="B862" s="9" t="s">
        <v>32</v>
      </c>
      <c r="C862" s="9">
        <v>95</v>
      </c>
      <c r="D862" s="9">
        <v>1</v>
      </c>
      <c r="E862" s="9">
        <v>7</v>
      </c>
    </row>
    <row r="863" spans="1:5" ht="15.75" customHeight="1" x14ac:dyDescent="0.3">
      <c r="A863" s="9">
        <v>109604</v>
      </c>
      <c r="B863" s="9" t="s">
        <v>32</v>
      </c>
      <c r="C863" s="9">
        <v>95</v>
      </c>
      <c r="D863" s="9">
        <v>1</v>
      </c>
      <c r="E863" s="9">
        <v>8</v>
      </c>
    </row>
    <row r="864" spans="1:5" ht="15.75" customHeight="1" x14ac:dyDescent="0.3">
      <c r="A864" s="9">
        <v>109605</v>
      </c>
      <c r="B864" s="9" t="s">
        <v>32</v>
      </c>
      <c r="C864" s="9">
        <v>95</v>
      </c>
      <c r="D864" s="9">
        <v>0</v>
      </c>
      <c r="E864" s="9">
        <v>9</v>
      </c>
    </row>
    <row r="865" spans="1:5" ht="15.75" customHeight="1" x14ac:dyDescent="0.3">
      <c r="A865" s="9">
        <v>108568</v>
      </c>
      <c r="B865" s="9" t="s">
        <v>67</v>
      </c>
      <c r="C865" s="9">
        <v>95</v>
      </c>
      <c r="D865" s="9">
        <v>2</v>
      </c>
      <c r="E865" s="9">
        <v>0</v>
      </c>
    </row>
    <row r="866" spans="1:5" ht="15.75" customHeight="1" x14ac:dyDescent="0.3">
      <c r="A866" s="9">
        <v>108601</v>
      </c>
      <c r="B866" s="9" t="s">
        <v>67</v>
      </c>
      <c r="C866" s="9">
        <v>95</v>
      </c>
      <c r="D866" s="9">
        <v>2</v>
      </c>
      <c r="E866" s="9">
        <v>1</v>
      </c>
    </row>
    <row r="867" spans="1:5" ht="15.75" customHeight="1" x14ac:dyDescent="0.3">
      <c r="A867" s="9">
        <v>108670</v>
      </c>
      <c r="B867" s="9" t="s">
        <v>67</v>
      </c>
      <c r="C867" s="9">
        <v>95</v>
      </c>
      <c r="D867" s="9">
        <v>0</v>
      </c>
      <c r="E867" s="9">
        <v>2</v>
      </c>
    </row>
    <row r="868" spans="1:5" ht="15.75" customHeight="1" x14ac:dyDescent="0.3">
      <c r="A868" s="9">
        <v>108697</v>
      </c>
      <c r="B868" s="9" t="s">
        <v>67</v>
      </c>
      <c r="C868" s="9">
        <v>95</v>
      </c>
      <c r="D868" s="9">
        <v>1</v>
      </c>
      <c r="E868" s="9">
        <v>3</v>
      </c>
    </row>
    <row r="869" spans="1:5" ht="15.75" customHeight="1" x14ac:dyDescent="0.3">
      <c r="A869" s="9">
        <v>108733</v>
      </c>
      <c r="B869" s="9" t="s">
        <v>67</v>
      </c>
      <c r="C869" s="9">
        <v>95</v>
      </c>
      <c r="D869" s="9">
        <v>1</v>
      </c>
      <c r="E869" s="9">
        <v>4</v>
      </c>
    </row>
    <row r="870" spans="1:5" ht="15.75" customHeight="1" x14ac:dyDescent="0.3">
      <c r="A870" s="9">
        <v>108750</v>
      </c>
      <c r="B870" s="9" t="s">
        <v>67</v>
      </c>
      <c r="C870" s="9">
        <v>95</v>
      </c>
      <c r="D870" s="9">
        <v>2</v>
      </c>
      <c r="E870" s="9">
        <v>5</v>
      </c>
    </row>
    <row r="871" spans="1:5" ht="15.75" customHeight="1" x14ac:dyDescent="0.3">
      <c r="A871" s="9">
        <v>108762</v>
      </c>
      <c r="B871" s="9" t="s">
        <v>67</v>
      </c>
      <c r="C871" s="9">
        <v>95</v>
      </c>
      <c r="D871" s="9">
        <v>1</v>
      </c>
      <c r="E871" s="9">
        <v>6</v>
      </c>
    </row>
    <row r="872" spans="1:5" ht="15.75" customHeight="1" x14ac:dyDescent="0.3">
      <c r="A872" s="9">
        <v>108775</v>
      </c>
      <c r="B872" s="9" t="s">
        <v>67</v>
      </c>
      <c r="C872" s="9">
        <v>95</v>
      </c>
      <c r="D872" s="9">
        <v>2</v>
      </c>
      <c r="E872" s="9">
        <v>7</v>
      </c>
    </row>
    <row r="873" spans="1:5" ht="15.75" customHeight="1" x14ac:dyDescent="0.3">
      <c r="A873" s="9">
        <v>108787</v>
      </c>
      <c r="B873" s="9" t="s">
        <v>67</v>
      </c>
      <c r="C873" s="9">
        <v>95</v>
      </c>
      <c r="D873" s="9">
        <v>3</v>
      </c>
      <c r="E873" s="9">
        <v>8</v>
      </c>
    </row>
    <row r="874" spans="1:5" ht="15.75" customHeight="1" x14ac:dyDescent="0.3">
      <c r="A874" s="9">
        <v>108820</v>
      </c>
      <c r="B874" s="9" t="s">
        <v>67</v>
      </c>
      <c r="C874" s="9">
        <v>95</v>
      </c>
      <c r="D874" s="9">
        <v>0</v>
      </c>
      <c r="E874" s="9">
        <v>9</v>
      </c>
    </row>
    <row r="875" spans="1:5" ht="15.75" customHeight="1" x14ac:dyDescent="0.3">
      <c r="A875" s="9">
        <v>108522</v>
      </c>
      <c r="B875" s="9" t="s">
        <v>40</v>
      </c>
      <c r="C875" s="9">
        <v>95</v>
      </c>
      <c r="D875" s="9">
        <v>0</v>
      </c>
      <c r="E875" s="9">
        <v>0</v>
      </c>
    </row>
    <row r="876" spans="1:5" ht="15.75" customHeight="1" x14ac:dyDescent="0.3">
      <c r="A876" s="9">
        <v>108526</v>
      </c>
      <c r="B876" s="9" t="s">
        <v>40</v>
      </c>
      <c r="C876" s="9">
        <v>95</v>
      </c>
      <c r="D876" s="9">
        <v>0</v>
      </c>
      <c r="E876" s="9">
        <v>1</v>
      </c>
    </row>
    <row r="877" spans="1:5" ht="15.75" customHeight="1" x14ac:dyDescent="0.3">
      <c r="A877" s="9">
        <v>108537</v>
      </c>
      <c r="B877" s="9" t="s">
        <v>40</v>
      </c>
      <c r="C877" s="9">
        <v>95</v>
      </c>
      <c r="D877" s="9">
        <v>0</v>
      </c>
      <c r="E877" s="9">
        <v>2</v>
      </c>
    </row>
    <row r="878" spans="1:5" ht="15.75" customHeight="1" x14ac:dyDescent="0.3">
      <c r="A878" s="9">
        <v>108578</v>
      </c>
      <c r="B878" s="9" t="s">
        <v>40</v>
      </c>
      <c r="C878" s="9">
        <v>95</v>
      </c>
      <c r="D878" s="9">
        <v>3</v>
      </c>
      <c r="E878" s="9">
        <v>3</v>
      </c>
    </row>
    <row r="879" spans="1:5" ht="15.75" customHeight="1" x14ac:dyDescent="0.3">
      <c r="A879" s="9">
        <v>108592</v>
      </c>
      <c r="B879" s="9" t="s">
        <v>40</v>
      </c>
      <c r="C879" s="9">
        <v>95</v>
      </c>
      <c r="D879" s="9">
        <v>1</v>
      </c>
      <c r="E879" s="9">
        <v>4</v>
      </c>
    </row>
    <row r="880" spans="1:5" ht="15.75" customHeight="1" x14ac:dyDescent="0.3">
      <c r="A880" s="9">
        <v>108606</v>
      </c>
      <c r="B880" s="9" t="s">
        <v>40</v>
      </c>
      <c r="C880" s="9">
        <v>95</v>
      </c>
      <c r="D880" s="9">
        <v>2</v>
      </c>
      <c r="E880" s="9">
        <v>5</v>
      </c>
    </row>
    <row r="881" spans="1:5" ht="15.75" customHeight="1" x14ac:dyDescent="0.3">
      <c r="A881" s="9">
        <v>108627</v>
      </c>
      <c r="B881" s="9" t="s">
        <v>40</v>
      </c>
      <c r="C881" s="9">
        <v>95</v>
      </c>
      <c r="D881" s="9">
        <v>0</v>
      </c>
      <c r="E881" s="9">
        <v>6</v>
      </c>
    </row>
    <row r="882" spans="1:5" ht="15.75" customHeight="1" x14ac:dyDescent="0.3">
      <c r="A882" s="9">
        <v>108636</v>
      </c>
      <c r="B882" s="9" t="s">
        <v>40</v>
      </c>
      <c r="C882" s="9">
        <v>95</v>
      </c>
      <c r="D882" s="9">
        <v>2</v>
      </c>
      <c r="E882" s="9">
        <v>7</v>
      </c>
    </row>
    <row r="883" spans="1:5" ht="15.75" customHeight="1" x14ac:dyDescent="0.3">
      <c r="A883" s="9">
        <v>108650</v>
      </c>
      <c r="B883" s="9" t="s">
        <v>40</v>
      </c>
      <c r="C883" s="9">
        <v>95</v>
      </c>
      <c r="D883" s="9">
        <v>1</v>
      </c>
      <c r="E883" s="9">
        <v>8</v>
      </c>
    </row>
    <row r="884" spans="1:5" ht="15.75" customHeight="1" x14ac:dyDescent="0.3">
      <c r="A884" s="9">
        <v>108684</v>
      </c>
      <c r="B884" s="9" t="s">
        <v>40</v>
      </c>
      <c r="C884" s="9">
        <v>95</v>
      </c>
      <c r="D884" s="9">
        <v>0</v>
      </c>
      <c r="E884" s="9">
        <v>9</v>
      </c>
    </row>
    <row r="885" spans="1:5" ht="15.75" customHeight="1" x14ac:dyDescent="0.3">
      <c r="A885" s="9">
        <v>108683</v>
      </c>
      <c r="B885" s="9" t="s">
        <v>82</v>
      </c>
      <c r="C885" s="9">
        <v>95</v>
      </c>
      <c r="D885" s="9">
        <v>2</v>
      </c>
      <c r="E885" s="9">
        <v>0</v>
      </c>
    </row>
    <row r="886" spans="1:5" ht="15.75" customHeight="1" x14ac:dyDescent="0.3">
      <c r="A886" s="9">
        <v>108713</v>
      </c>
      <c r="B886" s="9" t="s">
        <v>82</v>
      </c>
      <c r="C886" s="9">
        <v>95</v>
      </c>
      <c r="D886" s="9">
        <v>3</v>
      </c>
      <c r="E886" s="9">
        <v>1</v>
      </c>
    </row>
    <row r="887" spans="1:5" ht="15.75" customHeight="1" x14ac:dyDescent="0.3">
      <c r="A887" s="9">
        <v>108740</v>
      </c>
      <c r="B887" s="9" t="s">
        <v>82</v>
      </c>
      <c r="C887" s="9">
        <v>95</v>
      </c>
      <c r="D887" s="9">
        <v>1</v>
      </c>
      <c r="E887" s="9">
        <v>2</v>
      </c>
    </row>
    <row r="888" spans="1:5" ht="15.75" customHeight="1" x14ac:dyDescent="0.3">
      <c r="A888" s="9">
        <v>108747</v>
      </c>
      <c r="B888" s="9" t="s">
        <v>82</v>
      </c>
      <c r="C888" s="9">
        <v>95</v>
      </c>
      <c r="D888" s="9">
        <v>2</v>
      </c>
      <c r="E888" s="9">
        <v>3</v>
      </c>
    </row>
    <row r="889" spans="1:5" ht="15.75" customHeight="1" x14ac:dyDescent="0.3">
      <c r="A889" s="9">
        <v>108771</v>
      </c>
      <c r="B889" s="9" t="s">
        <v>82</v>
      </c>
      <c r="C889" s="9">
        <v>95</v>
      </c>
      <c r="D889" s="9">
        <v>1</v>
      </c>
      <c r="E889" s="9">
        <v>4</v>
      </c>
    </row>
    <row r="890" spans="1:5" ht="15.75" customHeight="1" x14ac:dyDescent="0.3">
      <c r="A890" s="9">
        <v>108806</v>
      </c>
      <c r="B890" s="9" t="s">
        <v>82</v>
      </c>
      <c r="C890" s="9">
        <v>95</v>
      </c>
      <c r="D890" s="9">
        <v>1</v>
      </c>
      <c r="E890" s="9">
        <v>5</v>
      </c>
    </row>
    <row r="891" spans="1:5" ht="15.75" customHeight="1" x14ac:dyDescent="0.3">
      <c r="A891" s="9">
        <v>108812</v>
      </c>
      <c r="B891" s="9" t="s">
        <v>82</v>
      </c>
      <c r="C891" s="9">
        <v>95</v>
      </c>
      <c r="D891" s="9">
        <v>1</v>
      </c>
      <c r="E891" s="9">
        <v>6</v>
      </c>
    </row>
    <row r="892" spans="1:5" ht="15.75" customHeight="1" x14ac:dyDescent="0.3">
      <c r="A892" s="9">
        <v>108821</v>
      </c>
      <c r="B892" s="9" t="s">
        <v>82</v>
      </c>
      <c r="C892" s="9">
        <v>95</v>
      </c>
      <c r="D892" s="9">
        <v>3</v>
      </c>
      <c r="E892" s="9">
        <v>7</v>
      </c>
    </row>
    <row r="893" spans="1:5" ht="15.75" customHeight="1" x14ac:dyDescent="0.3">
      <c r="A893" s="9">
        <v>108829</v>
      </c>
      <c r="B893" s="9" t="s">
        <v>82</v>
      </c>
      <c r="C893" s="9">
        <v>95</v>
      </c>
      <c r="D893" s="9">
        <v>1</v>
      </c>
      <c r="E893" s="9">
        <v>8</v>
      </c>
    </row>
    <row r="894" spans="1:5" ht="15.75" customHeight="1" x14ac:dyDescent="0.3">
      <c r="A894" s="9">
        <v>108834</v>
      </c>
      <c r="B894" s="9" t="s">
        <v>82</v>
      </c>
      <c r="C894" s="9">
        <v>95</v>
      </c>
      <c r="D894" s="9">
        <v>2</v>
      </c>
      <c r="E894" s="9">
        <v>9</v>
      </c>
    </row>
    <row r="895" spans="1:5" ht="15.75" customHeight="1" x14ac:dyDescent="0.3">
      <c r="A895" s="9">
        <v>108560</v>
      </c>
      <c r="B895" s="9" t="s">
        <v>61</v>
      </c>
      <c r="C895" s="9">
        <v>95</v>
      </c>
      <c r="D895" s="9">
        <v>2</v>
      </c>
      <c r="E895" s="9">
        <v>0</v>
      </c>
    </row>
    <row r="896" spans="1:5" ht="15.75" customHeight="1" x14ac:dyDescent="0.3">
      <c r="A896" s="9">
        <v>108622</v>
      </c>
      <c r="B896" s="9" t="s">
        <v>61</v>
      </c>
      <c r="C896" s="9">
        <v>95</v>
      </c>
      <c r="D896" s="9">
        <v>1</v>
      </c>
      <c r="E896" s="9">
        <v>1</v>
      </c>
    </row>
    <row r="897" spans="1:5" ht="15.75" customHeight="1" x14ac:dyDescent="0.3">
      <c r="A897" s="9">
        <v>108673</v>
      </c>
      <c r="B897" s="9" t="s">
        <v>61</v>
      </c>
      <c r="C897" s="9">
        <v>95</v>
      </c>
      <c r="D897" s="9">
        <v>0</v>
      </c>
      <c r="E897" s="9">
        <v>2</v>
      </c>
    </row>
    <row r="898" spans="1:5" ht="15.75" customHeight="1" x14ac:dyDescent="0.3">
      <c r="A898" s="9">
        <v>108700</v>
      </c>
      <c r="B898" s="9" t="s">
        <v>61</v>
      </c>
      <c r="C898" s="9">
        <v>95</v>
      </c>
      <c r="D898" s="9">
        <v>1</v>
      </c>
      <c r="E898" s="9">
        <v>3</v>
      </c>
    </row>
    <row r="899" spans="1:5" ht="15.75" customHeight="1" x14ac:dyDescent="0.3">
      <c r="A899" s="9">
        <v>108736</v>
      </c>
      <c r="B899" s="9" t="s">
        <v>61</v>
      </c>
      <c r="C899" s="9">
        <v>95</v>
      </c>
      <c r="D899" s="9">
        <v>3</v>
      </c>
      <c r="E899" s="9">
        <v>4</v>
      </c>
    </row>
    <row r="900" spans="1:5" ht="15.75" customHeight="1" x14ac:dyDescent="0.3">
      <c r="A900" s="9">
        <v>108755</v>
      </c>
      <c r="B900" s="9" t="s">
        <v>61</v>
      </c>
      <c r="C900" s="9">
        <v>95</v>
      </c>
      <c r="D900" s="9">
        <v>2</v>
      </c>
      <c r="E900" s="9">
        <v>5</v>
      </c>
    </row>
    <row r="901" spans="1:5" ht="15.75" customHeight="1" x14ac:dyDescent="0.3">
      <c r="A901" s="9">
        <v>108773</v>
      </c>
      <c r="B901" s="9" t="s">
        <v>61</v>
      </c>
      <c r="C901" s="9">
        <v>95</v>
      </c>
      <c r="D901" s="9">
        <v>1</v>
      </c>
      <c r="E901" s="9">
        <v>6</v>
      </c>
    </row>
    <row r="902" spans="1:5" ht="15.75" customHeight="1" x14ac:dyDescent="0.3">
      <c r="A902" s="9">
        <v>108785</v>
      </c>
      <c r="B902" s="9" t="s">
        <v>61</v>
      </c>
      <c r="C902" s="9">
        <v>95</v>
      </c>
      <c r="D902" s="9">
        <v>0</v>
      </c>
      <c r="E902" s="9">
        <v>7</v>
      </c>
    </row>
    <row r="903" spans="1:5" ht="15.75" customHeight="1" x14ac:dyDescent="0.3">
      <c r="A903" s="9">
        <v>108801</v>
      </c>
      <c r="B903" s="9" t="s">
        <v>61</v>
      </c>
      <c r="C903" s="9">
        <v>95</v>
      </c>
      <c r="D903" s="9">
        <v>3</v>
      </c>
      <c r="E903" s="9">
        <v>8</v>
      </c>
    </row>
    <row r="904" spans="1:5" ht="15.75" customHeight="1" x14ac:dyDescent="0.3">
      <c r="A904" s="9">
        <v>108815</v>
      </c>
      <c r="B904" s="9" t="s">
        <v>61</v>
      </c>
      <c r="C904" s="9">
        <v>95</v>
      </c>
      <c r="D904" s="9">
        <v>0</v>
      </c>
      <c r="E904" s="9">
        <v>9</v>
      </c>
    </row>
    <row r="905" spans="1:5" ht="15.75" customHeight="1" x14ac:dyDescent="0.3">
      <c r="A905" s="9">
        <v>108552</v>
      </c>
      <c r="B905" s="9" t="s">
        <v>63</v>
      </c>
      <c r="C905" s="9">
        <v>95</v>
      </c>
      <c r="D905" s="9">
        <v>2</v>
      </c>
      <c r="E905" s="9">
        <v>0</v>
      </c>
    </row>
    <row r="906" spans="1:5" ht="15.75" customHeight="1" x14ac:dyDescent="0.3">
      <c r="A906" s="9">
        <v>108631</v>
      </c>
      <c r="B906" s="9" t="s">
        <v>63</v>
      </c>
      <c r="C906" s="9">
        <v>95</v>
      </c>
      <c r="D906" s="9">
        <v>3</v>
      </c>
      <c r="E906" s="9">
        <v>1</v>
      </c>
    </row>
    <row r="907" spans="1:5" ht="15.75" customHeight="1" x14ac:dyDescent="0.3">
      <c r="A907" s="9">
        <v>108675</v>
      </c>
      <c r="B907" s="9" t="s">
        <v>63</v>
      </c>
      <c r="C907" s="9">
        <v>95</v>
      </c>
      <c r="D907" s="9">
        <v>0</v>
      </c>
      <c r="E907" s="9">
        <v>2</v>
      </c>
    </row>
    <row r="908" spans="1:5" ht="15.75" customHeight="1" x14ac:dyDescent="0.3">
      <c r="A908" s="9">
        <v>108729</v>
      </c>
      <c r="B908" s="9" t="s">
        <v>63</v>
      </c>
      <c r="C908" s="9">
        <v>95</v>
      </c>
      <c r="D908" s="9">
        <v>1</v>
      </c>
      <c r="E908" s="9">
        <v>3</v>
      </c>
    </row>
    <row r="909" spans="1:5" ht="15.75" customHeight="1" x14ac:dyDescent="0.3">
      <c r="A909" s="9">
        <v>108774</v>
      </c>
      <c r="B909" s="9" t="s">
        <v>63</v>
      </c>
      <c r="C909" s="9">
        <v>95</v>
      </c>
      <c r="D909" s="9">
        <v>3</v>
      </c>
      <c r="E909" s="9">
        <v>4</v>
      </c>
    </row>
    <row r="910" spans="1:5" ht="15.75" customHeight="1" x14ac:dyDescent="0.3">
      <c r="A910" s="9">
        <v>108795</v>
      </c>
      <c r="B910" s="9" t="s">
        <v>63</v>
      </c>
      <c r="C910" s="9">
        <v>95</v>
      </c>
      <c r="D910" s="9">
        <v>2</v>
      </c>
      <c r="E910" s="9">
        <v>5</v>
      </c>
    </row>
    <row r="911" spans="1:5" ht="15.75" customHeight="1" x14ac:dyDescent="0.3">
      <c r="A911" s="9">
        <v>108818</v>
      </c>
      <c r="B911" s="9" t="s">
        <v>63</v>
      </c>
      <c r="C911" s="9">
        <v>95</v>
      </c>
      <c r="D911" s="9">
        <v>1</v>
      </c>
      <c r="E911" s="9">
        <v>6</v>
      </c>
    </row>
    <row r="912" spans="1:5" ht="15.75" customHeight="1" x14ac:dyDescent="0.3">
      <c r="A912" s="9">
        <v>108842</v>
      </c>
      <c r="B912" s="9" t="s">
        <v>63</v>
      </c>
      <c r="C912" s="9">
        <v>95</v>
      </c>
      <c r="D912" s="9">
        <v>2</v>
      </c>
      <c r="E912" s="9">
        <v>7</v>
      </c>
    </row>
    <row r="913" spans="1:5" ht="15.75" customHeight="1" x14ac:dyDescent="0.3">
      <c r="A913" s="9">
        <v>108848</v>
      </c>
      <c r="B913" s="9" t="s">
        <v>63</v>
      </c>
      <c r="C913" s="9">
        <v>95</v>
      </c>
      <c r="D913" s="9">
        <v>1</v>
      </c>
      <c r="E913" s="9">
        <v>8</v>
      </c>
    </row>
    <row r="914" spans="1:5" ht="15.75" customHeight="1" x14ac:dyDescent="0.3">
      <c r="A914" s="9">
        <v>108852</v>
      </c>
      <c r="B914" s="9" t="s">
        <v>63</v>
      </c>
      <c r="C914" s="9">
        <v>95</v>
      </c>
      <c r="D914" s="9">
        <v>1</v>
      </c>
      <c r="E914" s="9">
        <v>9</v>
      </c>
    </row>
    <row r="915" spans="1:5" ht="15.75" customHeight="1" x14ac:dyDescent="0.3">
      <c r="A915" s="9">
        <v>108553</v>
      </c>
      <c r="B915" s="9" t="s">
        <v>70</v>
      </c>
      <c r="C915" s="9">
        <v>95</v>
      </c>
      <c r="D915" s="9">
        <v>2</v>
      </c>
      <c r="E915" s="9">
        <v>0</v>
      </c>
    </row>
    <row r="916" spans="1:5" ht="15.75" customHeight="1" x14ac:dyDescent="0.3">
      <c r="A916" s="9">
        <v>108575</v>
      </c>
      <c r="B916" s="9" t="s">
        <v>70</v>
      </c>
      <c r="C916" s="9">
        <v>95</v>
      </c>
      <c r="D916" s="9">
        <v>0</v>
      </c>
      <c r="E916" s="9">
        <v>1</v>
      </c>
    </row>
    <row r="917" spans="1:5" ht="15.75" customHeight="1" x14ac:dyDescent="0.3">
      <c r="A917" s="9">
        <v>108596</v>
      </c>
      <c r="B917" s="9" t="s">
        <v>70</v>
      </c>
      <c r="C917" s="9">
        <v>95</v>
      </c>
      <c r="D917" s="9">
        <v>1</v>
      </c>
      <c r="E917" s="9">
        <v>2</v>
      </c>
    </row>
    <row r="918" spans="1:5" ht="15.75" customHeight="1" x14ac:dyDescent="0.3">
      <c r="A918" s="9">
        <v>108619</v>
      </c>
      <c r="B918" s="9" t="s">
        <v>70</v>
      </c>
      <c r="C918" s="9">
        <v>95</v>
      </c>
      <c r="D918" s="9">
        <v>1</v>
      </c>
      <c r="E918" s="9">
        <v>3</v>
      </c>
    </row>
    <row r="919" spans="1:5" ht="15.75" customHeight="1" x14ac:dyDescent="0.3">
      <c r="A919" s="9">
        <v>108648</v>
      </c>
      <c r="B919" s="9" t="s">
        <v>70</v>
      </c>
      <c r="C919" s="9">
        <v>95</v>
      </c>
      <c r="D919" s="9">
        <v>0</v>
      </c>
      <c r="E919" s="9">
        <v>4</v>
      </c>
    </row>
    <row r="920" spans="1:5" ht="15.75" customHeight="1" x14ac:dyDescent="0.3">
      <c r="A920" s="9">
        <v>108663</v>
      </c>
      <c r="B920" s="9" t="s">
        <v>70</v>
      </c>
      <c r="C920" s="9">
        <v>95</v>
      </c>
      <c r="D920" s="9">
        <v>2</v>
      </c>
      <c r="E920" s="9">
        <v>5</v>
      </c>
    </row>
    <row r="921" spans="1:5" ht="15.75" customHeight="1" x14ac:dyDescent="0.3">
      <c r="A921" s="9">
        <v>108679</v>
      </c>
      <c r="B921" s="9" t="s">
        <v>70</v>
      </c>
      <c r="C921" s="9">
        <v>95</v>
      </c>
      <c r="D921" s="9">
        <v>1</v>
      </c>
      <c r="E921" s="9">
        <v>6</v>
      </c>
    </row>
    <row r="922" spans="1:5" ht="15.75" customHeight="1" x14ac:dyDescent="0.3">
      <c r="A922" s="9">
        <v>108696</v>
      </c>
      <c r="B922" s="9" t="s">
        <v>70</v>
      </c>
      <c r="C922" s="9">
        <v>95</v>
      </c>
      <c r="D922" s="9">
        <v>2</v>
      </c>
      <c r="E922" s="9">
        <v>7</v>
      </c>
    </row>
    <row r="923" spans="1:5" ht="15.75" customHeight="1" x14ac:dyDescent="0.3">
      <c r="A923" s="9">
        <v>108716</v>
      </c>
      <c r="B923" s="9" t="s">
        <v>70</v>
      </c>
      <c r="C923" s="9">
        <v>95</v>
      </c>
      <c r="D923" s="9">
        <v>3</v>
      </c>
      <c r="E923" s="9">
        <v>8</v>
      </c>
    </row>
    <row r="924" spans="1:5" ht="15.75" customHeight="1" x14ac:dyDescent="0.3">
      <c r="A924" s="9">
        <v>108730</v>
      </c>
      <c r="B924" s="9" t="s">
        <v>70</v>
      </c>
      <c r="C924" s="9">
        <v>95</v>
      </c>
      <c r="D924" s="9">
        <v>0</v>
      </c>
      <c r="E924" s="9">
        <v>9</v>
      </c>
    </row>
    <row r="925" spans="1:5" ht="15.75" customHeight="1" x14ac:dyDescent="0.3">
      <c r="A925" s="9">
        <v>109025</v>
      </c>
      <c r="B925" s="9" t="s">
        <v>83</v>
      </c>
      <c r="C925" s="9">
        <v>95</v>
      </c>
      <c r="D925" s="9">
        <v>0</v>
      </c>
      <c r="E925" s="9">
        <v>0</v>
      </c>
    </row>
    <row r="926" spans="1:5" ht="15.75" customHeight="1" x14ac:dyDescent="0.3">
      <c r="A926" s="9">
        <v>109090</v>
      </c>
      <c r="B926" s="9" t="s">
        <v>83</v>
      </c>
      <c r="C926" s="9">
        <v>95</v>
      </c>
      <c r="D926" s="9">
        <v>0</v>
      </c>
      <c r="E926" s="9">
        <v>1</v>
      </c>
    </row>
    <row r="927" spans="1:5" ht="15.75" customHeight="1" x14ac:dyDescent="0.3">
      <c r="A927" s="9">
        <v>109126</v>
      </c>
      <c r="B927" s="9" t="s">
        <v>83</v>
      </c>
      <c r="C927" s="9">
        <v>95</v>
      </c>
      <c r="D927" s="9">
        <v>0</v>
      </c>
      <c r="E927" s="9">
        <v>2</v>
      </c>
    </row>
    <row r="928" spans="1:5" ht="15.75" customHeight="1" x14ac:dyDescent="0.3">
      <c r="A928" s="9">
        <v>109228</v>
      </c>
      <c r="B928" s="9" t="s">
        <v>83</v>
      </c>
      <c r="C928" s="9">
        <v>95</v>
      </c>
      <c r="D928" s="9">
        <v>1</v>
      </c>
      <c r="E928" s="9">
        <v>3</v>
      </c>
    </row>
    <row r="929" spans="1:5" ht="15.75" customHeight="1" x14ac:dyDescent="0.3">
      <c r="A929" s="9">
        <v>109309</v>
      </c>
      <c r="B929" s="9" t="s">
        <v>83</v>
      </c>
      <c r="C929" s="9">
        <v>95</v>
      </c>
      <c r="D929" s="9">
        <v>1</v>
      </c>
      <c r="E929" s="9">
        <v>4</v>
      </c>
    </row>
    <row r="930" spans="1:5" ht="15.75" customHeight="1" x14ac:dyDescent="0.3">
      <c r="A930" s="9">
        <v>109390</v>
      </c>
      <c r="B930" s="9" t="s">
        <v>83</v>
      </c>
      <c r="C930" s="9">
        <v>95</v>
      </c>
      <c r="D930" s="9">
        <v>0</v>
      </c>
      <c r="E930" s="9">
        <v>5</v>
      </c>
    </row>
    <row r="931" spans="1:5" ht="15.75" customHeight="1" x14ac:dyDescent="0.3">
      <c r="A931" s="9">
        <v>109395</v>
      </c>
      <c r="B931" s="9" t="s">
        <v>83</v>
      </c>
      <c r="C931" s="9">
        <v>95</v>
      </c>
      <c r="D931" s="9">
        <v>1</v>
      </c>
      <c r="E931" s="9">
        <v>6</v>
      </c>
    </row>
    <row r="932" spans="1:5" ht="15.75" customHeight="1" x14ac:dyDescent="0.3">
      <c r="A932" s="9">
        <v>109425</v>
      </c>
      <c r="B932" s="9" t="s">
        <v>83</v>
      </c>
      <c r="C932" s="9">
        <v>95</v>
      </c>
      <c r="D932" s="9">
        <v>2</v>
      </c>
      <c r="E932" s="9">
        <v>7</v>
      </c>
    </row>
    <row r="933" spans="1:5" ht="15.75" customHeight="1" x14ac:dyDescent="0.3">
      <c r="A933" s="9">
        <v>109450</v>
      </c>
      <c r="B933" s="9" t="s">
        <v>83</v>
      </c>
      <c r="C933" s="9">
        <v>95</v>
      </c>
      <c r="D933" s="9">
        <v>3</v>
      </c>
      <c r="E933" s="9">
        <v>8</v>
      </c>
    </row>
    <row r="934" spans="1:5" ht="15.75" customHeight="1" x14ac:dyDescent="0.3">
      <c r="A934" s="9">
        <v>109463</v>
      </c>
      <c r="B934" s="9" t="s">
        <v>83</v>
      </c>
      <c r="C934" s="9">
        <v>95</v>
      </c>
      <c r="D934" s="9">
        <v>0</v>
      </c>
      <c r="E934" s="9">
        <v>9</v>
      </c>
    </row>
    <row r="935" spans="1:5" ht="15.75" customHeight="1" x14ac:dyDescent="0.3">
      <c r="A935" s="9">
        <v>108502</v>
      </c>
      <c r="B935" s="9" t="s">
        <v>35</v>
      </c>
      <c r="C935" s="9">
        <v>95</v>
      </c>
      <c r="D935" s="9">
        <v>3</v>
      </c>
      <c r="E935" s="9">
        <v>0</v>
      </c>
    </row>
    <row r="936" spans="1:5" ht="15.75" customHeight="1" x14ac:dyDescent="0.3">
      <c r="A936" s="9">
        <v>108510</v>
      </c>
      <c r="B936" s="9" t="s">
        <v>35</v>
      </c>
      <c r="C936" s="9">
        <v>95</v>
      </c>
      <c r="D936" s="9">
        <v>1</v>
      </c>
      <c r="E936" s="9">
        <v>1</v>
      </c>
    </row>
    <row r="937" spans="1:5" ht="15.75" customHeight="1" x14ac:dyDescent="0.3">
      <c r="A937" s="9">
        <v>108548</v>
      </c>
      <c r="B937" s="9" t="s">
        <v>35</v>
      </c>
      <c r="C937" s="9">
        <v>95</v>
      </c>
      <c r="D937" s="9">
        <v>2</v>
      </c>
      <c r="E937" s="9">
        <v>2</v>
      </c>
    </row>
    <row r="938" spans="1:5" ht="15.75" customHeight="1" x14ac:dyDescent="0.3">
      <c r="A938" s="9">
        <v>108558</v>
      </c>
      <c r="B938" s="9" t="s">
        <v>35</v>
      </c>
      <c r="C938" s="9">
        <v>95</v>
      </c>
      <c r="D938" s="9">
        <v>1</v>
      </c>
      <c r="E938" s="9">
        <v>3</v>
      </c>
    </row>
    <row r="939" spans="1:5" ht="15.75" customHeight="1" x14ac:dyDescent="0.3">
      <c r="A939" s="9">
        <v>108586</v>
      </c>
      <c r="B939" s="9" t="s">
        <v>35</v>
      </c>
      <c r="C939" s="9">
        <v>95</v>
      </c>
      <c r="D939" s="9">
        <v>1</v>
      </c>
      <c r="E939" s="9">
        <v>4</v>
      </c>
    </row>
    <row r="940" spans="1:5" ht="15.75" customHeight="1" x14ac:dyDescent="0.3">
      <c r="A940" s="9">
        <v>108609</v>
      </c>
      <c r="B940" s="9" t="s">
        <v>35</v>
      </c>
      <c r="C940" s="9">
        <v>95</v>
      </c>
      <c r="D940" s="9">
        <v>2</v>
      </c>
      <c r="E940" s="9">
        <v>5</v>
      </c>
    </row>
    <row r="941" spans="1:5" ht="15.75" customHeight="1" x14ac:dyDescent="0.3">
      <c r="A941" s="9">
        <v>108618</v>
      </c>
      <c r="B941" s="9" t="s">
        <v>35</v>
      </c>
      <c r="C941" s="9">
        <v>95</v>
      </c>
      <c r="D941" s="9">
        <v>0</v>
      </c>
      <c r="E941" s="9">
        <v>6</v>
      </c>
    </row>
    <row r="942" spans="1:5" ht="15.75" customHeight="1" x14ac:dyDescent="0.3">
      <c r="A942" s="9">
        <v>108630</v>
      </c>
      <c r="B942" s="9" t="s">
        <v>35</v>
      </c>
      <c r="C942" s="9">
        <v>95</v>
      </c>
      <c r="D942" s="9">
        <v>2</v>
      </c>
      <c r="E942" s="9">
        <v>7</v>
      </c>
    </row>
    <row r="943" spans="1:5" ht="15.75" customHeight="1" x14ac:dyDescent="0.3">
      <c r="A943" s="9">
        <v>108639</v>
      </c>
      <c r="B943" s="9" t="s">
        <v>35</v>
      </c>
      <c r="C943" s="9">
        <v>95</v>
      </c>
      <c r="D943" s="9">
        <v>3</v>
      </c>
      <c r="E943" s="9">
        <v>8</v>
      </c>
    </row>
    <row r="944" spans="1:5" ht="15.75" customHeight="1" x14ac:dyDescent="0.3">
      <c r="A944" s="9">
        <v>108651</v>
      </c>
      <c r="B944" s="9" t="s">
        <v>35</v>
      </c>
      <c r="C944" s="9">
        <v>95</v>
      </c>
      <c r="D944" s="9">
        <v>3</v>
      </c>
      <c r="E944" s="9">
        <v>9</v>
      </c>
    </row>
    <row r="945" spans="1:5" ht="15.75" customHeight="1" x14ac:dyDescent="0.3">
      <c r="A945" s="9">
        <v>108574</v>
      </c>
      <c r="B945" s="9" t="s">
        <v>84</v>
      </c>
      <c r="C945" s="9">
        <v>95</v>
      </c>
      <c r="D945" s="9">
        <v>2</v>
      </c>
      <c r="E945" s="9">
        <v>0</v>
      </c>
    </row>
    <row r="946" spans="1:5" ht="15.75" customHeight="1" x14ac:dyDescent="0.3">
      <c r="A946" s="9">
        <v>108593</v>
      </c>
      <c r="B946" s="9" t="s">
        <v>84</v>
      </c>
      <c r="C946" s="9">
        <v>95</v>
      </c>
      <c r="D946" s="9">
        <v>2</v>
      </c>
      <c r="E946" s="9">
        <v>1</v>
      </c>
    </row>
    <row r="947" spans="1:5" ht="15.75" customHeight="1" x14ac:dyDescent="0.3">
      <c r="A947" s="9">
        <v>108633</v>
      </c>
      <c r="B947" s="9" t="s">
        <v>84</v>
      </c>
      <c r="C947" s="9">
        <v>95</v>
      </c>
      <c r="D947" s="9">
        <v>0</v>
      </c>
      <c r="E947" s="9">
        <v>2</v>
      </c>
    </row>
    <row r="948" spans="1:5" ht="15.75" customHeight="1" x14ac:dyDescent="0.3">
      <c r="A948" s="9">
        <v>108660</v>
      </c>
      <c r="B948" s="9" t="s">
        <v>84</v>
      </c>
      <c r="C948" s="9">
        <v>95</v>
      </c>
      <c r="D948" s="9">
        <v>1</v>
      </c>
      <c r="E948" s="9">
        <v>3</v>
      </c>
    </row>
    <row r="949" spans="1:5" ht="15.75" customHeight="1" x14ac:dyDescent="0.3">
      <c r="A949" s="9">
        <v>108739</v>
      </c>
      <c r="B949" s="9" t="s">
        <v>84</v>
      </c>
      <c r="C949" s="9">
        <v>95</v>
      </c>
      <c r="D949" s="9">
        <v>3</v>
      </c>
      <c r="E949" s="9">
        <v>4</v>
      </c>
    </row>
    <row r="950" spans="1:5" ht="15.75" customHeight="1" x14ac:dyDescent="0.3">
      <c r="A950" s="9">
        <v>108753</v>
      </c>
      <c r="B950" s="9" t="s">
        <v>84</v>
      </c>
      <c r="C950" s="9">
        <v>95</v>
      </c>
      <c r="D950" s="9">
        <v>2</v>
      </c>
      <c r="E950" s="9">
        <v>5</v>
      </c>
    </row>
    <row r="951" spans="1:5" ht="15.75" customHeight="1" x14ac:dyDescent="0.3">
      <c r="A951" s="9">
        <v>108764</v>
      </c>
      <c r="B951" s="9" t="s">
        <v>84</v>
      </c>
      <c r="C951" s="9">
        <v>95</v>
      </c>
      <c r="D951" s="9">
        <v>1</v>
      </c>
      <c r="E951" s="9">
        <v>6</v>
      </c>
    </row>
    <row r="952" spans="1:5" ht="15.75" customHeight="1" x14ac:dyDescent="0.3">
      <c r="A952" s="9">
        <v>108791</v>
      </c>
      <c r="B952" s="9" t="s">
        <v>84</v>
      </c>
      <c r="C952" s="9">
        <v>95</v>
      </c>
      <c r="D952" s="9">
        <v>0</v>
      </c>
      <c r="E952" s="9">
        <v>7</v>
      </c>
    </row>
    <row r="953" spans="1:5" ht="15.75" customHeight="1" x14ac:dyDescent="0.3">
      <c r="A953" s="9">
        <v>108802</v>
      </c>
      <c r="B953" s="9" t="s">
        <v>84</v>
      </c>
      <c r="C953" s="9">
        <v>95</v>
      </c>
      <c r="D953" s="9">
        <v>3</v>
      </c>
      <c r="E953" s="9">
        <v>8</v>
      </c>
    </row>
    <row r="954" spans="1:5" ht="15.75" customHeight="1" x14ac:dyDescent="0.3">
      <c r="A954" s="9">
        <v>108819</v>
      </c>
      <c r="B954" s="9" t="s">
        <v>84</v>
      </c>
      <c r="C954" s="9">
        <v>95</v>
      </c>
      <c r="D954" s="9">
        <v>0</v>
      </c>
      <c r="E954" s="9">
        <v>9</v>
      </c>
    </row>
    <row r="955" spans="1:5" ht="15.75" customHeight="1" x14ac:dyDescent="0.3">
      <c r="A955" s="9">
        <v>108523</v>
      </c>
      <c r="B955" s="9" t="s">
        <v>52</v>
      </c>
      <c r="C955" s="9">
        <v>95</v>
      </c>
      <c r="D955" s="9">
        <v>3</v>
      </c>
      <c r="E955" s="9">
        <v>0</v>
      </c>
    </row>
    <row r="956" spans="1:5" ht="15.75" customHeight="1" x14ac:dyDescent="0.3">
      <c r="A956" s="9">
        <v>108571</v>
      </c>
      <c r="B956" s="9" t="s">
        <v>52</v>
      </c>
      <c r="C956" s="9">
        <v>95</v>
      </c>
      <c r="D956" s="9">
        <v>3</v>
      </c>
      <c r="E956" s="9">
        <v>1</v>
      </c>
    </row>
    <row r="957" spans="1:5" ht="15.75" customHeight="1" x14ac:dyDescent="0.3">
      <c r="A957" s="9">
        <v>108588</v>
      </c>
      <c r="B957" s="9" t="s">
        <v>52</v>
      </c>
      <c r="C957" s="9">
        <v>95</v>
      </c>
      <c r="D957" s="9">
        <v>0</v>
      </c>
      <c r="E957" s="9">
        <v>2</v>
      </c>
    </row>
    <row r="958" spans="1:5" ht="15.75" customHeight="1" x14ac:dyDescent="0.3">
      <c r="A958" s="9">
        <v>108602</v>
      </c>
      <c r="B958" s="9" t="s">
        <v>52</v>
      </c>
      <c r="C958" s="9">
        <v>95</v>
      </c>
      <c r="D958" s="9">
        <v>2</v>
      </c>
      <c r="E958" s="9">
        <v>3</v>
      </c>
    </row>
    <row r="959" spans="1:5" ht="15.75" customHeight="1" x14ac:dyDescent="0.3">
      <c r="A959" s="9">
        <v>108611</v>
      </c>
      <c r="B959" s="9" t="s">
        <v>52</v>
      </c>
      <c r="C959" s="9">
        <v>95</v>
      </c>
      <c r="D959" s="9">
        <v>1</v>
      </c>
      <c r="E959" s="9">
        <v>4</v>
      </c>
    </row>
    <row r="960" spans="1:5" ht="15.75" customHeight="1" x14ac:dyDescent="0.3">
      <c r="A960" s="9">
        <v>108656</v>
      </c>
      <c r="B960" s="9" t="s">
        <v>52</v>
      </c>
      <c r="C960" s="9">
        <v>95</v>
      </c>
      <c r="D960" s="9">
        <v>2</v>
      </c>
      <c r="E960" s="9">
        <v>5</v>
      </c>
    </row>
    <row r="961" spans="1:5" ht="15.75" customHeight="1" x14ac:dyDescent="0.3">
      <c r="A961" s="9">
        <v>108695</v>
      </c>
      <c r="B961" s="9" t="s">
        <v>52</v>
      </c>
      <c r="C961" s="9">
        <v>95</v>
      </c>
      <c r="D961" s="9">
        <v>1</v>
      </c>
      <c r="E961" s="9">
        <v>6</v>
      </c>
    </row>
    <row r="962" spans="1:5" ht="15.75" customHeight="1" x14ac:dyDescent="0.3">
      <c r="A962" s="9">
        <v>108710</v>
      </c>
      <c r="B962" s="9" t="s">
        <v>52</v>
      </c>
      <c r="C962" s="9">
        <v>95</v>
      </c>
      <c r="D962" s="9">
        <v>3</v>
      </c>
      <c r="E962" s="9">
        <v>7</v>
      </c>
    </row>
    <row r="963" spans="1:5" ht="15.75" customHeight="1" x14ac:dyDescent="0.3">
      <c r="A963" s="9">
        <v>108725</v>
      </c>
      <c r="B963" s="9" t="s">
        <v>52</v>
      </c>
      <c r="C963" s="9">
        <v>95</v>
      </c>
      <c r="D963" s="9">
        <v>3</v>
      </c>
      <c r="E963" s="9">
        <v>8</v>
      </c>
    </row>
    <row r="964" spans="1:5" ht="15.75" customHeight="1" x14ac:dyDescent="0.3">
      <c r="A964" s="9">
        <v>108732</v>
      </c>
      <c r="B964" s="9" t="s">
        <v>52</v>
      </c>
      <c r="C964" s="9">
        <v>95</v>
      </c>
      <c r="D964" s="9">
        <v>2</v>
      </c>
      <c r="E964" s="9">
        <v>9</v>
      </c>
    </row>
    <row r="965" spans="1:5" ht="15.75" customHeight="1" x14ac:dyDescent="0.3">
      <c r="A965" s="9">
        <v>108555</v>
      </c>
      <c r="B965" s="9" t="s">
        <v>69</v>
      </c>
      <c r="C965" s="9">
        <v>95</v>
      </c>
      <c r="D965" s="9">
        <v>2</v>
      </c>
      <c r="E965" s="9">
        <v>0</v>
      </c>
    </row>
    <row r="966" spans="1:5" ht="15.75" customHeight="1" x14ac:dyDescent="0.3">
      <c r="A966" s="9">
        <v>108594</v>
      </c>
      <c r="B966" s="9" t="s">
        <v>69</v>
      </c>
      <c r="C966" s="9">
        <v>95</v>
      </c>
      <c r="D966" s="9">
        <v>1</v>
      </c>
      <c r="E966" s="9">
        <v>1</v>
      </c>
    </row>
    <row r="967" spans="1:5" ht="15.75" customHeight="1" x14ac:dyDescent="0.3">
      <c r="A967" s="9">
        <v>108664</v>
      </c>
      <c r="B967" s="9" t="s">
        <v>69</v>
      </c>
      <c r="C967" s="9">
        <v>95</v>
      </c>
      <c r="D967" s="9">
        <v>0</v>
      </c>
      <c r="E967" s="9">
        <v>2</v>
      </c>
    </row>
    <row r="968" spans="1:5" ht="15.75" customHeight="1" x14ac:dyDescent="0.3">
      <c r="A968" s="9">
        <v>108686</v>
      </c>
      <c r="B968" s="9" t="s">
        <v>69</v>
      </c>
      <c r="C968" s="9">
        <v>95</v>
      </c>
      <c r="D968" s="9">
        <v>1</v>
      </c>
      <c r="E968" s="9">
        <v>3</v>
      </c>
    </row>
    <row r="969" spans="1:5" ht="15.75" customHeight="1" x14ac:dyDescent="0.3">
      <c r="A969" s="9">
        <v>108709</v>
      </c>
      <c r="B969" s="9" t="s">
        <v>69</v>
      </c>
      <c r="C969" s="9">
        <v>95</v>
      </c>
      <c r="D969" s="9">
        <v>1</v>
      </c>
      <c r="E969" s="9">
        <v>4</v>
      </c>
    </row>
    <row r="970" spans="1:5" ht="15.75" customHeight="1" x14ac:dyDescent="0.3">
      <c r="A970" s="9">
        <v>108719</v>
      </c>
      <c r="B970" s="9" t="s">
        <v>69</v>
      </c>
      <c r="C970" s="9">
        <v>95</v>
      </c>
      <c r="D970" s="9">
        <v>3</v>
      </c>
      <c r="E970" s="9">
        <v>5</v>
      </c>
    </row>
    <row r="971" spans="1:5" ht="15.75" customHeight="1" x14ac:dyDescent="0.3">
      <c r="A971" s="9">
        <v>108728</v>
      </c>
      <c r="B971" s="9" t="s">
        <v>69</v>
      </c>
      <c r="C971" s="9">
        <v>95</v>
      </c>
      <c r="D971" s="9">
        <v>1</v>
      </c>
      <c r="E971" s="9">
        <v>6</v>
      </c>
    </row>
    <row r="972" spans="1:5" ht="15.75" customHeight="1" x14ac:dyDescent="0.3">
      <c r="A972" s="9">
        <v>108757</v>
      </c>
      <c r="B972" s="9" t="s">
        <v>69</v>
      </c>
      <c r="C972" s="9">
        <v>95</v>
      </c>
      <c r="D972" s="9">
        <v>0</v>
      </c>
      <c r="E972" s="9">
        <v>7</v>
      </c>
    </row>
    <row r="973" spans="1:5" ht="15.75" customHeight="1" x14ac:dyDescent="0.3">
      <c r="A973" s="9">
        <v>108763</v>
      </c>
      <c r="B973" s="9" t="s">
        <v>69</v>
      </c>
      <c r="C973" s="9">
        <v>95</v>
      </c>
      <c r="D973" s="9">
        <v>0</v>
      </c>
      <c r="E973" s="9">
        <v>8</v>
      </c>
    </row>
    <row r="974" spans="1:5" ht="15.75" customHeight="1" x14ac:dyDescent="0.3">
      <c r="A974" s="9">
        <v>108800</v>
      </c>
      <c r="B974" s="9" t="s">
        <v>69</v>
      </c>
      <c r="C974" s="9">
        <v>95</v>
      </c>
      <c r="D974" s="9">
        <v>2</v>
      </c>
      <c r="E974" s="9">
        <v>9</v>
      </c>
    </row>
    <row r="975" spans="1:5" ht="15.75" customHeight="1" x14ac:dyDescent="0.3">
      <c r="A975" s="9">
        <v>108859</v>
      </c>
      <c r="B975" s="9" t="s">
        <v>65</v>
      </c>
      <c r="C975" s="9">
        <v>95</v>
      </c>
      <c r="D975" s="9">
        <v>2</v>
      </c>
      <c r="E975" s="9">
        <v>0</v>
      </c>
    </row>
    <row r="976" spans="1:5" ht="15.75" customHeight="1" x14ac:dyDescent="0.3">
      <c r="A976" s="9">
        <v>108860</v>
      </c>
      <c r="B976" s="9" t="s">
        <v>65</v>
      </c>
      <c r="C976" s="9">
        <v>95</v>
      </c>
      <c r="D976" s="9">
        <v>3</v>
      </c>
      <c r="E976" s="9">
        <v>1</v>
      </c>
    </row>
    <row r="977" spans="1:5" ht="15.75" customHeight="1" x14ac:dyDescent="0.3">
      <c r="A977" s="9">
        <v>108863</v>
      </c>
      <c r="B977" s="9" t="s">
        <v>65</v>
      </c>
      <c r="C977" s="9">
        <v>95</v>
      </c>
      <c r="D977" s="9">
        <v>0</v>
      </c>
      <c r="E977" s="9">
        <v>2</v>
      </c>
    </row>
    <row r="978" spans="1:5" ht="15.75" customHeight="1" x14ac:dyDescent="0.3">
      <c r="A978" s="9">
        <v>108864</v>
      </c>
      <c r="B978" s="9" t="s">
        <v>65</v>
      </c>
      <c r="C978" s="9">
        <v>95</v>
      </c>
      <c r="D978" s="9">
        <v>1</v>
      </c>
      <c r="E978" s="9">
        <v>3</v>
      </c>
    </row>
    <row r="979" spans="1:5" ht="15.75" customHeight="1" x14ac:dyDescent="0.3">
      <c r="A979" s="9">
        <v>108865</v>
      </c>
      <c r="B979" s="9" t="s">
        <v>65</v>
      </c>
      <c r="C979" s="9">
        <v>95</v>
      </c>
      <c r="D979" s="9">
        <v>3</v>
      </c>
      <c r="E979" s="9">
        <v>4</v>
      </c>
    </row>
    <row r="980" spans="1:5" ht="15.75" customHeight="1" x14ac:dyDescent="0.3">
      <c r="A980" s="9">
        <v>108866</v>
      </c>
      <c r="B980" s="9" t="s">
        <v>65</v>
      </c>
      <c r="C980" s="9">
        <v>95</v>
      </c>
      <c r="D980" s="9">
        <v>2</v>
      </c>
      <c r="E980" s="9">
        <v>5</v>
      </c>
    </row>
    <row r="981" spans="1:5" ht="15.75" customHeight="1" x14ac:dyDescent="0.3">
      <c r="A981" s="9">
        <v>108867</v>
      </c>
      <c r="B981" s="9" t="s">
        <v>65</v>
      </c>
      <c r="C981" s="9">
        <v>95</v>
      </c>
      <c r="D981" s="9">
        <v>1</v>
      </c>
      <c r="E981" s="9">
        <v>6</v>
      </c>
    </row>
    <row r="982" spans="1:5" ht="15.75" customHeight="1" x14ac:dyDescent="0.3">
      <c r="A982" s="9">
        <v>108868</v>
      </c>
      <c r="B982" s="9" t="s">
        <v>65</v>
      </c>
      <c r="C982" s="9">
        <v>95</v>
      </c>
      <c r="D982" s="9">
        <v>0</v>
      </c>
      <c r="E982" s="9">
        <v>7</v>
      </c>
    </row>
    <row r="983" spans="1:5" ht="15.75" customHeight="1" x14ac:dyDescent="0.3">
      <c r="A983" s="9">
        <v>108870</v>
      </c>
      <c r="B983" s="9" t="s">
        <v>65</v>
      </c>
      <c r="C983" s="9">
        <v>95</v>
      </c>
      <c r="D983" s="9">
        <v>3</v>
      </c>
      <c r="E983" s="9">
        <v>8</v>
      </c>
    </row>
    <row r="984" spans="1:5" ht="15.75" customHeight="1" x14ac:dyDescent="0.3">
      <c r="A984" s="9">
        <v>108871</v>
      </c>
      <c r="B984" s="9" t="s">
        <v>65</v>
      </c>
      <c r="C984" s="9">
        <v>95</v>
      </c>
      <c r="D984" s="9">
        <v>0</v>
      </c>
      <c r="E984" s="9">
        <v>9</v>
      </c>
    </row>
    <row r="985" spans="1:5" ht="15.75" customHeight="1" x14ac:dyDescent="0.3">
      <c r="A985" s="9">
        <v>109071</v>
      </c>
      <c r="B985" s="9" t="s">
        <v>18</v>
      </c>
      <c r="C985" s="9">
        <v>95</v>
      </c>
      <c r="D985" s="9">
        <v>1</v>
      </c>
      <c r="E985" s="9">
        <v>0</v>
      </c>
    </row>
    <row r="986" spans="1:5" ht="15.75" customHeight="1" x14ac:dyDescent="0.3">
      <c r="A986" s="9">
        <v>109098</v>
      </c>
      <c r="B986" s="9" t="s">
        <v>18</v>
      </c>
      <c r="C986" s="9">
        <v>95</v>
      </c>
      <c r="D986" s="9">
        <v>0</v>
      </c>
      <c r="E986" s="9">
        <v>1</v>
      </c>
    </row>
    <row r="987" spans="1:5" ht="15.75" customHeight="1" x14ac:dyDescent="0.3">
      <c r="A987" s="9">
        <v>109198</v>
      </c>
      <c r="B987" s="9" t="s">
        <v>18</v>
      </c>
      <c r="C987" s="9">
        <v>95</v>
      </c>
      <c r="D987" s="9">
        <v>1</v>
      </c>
      <c r="E987" s="9">
        <v>2</v>
      </c>
    </row>
    <row r="988" spans="1:5" ht="15.75" customHeight="1" x14ac:dyDescent="0.3">
      <c r="A988" s="9">
        <v>109365</v>
      </c>
      <c r="B988" s="9" t="s">
        <v>18</v>
      </c>
      <c r="C988" s="9">
        <v>95</v>
      </c>
      <c r="D988" s="9">
        <v>0</v>
      </c>
      <c r="E988" s="9">
        <v>4</v>
      </c>
    </row>
    <row r="989" spans="1:5" ht="15.75" customHeight="1" x14ac:dyDescent="0.3">
      <c r="A989" s="9">
        <v>109380</v>
      </c>
      <c r="B989" s="9" t="s">
        <v>18</v>
      </c>
      <c r="C989" s="9">
        <v>95</v>
      </c>
      <c r="D989" s="9">
        <v>0</v>
      </c>
      <c r="E989" s="9">
        <v>5</v>
      </c>
    </row>
    <row r="990" spans="1:5" ht="15.75" customHeight="1" x14ac:dyDescent="0.3">
      <c r="A990" s="9">
        <v>109389</v>
      </c>
      <c r="B990" s="9" t="s">
        <v>18</v>
      </c>
      <c r="C990" s="9">
        <v>95</v>
      </c>
      <c r="D990" s="9">
        <v>1</v>
      </c>
      <c r="E990" s="9">
        <v>6</v>
      </c>
    </row>
    <row r="991" spans="1:5" ht="15.75" customHeight="1" x14ac:dyDescent="0.3">
      <c r="A991" s="9">
        <v>109404</v>
      </c>
      <c r="B991" s="9" t="s">
        <v>18</v>
      </c>
      <c r="C991" s="9">
        <v>95</v>
      </c>
      <c r="D991" s="9">
        <v>0</v>
      </c>
      <c r="E991" s="9">
        <v>7</v>
      </c>
    </row>
    <row r="992" spans="1:5" ht="15.75" customHeight="1" x14ac:dyDescent="0.3">
      <c r="A992" s="9">
        <v>109419</v>
      </c>
      <c r="B992" s="9" t="s">
        <v>18</v>
      </c>
      <c r="C992" s="9">
        <v>95</v>
      </c>
      <c r="D992" s="9">
        <v>0</v>
      </c>
      <c r="E992" s="9">
        <v>8</v>
      </c>
    </row>
    <row r="993" spans="1:5" ht="15.75" customHeight="1" x14ac:dyDescent="0.3">
      <c r="A993" s="9">
        <v>109431</v>
      </c>
      <c r="B993" s="9" t="s">
        <v>18</v>
      </c>
      <c r="C993" s="9">
        <v>95</v>
      </c>
      <c r="D993" s="9">
        <v>0</v>
      </c>
      <c r="E993" s="9">
        <v>9</v>
      </c>
    </row>
    <row r="994" spans="1:5" ht="15.75" customHeight="1" x14ac:dyDescent="0.3">
      <c r="A994" s="9">
        <v>108982</v>
      </c>
      <c r="B994" s="9" t="s">
        <v>36</v>
      </c>
      <c r="C994" s="9">
        <v>95</v>
      </c>
      <c r="D994" s="9">
        <v>3</v>
      </c>
      <c r="E994" s="9">
        <v>0</v>
      </c>
    </row>
    <row r="995" spans="1:5" ht="15.75" customHeight="1" x14ac:dyDescent="0.3">
      <c r="A995" s="9">
        <v>109099</v>
      </c>
      <c r="B995" s="9" t="s">
        <v>36</v>
      </c>
      <c r="C995" s="9">
        <v>95</v>
      </c>
      <c r="D995" s="9">
        <v>0</v>
      </c>
      <c r="E995" s="9">
        <v>1</v>
      </c>
    </row>
    <row r="996" spans="1:5" ht="15.75" customHeight="1" x14ac:dyDescent="0.3">
      <c r="A996" s="9">
        <v>109112</v>
      </c>
      <c r="B996" s="9" t="s">
        <v>36</v>
      </c>
      <c r="C996" s="9">
        <v>95</v>
      </c>
      <c r="D996" s="9">
        <v>1</v>
      </c>
      <c r="E996" s="9">
        <v>2</v>
      </c>
    </row>
    <row r="997" spans="1:5" ht="15.75" customHeight="1" x14ac:dyDescent="0.3">
      <c r="A997" s="9">
        <v>109213</v>
      </c>
      <c r="B997" s="9" t="s">
        <v>36</v>
      </c>
      <c r="C997" s="9">
        <v>95</v>
      </c>
      <c r="D997" s="9">
        <v>-2</v>
      </c>
      <c r="E997" s="9">
        <v>3</v>
      </c>
    </row>
    <row r="998" spans="1:5" ht="15.75" customHeight="1" x14ac:dyDescent="0.3">
      <c r="A998" s="9">
        <v>109231</v>
      </c>
      <c r="B998" s="9" t="s">
        <v>36</v>
      </c>
      <c r="C998" s="9">
        <v>95</v>
      </c>
      <c r="D998" s="9">
        <v>3</v>
      </c>
      <c r="E998" s="9">
        <v>4</v>
      </c>
    </row>
    <row r="999" spans="1:5" ht="15.75" customHeight="1" x14ac:dyDescent="0.3">
      <c r="A999" s="9">
        <v>109257</v>
      </c>
      <c r="B999" s="9" t="s">
        <v>36</v>
      </c>
      <c r="C999" s="9">
        <v>95</v>
      </c>
      <c r="D999" s="9">
        <v>2</v>
      </c>
      <c r="E999" s="9">
        <v>5</v>
      </c>
    </row>
    <row r="1000" spans="1:5" ht="15.75" customHeight="1" x14ac:dyDescent="0.3">
      <c r="A1000" s="9">
        <v>109288</v>
      </c>
      <c r="B1000" s="9" t="s">
        <v>36</v>
      </c>
      <c r="C1000" s="9">
        <v>95</v>
      </c>
      <c r="D1000" s="9">
        <v>1</v>
      </c>
      <c r="E1000" s="9">
        <v>6</v>
      </c>
    </row>
    <row r="1001" spans="1:5" ht="15.75" customHeight="1" x14ac:dyDescent="0.3">
      <c r="A1001" s="9">
        <v>109322</v>
      </c>
      <c r="B1001" s="9" t="s">
        <v>36</v>
      </c>
      <c r="C1001" s="9">
        <v>95</v>
      </c>
      <c r="D1001" s="9">
        <v>2</v>
      </c>
      <c r="E1001" s="9">
        <v>7</v>
      </c>
    </row>
    <row r="1002" spans="1:5" ht="15.75" customHeight="1" x14ac:dyDescent="0.3">
      <c r="A1002" s="9">
        <v>109335</v>
      </c>
      <c r="B1002" s="9" t="s">
        <v>36</v>
      </c>
      <c r="C1002" s="9">
        <v>95</v>
      </c>
      <c r="D1002" s="9">
        <v>3</v>
      </c>
      <c r="E1002" s="9">
        <v>8</v>
      </c>
    </row>
    <row r="1003" spans="1:5" ht="15.75" customHeight="1" x14ac:dyDescent="0.3">
      <c r="A1003" s="9">
        <v>109347</v>
      </c>
      <c r="B1003" s="9" t="s">
        <v>36</v>
      </c>
      <c r="C1003" s="9">
        <v>95</v>
      </c>
      <c r="D1003" s="9">
        <v>0</v>
      </c>
      <c r="E1003" s="9">
        <v>9</v>
      </c>
    </row>
    <row r="1004" spans="1:5" ht="15.75" customHeight="1" x14ac:dyDescent="0.3">
      <c r="A1004" s="9">
        <v>109133</v>
      </c>
      <c r="B1004" s="9" t="s">
        <v>85</v>
      </c>
      <c r="C1004" s="9">
        <v>95</v>
      </c>
      <c r="D1004" s="9">
        <v>0</v>
      </c>
      <c r="E1004" s="9">
        <v>0</v>
      </c>
    </row>
    <row r="1005" spans="1:5" ht="15.75" customHeight="1" x14ac:dyDescent="0.3">
      <c r="A1005" s="9">
        <v>109286</v>
      </c>
      <c r="B1005" s="9" t="s">
        <v>85</v>
      </c>
      <c r="C1005" s="9">
        <v>95</v>
      </c>
      <c r="D1005" s="9">
        <v>3</v>
      </c>
      <c r="E1005" s="9">
        <v>1</v>
      </c>
    </row>
    <row r="1006" spans="1:5" ht="15.75" customHeight="1" x14ac:dyDescent="0.3">
      <c r="A1006" s="9">
        <v>109334</v>
      </c>
      <c r="B1006" s="9" t="s">
        <v>85</v>
      </c>
      <c r="C1006" s="9">
        <v>95</v>
      </c>
      <c r="D1006" s="9">
        <v>1</v>
      </c>
      <c r="E1006" s="9">
        <v>2</v>
      </c>
    </row>
    <row r="1007" spans="1:5" ht="15.75" customHeight="1" x14ac:dyDescent="0.3">
      <c r="A1007" s="9">
        <v>109397</v>
      </c>
      <c r="B1007" s="9" t="s">
        <v>85</v>
      </c>
      <c r="C1007" s="9">
        <v>95</v>
      </c>
      <c r="D1007" s="9">
        <v>1</v>
      </c>
      <c r="E1007" s="9">
        <v>3</v>
      </c>
    </row>
    <row r="1008" spans="1:5" ht="15.75" customHeight="1" x14ac:dyDescent="0.3">
      <c r="A1008" s="9">
        <v>109422</v>
      </c>
      <c r="B1008" s="9" t="s">
        <v>85</v>
      </c>
      <c r="C1008" s="9">
        <v>95</v>
      </c>
      <c r="D1008" s="9">
        <v>3</v>
      </c>
      <c r="E1008" s="9">
        <v>4</v>
      </c>
    </row>
    <row r="1009" spans="1:5" ht="15.75" customHeight="1" x14ac:dyDescent="0.3">
      <c r="A1009" s="9">
        <v>109466</v>
      </c>
      <c r="B1009" s="9" t="s">
        <v>85</v>
      </c>
      <c r="C1009" s="9">
        <v>95</v>
      </c>
      <c r="D1009" s="9">
        <v>2</v>
      </c>
      <c r="E1009" s="9">
        <v>5</v>
      </c>
    </row>
    <row r="1010" spans="1:5" ht="15.75" customHeight="1" x14ac:dyDescent="0.3">
      <c r="A1010" s="9">
        <v>109469</v>
      </c>
      <c r="B1010" s="9" t="s">
        <v>85</v>
      </c>
      <c r="C1010" s="9">
        <v>95</v>
      </c>
      <c r="D1010" s="9">
        <v>1</v>
      </c>
      <c r="E1010" s="9">
        <v>6</v>
      </c>
    </row>
    <row r="1011" spans="1:5" ht="15.75" customHeight="1" x14ac:dyDescent="0.3">
      <c r="A1011" s="9">
        <v>109476</v>
      </c>
      <c r="B1011" s="9" t="s">
        <v>85</v>
      </c>
      <c r="C1011" s="9">
        <v>95</v>
      </c>
      <c r="D1011" s="9">
        <v>0</v>
      </c>
      <c r="E1011" s="9">
        <v>7</v>
      </c>
    </row>
    <row r="1012" spans="1:5" ht="15.75" customHeight="1" x14ac:dyDescent="0.3">
      <c r="A1012" s="9">
        <v>109482</v>
      </c>
      <c r="B1012" s="9" t="s">
        <v>85</v>
      </c>
      <c r="C1012" s="9">
        <v>95</v>
      </c>
      <c r="D1012" s="9">
        <v>3</v>
      </c>
      <c r="E1012" s="9">
        <v>8</v>
      </c>
    </row>
    <row r="1013" spans="1:5" ht="15.75" customHeight="1" x14ac:dyDescent="0.3">
      <c r="A1013" s="9">
        <v>109489</v>
      </c>
      <c r="B1013" s="9" t="s">
        <v>85</v>
      </c>
      <c r="C1013" s="9">
        <v>95</v>
      </c>
      <c r="D1013" s="9">
        <v>2</v>
      </c>
      <c r="E1013" s="9">
        <v>9</v>
      </c>
    </row>
    <row r="1014" spans="1:5" ht="15.75" customHeight="1" x14ac:dyDescent="0.3">
      <c r="A1014" s="9">
        <v>109037</v>
      </c>
      <c r="B1014" s="9" t="s">
        <v>38</v>
      </c>
      <c r="C1014" s="9">
        <v>95</v>
      </c>
      <c r="D1014" s="9">
        <v>1</v>
      </c>
      <c r="E1014" s="9">
        <v>0</v>
      </c>
    </row>
    <row r="1015" spans="1:5" ht="15.75" customHeight="1" x14ac:dyDescent="0.3">
      <c r="A1015" s="9">
        <v>109043</v>
      </c>
      <c r="B1015" s="9" t="s">
        <v>38</v>
      </c>
      <c r="C1015" s="9">
        <v>95</v>
      </c>
      <c r="D1015" s="9">
        <v>1</v>
      </c>
      <c r="E1015" s="9">
        <v>1</v>
      </c>
    </row>
    <row r="1016" spans="1:5" ht="15.75" customHeight="1" x14ac:dyDescent="0.3">
      <c r="A1016" s="9">
        <v>109047</v>
      </c>
      <c r="B1016" s="9" t="s">
        <v>38</v>
      </c>
      <c r="C1016" s="9">
        <v>95</v>
      </c>
      <c r="D1016" s="9">
        <v>1</v>
      </c>
      <c r="E1016" s="9">
        <v>2</v>
      </c>
    </row>
    <row r="1017" spans="1:5" ht="15.75" customHeight="1" x14ac:dyDescent="0.3">
      <c r="A1017" s="9">
        <v>109054</v>
      </c>
      <c r="B1017" s="9" t="s">
        <v>38</v>
      </c>
      <c r="C1017" s="9">
        <v>95</v>
      </c>
      <c r="D1017" s="9">
        <v>0</v>
      </c>
      <c r="E1017" s="9">
        <v>3</v>
      </c>
    </row>
    <row r="1018" spans="1:5" ht="15.75" customHeight="1" x14ac:dyDescent="0.3">
      <c r="A1018" s="9">
        <v>109058</v>
      </c>
      <c r="B1018" s="9" t="s">
        <v>38</v>
      </c>
      <c r="C1018" s="9">
        <v>95</v>
      </c>
      <c r="D1018" s="9">
        <v>0</v>
      </c>
      <c r="E1018" s="9">
        <v>4</v>
      </c>
    </row>
    <row r="1019" spans="1:5" ht="15.75" customHeight="1" x14ac:dyDescent="0.3">
      <c r="A1019" s="9">
        <v>108490</v>
      </c>
      <c r="B1019" s="9" t="s">
        <v>86</v>
      </c>
      <c r="C1019" s="9">
        <v>95</v>
      </c>
      <c r="D1019" s="9">
        <v>0</v>
      </c>
      <c r="E1019" s="9">
        <v>0</v>
      </c>
    </row>
    <row r="1020" spans="1:5" ht="15.75" customHeight="1" x14ac:dyDescent="0.3">
      <c r="A1020" s="9">
        <v>108492</v>
      </c>
      <c r="B1020" s="9" t="s">
        <v>86</v>
      </c>
      <c r="C1020" s="9">
        <v>95</v>
      </c>
      <c r="D1020" s="9">
        <v>0</v>
      </c>
      <c r="E1020" s="9">
        <v>1</v>
      </c>
    </row>
    <row r="1021" spans="1:5" ht="15.75" customHeight="1" x14ac:dyDescent="0.3">
      <c r="A1021" s="9">
        <v>108494</v>
      </c>
      <c r="B1021" s="9" t="s">
        <v>86</v>
      </c>
      <c r="C1021" s="9">
        <v>95</v>
      </c>
      <c r="D1021" s="9">
        <v>0</v>
      </c>
      <c r="E1021" s="9">
        <v>2</v>
      </c>
    </row>
    <row r="1022" spans="1:5" ht="15.75" customHeight="1" x14ac:dyDescent="0.3">
      <c r="A1022" s="9">
        <v>108528</v>
      </c>
      <c r="B1022" s="9" t="s">
        <v>87</v>
      </c>
      <c r="C1022" s="9">
        <v>95</v>
      </c>
      <c r="D1022" s="9">
        <v>2</v>
      </c>
      <c r="E1022" s="9">
        <v>0</v>
      </c>
    </row>
    <row r="1023" spans="1:5" ht="15.75" customHeight="1" x14ac:dyDescent="0.3">
      <c r="A1023" s="9">
        <v>108550</v>
      </c>
      <c r="B1023" s="9" t="s">
        <v>87</v>
      </c>
      <c r="C1023" s="9">
        <v>95</v>
      </c>
      <c r="D1023" s="9">
        <v>2</v>
      </c>
      <c r="E1023" s="9">
        <v>1</v>
      </c>
    </row>
    <row r="1024" spans="1:5" ht="15.75" customHeight="1" x14ac:dyDescent="0.3">
      <c r="A1024" s="9">
        <v>108590</v>
      </c>
      <c r="B1024" s="9" t="s">
        <v>87</v>
      </c>
      <c r="C1024" s="9">
        <v>95</v>
      </c>
      <c r="D1024" s="9">
        <v>0</v>
      </c>
      <c r="E1024" s="9">
        <v>2</v>
      </c>
    </row>
    <row r="1025" spans="1:5" ht="15.75" customHeight="1" x14ac:dyDescent="0.3">
      <c r="A1025" s="9">
        <v>108598</v>
      </c>
      <c r="B1025" s="9" t="s">
        <v>87</v>
      </c>
      <c r="C1025" s="9">
        <v>95</v>
      </c>
      <c r="D1025" s="9">
        <v>2</v>
      </c>
      <c r="E1025" s="9">
        <v>3</v>
      </c>
    </row>
    <row r="1026" spans="1:5" ht="15.75" customHeight="1" x14ac:dyDescent="0.3">
      <c r="A1026" s="9">
        <v>108615</v>
      </c>
      <c r="B1026" s="9" t="s">
        <v>87</v>
      </c>
      <c r="C1026" s="9">
        <v>95</v>
      </c>
      <c r="D1026" s="9">
        <v>1</v>
      </c>
      <c r="E1026" s="9">
        <v>4</v>
      </c>
    </row>
    <row r="1027" spans="1:5" ht="15.75" customHeight="1" x14ac:dyDescent="0.3">
      <c r="A1027" s="9">
        <v>108653</v>
      </c>
      <c r="B1027" s="9" t="s">
        <v>87</v>
      </c>
      <c r="C1027" s="9">
        <v>95</v>
      </c>
      <c r="D1027" s="9">
        <v>1</v>
      </c>
      <c r="E1027" s="9">
        <v>5</v>
      </c>
    </row>
    <row r="1028" spans="1:5" ht="15.75" customHeight="1" x14ac:dyDescent="0.3">
      <c r="A1028" s="9">
        <v>108694</v>
      </c>
      <c r="B1028" s="9" t="s">
        <v>87</v>
      </c>
      <c r="C1028" s="9">
        <v>95</v>
      </c>
      <c r="D1028" s="9">
        <v>3</v>
      </c>
      <c r="E1028" s="9">
        <v>6</v>
      </c>
    </row>
    <row r="1029" spans="1:5" ht="15.75" customHeight="1" x14ac:dyDescent="0.3">
      <c r="A1029" s="9">
        <v>108708</v>
      </c>
      <c r="B1029" s="9" t="s">
        <v>87</v>
      </c>
      <c r="C1029" s="9">
        <v>95</v>
      </c>
      <c r="D1029" s="9">
        <v>2</v>
      </c>
      <c r="E1029" s="9">
        <v>7</v>
      </c>
    </row>
    <row r="1030" spans="1:5" ht="15.75" customHeight="1" x14ac:dyDescent="0.3">
      <c r="A1030" s="9">
        <v>108718</v>
      </c>
      <c r="B1030" s="9" t="s">
        <v>87</v>
      </c>
      <c r="C1030" s="9">
        <v>95</v>
      </c>
      <c r="D1030" s="9">
        <v>3</v>
      </c>
      <c r="E1030" s="9">
        <v>8</v>
      </c>
    </row>
    <row r="1031" spans="1:5" ht="15.75" customHeight="1" x14ac:dyDescent="0.3">
      <c r="A1031" s="9">
        <v>108735</v>
      </c>
      <c r="B1031" s="9" t="s">
        <v>87</v>
      </c>
      <c r="C1031" s="9">
        <v>95</v>
      </c>
      <c r="D1031" s="9">
        <v>3</v>
      </c>
      <c r="E1031" s="9">
        <v>9</v>
      </c>
    </row>
    <row r="1032" spans="1:5" ht="15.75" customHeight="1" x14ac:dyDescent="0.3">
      <c r="A1032" s="9">
        <v>109063</v>
      </c>
      <c r="B1032" s="9" t="s">
        <v>21</v>
      </c>
      <c r="C1032" s="9">
        <v>95</v>
      </c>
      <c r="D1032" s="9">
        <v>0</v>
      </c>
      <c r="E1032" s="9">
        <v>0</v>
      </c>
    </row>
    <row r="1033" spans="1:5" ht="15.75" customHeight="1" x14ac:dyDescent="0.3">
      <c r="A1033" s="9">
        <v>109095</v>
      </c>
      <c r="B1033" s="9" t="s">
        <v>21</v>
      </c>
      <c r="C1033" s="9">
        <v>95</v>
      </c>
      <c r="D1033" s="9">
        <v>0</v>
      </c>
      <c r="E1033" s="9">
        <v>1</v>
      </c>
    </row>
    <row r="1034" spans="1:5" ht="15.75" customHeight="1" x14ac:dyDescent="0.3">
      <c r="A1034" s="9">
        <v>109182</v>
      </c>
      <c r="B1034" s="9" t="s">
        <v>21</v>
      </c>
      <c r="C1034" s="9">
        <v>95</v>
      </c>
      <c r="D1034" s="9">
        <v>2</v>
      </c>
      <c r="E1034" s="9">
        <v>2</v>
      </c>
    </row>
    <row r="1035" spans="1:5" ht="15.75" customHeight="1" x14ac:dyDescent="0.3">
      <c r="A1035" s="9">
        <v>109229</v>
      </c>
      <c r="B1035" s="9" t="s">
        <v>21</v>
      </c>
      <c r="C1035" s="9">
        <v>95</v>
      </c>
      <c r="D1035" s="9">
        <v>3</v>
      </c>
      <c r="E1035" s="9">
        <v>3</v>
      </c>
    </row>
    <row r="1036" spans="1:5" ht="15.75" customHeight="1" x14ac:dyDescent="0.3">
      <c r="A1036" s="9">
        <v>109240</v>
      </c>
      <c r="B1036" s="9" t="s">
        <v>21</v>
      </c>
      <c r="C1036" s="9">
        <v>95</v>
      </c>
      <c r="D1036" s="9">
        <v>0</v>
      </c>
      <c r="E1036" s="9">
        <v>4</v>
      </c>
    </row>
    <row r="1037" spans="1:5" ht="15.75" customHeight="1" x14ac:dyDescent="0.3">
      <c r="A1037" s="9">
        <v>109245</v>
      </c>
      <c r="B1037" s="9" t="s">
        <v>21</v>
      </c>
      <c r="C1037" s="9">
        <v>95</v>
      </c>
      <c r="D1037" s="9">
        <v>2</v>
      </c>
      <c r="E1037" s="9">
        <v>5</v>
      </c>
    </row>
    <row r="1038" spans="1:5" ht="15.75" customHeight="1" x14ac:dyDescent="0.3">
      <c r="A1038" s="9">
        <v>109284</v>
      </c>
      <c r="B1038" s="9" t="s">
        <v>21</v>
      </c>
      <c r="C1038" s="9">
        <v>95</v>
      </c>
      <c r="D1038" s="9">
        <v>1</v>
      </c>
      <c r="E1038" s="9">
        <v>6</v>
      </c>
    </row>
    <row r="1039" spans="1:5" ht="15.75" customHeight="1" x14ac:dyDescent="0.3">
      <c r="A1039" s="9">
        <v>109303</v>
      </c>
      <c r="B1039" s="9" t="s">
        <v>21</v>
      </c>
      <c r="C1039" s="9">
        <v>95</v>
      </c>
      <c r="D1039" s="9">
        <v>3</v>
      </c>
      <c r="E1039" s="9">
        <v>7</v>
      </c>
    </row>
    <row r="1040" spans="1:5" ht="15.75" customHeight="1" x14ac:dyDescent="0.3">
      <c r="A1040" s="9">
        <v>109314</v>
      </c>
      <c r="B1040" s="9" t="s">
        <v>21</v>
      </c>
      <c r="C1040" s="9">
        <v>95</v>
      </c>
      <c r="D1040" s="9">
        <v>2</v>
      </c>
      <c r="E1040" s="9">
        <v>8</v>
      </c>
    </row>
    <row r="1041" spans="1:5" ht="15.75" customHeight="1" x14ac:dyDescent="0.3">
      <c r="A1041" s="9">
        <v>109319</v>
      </c>
      <c r="B1041" s="9" t="s">
        <v>21</v>
      </c>
      <c r="C1041" s="9">
        <v>95</v>
      </c>
      <c r="D1041" s="9">
        <v>3</v>
      </c>
      <c r="E1041" s="9">
        <v>9</v>
      </c>
    </row>
    <row r="1042" spans="1:5" ht="15.75" customHeight="1" x14ac:dyDescent="0.3">
      <c r="A1042" s="9">
        <v>109087</v>
      </c>
      <c r="B1042" s="9" t="s">
        <v>7</v>
      </c>
      <c r="C1042" s="9">
        <v>95</v>
      </c>
      <c r="D1042" s="9">
        <v>2</v>
      </c>
      <c r="E1042" s="9">
        <v>0</v>
      </c>
    </row>
    <row r="1043" spans="1:5" ht="15.75" customHeight="1" x14ac:dyDescent="0.3">
      <c r="A1043" s="9">
        <v>109132</v>
      </c>
      <c r="B1043" s="9" t="s">
        <v>7</v>
      </c>
      <c r="C1043" s="9">
        <v>95</v>
      </c>
      <c r="D1043" s="9">
        <v>3</v>
      </c>
      <c r="E1043" s="9">
        <v>1</v>
      </c>
    </row>
    <row r="1044" spans="1:5" ht="15.75" customHeight="1" x14ac:dyDescent="0.3">
      <c r="A1044" s="9">
        <v>109193</v>
      </c>
      <c r="B1044" s="9" t="s">
        <v>7</v>
      </c>
      <c r="C1044" s="9">
        <v>95</v>
      </c>
      <c r="D1044" s="9">
        <v>0</v>
      </c>
      <c r="E1044" s="9">
        <v>2</v>
      </c>
    </row>
    <row r="1045" spans="1:5" ht="15.75" customHeight="1" x14ac:dyDescent="0.3">
      <c r="A1045" s="9">
        <v>109227</v>
      </c>
      <c r="B1045" s="9" t="s">
        <v>7</v>
      </c>
      <c r="C1045" s="9">
        <v>95</v>
      </c>
      <c r="D1045" s="9">
        <v>1</v>
      </c>
      <c r="E1045" s="9">
        <v>3</v>
      </c>
    </row>
    <row r="1046" spans="1:5" ht="15.75" customHeight="1" x14ac:dyDescent="0.3">
      <c r="A1046" s="9">
        <v>109248</v>
      </c>
      <c r="B1046" s="9" t="s">
        <v>7</v>
      </c>
      <c r="C1046" s="9">
        <v>95</v>
      </c>
      <c r="D1046" s="9">
        <v>1</v>
      </c>
      <c r="E1046" s="9">
        <v>4</v>
      </c>
    </row>
    <row r="1047" spans="1:5" ht="15.75" customHeight="1" x14ac:dyDescent="0.3">
      <c r="A1047" s="9">
        <v>109316</v>
      </c>
      <c r="B1047" s="9" t="s">
        <v>7</v>
      </c>
      <c r="C1047" s="9">
        <v>95</v>
      </c>
      <c r="D1047" s="9">
        <v>2</v>
      </c>
      <c r="E1047" s="9">
        <v>5</v>
      </c>
    </row>
    <row r="1048" spans="1:5" ht="15.75" customHeight="1" x14ac:dyDescent="0.3">
      <c r="A1048" s="9">
        <v>109330</v>
      </c>
      <c r="B1048" s="9" t="s">
        <v>7</v>
      </c>
      <c r="C1048" s="9">
        <v>95</v>
      </c>
      <c r="D1048" s="9">
        <v>1</v>
      </c>
      <c r="E1048" s="9">
        <v>6</v>
      </c>
    </row>
    <row r="1049" spans="1:5" ht="15.75" customHeight="1" x14ac:dyDescent="0.3">
      <c r="A1049" s="9">
        <v>109362</v>
      </c>
      <c r="B1049" s="9" t="s">
        <v>7</v>
      </c>
      <c r="C1049" s="9">
        <v>95</v>
      </c>
      <c r="D1049" s="9">
        <v>3</v>
      </c>
      <c r="E1049" s="9">
        <v>7</v>
      </c>
    </row>
    <row r="1050" spans="1:5" ht="15.75" customHeight="1" x14ac:dyDescent="0.3">
      <c r="A1050" s="9">
        <v>109383</v>
      </c>
      <c r="B1050" s="9" t="s">
        <v>7</v>
      </c>
      <c r="C1050" s="9">
        <v>95</v>
      </c>
      <c r="D1050" s="9">
        <v>3</v>
      </c>
      <c r="E1050" s="9">
        <v>8</v>
      </c>
    </row>
    <row r="1051" spans="1:5" ht="15.75" customHeight="1" x14ac:dyDescent="0.3">
      <c r="A1051" s="9">
        <v>109414</v>
      </c>
      <c r="B1051" s="9" t="s">
        <v>7</v>
      </c>
      <c r="C1051" s="9">
        <v>95</v>
      </c>
      <c r="D1051" s="9">
        <v>0</v>
      </c>
      <c r="E1051" s="9">
        <v>9</v>
      </c>
    </row>
    <row r="1052" spans="1:5" ht="15.75" customHeight="1" x14ac:dyDescent="0.3">
      <c r="A1052" s="9">
        <v>108880</v>
      </c>
      <c r="B1052" s="9" t="s">
        <v>60</v>
      </c>
      <c r="C1052" s="9">
        <v>95</v>
      </c>
      <c r="D1052" s="9">
        <v>2</v>
      </c>
      <c r="E1052" s="9">
        <v>0</v>
      </c>
    </row>
    <row r="1053" spans="1:5" ht="15.75" customHeight="1" x14ac:dyDescent="0.3">
      <c r="A1053" s="9">
        <v>108882</v>
      </c>
      <c r="B1053" s="9" t="s">
        <v>60</v>
      </c>
      <c r="C1053" s="9">
        <v>95</v>
      </c>
      <c r="D1053" s="9">
        <v>3</v>
      </c>
      <c r="E1053" s="9">
        <v>1</v>
      </c>
    </row>
    <row r="1054" spans="1:5" ht="15.75" customHeight="1" x14ac:dyDescent="0.3">
      <c r="A1054" s="9">
        <v>108885</v>
      </c>
      <c r="B1054" s="9" t="s">
        <v>60</v>
      </c>
      <c r="C1054" s="9">
        <v>95</v>
      </c>
      <c r="D1054" s="9">
        <v>0</v>
      </c>
      <c r="E1054" s="9">
        <v>2</v>
      </c>
    </row>
    <row r="1055" spans="1:5" ht="15.75" customHeight="1" x14ac:dyDescent="0.3">
      <c r="A1055" s="9">
        <v>108888</v>
      </c>
      <c r="B1055" s="9" t="s">
        <v>60</v>
      </c>
      <c r="C1055" s="9">
        <v>95</v>
      </c>
      <c r="D1055" s="9">
        <v>1</v>
      </c>
      <c r="E1055" s="9">
        <v>3</v>
      </c>
    </row>
    <row r="1056" spans="1:5" ht="15.75" customHeight="1" x14ac:dyDescent="0.3">
      <c r="A1056" s="9">
        <v>108892</v>
      </c>
      <c r="B1056" s="9" t="s">
        <v>60</v>
      </c>
      <c r="C1056" s="9">
        <v>95</v>
      </c>
      <c r="D1056" s="9">
        <v>3</v>
      </c>
      <c r="E1056" s="9">
        <v>4</v>
      </c>
    </row>
    <row r="1057" spans="1:5" ht="15.75" customHeight="1" x14ac:dyDescent="0.3">
      <c r="A1057" s="9">
        <v>108895</v>
      </c>
      <c r="B1057" s="9" t="s">
        <v>60</v>
      </c>
      <c r="C1057" s="9">
        <v>95</v>
      </c>
      <c r="D1057" s="9">
        <v>1</v>
      </c>
      <c r="E1057" s="9">
        <v>5</v>
      </c>
    </row>
    <row r="1058" spans="1:5" ht="15.75" customHeight="1" x14ac:dyDescent="0.3">
      <c r="A1058" s="9">
        <v>108900</v>
      </c>
      <c r="B1058" s="9" t="s">
        <v>60</v>
      </c>
      <c r="C1058" s="9">
        <v>95</v>
      </c>
      <c r="D1058" s="9">
        <v>1</v>
      </c>
      <c r="E1058" s="9">
        <v>6</v>
      </c>
    </row>
    <row r="1059" spans="1:5" ht="15.75" customHeight="1" x14ac:dyDescent="0.3">
      <c r="A1059" s="9">
        <v>108903</v>
      </c>
      <c r="B1059" s="9" t="s">
        <v>60</v>
      </c>
      <c r="C1059" s="9">
        <v>95</v>
      </c>
      <c r="D1059" s="9">
        <v>3</v>
      </c>
      <c r="E1059" s="9">
        <v>7</v>
      </c>
    </row>
    <row r="1060" spans="1:5" ht="15.75" customHeight="1" x14ac:dyDescent="0.3">
      <c r="A1060" s="9">
        <v>108906</v>
      </c>
      <c r="B1060" s="9" t="s">
        <v>60</v>
      </c>
      <c r="C1060" s="9">
        <v>95</v>
      </c>
      <c r="D1060" s="9">
        <v>3</v>
      </c>
      <c r="E1060" s="9">
        <v>8</v>
      </c>
    </row>
    <row r="1061" spans="1:5" ht="15.75" customHeight="1" x14ac:dyDescent="0.3">
      <c r="A1061" s="9">
        <v>108908</v>
      </c>
      <c r="B1061" s="9" t="s">
        <v>60</v>
      </c>
      <c r="C1061" s="9">
        <v>95</v>
      </c>
      <c r="D1061" s="9">
        <v>0</v>
      </c>
      <c r="E1061" s="9">
        <v>9</v>
      </c>
    </row>
    <row r="1062" spans="1:5" ht="15.75" customHeight="1" x14ac:dyDescent="0.3">
      <c r="A1062" s="9">
        <v>108503</v>
      </c>
      <c r="B1062" s="9" t="s">
        <v>88</v>
      </c>
      <c r="C1062" s="9">
        <v>95</v>
      </c>
      <c r="D1062" s="9">
        <v>3</v>
      </c>
      <c r="E1062" s="9">
        <v>0</v>
      </c>
    </row>
    <row r="1063" spans="1:5" ht="15.75" customHeight="1" x14ac:dyDescent="0.3">
      <c r="A1063" s="9">
        <v>108851</v>
      </c>
      <c r="B1063" s="9" t="s">
        <v>88</v>
      </c>
      <c r="C1063" s="9">
        <v>95</v>
      </c>
      <c r="D1063" s="9">
        <v>1</v>
      </c>
      <c r="E1063" s="9">
        <v>1</v>
      </c>
    </row>
    <row r="1064" spans="1:5" ht="15.75" customHeight="1" x14ac:dyDescent="0.3">
      <c r="A1064" s="9">
        <v>108854</v>
      </c>
      <c r="B1064" s="9" t="s">
        <v>88</v>
      </c>
      <c r="C1064" s="9">
        <v>95</v>
      </c>
      <c r="D1064" s="9">
        <v>3</v>
      </c>
      <c r="E1064" s="9">
        <v>2</v>
      </c>
    </row>
    <row r="1065" spans="1:5" ht="15.75" customHeight="1" x14ac:dyDescent="0.3">
      <c r="A1065" s="9">
        <v>108856</v>
      </c>
      <c r="B1065" s="9" t="s">
        <v>88</v>
      </c>
      <c r="C1065" s="9">
        <v>95</v>
      </c>
      <c r="D1065" s="9">
        <v>0</v>
      </c>
      <c r="E1065" s="9">
        <v>3</v>
      </c>
    </row>
    <row r="1066" spans="1:5" ht="15.75" customHeight="1" x14ac:dyDescent="0.3">
      <c r="A1066" s="9">
        <v>109031</v>
      </c>
      <c r="B1066" s="9" t="s">
        <v>12</v>
      </c>
      <c r="C1066" s="9">
        <v>95</v>
      </c>
      <c r="D1066" s="9">
        <v>1</v>
      </c>
      <c r="E1066" s="9">
        <v>0</v>
      </c>
    </row>
    <row r="1067" spans="1:5" ht="15.75" customHeight="1" x14ac:dyDescent="0.3">
      <c r="A1067" s="9">
        <v>109178</v>
      </c>
      <c r="B1067" s="9" t="s">
        <v>12</v>
      </c>
      <c r="C1067" s="9">
        <v>95</v>
      </c>
      <c r="D1067" s="9">
        <v>0</v>
      </c>
      <c r="E1067" s="9">
        <v>1</v>
      </c>
    </row>
    <row r="1068" spans="1:5" ht="15.75" customHeight="1" x14ac:dyDescent="0.3">
      <c r="A1068" s="9">
        <v>109282</v>
      </c>
      <c r="B1068" s="9" t="s">
        <v>12</v>
      </c>
      <c r="C1068" s="9">
        <v>95</v>
      </c>
      <c r="D1068" s="9">
        <v>0</v>
      </c>
      <c r="E1068" s="9">
        <v>2</v>
      </c>
    </row>
    <row r="1069" spans="1:5" ht="15.75" customHeight="1" x14ac:dyDescent="0.3">
      <c r="A1069" s="9">
        <v>109392</v>
      </c>
      <c r="B1069" s="9" t="s">
        <v>12</v>
      </c>
      <c r="C1069" s="9">
        <v>95</v>
      </c>
      <c r="D1069" s="9">
        <v>1</v>
      </c>
      <c r="E1069" s="9">
        <v>3</v>
      </c>
    </row>
    <row r="1070" spans="1:5" ht="15.75" customHeight="1" x14ac:dyDescent="0.3">
      <c r="A1070" s="9">
        <v>109478</v>
      </c>
      <c r="B1070" s="9" t="s">
        <v>12</v>
      </c>
      <c r="C1070" s="9">
        <v>95</v>
      </c>
      <c r="D1070" s="9">
        <v>0</v>
      </c>
      <c r="E1070" s="9">
        <v>4</v>
      </c>
    </row>
    <row r="1071" spans="1:5" ht="15.75" customHeight="1" x14ac:dyDescent="0.3">
      <c r="A1071" s="9">
        <v>109503</v>
      </c>
      <c r="B1071" s="9" t="s">
        <v>12</v>
      </c>
      <c r="C1071" s="9">
        <v>95</v>
      </c>
      <c r="D1071" s="9">
        <v>1</v>
      </c>
      <c r="E1071" s="9">
        <v>5</v>
      </c>
    </row>
    <row r="1072" spans="1:5" ht="15.75" customHeight="1" x14ac:dyDescent="0.3">
      <c r="A1072" s="9">
        <v>109505</v>
      </c>
      <c r="B1072" s="9" t="s">
        <v>12</v>
      </c>
      <c r="C1072" s="9">
        <v>95</v>
      </c>
      <c r="D1072" s="9">
        <v>1</v>
      </c>
      <c r="E1072" s="9">
        <v>6</v>
      </c>
    </row>
    <row r="1073" spans="1:5" ht="15.75" customHeight="1" x14ac:dyDescent="0.3">
      <c r="A1073" s="9">
        <v>109510</v>
      </c>
      <c r="B1073" s="9" t="s">
        <v>12</v>
      </c>
      <c r="C1073" s="9">
        <v>95</v>
      </c>
      <c r="D1073" s="9">
        <v>2</v>
      </c>
      <c r="E1073" s="9">
        <v>7</v>
      </c>
    </row>
    <row r="1074" spans="1:5" ht="15.75" customHeight="1" x14ac:dyDescent="0.3">
      <c r="A1074" s="9">
        <v>109524</v>
      </c>
      <c r="B1074" s="9" t="s">
        <v>12</v>
      </c>
      <c r="C1074" s="9">
        <v>95</v>
      </c>
      <c r="D1074" s="9">
        <v>0</v>
      </c>
      <c r="E1074" s="9">
        <v>8</v>
      </c>
    </row>
    <row r="1075" spans="1:5" ht="15.75" customHeight="1" x14ac:dyDescent="0.3">
      <c r="A1075" s="9">
        <v>109544</v>
      </c>
      <c r="B1075" s="9" t="s">
        <v>12</v>
      </c>
      <c r="C1075" s="9">
        <v>95</v>
      </c>
      <c r="D1075" s="9">
        <v>0</v>
      </c>
      <c r="E1075" s="9">
        <v>9</v>
      </c>
    </row>
    <row r="1076" spans="1:5" ht="15.75" customHeight="1" x14ac:dyDescent="0.3">
      <c r="A1076" s="9">
        <v>109055</v>
      </c>
      <c r="B1076" s="9" t="s">
        <v>24</v>
      </c>
      <c r="C1076" s="9">
        <v>95</v>
      </c>
      <c r="D1076" s="9">
        <v>2</v>
      </c>
      <c r="E1076" s="9">
        <v>0</v>
      </c>
    </row>
    <row r="1077" spans="1:5" ht="15.75" customHeight="1" x14ac:dyDescent="0.3">
      <c r="A1077" s="9">
        <v>109179</v>
      </c>
      <c r="B1077" s="9" t="s">
        <v>24</v>
      </c>
      <c r="C1077" s="9">
        <v>95</v>
      </c>
      <c r="D1077" s="9">
        <v>3</v>
      </c>
      <c r="E1077" s="9">
        <v>1</v>
      </c>
    </row>
    <row r="1078" spans="1:5" ht="15.75" customHeight="1" x14ac:dyDescent="0.3">
      <c r="A1078" s="9">
        <v>109267</v>
      </c>
      <c r="B1078" s="9" t="s">
        <v>24</v>
      </c>
      <c r="C1078" s="9">
        <v>95</v>
      </c>
      <c r="D1078" s="9">
        <v>0</v>
      </c>
      <c r="E1078" s="9">
        <v>2</v>
      </c>
    </row>
    <row r="1079" spans="1:5" ht="15.75" customHeight="1" x14ac:dyDescent="0.3">
      <c r="A1079" s="9">
        <v>109321</v>
      </c>
      <c r="B1079" s="9" t="s">
        <v>24</v>
      </c>
      <c r="C1079" s="9">
        <v>95</v>
      </c>
      <c r="D1079" s="9">
        <v>1</v>
      </c>
      <c r="E1079" s="9">
        <v>3</v>
      </c>
    </row>
    <row r="1080" spans="1:5" ht="15.75" customHeight="1" x14ac:dyDescent="0.3">
      <c r="A1080" s="9">
        <v>109377</v>
      </c>
      <c r="B1080" s="9" t="s">
        <v>24</v>
      </c>
      <c r="C1080" s="9">
        <v>95</v>
      </c>
      <c r="D1080" s="9">
        <v>1</v>
      </c>
      <c r="E1080" s="9">
        <v>4</v>
      </c>
    </row>
    <row r="1081" spans="1:5" ht="15.75" customHeight="1" x14ac:dyDescent="0.3">
      <c r="A1081" s="9">
        <v>109470</v>
      </c>
      <c r="B1081" s="9" t="s">
        <v>24</v>
      </c>
      <c r="C1081" s="9">
        <v>95</v>
      </c>
      <c r="D1081" s="9">
        <v>2</v>
      </c>
      <c r="E1081" s="9">
        <v>5</v>
      </c>
    </row>
    <row r="1082" spans="1:5" ht="15.75" customHeight="1" x14ac:dyDescent="0.3">
      <c r="A1082" s="9">
        <v>109485</v>
      </c>
      <c r="B1082" s="9" t="s">
        <v>24</v>
      </c>
      <c r="C1082" s="9">
        <v>95</v>
      </c>
      <c r="D1082" s="9">
        <v>1</v>
      </c>
      <c r="E1082" s="9">
        <v>6</v>
      </c>
    </row>
    <row r="1083" spans="1:5" ht="15.75" customHeight="1" x14ac:dyDescent="0.3">
      <c r="A1083" s="9">
        <v>109512</v>
      </c>
      <c r="B1083" s="9" t="s">
        <v>24</v>
      </c>
      <c r="C1083" s="9">
        <v>95</v>
      </c>
      <c r="D1083" s="9">
        <v>0</v>
      </c>
      <c r="E1083" s="9">
        <v>7</v>
      </c>
    </row>
    <row r="1084" spans="1:5" ht="15.75" customHeight="1" x14ac:dyDescent="0.3">
      <c r="A1084" s="9">
        <v>109540</v>
      </c>
      <c r="B1084" s="9" t="s">
        <v>24</v>
      </c>
      <c r="C1084" s="9">
        <v>95</v>
      </c>
      <c r="D1084" s="9">
        <v>3</v>
      </c>
      <c r="E1084" s="9">
        <v>8</v>
      </c>
    </row>
    <row r="1085" spans="1:5" ht="15.75" customHeight="1" x14ac:dyDescent="0.3">
      <c r="A1085" s="9">
        <v>109562</v>
      </c>
      <c r="B1085" s="9" t="s">
        <v>24</v>
      </c>
      <c r="C1085" s="9">
        <v>95</v>
      </c>
      <c r="D1085" s="9">
        <v>0</v>
      </c>
      <c r="E1085" s="9">
        <v>9</v>
      </c>
    </row>
    <row r="1086" spans="1:5" ht="15.75" customHeight="1" x14ac:dyDescent="0.3">
      <c r="A1086" s="9">
        <v>108584</v>
      </c>
      <c r="B1086" s="9" t="s">
        <v>59</v>
      </c>
      <c r="C1086" s="9">
        <v>95</v>
      </c>
      <c r="D1086" s="9">
        <v>0</v>
      </c>
      <c r="E1086" s="9">
        <v>0</v>
      </c>
    </row>
    <row r="1087" spans="1:5" ht="15.75" customHeight="1" x14ac:dyDescent="0.3">
      <c r="A1087" s="9">
        <v>108629</v>
      </c>
      <c r="B1087" s="9" t="s">
        <v>59</v>
      </c>
      <c r="C1087" s="9">
        <v>95</v>
      </c>
      <c r="D1087" s="9">
        <v>1</v>
      </c>
      <c r="E1087" s="9">
        <v>1</v>
      </c>
    </row>
    <row r="1088" spans="1:5" ht="15.75" customHeight="1" x14ac:dyDescent="0.3">
      <c r="A1088" s="9">
        <v>108687</v>
      </c>
      <c r="B1088" s="9" t="s">
        <v>59</v>
      </c>
      <c r="C1088" s="9">
        <v>95</v>
      </c>
      <c r="D1088" s="9">
        <v>0</v>
      </c>
      <c r="E1088" s="9">
        <v>2</v>
      </c>
    </row>
    <row r="1089" spans="1:5" ht="15.75" customHeight="1" x14ac:dyDescent="0.3">
      <c r="A1089" s="9">
        <v>108722</v>
      </c>
      <c r="B1089" s="9" t="s">
        <v>59</v>
      </c>
      <c r="C1089" s="9">
        <v>95</v>
      </c>
      <c r="D1089" s="9">
        <v>3</v>
      </c>
      <c r="E1089" s="9">
        <v>3</v>
      </c>
    </row>
    <row r="1090" spans="1:5" ht="15.75" customHeight="1" x14ac:dyDescent="0.3">
      <c r="A1090" s="9">
        <v>108758</v>
      </c>
      <c r="B1090" s="9" t="s">
        <v>59</v>
      </c>
      <c r="C1090" s="9">
        <v>95</v>
      </c>
      <c r="D1090" s="9">
        <v>1</v>
      </c>
      <c r="E1090" s="9">
        <v>4</v>
      </c>
    </row>
    <row r="1091" spans="1:5" ht="15.75" customHeight="1" x14ac:dyDescent="0.3">
      <c r="A1091" s="9">
        <v>108777</v>
      </c>
      <c r="B1091" s="9" t="s">
        <v>59</v>
      </c>
      <c r="C1091" s="9">
        <v>95</v>
      </c>
      <c r="D1091" s="9">
        <v>2</v>
      </c>
      <c r="E1091" s="9">
        <v>5</v>
      </c>
    </row>
    <row r="1092" spans="1:5" ht="15.75" customHeight="1" x14ac:dyDescent="0.3">
      <c r="A1092" s="9">
        <v>108786</v>
      </c>
      <c r="B1092" s="9" t="s">
        <v>59</v>
      </c>
      <c r="C1092" s="9">
        <v>95</v>
      </c>
      <c r="D1092" s="9">
        <v>1</v>
      </c>
      <c r="E1092" s="9">
        <v>6</v>
      </c>
    </row>
    <row r="1093" spans="1:5" ht="15.75" customHeight="1" x14ac:dyDescent="0.3">
      <c r="A1093" s="9">
        <v>108805</v>
      </c>
      <c r="B1093" s="9" t="s">
        <v>59</v>
      </c>
      <c r="C1093" s="9">
        <v>95</v>
      </c>
      <c r="D1093" s="9">
        <v>2</v>
      </c>
      <c r="E1093" s="9">
        <v>7</v>
      </c>
    </row>
    <row r="1094" spans="1:5" ht="15.75" customHeight="1" x14ac:dyDescent="0.3">
      <c r="A1094" s="9">
        <v>108823</v>
      </c>
      <c r="B1094" s="9" t="s">
        <v>59</v>
      </c>
      <c r="C1094" s="9">
        <v>95</v>
      </c>
      <c r="D1094" s="9">
        <v>3</v>
      </c>
      <c r="E1094" s="9">
        <v>8</v>
      </c>
    </row>
    <row r="1095" spans="1:5" ht="15.75" customHeight="1" x14ac:dyDescent="0.3">
      <c r="A1095" s="9">
        <v>108847</v>
      </c>
      <c r="B1095" s="9" t="s">
        <v>59</v>
      </c>
      <c r="C1095" s="9">
        <v>95</v>
      </c>
      <c r="D1095" s="9">
        <v>0</v>
      </c>
      <c r="E1095" s="9">
        <v>9</v>
      </c>
    </row>
    <row r="1096" spans="1:5" ht="15.75" customHeight="1" x14ac:dyDescent="0.3">
      <c r="A1096" s="9">
        <v>108504</v>
      </c>
      <c r="B1096" s="9" t="s">
        <v>89</v>
      </c>
      <c r="C1096" s="9">
        <v>95</v>
      </c>
      <c r="D1096" s="9">
        <v>3</v>
      </c>
      <c r="E1096" s="9">
        <v>0</v>
      </c>
    </row>
    <row r="1097" spans="1:5" ht="15.75" customHeight="1" x14ac:dyDescent="0.3">
      <c r="A1097" s="9">
        <v>108516</v>
      </c>
      <c r="B1097" s="9" t="s">
        <v>89</v>
      </c>
      <c r="C1097" s="9">
        <v>95</v>
      </c>
      <c r="D1097" s="9">
        <v>2</v>
      </c>
      <c r="E1097" s="9">
        <v>1</v>
      </c>
    </row>
    <row r="1098" spans="1:5" ht="15.75" customHeight="1" x14ac:dyDescent="0.3">
      <c r="A1098" s="9">
        <v>108539</v>
      </c>
      <c r="B1098" s="9" t="s">
        <v>89</v>
      </c>
      <c r="C1098" s="9">
        <v>95</v>
      </c>
      <c r="D1098" s="9">
        <v>1</v>
      </c>
      <c r="E1098" s="9">
        <v>2</v>
      </c>
    </row>
    <row r="1099" spans="1:5" ht="15.75" customHeight="1" x14ac:dyDescent="0.3">
      <c r="A1099" s="9">
        <v>108579</v>
      </c>
      <c r="B1099" s="9" t="s">
        <v>89</v>
      </c>
      <c r="C1099" s="9">
        <v>95</v>
      </c>
      <c r="D1099" s="9">
        <v>1</v>
      </c>
      <c r="E1099" s="9">
        <v>3</v>
      </c>
    </row>
    <row r="1100" spans="1:5" ht="15.75" customHeight="1" x14ac:dyDescent="0.3">
      <c r="A1100" s="9">
        <v>108599</v>
      </c>
      <c r="B1100" s="9" t="s">
        <v>89</v>
      </c>
      <c r="C1100" s="9">
        <v>95</v>
      </c>
      <c r="D1100" s="9">
        <v>0</v>
      </c>
      <c r="E1100" s="9">
        <v>4</v>
      </c>
    </row>
    <row r="1101" spans="1:5" ht="15.75" customHeight="1" x14ac:dyDescent="0.3">
      <c r="A1101" s="9">
        <v>108607</v>
      </c>
      <c r="B1101" s="9" t="s">
        <v>89</v>
      </c>
      <c r="C1101" s="9">
        <v>95</v>
      </c>
      <c r="D1101" s="9">
        <v>2</v>
      </c>
      <c r="E1101" s="9">
        <v>5</v>
      </c>
    </row>
    <row r="1102" spans="1:5" ht="15.75" customHeight="1" x14ac:dyDescent="0.3">
      <c r="A1102" s="9">
        <v>108624</v>
      </c>
      <c r="B1102" s="9" t="s">
        <v>89</v>
      </c>
      <c r="C1102" s="9">
        <v>95</v>
      </c>
      <c r="D1102" s="9">
        <v>1</v>
      </c>
      <c r="E1102" s="9">
        <v>6</v>
      </c>
    </row>
    <row r="1103" spans="1:5" ht="15.75" customHeight="1" x14ac:dyDescent="0.3">
      <c r="A1103" s="9">
        <v>108638</v>
      </c>
      <c r="B1103" s="9" t="s">
        <v>89</v>
      </c>
      <c r="C1103" s="9">
        <v>95</v>
      </c>
      <c r="D1103" s="9">
        <v>2</v>
      </c>
      <c r="E1103" s="9">
        <v>7</v>
      </c>
    </row>
    <row r="1104" spans="1:5" ht="15.75" customHeight="1" x14ac:dyDescent="0.3">
      <c r="A1104" s="9">
        <v>108642</v>
      </c>
      <c r="B1104" s="9" t="s">
        <v>89</v>
      </c>
      <c r="C1104" s="9">
        <v>95</v>
      </c>
      <c r="D1104" s="9">
        <v>3</v>
      </c>
      <c r="E1104" s="9">
        <v>8</v>
      </c>
    </row>
    <row r="1105" spans="1:5" ht="15.75" customHeight="1" x14ac:dyDescent="0.3">
      <c r="A1105" s="9">
        <v>108654</v>
      </c>
      <c r="B1105" s="9" t="s">
        <v>89</v>
      </c>
      <c r="C1105" s="9">
        <v>95</v>
      </c>
      <c r="D1105" s="9">
        <v>1</v>
      </c>
      <c r="E1105" s="9">
        <v>9</v>
      </c>
    </row>
    <row r="1106" spans="1:5" ht="15.75" customHeight="1" x14ac:dyDescent="0.3">
      <c r="A1106" s="9">
        <v>109516</v>
      </c>
      <c r="B1106" s="9" t="s">
        <v>90</v>
      </c>
      <c r="C1106" s="9">
        <v>95</v>
      </c>
      <c r="D1106" s="9">
        <v>1</v>
      </c>
      <c r="E1106" s="9">
        <v>0</v>
      </c>
    </row>
    <row r="1107" spans="1:5" ht="15.75" customHeight="1" x14ac:dyDescent="0.3">
      <c r="A1107" s="9">
        <v>109519</v>
      </c>
      <c r="B1107" s="9" t="s">
        <v>90</v>
      </c>
      <c r="C1107" s="9">
        <v>95</v>
      </c>
      <c r="D1107" s="9">
        <v>1</v>
      </c>
      <c r="E1107" s="9">
        <v>1</v>
      </c>
    </row>
    <row r="1108" spans="1:5" ht="15.75" customHeight="1" x14ac:dyDescent="0.3">
      <c r="A1108" s="9">
        <v>109523</v>
      </c>
      <c r="B1108" s="9" t="s">
        <v>90</v>
      </c>
      <c r="C1108" s="9">
        <v>95</v>
      </c>
      <c r="D1108" s="9">
        <v>0</v>
      </c>
      <c r="E1108" s="9">
        <v>2</v>
      </c>
    </row>
    <row r="1109" spans="1:5" ht="15.75" customHeight="1" x14ac:dyDescent="0.3">
      <c r="A1109" s="9">
        <v>109527</v>
      </c>
      <c r="B1109" s="9" t="s">
        <v>90</v>
      </c>
      <c r="C1109" s="9">
        <v>95</v>
      </c>
      <c r="D1109" s="9">
        <v>0</v>
      </c>
      <c r="E1109" s="9">
        <v>3</v>
      </c>
    </row>
    <row r="1110" spans="1:5" ht="15.75" customHeight="1" x14ac:dyDescent="0.3">
      <c r="A1110" s="9">
        <v>109529</v>
      </c>
      <c r="B1110" s="9" t="s">
        <v>90</v>
      </c>
      <c r="C1110" s="9">
        <v>95</v>
      </c>
      <c r="D1110" s="9">
        <v>0</v>
      </c>
      <c r="E1110" s="9">
        <v>4</v>
      </c>
    </row>
    <row r="1111" spans="1:5" ht="15.75" customHeight="1" x14ac:dyDescent="0.3">
      <c r="A1111" s="9">
        <v>109539</v>
      </c>
      <c r="B1111" s="9" t="s">
        <v>90</v>
      </c>
      <c r="C1111" s="9">
        <v>95</v>
      </c>
      <c r="D1111" s="9">
        <v>2</v>
      </c>
      <c r="E1111" s="9">
        <v>5</v>
      </c>
    </row>
    <row r="1112" spans="1:5" ht="15.75" customHeight="1" x14ac:dyDescent="0.3">
      <c r="A1112" s="9">
        <v>109547</v>
      </c>
      <c r="B1112" s="9" t="s">
        <v>90</v>
      </c>
      <c r="C1112" s="9">
        <v>95</v>
      </c>
      <c r="D1112" s="9">
        <v>0</v>
      </c>
      <c r="E1112" s="9">
        <v>6</v>
      </c>
    </row>
    <row r="1113" spans="1:5" ht="15.75" customHeight="1" x14ac:dyDescent="0.3">
      <c r="A1113" s="9">
        <v>109552</v>
      </c>
      <c r="B1113" s="9" t="s">
        <v>90</v>
      </c>
      <c r="C1113" s="9">
        <v>95</v>
      </c>
      <c r="D1113" s="9">
        <v>2</v>
      </c>
      <c r="E1113" s="9">
        <v>7</v>
      </c>
    </row>
    <row r="1114" spans="1:5" ht="15.75" customHeight="1" x14ac:dyDescent="0.3">
      <c r="A1114" s="9">
        <v>109559</v>
      </c>
      <c r="B1114" s="9" t="s">
        <v>90</v>
      </c>
      <c r="C1114" s="9">
        <v>95</v>
      </c>
      <c r="D1114" s="9">
        <v>1</v>
      </c>
      <c r="E1114" s="9">
        <v>8</v>
      </c>
    </row>
    <row r="1115" spans="1:5" ht="15.75" customHeight="1" x14ac:dyDescent="0.3">
      <c r="A1115" s="9">
        <v>109566</v>
      </c>
      <c r="B1115" s="9" t="s">
        <v>90</v>
      </c>
      <c r="C1115" s="9">
        <v>95</v>
      </c>
      <c r="D1115" s="9">
        <v>0</v>
      </c>
      <c r="E1115" s="9">
        <v>9</v>
      </c>
    </row>
    <row r="1116" spans="1:5" ht="15.75" customHeight="1" x14ac:dyDescent="0.3">
      <c r="A1116" s="9">
        <v>108498</v>
      </c>
      <c r="B1116" s="9" t="s">
        <v>46</v>
      </c>
      <c r="C1116" s="9">
        <v>95</v>
      </c>
      <c r="D1116" s="9">
        <v>0</v>
      </c>
      <c r="E1116" s="9">
        <v>0</v>
      </c>
    </row>
    <row r="1117" spans="1:5" ht="15.75" customHeight="1" x14ac:dyDescent="0.3">
      <c r="A1117" s="9">
        <v>108517</v>
      </c>
      <c r="B1117" s="9" t="s">
        <v>46</v>
      </c>
      <c r="C1117" s="9">
        <v>95</v>
      </c>
      <c r="D1117" s="9">
        <v>0</v>
      </c>
      <c r="E1117" s="9">
        <v>1</v>
      </c>
    </row>
    <row r="1118" spans="1:5" ht="15.75" customHeight="1" x14ac:dyDescent="0.3">
      <c r="A1118" s="9">
        <v>108551</v>
      </c>
      <c r="B1118" s="9" t="s">
        <v>46</v>
      </c>
      <c r="C1118" s="9">
        <v>95</v>
      </c>
      <c r="D1118" s="9">
        <v>0</v>
      </c>
      <c r="E1118" s="9">
        <v>2</v>
      </c>
    </row>
    <row r="1119" spans="1:5" ht="15.75" customHeight="1" x14ac:dyDescent="0.3">
      <c r="A1119" s="9">
        <v>108567</v>
      </c>
      <c r="B1119" s="9" t="s">
        <v>46</v>
      </c>
      <c r="C1119" s="9">
        <v>95</v>
      </c>
      <c r="D1119" s="9">
        <v>1</v>
      </c>
      <c r="E1119" s="9">
        <v>3</v>
      </c>
    </row>
    <row r="1120" spans="1:5" ht="15.75" customHeight="1" x14ac:dyDescent="0.3">
      <c r="A1120" s="9">
        <v>108585</v>
      </c>
      <c r="B1120" s="9" t="s">
        <v>46</v>
      </c>
      <c r="C1120" s="9">
        <v>95</v>
      </c>
      <c r="D1120" s="9">
        <v>3</v>
      </c>
      <c r="E1120" s="9">
        <v>4</v>
      </c>
    </row>
    <row r="1121" spans="1:5" ht="15.75" customHeight="1" x14ac:dyDescent="0.3">
      <c r="A1121" s="9">
        <v>108645</v>
      </c>
      <c r="B1121" s="9" t="s">
        <v>46</v>
      </c>
      <c r="C1121" s="9">
        <v>95</v>
      </c>
      <c r="D1121" s="9">
        <v>3</v>
      </c>
      <c r="E1121" s="9">
        <v>5</v>
      </c>
    </row>
    <row r="1122" spans="1:5" ht="15.75" customHeight="1" x14ac:dyDescent="0.3">
      <c r="A1122" s="9">
        <v>108649</v>
      </c>
      <c r="B1122" s="9" t="s">
        <v>46</v>
      </c>
      <c r="C1122" s="9">
        <v>95</v>
      </c>
      <c r="D1122" s="9">
        <v>1</v>
      </c>
      <c r="E1122" s="9">
        <v>6</v>
      </c>
    </row>
    <row r="1123" spans="1:5" ht="15.75" customHeight="1" x14ac:dyDescent="0.3">
      <c r="A1123" s="9">
        <v>108659</v>
      </c>
      <c r="B1123" s="9" t="s">
        <v>46</v>
      </c>
      <c r="C1123" s="9">
        <v>95</v>
      </c>
      <c r="D1123" s="9">
        <v>2</v>
      </c>
      <c r="E1123" s="9">
        <v>7</v>
      </c>
    </row>
    <row r="1124" spans="1:5" ht="15.75" customHeight="1" x14ac:dyDescent="0.3">
      <c r="A1124" s="9">
        <v>108668</v>
      </c>
      <c r="B1124" s="9" t="s">
        <v>46</v>
      </c>
      <c r="C1124" s="9">
        <v>95</v>
      </c>
      <c r="D1124" s="9">
        <v>2</v>
      </c>
      <c r="E1124" s="9">
        <v>8</v>
      </c>
    </row>
    <row r="1125" spans="1:5" ht="15.75" customHeight="1" x14ac:dyDescent="0.3">
      <c r="A1125" s="9">
        <v>108677</v>
      </c>
      <c r="B1125" s="9" t="s">
        <v>46</v>
      </c>
      <c r="C1125" s="9">
        <v>95</v>
      </c>
      <c r="D1125" s="9">
        <v>2</v>
      </c>
      <c r="E1125" s="9">
        <v>9</v>
      </c>
    </row>
    <row r="1126" spans="1:5" ht="15.75" customHeight="1" x14ac:dyDescent="0.3">
      <c r="A1126" s="9">
        <v>109121</v>
      </c>
      <c r="B1126" s="9" t="s">
        <v>15</v>
      </c>
      <c r="C1126" s="9">
        <v>95</v>
      </c>
      <c r="D1126" s="9">
        <v>2</v>
      </c>
      <c r="E1126" s="9">
        <v>0</v>
      </c>
    </row>
    <row r="1127" spans="1:5" ht="15.75" customHeight="1" x14ac:dyDescent="0.3">
      <c r="A1127" s="9">
        <v>109223</v>
      </c>
      <c r="B1127" s="9" t="s">
        <v>15</v>
      </c>
      <c r="C1127" s="9">
        <v>95</v>
      </c>
      <c r="D1127" s="9">
        <v>2</v>
      </c>
      <c r="E1127" s="9">
        <v>1</v>
      </c>
    </row>
    <row r="1128" spans="1:5" ht="15.75" customHeight="1" x14ac:dyDescent="0.3">
      <c r="A1128" s="9">
        <v>109311</v>
      </c>
      <c r="B1128" s="9" t="s">
        <v>15</v>
      </c>
      <c r="C1128" s="9">
        <v>95</v>
      </c>
      <c r="D1128" s="9">
        <v>0</v>
      </c>
      <c r="E1128" s="9">
        <v>2</v>
      </c>
    </row>
    <row r="1129" spans="1:5" ht="15.75" customHeight="1" x14ac:dyDescent="0.3">
      <c r="A1129" s="9">
        <v>109391</v>
      </c>
      <c r="B1129" s="9" t="s">
        <v>15</v>
      </c>
      <c r="C1129" s="9">
        <v>95</v>
      </c>
      <c r="D1129" s="9">
        <v>3</v>
      </c>
      <c r="E1129" s="9">
        <v>3</v>
      </c>
    </row>
    <row r="1130" spans="1:5" ht="15.75" customHeight="1" x14ac:dyDescent="0.3">
      <c r="A1130" s="9">
        <v>109446</v>
      </c>
      <c r="B1130" s="9" t="s">
        <v>15</v>
      </c>
      <c r="C1130" s="9">
        <v>95</v>
      </c>
      <c r="D1130" s="9">
        <v>3</v>
      </c>
      <c r="E1130" s="9">
        <v>4</v>
      </c>
    </row>
    <row r="1131" spans="1:5" ht="15.75" customHeight="1" x14ac:dyDescent="0.3">
      <c r="A1131" s="9">
        <v>109491</v>
      </c>
      <c r="B1131" s="9" t="s">
        <v>15</v>
      </c>
      <c r="C1131" s="9">
        <v>95</v>
      </c>
      <c r="D1131" s="9">
        <v>2</v>
      </c>
      <c r="E1131" s="9">
        <v>5</v>
      </c>
    </row>
    <row r="1132" spans="1:5" ht="15.75" customHeight="1" x14ac:dyDescent="0.3">
      <c r="A1132" s="9">
        <v>109509</v>
      </c>
      <c r="B1132" s="9" t="s">
        <v>15</v>
      </c>
      <c r="C1132" s="9">
        <v>95</v>
      </c>
      <c r="D1132" s="9">
        <v>1</v>
      </c>
      <c r="E1132" s="9">
        <v>6</v>
      </c>
    </row>
    <row r="1133" spans="1:5" ht="15.75" customHeight="1" x14ac:dyDescent="0.3">
      <c r="A1133" s="9">
        <v>109545</v>
      </c>
      <c r="B1133" s="9" t="s">
        <v>15</v>
      </c>
      <c r="C1133" s="9">
        <v>95</v>
      </c>
      <c r="D1133" s="9">
        <v>0</v>
      </c>
      <c r="E1133" s="9">
        <v>7</v>
      </c>
    </row>
    <row r="1134" spans="1:5" ht="15.75" customHeight="1" x14ac:dyDescent="0.3">
      <c r="A1134" s="9">
        <v>109554</v>
      </c>
      <c r="B1134" s="9" t="s">
        <v>15</v>
      </c>
      <c r="C1134" s="9">
        <v>95</v>
      </c>
      <c r="D1134" s="9">
        <v>3</v>
      </c>
      <c r="E1134" s="9">
        <v>8</v>
      </c>
    </row>
    <row r="1135" spans="1:5" ht="15.75" customHeight="1" x14ac:dyDescent="0.3">
      <c r="A1135" s="9">
        <v>109577</v>
      </c>
      <c r="B1135" s="9" t="s">
        <v>15</v>
      </c>
      <c r="C1135" s="9">
        <v>95</v>
      </c>
      <c r="D1135" s="9">
        <v>0</v>
      </c>
      <c r="E1135" s="9">
        <v>9</v>
      </c>
    </row>
    <row r="1136" spans="1:5" ht="15.75" customHeight="1" x14ac:dyDescent="0.3">
      <c r="A1136" s="9">
        <v>108966</v>
      </c>
      <c r="B1136" s="9" t="s">
        <v>14</v>
      </c>
      <c r="C1136" s="9">
        <v>95</v>
      </c>
      <c r="D1136" s="9">
        <v>2</v>
      </c>
      <c r="E1136" s="9">
        <v>0</v>
      </c>
    </row>
    <row r="1137" spans="1:5" ht="15.75" customHeight="1" x14ac:dyDescent="0.3">
      <c r="A1137" s="9">
        <v>108975</v>
      </c>
      <c r="B1137" s="9" t="s">
        <v>14</v>
      </c>
      <c r="C1137" s="9">
        <v>95</v>
      </c>
      <c r="D1137" s="9">
        <v>3</v>
      </c>
      <c r="E1137" s="9">
        <v>1</v>
      </c>
    </row>
    <row r="1138" spans="1:5" ht="15.75" customHeight="1" x14ac:dyDescent="0.3">
      <c r="A1138" s="9">
        <v>108983</v>
      </c>
      <c r="B1138" s="9" t="s">
        <v>14</v>
      </c>
      <c r="C1138" s="9">
        <v>95</v>
      </c>
      <c r="D1138" s="9">
        <v>0</v>
      </c>
      <c r="E1138" s="9">
        <v>2</v>
      </c>
    </row>
    <row r="1139" spans="1:5" ht="15.75" customHeight="1" x14ac:dyDescent="0.3">
      <c r="A1139" s="9">
        <v>108989</v>
      </c>
      <c r="B1139" s="9" t="s">
        <v>14</v>
      </c>
      <c r="C1139" s="9">
        <v>95</v>
      </c>
      <c r="D1139" s="9">
        <v>1</v>
      </c>
      <c r="E1139" s="9">
        <v>3</v>
      </c>
    </row>
    <row r="1140" spans="1:5" ht="15.75" customHeight="1" x14ac:dyDescent="0.3">
      <c r="A1140" s="9">
        <v>109015</v>
      </c>
      <c r="B1140" s="9" t="s">
        <v>14</v>
      </c>
      <c r="C1140" s="9">
        <v>95</v>
      </c>
      <c r="D1140" s="9">
        <v>3</v>
      </c>
      <c r="E1140" s="9">
        <v>4</v>
      </c>
    </row>
    <row r="1141" spans="1:5" ht="15.75" customHeight="1" x14ac:dyDescent="0.3">
      <c r="A1141" s="9">
        <v>109017</v>
      </c>
      <c r="B1141" s="9" t="s">
        <v>14</v>
      </c>
      <c r="C1141" s="9">
        <v>95</v>
      </c>
      <c r="D1141" s="9">
        <v>2</v>
      </c>
      <c r="E1141" s="9">
        <v>5</v>
      </c>
    </row>
    <row r="1142" spans="1:5" ht="15.75" customHeight="1" x14ac:dyDescent="0.3">
      <c r="A1142" s="9">
        <v>109019</v>
      </c>
      <c r="B1142" s="9" t="s">
        <v>14</v>
      </c>
      <c r="C1142" s="9">
        <v>95</v>
      </c>
      <c r="D1142" s="9">
        <v>1</v>
      </c>
      <c r="E1142" s="9">
        <v>6</v>
      </c>
    </row>
    <row r="1143" spans="1:5" ht="15.75" customHeight="1" x14ac:dyDescent="0.3">
      <c r="A1143" s="9">
        <v>109023</v>
      </c>
      <c r="B1143" s="9" t="s">
        <v>14</v>
      </c>
      <c r="C1143" s="9">
        <v>95</v>
      </c>
      <c r="D1143" s="9">
        <v>0</v>
      </c>
      <c r="E1143" s="9">
        <v>7</v>
      </c>
    </row>
    <row r="1144" spans="1:5" ht="15.75" customHeight="1" x14ac:dyDescent="0.3">
      <c r="A1144" s="9">
        <v>109029</v>
      </c>
      <c r="B1144" s="9" t="s">
        <v>14</v>
      </c>
      <c r="C1144" s="9">
        <v>95</v>
      </c>
      <c r="D1144" s="9">
        <v>3</v>
      </c>
      <c r="E1144" s="9">
        <v>8</v>
      </c>
    </row>
    <row r="1145" spans="1:5" ht="15.75" customHeight="1" x14ac:dyDescent="0.3">
      <c r="A1145" s="9">
        <v>109034</v>
      </c>
      <c r="B1145" s="9" t="s">
        <v>14</v>
      </c>
      <c r="C1145" s="9">
        <v>95</v>
      </c>
      <c r="D1145" s="9">
        <v>0</v>
      </c>
      <c r="E1145" s="9">
        <v>9</v>
      </c>
    </row>
    <row r="1146" spans="1:5" ht="15.75" customHeight="1" x14ac:dyDescent="0.3">
      <c r="A1146" s="9">
        <v>108617</v>
      </c>
      <c r="B1146" s="9" t="s">
        <v>48</v>
      </c>
      <c r="C1146" s="9">
        <v>95</v>
      </c>
      <c r="D1146" s="9">
        <v>0</v>
      </c>
      <c r="E1146" s="9">
        <v>0</v>
      </c>
    </row>
    <row r="1147" spans="1:5" ht="15.75" customHeight="1" x14ac:dyDescent="0.3">
      <c r="A1147" s="9">
        <v>108717</v>
      </c>
      <c r="B1147" s="9" t="s">
        <v>48</v>
      </c>
      <c r="C1147" s="9">
        <v>95</v>
      </c>
      <c r="D1147" s="9">
        <v>3</v>
      </c>
      <c r="E1147" s="9">
        <v>1</v>
      </c>
    </row>
    <row r="1148" spans="1:5" ht="15.75" customHeight="1" x14ac:dyDescent="0.3">
      <c r="A1148" s="9">
        <v>108746</v>
      </c>
      <c r="B1148" s="9" t="s">
        <v>48</v>
      </c>
      <c r="C1148" s="9">
        <v>95</v>
      </c>
      <c r="D1148" s="9">
        <v>0</v>
      </c>
      <c r="E1148" s="9">
        <v>2</v>
      </c>
    </row>
    <row r="1149" spans="1:5" ht="15.75" customHeight="1" x14ac:dyDescent="0.3">
      <c r="A1149" s="9">
        <v>108768</v>
      </c>
      <c r="B1149" s="9" t="s">
        <v>48</v>
      </c>
      <c r="C1149" s="9">
        <v>95</v>
      </c>
      <c r="D1149" s="9">
        <v>1</v>
      </c>
      <c r="E1149" s="9">
        <v>3</v>
      </c>
    </row>
    <row r="1150" spans="1:5" ht="15.75" customHeight="1" x14ac:dyDescent="0.3">
      <c r="A1150" s="9">
        <v>108779</v>
      </c>
      <c r="B1150" s="9" t="s">
        <v>48</v>
      </c>
      <c r="C1150" s="9">
        <v>95</v>
      </c>
      <c r="D1150" s="9">
        <v>3</v>
      </c>
      <c r="E1150" s="9">
        <v>4</v>
      </c>
    </row>
    <row r="1151" spans="1:5" ht="15.75" customHeight="1" x14ac:dyDescent="0.3">
      <c r="A1151" s="9">
        <v>108811</v>
      </c>
      <c r="B1151" s="9" t="s">
        <v>48</v>
      </c>
      <c r="C1151" s="9">
        <v>95</v>
      </c>
      <c r="D1151" s="9">
        <v>2</v>
      </c>
      <c r="E1151" s="9">
        <v>5</v>
      </c>
    </row>
    <row r="1152" spans="1:5" ht="15.75" customHeight="1" x14ac:dyDescent="0.3">
      <c r="A1152" s="9">
        <v>108827</v>
      </c>
      <c r="B1152" s="9" t="s">
        <v>48</v>
      </c>
      <c r="C1152" s="9">
        <v>95</v>
      </c>
      <c r="D1152" s="9">
        <v>1</v>
      </c>
      <c r="E1152" s="9">
        <v>6</v>
      </c>
    </row>
    <row r="1153" spans="1:5" ht="15.75" customHeight="1" x14ac:dyDescent="0.3">
      <c r="A1153" s="9">
        <v>108837</v>
      </c>
      <c r="B1153" s="9" t="s">
        <v>48</v>
      </c>
      <c r="C1153" s="9">
        <v>95</v>
      </c>
      <c r="D1153" s="9">
        <v>0</v>
      </c>
      <c r="E1153" s="9">
        <v>7</v>
      </c>
    </row>
    <row r="1154" spans="1:5" ht="15.75" customHeight="1" x14ac:dyDescent="0.3">
      <c r="A1154" s="9">
        <v>108844</v>
      </c>
      <c r="B1154" s="9" t="s">
        <v>48</v>
      </c>
      <c r="C1154" s="9">
        <v>95</v>
      </c>
      <c r="D1154" s="9">
        <v>3</v>
      </c>
      <c r="E1154" s="9">
        <v>8</v>
      </c>
    </row>
    <row r="1155" spans="1:5" ht="15.75" customHeight="1" x14ac:dyDescent="0.3">
      <c r="A1155" s="9">
        <v>108846</v>
      </c>
      <c r="B1155" s="9" t="s">
        <v>48</v>
      </c>
      <c r="C1155" s="9">
        <v>95</v>
      </c>
      <c r="D1155" s="9">
        <v>0</v>
      </c>
      <c r="E1155" s="9">
        <v>9</v>
      </c>
    </row>
    <row r="1156" spans="1:5" ht="15.75" customHeight="1" x14ac:dyDescent="0.3">
      <c r="A1156" s="9">
        <v>108496</v>
      </c>
      <c r="B1156" s="9" t="s">
        <v>42</v>
      </c>
      <c r="C1156" s="9">
        <v>95</v>
      </c>
      <c r="D1156" s="9">
        <v>2</v>
      </c>
      <c r="E1156" s="9">
        <v>0</v>
      </c>
    </row>
    <row r="1157" spans="1:5" ht="15.75" customHeight="1" x14ac:dyDescent="0.3">
      <c r="A1157" s="9">
        <v>108506</v>
      </c>
      <c r="B1157" s="9" t="s">
        <v>42</v>
      </c>
      <c r="C1157" s="9">
        <v>95</v>
      </c>
      <c r="D1157" s="9">
        <v>2</v>
      </c>
      <c r="E1157" s="9">
        <v>1</v>
      </c>
    </row>
    <row r="1158" spans="1:5" ht="15.75" customHeight="1" x14ac:dyDescent="0.3">
      <c r="A1158" s="9">
        <v>108515</v>
      </c>
      <c r="B1158" s="9" t="s">
        <v>42</v>
      </c>
      <c r="C1158" s="9">
        <v>95</v>
      </c>
      <c r="D1158" s="9">
        <v>0</v>
      </c>
      <c r="E1158" s="9">
        <v>2</v>
      </c>
    </row>
    <row r="1159" spans="1:5" ht="15.75" customHeight="1" x14ac:dyDescent="0.3">
      <c r="A1159" s="9">
        <v>108525</v>
      </c>
      <c r="B1159" s="9" t="s">
        <v>42</v>
      </c>
      <c r="C1159" s="9">
        <v>95</v>
      </c>
      <c r="D1159" s="9">
        <v>1</v>
      </c>
      <c r="E1159" s="9">
        <v>3</v>
      </c>
    </row>
    <row r="1160" spans="1:5" ht="15.75" customHeight="1" x14ac:dyDescent="0.3">
      <c r="A1160" s="9">
        <v>108534</v>
      </c>
      <c r="B1160" s="9" t="s">
        <v>42</v>
      </c>
      <c r="C1160" s="9">
        <v>95</v>
      </c>
      <c r="D1160" s="9">
        <v>3</v>
      </c>
      <c r="E1160" s="9">
        <v>4</v>
      </c>
    </row>
    <row r="1161" spans="1:5" ht="15.75" customHeight="1" x14ac:dyDescent="0.3">
      <c r="A1161" s="9">
        <v>108556</v>
      </c>
      <c r="B1161" s="9" t="s">
        <v>42</v>
      </c>
      <c r="C1161" s="9">
        <v>95</v>
      </c>
      <c r="D1161" s="9">
        <v>1</v>
      </c>
      <c r="E1161" s="9">
        <v>5</v>
      </c>
    </row>
    <row r="1162" spans="1:5" ht="15.75" customHeight="1" x14ac:dyDescent="0.3">
      <c r="A1162" s="9">
        <v>108563</v>
      </c>
      <c r="B1162" s="9" t="s">
        <v>42</v>
      </c>
      <c r="C1162" s="9">
        <v>95</v>
      </c>
      <c r="D1162" s="9">
        <v>0</v>
      </c>
      <c r="E1162" s="9">
        <v>6</v>
      </c>
    </row>
    <row r="1163" spans="1:5" ht="15.75" customHeight="1" x14ac:dyDescent="0.3">
      <c r="A1163" s="9">
        <v>108576</v>
      </c>
      <c r="B1163" s="9" t="s">
        <v>42</v>
      </c>
      <c r="C1163" s="9">
        <v>95</v>
      </c>
      <c r="D1163" s="9">
        <v>0</v>
      </c>
      <c r="E1163" s="9">
        <v>7</v>
      </c>
    </row>
    <row r="1164" spans="1:5" ht="15.75" customHeight="1" x14ac:dyDescent="0.3">
      <c r="A1164" s="9">
        <v>108582</v>
      </c>
      <c r="B1164" s="9" t="s">
        <v>42</v>
      </c>
      <c r="C1164" s="9">
        <v>95</v>
      </c>
      <c r="D1164" s="9">
        <v>0</v>
      </c>
      <c r="E1164" s="9">
        <v>8</v>
      </c>
    </row>
    <row r="1165" spans="1:5" ht="15.75" customHeight="1" x14ac:dyDescent="0.3">
      <c r="A1165" s="9">
        <v>108587</v>
      </c>
      <c r="B1165" s="9" t="s">
        <v>42</v>
      </c>
      <c r="C1165" s="9">
        <v>95</v>
      </c>
      <c r="D1165" s="9">
        <v>2</v>
      </c>
      <c r="E1165" s="9">
        <v>9</v>
      </c>
    </row>
    <row r="1166" spans="1:5" ht="15.75" customHeight="1" x14ac:dyDescent="0.3">
      <c r="A1166" s="9">
        <v>108637</v>
      </c>
      <c r="B1166" s="9" t="s">
        <v>47</v>
      </c>
      <c r="C1166" s="9">
        <v>95</v>
      </c>
      <c r="D1166" s="9">
        <v>2</v>
      </c>
      <c r="E1166" s="9">
        <v>0</v>
      </c>
    </row>
    <row r="1167" spans="1:5" ht="15.75" customHeight="1" x14ac:dyDescent="0.3">
      <c r="A1167" s="9">
        <v>108714</v>
      </c>
      <c r="B1167" s="9" t="s">
        <v>47</v>
      </c>
      <c r="C1167" s="9">
        <v>95</v>
      </c>
      <c r="D1167" s="9">
        <v>3</v>
      </c>
      <c r="E1167" s="9">
        <v>1</v>
      </c>
    </row>
    <row r="1168" spans="1:5" ht="15.75" customHeight="1" x14ac:dyDescent="0.3">
      <c r="A1168" s="9">
        <v>108745</v>
      </c>
      <c r="B1168" s="9" t="s">
        <v>47</v>
      </c>
      <c r="C1168" s="9">
        <v>95</v>
      </c>
      <c r="D1168" s="9">
        <v>0</v>
      </c>
      <c r="E1168" s="9">
        <v>2</v>
      </c>
    </row>
    <row r="1169" spans="1:5" ht="15.75" customHeight="1" x14ac:dyDescent="0.3">
      <c r="A1169" s="9">
        <v>108766</v>
      </c>
      <c r="B1169" s="9" t="s">
        <v>47</v>
      </c>
      <c r="C1169" s="9">
        <v>95</v>
      </c>
      <c r="D1169" s="9">
        <v>1</v>
      </c>
      <c r="E1169" s="9">
        <v>3</v>
      </c>
    </row>
    <row r="1170" spans="1:5" ht="15.75" customHeight="1" x14ac:dyDescent="0.3">
      <c r="A1170" s="9">
        <v>108778</v>
      </c>
      <c r="B1170" s="9" t="s">
        <v>47</v>
      </c>
      <c r="C1170" s="9">
        <v>95</v>
      </c>
      <c r="D1170" s="9">
        <v>3</v>
      </c>
      <c r="E1170" s="9">
        <v>4</v>
      </c>
    </row>
    <row r="1171" spans="1:5" ht="15.75" customHeight="1" x14ac:dyDescent="0.3">
      <c r="A1171" s="9">
        <v>108809</v>
      </c>
      <c r="B1171" s="9" t="s">
        <v>47</v>
      </c>
      <c r="C1171" s="9">
        <v>95</v>
      </c>
      <c r="D1171" s="9">
        <v>2</v>
      </c>
      <c r="E1171" s="9">
        <v>5</v>
      </c>
    </row>
    <row r="1172" spans="1:5" ht="15.75" customHeight="1" x14ac:dyDescent="0.3">
      <c r="A1172" s="9">
        <v>108826</v>
      </c>
      <c r="B1172" s="9" t="s">
        <v>47</v>
      </c>
      <c r="C1172" s="9">
        <v>95</v>
      </c>
      <c r="D1172" s="9">
        <v>1</v>
      </c>
      <c r="E1172" s="9">
        <v>6</v>
      </c>
    </row>
    <row r="1173" spans="1:5" ht="15.75" customHeight="1" x14ac:dyDescent="0.3">
      <c r="A1173" s="9">
        <v>108835</v>
      </c>
      <c r="B1173" s="9" t="s">
        <v>47</v>
      </c>
      <c r="C1173" s="9">
        <v>95</v>
      </c>
      <c r="D1173" s="9">
        <v>0</v>
      </c>
      <c r="E1173" s="9">
        <v>7</v>
      </c>
    </row>
    <row r="1174" spans="1:5" ht="15.75" customHeight="1" x14ac:dyDescent="0.3">
      <c r="A1174" s="9">
        <v>108843</v>
      </c>
      <c r="B1174" s="9" t="s">
        <v>47</v>
      </c>
      <c r="C1174" s="9">
        <v>95</v>
      </c>
      <c r="D1174" s="9">
        <v>3</v>
      </c>
      <c r="E1174" s="9">
        <v>8</v>
      </c>
    </row>
    <row r="1175" spans="1:5" ht="15.75" customHeight="1" x14ac:dyDescent="0.3">
      <c r="A1175" s="9">
        <v>108845</v>
      </c>
      <c r="B1175" s="9" t="s">
        <v>47</v>
      </c>
      <c r="C1175" s="9">
        <v>95</v>
      </c>
      <c r="D1175" s="9">
        <v>0</v>
      </c>
      <c r="E1175" s="9">
        <v>9</v>
      </c>
    </row>
    <row r="1176" spans="1:5" ht="15.75" customHeight="1" x14ac:dyDescent="0.3">
      <c r="A1176" s="9">
        <v>108890</v>
      </c>
      <c r="B1176" s="9" t="s">
        <v>50</v>
      </c>
      <c r="C1176" s="9">
        <v>95</v>
      </c>
      <c r="D1176" s="9">
        <v>2</v>
      </c>
      <c r="E1176" s="9">
        <v>0</v>
      </c>
    </row>
    <row r="1177" spans="1:5" ht="15.75" customHeight="1" x14ac:dyDescent="0.3">
      <c r="A1177" s="9">
        <v>108915</v>
      </c>
      <c r="B1177" s="9" t="s">
        <v>50</v>
      </c>
      <c r="C1177" s="9">
        <v>95</v>
      </c>
      <c r="D1177" s="9">
        <v>3</v>
      </c>
      <c r="E1177" s="9">
        <v>1</v>
      </c>
    </row>
    <row r="1178" spans="1:5" ht="15.75" customHeight="1" x14ac:dyDescent="0.3">
      <c r="A1178" s="9">
        <v>108928</v>
      </c>
      <c r="B1178" s="9" t="s">
        <v>50</v>
      </c>
      <c r="C1178" s="9">
        <v>95</v>
      </c>
      <c r="D1178" s="9">
        <v>1</v>
      </c>
      <c r="E1178" s="9">
        <v>2</v>
      </c>
    </row>
    <row r="1179" spans="1:5" ht="15.75" customHeight="1" x14ac:dyDescent="0.3">
      <c r="A1179" s="9">
        <v>108930</v>
      </c>
      <c r="B1179" s="9" t="s">
        <v>50</v>
      </c>
      <c r="C1179" s="9">
        <v>95</v>
      </c>
      <c r="D1179" s="9">
        <v>2</v>
      </c>
      <c r="E1179" s="9">
        <v>3</v>
      </c>
    </row>
    <row r="1180" spans="1:5" ht="15.75" customHeight="1" x14ac:dyDescent="0.3">
      <c r="A1180" s="9">
        <v>108937</v>
      </c>
      <c r="B1180" s="9" t="s">
        <v>50</v>
      </c>
      <c r="C1180" s="9">
        <v>95</v>
      </c>
      <c r="D1180" s="9">
        <v>1</v>
      </c>
      <c r="E1180" s="9">
        <v>4</v>
      </c>
    </row>
    <row r="1181" spans="1:5" ht="15.75" customHeight="1" x14ac:dyDescent="0.3">
      <c r="A1181" s="9">
        <v>108942</v>
      </c>
      <c r="B1181" s="9" t="s">
        <v>50</v>
      </c>
      <c r="C1181" s="9">
        <v>95</v>
      </c>
      <c r="D1181" s="9">
        <v>2</v>
      </c>
      <c r="E1181" s="9">
        <v>5</v>
      </c>
    </row>
    <row r="1182" spans="1:5" ht="15.75" customHeight="1" x14ac:dyDescent="0.3">
      <c r="A1182" s="9">
        <v>108947</v>
      </c>
      <c r="B1182" s="9" t="s">
        <v>50</v>
      </c>
      <c r="C1182" s="9">
        <v>95</v>
      </c>
      <c r="D1182" s="9">
        <v>1</v>
      </c>
      <c r="E1182" s="9">
        <v>6</v>
      </c>
    </row>
    <row r="1183" spans="1:5" ht="15.75" customHeight="1" x14ac:dyDescent="0.3">
      <c r="A1183" s="9">
        <v>108950</v>
      </c>
      <c r="B1183" s="9" t="s">
        <v>50</v>
      </c>
      <c r="C1183" s="9">
        <v>95</v>
      </c>
      <c r="D1183" s="9">
        <v>0</v>
      </c>
      <c r="E1183" s="9">
        <v>7</v>
      </c>
    </row>
    <row r="1184" spans="1:5" ht="15.75" customHeight="1" x14ac:dyDescent="0.3">
      <c r="A1184" s="9">
        <v>108952</v>
      </c>
      <c r="B1184" s="9" t="s">
        <v>50</v>
      </c>
      <c r="C1184" s="9">
        <v>95</v>
      </c>
      <c r="D1184" s="9">
        <v>3</v>
      </c>
      <c r="E1184" s="9">
        <v>8</v>
      </c>
    </row>
    <row r="1185" spans="1:5" ht="15.75" customHeight="1" x14ac:dyDescent="0.3">
      <c r="A1185" s="9">
        <v>108953</v>
      </c>
      <c r="B1185" s="9" t="s">
        <v>50</v>
      </c>
      <c r="C1185" s="9">
        <v>95</v>
      </c>
      <c r="D1185" s="9">
        <v>0</v>
      </c>
      <c r="E1185" s="9">
        <v>9</v>
      </c>
    </row>
    <row r="1186" spans="1:5" ht="15.75" customHeight="1" x14ac:dyDescent="0.3">
      <c r="A1186" s="9">
        <v>108497</v>
      </c>
      <c r="B1186" s="9" t="s">
        <v>55</v>
      </c>
      <c r="C1186" s="9">
        <v>95</v>
      </c>
      <c r="D1186" s="9">
        <v>1</v>
      </c>
      <c r="E1186" s="9">
        <v>0</v>
      </c>
    </row>
    <row r="1187" spans="1:5" ht="15.75" customHeight="1" x14ac:dyDescent="0.3">
      <c r="A1187" s="9">
        <v>108509</v>
      </c>
      <c r="B1187" s="9" t="s">
        <v>55</v>
      </c>
      <c r="C1187" s="9">
        <v>95</v>
      </c>
      <c r="D1187" s="9">
        <v>1</v>
      </c>
      <c r="E1187" s="9">
        <v>1</v>
      </c>
    </row>
    <row r="1188" spans="1:5" ht="15.75" customHeight="1" x14ac:dyDescent="0.3">
      <c r="A1188" s="9">
        <v>108543</v>
      </c>
      <c r="B1188" s="9" t="s">
        <v>55</v>
      </c>
      <c r="C1188" s="9">
        <v>95</v>
      </c>
      <c r="D1188" s="9">
        <v>0</v>
      </c>
      <c r="E1188" s="9">
        <v>2</v>
      </c>
    </row>
    <row r="1189" spans="1:5" ht="15.75" customHeight="1" x14ac:dyDescent="0.3">
      <c r="A1189" s="9">
        <v>108554</v>
      </c>
      <c r="B1189" s="9" t="s">
        <v>55</v>
      </c>
      <c r="C1189" s="9">
        <v>95</v>
      </c>
      <c r="D1189" s="9">
        <v>1</v>
      </c>
      <c r="E1189" s="9">
        <v>3</v>
      </c>
    </row>
    <row r="1190" spans="1:5" ht="15.75" customHeight="1" x14ac:dyDescent="0.3">
      <c r="A1190" s="9">
        <v>108564</v>
      </c>
      <c r="B1190" s="9" t="s">
        <v>55</v>
      </c>
      <c r="C1190" s="9">
        <v>95</v>
      </c>
      <c r="D1190" s="9">
        <v>0</v>
      </c>
      <c r="E1190" s="9">
        <v>4</v>
      </c>
    </row>
    <row r="1191" spans="1:5" ht="15.75" customHeight="1" x14ac:dyDescent="0.3">
      <c r="A1191" s="9">
        <v>108614</v>
      </c>
      <c r="B1191" s="9" t="s">
        <v>55</v>
      </c>
      <c r="C1191" s="9">
        <v>95</v>
      </c>
      <c r="D1191" s="9">
        <v>2</v>
      </c>
      <c r="E1191" s="9">
        <v>5</v>
      </c>
    </row>
    <row r="1192" spans="1:5" ht="15.75" customHeight="1" x14ac:dyDescent="0.3">
      <c r="A1192" s="9">
        <v>108632</v>
      </c>
      <c r="B1192" s="9" t="s">
        <v>55</v>
      </c>
      <c r="C1192" s="9">
        <v>95</v>
      </c>
      <c r="D1192" s="9">
        <v>0</v>
      </c>
      <c r="E1192" s="9">
        <v>6</v>
      </c>
    </row>
    <row r="1193" spans="1:5" ht="15.75" customHeight="1" x14ac:dyDescent="0.3">
      <c r="A1193" s="9">
        <v>108676</v>
      </c>
      <c r="B1193" s="9" t="s">
        <v>55</v>
      </c>
      <c r="C1193" s="9">
        <v>95</v>
      </c>
      <c r="D1193" s="9">
        <v>0</v>
      </c>
      <c r="E1193" s="9">
        <v>7</v>
      </c>
    </row>
    <row r="1194" spans="1:5" ht="15.75" customHeight="1" x14ac:dyDescent="0.3">
      <c r="A1194" s="9">
        <v>108689</v>
      </c>
      <c r="B1194" s="9" t="s">
        <v>55</v>
      </c>
      <c r="C1194" s="9">
        <v>95</v>
      </c>
      <c r="D1194" s="9">
        <v>3</v>
      </c>
      <c r="E1194" s="9">
        <v>8</v>
      </c>
    </row>
    <row r="1195" spans="1:5" ht="15.75" customHeight="1" x14ac:dyDescent="0.3">
      <c r="A1195" s="9">
        <v>108712</v>
      </c>
      <c r="B1195" s="9" t="s">
        <v>55</v>
      </c>
      <c r="C1195" s="9">
        <v>95</v>
      </c>
      <c r="D1195" s="9">
        <v>2</v>
      </c>
      <c r="E1195" s="9">
        <v>9</v>
      </c>
    </row>
    <row r="1196" spans="1:5" ht="15.75" customHeight="1" x14ac:dyDescent="0.3">
      <c r="A1196" s="9">
        <v>109061</v>
      </c>
      <c r="B1196" s="9" t="s">
        <v>27</v>
      </c>
      <c r="C1196" s="9">
        <v>95</v>
      </c>
      <c r="D1196" s="9">
        <v>3</v>
      </c>
      <c r="E1196" s="9">
        <v>0</v>
      </c>
    </row>
    <row r="1197" spans="1:5" ht="15.75" customHeight="1" x14ac:dyDescent="0.3">
      <c r="A1197" s="9">
        <v>109134</v>
      </c>
      <c r="B1197" s="9" t="s">
        <v>27</v>
      </c>
      <c r="C1197" s="9">
        <v>95</v>
      </c>
      <c r="D1197" s="9">
        <v>1</v>
      </c>
      <c r="E1197" s="9">
        <v>1</v>
      </c>
    </row>
    <row r="1198" spans="1:5" ht="15.75" customHeight="1" x14ac:dyDescent="0.3">
      <c r="A1198" s="9">
        <v>109194</v>
      </c>
      <c r="B1198" s="9" t="s">
        <v>27</v>
      </c>
      <c r="C1198" s="9">
        <v>95</v>
      </c>
      <c r="D1198" s="9">
        <v>3</v>
      </c>
      <c r="E1198" s="9">
        <v>2</v>
      </c>
    </row>
    <row r="1199" spans="1:5" ht="15.75" customHeight="1" x14ac:dyDescent="0.3">
      <c r="A1199" s="9">
        <v>109242</v>
      </c>
      <c r="B1199" s="9" t="s">
        <v>27</v>
      </c>
      <c r="C1199" s="9">
        <v>95</v>
      </c>
      <c r="D1199" s="9">
        <v>3</v>
      </c>
      <c r="E1199" s="9">
        <v>3</v>
      </c>
    </row>
    <row r="1200" spans="1:5" ht="15.75" customHeight="1" x14ac:dyDescent="0.3">
      <c r="A1200" s="9">
        <v>109317</v>
      </c>
      <c r="B1200" s="9" t="s">
        <v>27</v>
      </c>
      <c r="C1200" s="9">
        <v>95</v>
      </c>
      <c r="D1200" s="9">
        <v>2</v>
      </c>
      <c r="E1200" s="9">
        <v>4</v>
      </c>
    </row>
    <row r="1201" spans="1:5" ht="15.75" customHeight="1" x14ac:dyDescent="0.3">
      <c r="A1201" s="9">
        <v>109359</v>
      </c>
      <c r="B1201" s="9" t="s">
        <v>27</v>
      </c>
      <c r="C1201" s="9">
        <v>95</v>
      </c>
      <c r="D1201" s="9">
        <v>3</v>
      </c>
      <c r="E1201" s="9">
        <v>5</v>
      </c>
    </row>
    <row r="1202" spans="1:5" ht="15.75" customHeight="1" x14ac:dyDescent="0.3">
      <c r="A1202" s="9">
        <v>109399</v>
      </c>
      <c r="B1202" s="9" t="s">
        <v>27</v>
      </c>
      <c r="C1202" s="9">
        <v>95</v>
      </c>
      <c r="D1202" s="9">
        <v>1</v>
      </c>
      <c r="E1202" s="9">
        <v>6</v>
      </c>
    </row>
    <row r="1203" spans="1:5" ht="15.75" customHeight="1" x14ac:dyDescent="0.3">
      <c r="A1203" s="9">
        <v>109427</v>
      </c>
      <c r="B1203" s="9" t="s">
        <v>27</v>
      </c>
      <c r="C1203" s="9">
        <v>95</v>
      </c>
      <c r="D1203" s="9">
        <v>0</v>
      </c>
      <c r="E1203" s="9">
        <v>7</v>
      </c>
    </row>
    <row r="1204" spans="1:5" ht="15.75" customHeight="1" x14ac:dyDescent="0.3">
      <c r="A1204" s="9">
        <v>109453</v>
      </c>
      <c r="B1204" s="9" t="s">
        <v>27</v>
      </c>
      <c r="C1204" s="9">
        <v>95</v>
      </c>
      <c r="D1204" s="9">
        <v>3</v>
      </c>
      <c r="E1204" s="9">
        <v>8</v>
      </c>
    </row>
    <row r="1205" spans="1:5" ht="15.75" customHeight="1" x14ac:dyDescent="0.3">
      <c r="A1205" s="9">
        <v>109465</v>
      </c>
      <c r="B1205" s="9" t="s">
        <v>27</v>
      </c>
      <c r="C1205" s="9">
        <v>95</v>
      </c>
      <c r="D1205" s="9">
        <v>0</v>
      </c>
      <c r="E1205" s="9">
        <v>9</v>
      </c>
    </row>
    <row r="1206" spans="1:5" ht="15.75" customHeight="1" x14ac:dyDescent="0.3">
      <c r="A1206" s="9">
        <v>108861</v>
      </c>
      <c r="B1206" s="9" t="s">
        <v>73</v>
      </c>
      <c r="C1206" s="9">
        <v>95</v>
      </c>
      <c r="D1206" s="9">
        <v>1</v>
      </c>
      <c r="E1206" s="9">
        <v>0</v>
      </c>
    </row>
    <row r="1207" spans="1:5" ht="15.75" customHeight="1" x14ac:dyDescent="0.3">
      <c r="A1207" s="9">
        <v>108899</v>
      </c>
      <c r="B1207" s="9" t="s">
        <v>73</v>
      </c>
      <c r="C1207" s="9">
        <v>95</v>
      </c>
      <c r="D1207" s="9">
        <v>2</v>
      </c>
      <c r="E1207" s="9">
        <v>1</v>
      </c>
    </row>
    <row r="1208" spans="1:5" ht="15.75" customHeight="1" x14ac:dyDescent="0.3">
      <c r="A1208" s="9">
        <v>108940</v>
      </c>
      <c r="B1208" s="9" t="s">
        <v>73</v>
      </c>
      <c r="C1208" s="9">
        <v>95</v>
      </c>
      <c r="D1208" s="9">
        <v>0</v>
      </c>
      <c r="E1208" s="9">
        <v>2</v>
      </c>
    </row>
    <row r="1209" spans="1:5" ht="15.75" customHeight="1" x14ac:dyDescent="0.3">
      <c r="A1209" s="9">
        <v>108941</v>
      </c>
      <c r="B1209" s="9" t="s">
        <v>73</v>
      </c>
      <c r="C1209" s="9">
        <v>95</v>
      </c>
      <c r="D1209" s="9">
        <v>1</v>
      </c>
      <c r="E1209" s="9">
        <v>3</v>
      </c>
    </row>
    <row r="1210" spans="1:5" ht="15.75" customHeight="1" x14ac:dyDescent="0.3">
      <c r="A1210" s="9">
        <v>108943</v>
      </c>
      <c r="B1210" s="9" t="s">
        <v>73</v>
      </c>
      <c r="C1210" s="9">
        <v>95</v>
      </c>
      <c r="D1210" s="9">
        <v>3</v>
      </c>
      <c r="E1210" s="9">
        <v>4</v>
      </c>
    </row>
    <row r="1211" spans="1:5" ht="15.75" customHeight="1" x14ac:dyDescent="0.3">
      <c r="A1211" s="9">
        <v>108944</v>
      </c>
      <c r="B1211" s="9" t="s">
        <v>73</v>
      </c>
      <c r="C1211" s="9">
        <v>95</v>
      </c>
      <c r="D1211" s="9">
        <v>2</v>
      </c>
      <c r="E1211" s="9">
        <v>5</v>
      </c>
    </row>
    <row r="1212" spans="1:5" ht="15.75" customHeight="1" x14ac:dyDescent="0.3">
      <c r="A1212" s="9">
        <v>108945</v>
      </c>
      <c r="B1212" s="9" t="s">
        <v>73</v>
      </c>
      <c r="C1212" s="9">
        <v>95</v>
      </c>
      <c r="D1212" s="9">
        <v>1</v>
      </c>
      <c r="E1212" s="9">
        <v>6</v>
      </c>
    </row>
    <row r="1213" spans="1:5" ht="15.75" customHeight="1" x14ac:dyDescent="0.3">
      <c r="A1213" s="9">
        <v>108946</v>
      </c>
      <c r="B1213" s="9" t="s">
        <v>73</v>
      </c>
      <c r="C1213" s="9">
        <v>95</v>
      </c>
      <c r="D1213" s="9">
        <v>0</v>
      </c>
      <c r="E1213" s="9">
        <v>7</v>
      </c>
    </row>
    <row r="1214" spans="1:5" ht="15.75" customHeight="1" x14ac:dyDescent="0.3">
      <c r="A1214" s="9">
        <v>108948</v>
      </c>
      <c r="B1214" s="9" t="s">
        <v>73</v>
      </c>
      <c r="C1214" s="9">
        <v>95</v>
      </c>
      <c r="D1214" s="9">
        <v>3</v>
      </c>
      <c r="E1214" s="9">
        <v>8</v>
      </c>
    </row>
    <row r="1215" spans="1:5" ht="15.75" customHeight="1" x14ac:dyDescent="0.3">
      <c r="A1215" s="9">
        <v>108949</v>
      </c>
      <c r="B1215" s="9" t="s">
        <v>73</v>
      </c>
      <c r="C1215" s="9">
        <v>95</v>
      </c>
      <c r="D1215" s="9">
        <v>0</v>
      </c>
      <c r="E1215" s="9">
        <v>9</v>
      </c>
    </row>
    <row r="1216" spans="1:5" ht="15.75" customHeight="1" x14ac:dyDescent="0.3">
      <c r="A1216" s="9">
        <v>108640</v>
      </c>
      <c r="B1216" s="9" t="s">
        <v>44</v>
      </c>
      <c r="C1216" s="9">
        <v>95</v>
      </c>
      <c r="D1216" s="9">
        <v>2</v>
      </c>
      <c r="E1216" s="9">
        <v>0</v>
      </c>
    </row>
    <row r="1217" spans="1:5" ht="15.75" customHeight="1" x14ac:dyDescent="0.3">
      <c r="A1217" s="9">
        <v>108644</v>
      </c>
      <c r="B1217" s="9" t="s">
        <v>44</v>
      </c>
      <c r="C1217" s="9">
        <v>95</v>
      </c>
      <c r="D1217" s="9">
        <v>3</v>
      </c>
      <c r="E1217" s="9">
        <v>1</v>
      </c>
    </row>
    <row r="1218" spans="1:5" ht="15.75" customHeight="1" x14ac:dyDescent="0.3">
      <c r="A1218" s="9">
        <v>108646</v>
      </c>
      <c r="B1218" s="9" t="s">
        <v>44</v>
      </c>
      <c r="C1218" s="9">
        <v>95</v>
      </c>
      <c r="D1218" s="9">
        <v>0</v>
      </c>
      <c r="E1218" s="9">
        <v>2</v>
      </c>
    </row>
    <row r="1219" spans="1:5" ht="15.75" customHeight="1" x14ac:dyDescent="0.3">
      <c r="A1219" s="9">
        <v>108704</v>
      </c>
      <c r="B1219" s="9" t="s">
        <v>44</v>
      </c>
      <c r="C1219" s="9">
        <v>95</v>
      </c>
      <c r="D1219" s="9">
        <v>1</v>
      </c>
      <c r="E1219" s="9">
        <v>3</v>
      </c>
    </row>
    <row r="1220" spans="1:5" ht="15.75" customHeight="1" x14ac:dyDescent="0.3">
      <c r="A1220" s="9">
        <v>108721</v>
      </c>
      <c r="B1220" s="9" t="s">
        <v>44</v>
      </c>
      <c r="C1220" s="9">
        <v>95</v>
      </c>
      <c r="D1220" s="9">
        <v>1</v>
      </c>
      <c r="E1220" s="9">
        <v>4</v>
      </c>
    </row>
    <row r="1221" spans="1:5" ht="15.75" customHeight="1" x14ac:dyDescent="0.3">
      <c r="A1221" s="9">
        <v>108731</v>
      </c>
      <c r="B1221" s="9" t="s">
        <v>44</v>
      </c>
      <c r="C1221" s="9">
        <v>95</v>
      </c>
      <c r="D1221" s="9">
        <v>2</v>
      </c>
      <c r="E1221" s="9">
        <v>5</v>
      </c>
    </row>
    <row r="1222" spans="1:5" ht="15.75" customHeight="1" x14ac:dyDescent="0.3">
      <c r="A1222" s="9">
        <v>108743</v>
      </c>
      <c r="B1222" s="9" t="s">
        <v>44</v>
      </c>
      <c r="C1222" s="9">
        <v>95</v>
      </c>
      <c r="D1222" s="9">
        <v>1</v>
      </c>
      <c r="E1222" s="9">
        <v>6</v>
      </c>
    </row>
    <row r="1223" spans="1:5" ht="15.75" customHeight="1" x14ac:dyDescent="0.3">
      <c r="A1223" s="9">
        <v>108749</v>
      </c>
      <c r="B1223" s="9" t="s">
        <v>44</v>
      </c>
      <c r="C1223" s="9">
        <v>95</v>
      </c>
      <c r="D1223" s="9">
        <v>2</v>
      </c>
      <c r="E1223" s="9">
        <v>7</v>
      </c>
    </row>
    <row r="1224" spans="1:5" ht="15.75" customHeight="1" x14ac:dyDescent="0.3">
      <c r="A1224" s="9">
        <v>108761</v>
      </c>
      <c r="B1224" s="9" t="s">
        <v>44</v>
      </c>
      <c r="C1224" s="9">
        <v>95</v>
      </c>
      <c r="D1224" s="9">
        <v>3</v>
      </c>
      <c r="E1224" s="9">
        <v>8</v>
      </c>
    </row>
    <row r="1225" spans="1:5" ht="15.75" customHeight="1" x14ac:dyDescent="0.3">
      <c r="A1225" s="9">
        <v>108770</v>
      </c>
      <c r="B1225" s="9" t="s">
        <v>44</v>
      </c>
      <c r="C1225" s="9">
        <v>95</v>
      </c>
      <c r="D1225" s="9">
        <v>0</v>
      </c>
      <c r="E1225" s="9">
        <v>9</v>
      </c>
    </row>
    <row r="1226" spans="1:5" ht="15.75" customHeight="1" x14ac:dyDescent="0.3">
      <c r="A1226" s="9">
        <v>108499</v>
      </c>
      <c r="B1226" s="9" t="s">
        <v>45</v>
      </c>
      <c r="C1226" s="9">
        <v>95</v>
      </c>
      <c r="D1226" s="9">
        <v>1</v>
      </c>
      <c r="E1226" s="9">
        <v>0</v>
      </c>
    </row>
    <row r="1227" spans="1:5" ht="15.75" customHeight="1" x14ac:dyDescent="0.3">
      <c r="A1227" s="9">
        <v>108520</v>
      </c>
      <c r="B1227" s="9" t="s">
        <v>45</v>
      </c>
      <c r="C1227" s="9">
        <v>95</v>
      </c>
      <c r="D1227" s="9">
        <v>3</v>
      </c>
      <c r="E1227" s="9">
        <v>1</v>
      </c>
    </row>
    <row r="1228" spans="1:5" ht="15.75" customHeight="1" x14ac:dyDescent="0.3">
      <c r="A1228" s="9">
        <v>108531</v>
      </c>
      <c r="B1228" s="9" t="s">
        <v>45</v>
      </c>
      <c r="C1228" s="9">
        <v>95</v>
      </c>
      <c r="D1228" s="9">
        <v>0</v>
      </c>
      <c r="E1228" s="9">
        <v>2</v>
      </c>
    </row>
    <row r="1229" spans="1:5" ht="15.75" customHeight="1" x14ac:dyDescent="0.3">
      <c r="A1229" s="9">
        <v>108549</v>
      </c>
      <c r="B1229" s="9" t="s">
        <v>45</v>
      </c>
      <c r="C1229" s="9">
        <v>95</v>
      </c>
      <c r="D1229" s="9">
        <v>1</v>
      </c>
      <c r="E1229" s="9">
        <v>3</v>
      </c>
    </row>
    <row r="1230" spans="1:5" ht="15.75" customHeight="1" x14ac:dyDescent="0.3">
      <c r="A1230" s="9">
        <v>108570</v>
      </c>
      <c r="B1230" s="9" t="s">
        <v>45</v>
      </c>
      <c r="C1230" s="9">
        <v>95</v>
      </c>
      <c r="D1230" s="9">
        <v>0</v>
      </c>
      <c r="E1230" s="9">
        <v>4</v>
      </c>
    </row>
    <row r="1231" spans="1:5" ht="15.75" customHeight="1" x14ac:dyDescent="0.3">
      <c r="A1231" s="9">
        <v>108591</v>
      </c>
      <c r="B1231" s="9" t="s">
        <v>45</v>
      </c>
      <c r="C1231" s="9">
        <v>95</v>
      </c>
      <c r="D1231" s="9">
        <v>1</v>
      </c>
      <c r="E1231" s="9">
        <v>5</v>
      </c>
    </row>
    <row r="1232" spans="1:5" ht="15.75" customHeight="1" x14ac:dyDescent="0.3">
      <c r="A1232" s="9">
        <v>108600</v>
      </c>
      <c r="B1232" s="9" t="s">
        <v>45</v>
      </c>
      <c r="C1232" s="9">
        <v>95</v>
      </c>
      <c r="D1232" s="9">
        <v>1</v>
      </c>
      <c r="E1232" s="9">
        <v>6</v>
      </c>
    </row>
    <row r="1233" spans="1:5" ht="15.75" customHeight="1" x14ac:dyDescent="0.3">
      <c r="A1233" s="9">
        <v>108610</v>
      </c>
      <c r="B1233" s="9" t="s">
        <v>45</v>
      </c>
      <c r="C1233" s="9">
        <v>95</v>
      </c>
      <c r="D1233" s="9">
        <v>0</v>
      </c>
      <c r="E1233" s="9">
        <v>7</v>
      </c>
    </row>
    <row r="1234" spans="1:5" ht="15.75" customHeight="1" x14ac:dyDescent="0.3">
      <c r="A1234" s="9">
        <v>108621</v>
      </c>
      <c r="B1234" s="9" t="s">
        <v>45</v>
      </c>
      <c r="C1234" s="9">
        <v>95</v>
      </c>
      <c r="D1234" s="9">
        <v>3</v>
      </c>
      <c r="E1234" s="9">
        <v>8</v>
      </c>
    </row>
    <row r="1235" spans="1:5" ht="15.75" customHeight="1" x14ac:dyDescent="0.3">
      <c r="A1235" s="9">
        <v>108643</v>
      </c>
      <c r="B1235" s="9" t="s">
        <v>45</v>
      </c>
      <c r="C1235" s="9">
        <v>95</v>
      </c>
      <c r="D1235" s="9">
        <v>0</v>
      </c>
      <c r="E1235" s="9">
        <v>9</v>
      </c>
    </row>
    <row r="1236" spans="1:5" ht="15.75" customHeight="1" x14ac:dyDescent="0.3">
      <c r="A1236" s="9">
        <v>108992</v>
      </c>
      <c r="B1236" s="9" t="s">
        <v>30</v>
      </c>
      <c r="C1236" s="9">
        <v>95</v>
      </c>
      <c r="D1236" s="9">
        <v>1</v>
      </c>
      <c r="E1236" s="9">
        <v>0</v>
      </c>
    </row>
    <row r="1237" spans="1:5" ht="15.75" customHeight="1" x14ac:dyDescent="0.3">
      <c r="A1237" s="9">
        <v>109074</v>
      </c>
      <c r="B1237" s="9" t="s">
        <v>30</v>
      </c>
      <c r="C1237" s="9">
        <v>95</v>
      </c>
      <c r="D1237" s="9">
        <v>1</v>
      </c>
      <c r="E1237" s="9">
        <v>1</v>
      </c>
    </row>
    <row r="1238" spans="1:5" ht="15.75" customHeight="1" x14ac:dyDescent="0.3">
      <c r="A1238" s="9">
        <v>109136</v>
      </c>
      <c r="B1238" s="9" t="s">
        <v>30</v>
      </c>
      <c r="C1238" s="9">
        <v>95</v>
      </c>
      <c r="D1238" s="9">
        <v>0</v>
      </c>
      <c r="E1238" s="9">
        <v>2</v>
      </c>
    </row>
    <row r="1239" spans="1:5" ht="15.75" customHeight="1" x14ac:dyDescent="0.3">
      <c r="A1239" s="9">
        <v>109246</v>
      </c>
      <c r="B1239" s="9" t="s">
        <v>30</v>
      </c>
      <c r="C1239" s="9">
        <v>95</v>
      </c>
      <c r="D1239" s="9">
        <v>1</v>
      </c>
      <c r="E1239" s="9">
        <v>3</v>
      </c>
    </row>
    <row r="1240" spans="1:5" ht="15.75" customHeight="1" x14ac:dyDescent="0.3">
      <c r="A1240" s="9">
        <v>109336</v>
      </c>
      <c r="B1240" s="9" t="s">
        <v>30</v>
      </c>
      <c r="C1240" s="9">
        <v>95</v>
      </c>
      <c r="D1240" s="9">
        <v>0</v>
      </c>
      <c r="E1240" s="9">
        <v>4</v>
      </c>
    </row>
    <row r="1241" spans="1:5" ht="15.75" customHeight="1" x14ac:dyDescent="0.3">
      <c r="A1241" s="9">
        <v>109379</v>
      </c>
      <c r="B1241" s="9" t="s">
        <v>30</v>
      </c>
      <c r="C1241" s="9">
        <v>95</v>
      </c>
      <c r="D1241" s="9">
        <v>2</v>
      </c>
      <c r="E1241" s="9">
        <v>5</v>
      </c>
    </row>
    <row r="1242" spans="1:5" ht="15.75" customHeight="1" x14ac:dyDescent="0.3">
      <c r="A1242" s="9">
        <v>109457</v>
      </c>
      <c r="B1242" s="9" t="s">
        <v>30</v>
      </c>
      <c r="C1242" s="9">
        <v>95</v>
      </c>
      <c r="D1242" s="9">
        <v>0</v>
      </c>
      <c r="E1242" s="9">
        <v>6</v>
      </c>
    </row>
    <row r="1243" spans="1:5" ht="15.75" customHeight="1" x14ac:dyDescent="0.3">
      <c r="A1243" s="9">
        <v>109493</v>
      </c>
      <c r="B1243" s="9" t="s">
        <v>30</v>
      </c>
      <c r="C1243" s="9">
        <v>95</v>
      </c>
      <c r="D1243" s="9">
        <v>3</v>
      </c>
      <c r="E1243" s="9">
        <v>7</v>
      </c>
    </row>
    <row r="1244" spans="1:5" ht="15.75" customHeight="1" x14ac:dyDescent="0.3">
      <c r="A1244" s="9">
        <v>109496</v>
      </c>
      <c r="B1244" s="9" t="s">
        <v>30</v>
      </c>
      <c r="C1244" s="9">
        <v>95</v>
      </c>
      <c r="D1244" s="9">
        <v>3</v>
      </c>
      <c r="E1244" s="9">
        <v>8</v>
      </c>
    </row>
    <row r="1245" spans="1:5" ht="15.75" customHeight="1" x14ac:dyDescent="0.3">
      <c r="A1245" s="9">
        <v>109526</v>
      </c>
      <c r="B1245" s="9" t="s">
        <v>30</v>
      </c>
      <c r="C1245" s="9">
        <v>95</v>
      </c>
      <c r="D1245" s="9">
        <v>1</v>
      </c>
      <c r="E1245" s="9">
        <v>9</v>
      </c>
    </row>
    <row r="1246" spans="1:5" ht="15.75" customHeight="1" x14ac:dyDescent="0.3">
      <c r="A1246" s="9">
        <v>108513</v>
      </c>
      <c r="B1246" s="9" t="s">
        <v>49</v>
      </c>
      <c r="C1246" s="9">
        <v>95</v>
      </c>
      <c r="D1246" s="9">
        <v>1</v>
      </c>
      <c r="E1246" s="9">
        <v>0</v>
      </c>
    </row>
    <row r="1247" spans="1:5" ht="15.75" customHeight="1" x14ac:dyDescent="0.3">
      <c r="A1247" s="9">
        <v>108529</v>
      </c>
      <c r="B1247" s="9" t="s">
        <v>49</v>
      </c>
      <c r="C1247" s="9">
        <v>95</v>
      </c>
      <c r="D1247" s="9">
        <v>0</v>
      </c>
      <c r="E1247" s="9">
        <v>1</v>
      </c>
    </row>
    <row r="1248" spans="1:5" ht="15.75" customHeight="1" x14ac:dyDescent="0.3">
      <c r="A1248" s="9">
        <v>108544</v>
      </c>
      <c r="B1248" s="9" t="s">
        <v>49</v>
      </c>
      <c r="C1248" s="9">
        <v>95</v>
      </c>
      <c r="D1248" s="9">
        <v>0</v>
      </c>
      <c r="E1248" s="9">
        <v>2</v>
      </c>
    </row>
    <row r="1249" spans="1:5" ht="15.75" customHeight="1" x14ac:dyDescent="0.3">
      <c r="A1249" s="9">
        <v>108577</v>
      </c>
      <c r="B1249" s="9" t="s">
        <v>49</v>
      </c>
      <c r="C1249" s="9">
        <v>95</v>
      </c>
      <c r="D1249" s="9">
        <v>2</v>
      </c>
      <c r="E1249" s="9">
        <v>3</v>
      </c>
    </row>
    <row r="1250" spans="1:5" ht="15.75" customHeight="1" x14ac:dyDescent="0.3">
      <c r="A1250" s="9">
        <v>108635</v>
      </c>
      <c r="B1250" s="9" t="s">
        <v>49</v>
      </c>
      <c r="C1250" s="9">
        <v>95</v>
      </c>
      <c r="D1250" s="9">
        <v>3</v>
      </c>
      <c r="E1250" s="9">
        <v>4</v>
      </c>
    </row>
    <row r="1251" spans="1:5" ht="15.75" customHeight="1" x14ac:dyDescent="0.3">
      <c r="A1251" s="9">
        <v>108672</v>
      </c>
      <c r="B1251" s="9" t="s">
        <v>49</v>
      </c>
      <c r="C1251" s="9">
        <v>95</v>
      </c>
      <c r="D1251" s="9">
        <v>2</v>
      </c>
      <c r="E1251" s="9">
        <v>5</v>
      </c>
    </row>
    <row r="1252" spans="1:5" ht="15.75" customHeight="1" x14ac:dyDescent="0.3">
      <c r="A1252" s="9">
        <v>108693</v>
      </c>
      <c r="B1252" s="9" t="s">
        <v>49</v>
      </c>
      <c r="C1252" s="9">
        <v>95</v>
      </c>
      <c r="D1252" s="9">
        <v>1</v>
      </c>
      <c r="E1252" s="9">
        <v>6</v>
      </c>
    </row>
    <row r="1253" spans="1:5" ht="15.75" customHeight="1" x14ac:dyDescent="0.3">
      <c r="A1253" s="9">
        <v>108707</v>
      </c>
      <c r="B1253" s="9" t="s">
        <v>49</v>
      </c>
      <c r="C1253" s="9">
        <v>95</v>
      </c>
      <c r="D1253" s="9">
        <v>3</v>
      </c>
      <c r="E1253" s="9">
        <v>7</v>
      </c>
    </row>
    <row r="1254" spans="1:5" ht="15.75" customHeight="1" x14ac:dyDescent="0.3">
      <c r="A1254" s="9">
        <v>108723</v>
      </c>
      <c r="B1254" s="9" t="s">
        <v>49</v>
      </c>
      <c r="C1254" s="9">
        <v>95</v>
      </c>
      <c r="D1254" s="9">
        <v>2</v>
      </c>
      <c r="E1254" s="9">
        <v>8</v>
      </c>
    </row>
    <row r="1255" spans="1:5" ht="15.75" customHeight="1" x14ac:dyDescent="0.3">
      <c r="A1255" s="9">
        <v>108727</v>
      </c>
      <c r="B1255" s="9" t="s">
        <v>49</v>
      </c>
      <c r="C1255" s="9">
        <v>95</v>
      </c>
      <c r="D1255" s="9">
        <v>0</v>
      </c>
      <c r="E1255" s="9">
        <v>9</v>
      </c>
    </row>
    <row r="1256" spans="1:5" ht="15.75" customHeight="1" x14ac:dyDescent="0.3">
      <c r="A1256" s="9">
        <v>109065</v>
      </c>
      <c r="B1256" s="9" t="s">
        <v>20</v>
      </c>
      <c r="C1256" s="9">
        <v>95</v>
      </c>
      <c r="D1256" s="9">
        <v>2</v>
      </c>
      <c r="E1256" s="9">
        <v>0</v>
      </c>
    </row>
    <row r="1257" spans="1:5" ht="15.75" customHeight="1" x14ac:dyDescent="0.3">
      <c r="A1257" s="9">
        <v>109187</v>
      </c>
      <c r="B1257" s="9" t="s">
        <v>20</v>
      </c>
      <c r="C1257" s="9">
        <v>95</v>
      </c>
      <c r="D1257" s="9">
        <v>3</v>
      </c>
      <c r="E1257" s="9">
        <v>1</v>
      </c>
    </row>
    <row r="1258" spans="1:5" ht="15.75" customHeight="1" x14ac:dyDescent="0.3">
      <c r="A1258" s="9">
        <v>109276</v>
      </c>
      <c r="B1258" s="9" t="s">
        <v>20</v>
      </c>
      <c r="C1258" s="9">
        <v>95</v>
      </c>
      <c r="D1258" s="9">
        <v>0</v>
      </c>
      <c r="E1258" s="9">
        <v>2</v>
      </c>
    </row>
    <row r="1259" spans="1:5" ht="15.75" customHeight="1" x14ac:dyDescent="0.3">
      <c r="A1259" s="9">
        <v>109323</v>
      </c>
      <c r="B1259" s="9" t="s">
        <v>20</v>
      </c>
      <c r="C1259" s="9">
        <v>95</v>
      </c>
      <c r="D1259" s="9">
        <v>1</v>
      </c>
      <c r="E1259" s="9">
        <v>3</v>
      </c>
    </row>
    <row r="1260" spans="1:5" ht="15.75" customHeight="1" x14ac:dyDescent="0.3">
      <c r="A1260" s="9">
        <v>109423</v>
      </c>
      <c r="B1260" s="9" t="s">
        <v>20</v>
      </c>
      <c r="C1260" s="9">
        <v>95</v>
      </c>
      <c r="D1260" s="9">
        <v>3</v>
      </c>
      <c r="E1260" s="9">
        <v>4</v>
      </c>
    </row>
    <row r="1261" spans="1:5" ht="15.75" customHeight="1" x14ac:dyDescent="0.3">
      <c r="A1261" s="9">
        <v>109479</v>
      </c>
      <c r="B1261" s="9" t="s">
        <v>20</v>
      </c>
      <c r="C1261" s="9">
        <v>95</v>
      </c>
      <c r="D1261" s="9">
        <v>2</v>
      </c>
      <c r="E1261" s="9">
        <v>5</v>
      </c>
    </row>
    <row r="1262" spans="1:5" ht="15.75" customHeight="1" x14ac:dyDescent="0.3">
      <c r="A1262" s="9">
        <v>109490</v>
      </c>
      <c r="B1262" s="9" t="s">
        <v>20</v>
      </c>
      <c r="C1262" s="9">
        <v>95</v>
      </c>
      <c r="D1262" s="9">
        <v>1</v>
      </c>
      <c r="E1262" s="9">
        <v>6</v>
      </c>
    </row>
    <row r="1263" spans="1:5" ht="15.75" customHeight="1" x14ac:dyDescent="0.3">
      <c r="A1263" s="9">
        <v>109518</v>
      </c>
      <c r="B1263" s="9" t="s">
        <v>20</v>
      </c>
      <c r="C1263" s="9">
        <v>95</v>
      </c>
      <c r="D1263" s="9">
        <v>0</v>
      </c>
      <c r="E1263" s="9">
        <v>7</v>
      </c>
    </row>
    <row r="1264" spans="1:5" ht="15.75" customHeight="1" x14ac:dyDescent="0.3">
      <c r="A1264" s="9">
        <v>109550</v>
      </c>
      <c r="B1264" s="9" t="s">
        <v>20</v>
      </c>
      <c r="C1264" s="9">
        <v>95</v>
      </c>
      <c r="D1264" s="9">
        <v>3</v>
      </c>
      <c r="E1264" s="9">
        <v>8</v>
      </c>
    </row>
    <row r="1265" spans="1:5" ht="15.75" customHeight="1" x14ac:dyDescent="0.3">
      <c r="A1265" s="9">
        <v>109564</v>
      </c>
      <c r="B1265" s="9" t="s">
        <v>20</v>
      </c>
      <c r="C1265" s="9">
        <v>95</v>
      </c>
      <c r="D1265" s="9">
        <v>0</v>
      </c>
      <c r="E1265" s="9">
        <v>9</v>
      </c>
    </row>
    <row r="1266" spans="1:5" ht="15.75" customHeight="1" x14ac:dyDescent="0.3">
      <c r="A1266" s="9">
        <v>109030</v>
      </c>
      <c r="B1266" s="9" t="s">
        <v>8</v>
      </c>
      <c r="C1266" s="9">
        <v>95</v>
      </c>
      <c r="D1266" s="9">
        <v>0</v>
      </c>
      <c r="E1266" s="9">
        <v>0</v>
      </c>
    </row>
    <row r="1267" spans="1:5" ht="15.75" customHeight="1" x14ac:dyDescent="0.3">
      <c r="A1267" s="9">
        <v>109160</v>
      </c>
      <c r="B1267" s="9" t="s">
        <v>8</v>
      </c>
      <c r="C1267" s="9">
        <v>95</v>
      </c>
      <c r="D1267" s="9">
        <v>1</v>
      </c>
      <c r="E1267" s="9">
        <v>1</v>
      </c>
    </row>
    <row r="1268" spans="1:5" ht="15.75" customHeight="1" x14ac:dyDescent="0.3">
      <c r="A1268" s="9">
        <v>109185</v>
      </c>
      <c r="B1268" s="9" t="s">
        <v>8</v>
      </c>
      <c r="C1268" s="9">
        <v>95</v>
      </c>
      <c r="D1268" s="9">
        <v>0</v>
      </c>
      <c r="E1268" s="9">
        <v>2</v>
      </c>
    </row>
    <row r="1269" spans="1:5" ht="15.75" customHeight="1" x14ac:dyDescent="0.3">
      <c r="A1269" s="9">
        <v>109233</v>
      </c>
      <c r="B1269" s="9" t="s">
        <v>8</v>
      </c>
      <c r="C1269" s="9">
        <v>95</v>
      </c>
      <c r="D1269" s="9">
        <v>3</v>
      </c>
      <c r="E1269" s="9">
        <v>3</v>
      </c>
    </row>
    <row r="1270" spans="1:5" ht="15.75" customHeight="1" x14ac:dyDescent="0.3">
      <c r="A1270" s="9">
        <v>109280</v>
      </c>
      <c r="B1270" s="9" t="s">
        <v>8</v>
      </c>
      <c r="C1270" s="9">
        <v>95</v>
      </c>
      <c r="D1270" s="9">
        <v>1</v>
      </c>
      <c r="E1270" s="9">
        <v>4</v>
      </c>
    </row>
    <row r="1271" spans="1:5" ht="15.75" customHeight="1" x14ac:dyDescent="0.3">
      <c r="A1271" s="9">
        <v>109405</v>
      </c>
      <c r="B1271" s="9" t="s">
        <v>8</v>
      </c>
      <c r="C1271" s="9">
        <v>95</v>
      </c>
      <c r="D1271" s="9">
        <v>2</v>
      </c>
      <c r="E1271" s="9">
        <v>5</v>
      </c>
    </row>
    <row r="1272" spans="1:5" ht="15.75" customHeight="1" x14ac:dyDescent="0.3">
      <c r="A1272" s="9">
        <v>109455</v>
      </c>
      <c r="B1272" s="9" t="s">
        <v>8</v>
      </c>
      <c r="C1272" s="9">
        <v>95</v>
      </c>
      <c r="D1272" s="9">
        <v>1</v>
      </c>
      <c r="E1272" s="9">
        <v>6</v>
      </c>
    </row>
    <row r="1273" spans="1:5" ht="15.75" customHeight="1" x14ac:dyDescent="0.3">
      <c r="A1273" s="9">
        <v>109487</v>
      </c>
      <c r="B1273" s="9" t="s">
        <v>8</v>
      </c>
      <c r="C1273" s="9">
        <v>95</v>
      </c>
      <c r="D1273" s="9">
        <v>1</v>
      </c>
      <c r="E1273" s="9">
        <v>7</v>
      </c>
    </row>
    <row r="1274" spans="1:5" ht="15.75" customHeight="1" x14ac:dyDescent="0.3">
      <c r="A1274" s="9">
        <v>109502</v>
      </c>
      <c r="B1274" s="9" t="s">
        <v>8</v>
      </c>
      <c r="C1274" s="9">
        <v>95</v>
      </c>
      <c r="D1274" s="9">
        <v>3</v>
      </c>
      <c r="E1274" s="9">
        <v>8</v>
      </c>
    </row>
    <row r="1275" spans="1:5" ht="15.75" customHeight="1" x14ac:dyDescent="0.3">
      <c r="A1275" s="9">
        <v>109531</v>
      </c>
      <c r="B1275" s="9" t="s">
        <v>8</v>
      </c>
      <c r="C1275" s="9">
        <v>95</v>
      </c>
      <c r="D1275" s="9">
        <v>0</v>
      </c>
      <c r="E1275" s="9">
        <v>9</v>
      </c>
    </row>
    <row r="1276" spans="1:5" ht="15.75" customHeight="1" x14ac:dyDescent="0.3">
      <c r="A1276" s="9">
        <v>109574</v>
      </c>
      <c r="B1276" s="9" t="s">
        <v>13</v>
      </c>
      <c r="C1276" s="9">
        <v>95</v>
      </c>
      <c r="D1276" s="9">
        <v>1</v>
      </c>
      <c r="E1276" s="9">
        <v>0</v>
      </c>
    </row>
    <row r="1277" spans="1:5" ht="15.75" customHeight="1" x14ac:dyDescent="0.3">
      <c r="A1277" s="9">
        <v>109597</v>
      </c>
      <c r="B1277" s="9" t="s">
        <v>13</v>
      </c>
      <c r="C1277" s="9">
        <v>95</v>
      </c>
      <c r="D1277" s="9">
        <v>3</v>
      </c>
      <c r="E1277" s="9">
        <v>1</v>
      </c>
    </row>
    <row r="1278" spans="1:5" ht="15.75" customHeight="1" x14ac:dyDescent="0.3">
      <c r="A1278" s="9">
        <v>109601</v>
      </c>
      <c r="B1278" s="9" t="s">
        <v>13</v>
      </c>
      <c r="C1278" s="9">
        <v>95</v>
      </c>
      <c r="D1278" s="9">
        <v>0</v>
      </c>
      <c r="E1278" s="9">
        <v>2</v>
      </c>
    </row>
    <row r="1279" spans="1:5" ht="15.75" customHeight="1" x14ac:dyDescent="0.3">
      <c r="A1279" s="9">
        <v>109606</v>
      </c>
      <c r="B1279" s="9" t="s">
        <v>13</v>
      </c>
      <c r="C1279" s="9">
        <v>95</v>
      </c>
      <c r="D1279" s="9">
        <v>2</v>
      </c>
      <c r="E1279" s="9">
        <v>3</v>
      </c>
    </row>
    <row r="1280" spans="1:5" ht="15.75" customHeight="1" x14ac:dyDescent="0.3">
      <c r="A1280" s="9">
        <v>109608</v>
      </c>
      <c r="B1280" s="9" t="s">
        <v>13</v>
      </c>
      <c r="C1280" s="9">
        <v>95</v>
      </c>
      <c r="D1280" s="9">
        <v>1</v>
      </c>
      <c r="E1280" s="9">
        <v>4</v>
      </c>
    </row>
    <row r="1281" spans="1:5" ht="15.75" customHeight="1" x14ac:dyDescent="0.3">
      <c r="A1281" s="9">
        <v>109610</v>
      </c>
      <c r="B1281" s="9" t="s">
        <v>13</v>
      </c>
      <c r="C1281" s="9">
        <v>95</v>
      </c>
      <c r="D1281" s="9">
        <v>2</v>
      </c>
      <c r="E1281" s="9">
        <v>5</v>
      </c>
    </row>
    <row r="1282" spans="1:5" ht="15.75" customHeight="1" x14ac:dyDescent="0.3">
      <c r="A1282" s="9">
        <v>109611</v>
      </c>
      <c r="B1282" s="9" t="s">
        <v>13</v>
      </c>
      <c r="C1282" s="9">
        <v>95</v>
      </c>
      <c r="D1282" s="9">
        <v>1</v>
      </c>
      <c r="E1282" s="9">
        <v>6</v>
      </c>
    </row>
    <row r="1283" spans="1:5" ht="15.75" customHeight="1" x14ac:dyDescent="0.3">
      <c r="A1283" s="9">
        <v>109613</v>
      </c>
      <c r="B1283" s="9" t="s">
        <v>13</v>
      </c>
      <c r="C1283" s="9">
        <v>95</v>
      </c>
      <c r="D1283" s="9">
        <v>0</v>
      </c>
      <c r="E1283" s="9">
        <v>7</v>
      </c>
    </row>
    <row r="1284" spans="1:5" ht="15.75" customHeight="1" x14ac:dyDescent="0.3">
      <c r="A1284" s="9">
        <v>109614</v>
      </c>
      <c r="B1284" s="9" t="s">
        <v>13</v>
      </c>
      <c r="C1284" s="9">
        <v>95</v>
      </c>
      <c r="D1284" s="9">
        <v>3</v>
      </c>
      <c r="E1284" s="9">
        <v>8</v>
      </c>
    </row>
    <row r="1285" spans="1:5" ht="15.75" customHeight="1" x14ac:dyDescent="0.3">
      <c r="A1285" s="9">
        <v>109615</v>
      </c>
      <c r="B1285" s="9" t="s">
        <v>13</v>
      </c>
      <c r="C1285" s="9">
        <v>95</v>
      </c>
      <c r="D1285" s="9">
        <v>0</v>
      </c>
      <c r="E1285" s="9">
        <v>9</v>
      </c>
    </row>
    <row r="1286" spans="1:5" ht="15.75" customHeight="1" x14ac:dyDescent="0.3">
      <c r="A1286" s="9">
        <v>108855</v>
      </c>
      <c r="B1286" s="9" t="s">
        <v>91</v>
      </c>
      <c r="C1286" s="9">
        <v>95</v>
      </c>
      <c r="D1286" s="9">
        <v>2</v>
      </c>
      <c r="E1286" s="9">
        <v>0</v>
      </c>
    </row>
    <row r="1287" spans="1:5" ht="15.75" customHeight="1" x14ac:dyDescent="0.3">
      <c r="A1287" s="9">
        <v>108877</v>
      </c>
      <c r="B1287" s="9" t="s">
        <v>91</v>
      </c>
      <c r="C1287" s="9">
        <v>95</v>
      </c>
      <c r="D1287" s="9">
        <v>3</v>
      </c>
      <c r="E1287" s="9">
        <v>1</v>
      </c>
    </row>
    <row r="1288" spans="1:5" ht="15.75" customHeight="1" x14ac:dyDescent="0.3">
      <c r="A1288" s="9">
        <v>108914</v>
      </c>
      <c r="B1288" s="9" t="s">
        <v>91</v>
      </c>
      <c r="C1288" s="9">
        <v>95</v>
      </c>
      <c r="D1288" s="9">
        <v>2</v>
      </c>
      <c r="E1288" s="9">
        <v>2</v>
      </c>
    </row>
    <row r="1289" spans="1:5" ht="15.75" customHeight="1" x14ac:dyDescent="0.3">
      <c r="A1289" s="9">
        <v>108916</v>
      </c>
      <c r="B1289" s="9" t="s">
        <v>91</v>
      </c>
      <c r="C1289" s="9">
        <v>95</v>
      </c>
      <c r="D1289" s="9">
        <v>2</v>
      </c>
      <c r="E1289" s="9">
        <v>3</v>
      </c>
    </row>
    <row r="1290" spans="1:5" ht="15.75" customHeight="1" x14ac:dyDescent="0.3">
      <c r="A1290" s="9">
        <v>108919</v>
      </c>
      <c r="B1290" s="9" t="s">
        <v>91</v>
      </c>
      <c r="C1290" s="9">
        <v>95</v>
      </c>
      <c r="D1290" s="9">
        <v>3</v>
      </c>
      <c r="E1290" s="9">
        <v>4</v>
      </c>
    </row>
    <row r="1291" spans="1:5" ht="15.75" customHeight="1" x14ac:dyDescent="0.3">
      <c r="A1291" s="9">
        <v>108926</v>
      </c>
      <c r="B1291" s="9" t="s">
        <v>91</v>
      </c>
      <c r="C1291" s="9">
        <v>95</v>
      </c>
      <c r="D1291" s="9">
        <v>2</v>
      </c>
      <c r="E1291" s="9">
        <v>5</v>
      </c>
    </row>
    <row r="1292" spans="1:5" ht="15.75" customHeight="1" x14ac:dyDescent="0.3">
      <c r="A1292" s="9">
        <v>108927</v>
      </c>
      <c r="B1292" s="9" t="s">
        <v>91</v>
      </c>
      <c r="C1292" s="9">
        <v>95</v>
      </c>
      <c r="D1292" s="9">
        <v>1</v>
      </c>
      <c r="E1292" s="9">
        <v>6</v>
      </c>
    </row>
    <row r="1293" spans="1:5" ht="15.75" customHeight="1" x14ac:dyDescent="0.3">
      <c r="A1293" s="9">
        <v>108929</v>
      </c>
      <c r="B1293" s="9" t="s">
        <v>91</v>
      </c>
      <c r="C1293" s="9">
        <v>95</v>
      </c>
      <c r="D1293" s="9">
        <v>0</v>
      </c>
      <c r="E1293" s="9">
        <v>7</v>
      </c>
    </row>
    <row r="1294" spans="1:5" ht="15.75" customHeight="1" x14ac:dyDescent="0.3">
      <c r="A1294" s="9">
        <v>108939</v>
      </c>
      <c r="B1294" s="9" t="s">
        <v>91</v>
      </c>
      <c r="C1294" s="9">
        <v>95</v>
      </c>
      <c r="D1294" s="9">
        <v>3</v>
      </c>
      <c r="E1294" s="9">
        <v>8</v>
      </c>
    </row>
    <row r="1295" spans="1:5" ht="15.75" customHeight="1" x14ac:dyDescent="0.3">
      <c r="A1295" s="9">
        <v>108951</v>
      </c>
      <c r="B1295" s="9" t="s">
        <v>91</v>
      </c>
      <c r="C1295" s="9">
        <v>95</v>
      </c>
      <c r="D1295" s="9">
        <v>0</v>
      </c>
      <c r="E1295" s="9">
        <v>9</v>
      </c>
    </row>
    <row r="1296" spans="1:5" ht="15.75" customHeight="1" x14ac:dyDescent="0.3">
      <c r="A1296" s="9">
        <v>109555</v>
      </c>
      <c r="B1296" s="9" t="s">
        <v>9</v>
      </c>
      <c r="C1296" s="9">
        <v>95</v>
      </c>
      <c r="D1296" s="9">
        <v>3</v>
      </c>
      <c r="E1296" s="9">
        <v>0</v>
      </c>
    </row>
    <row r="1297" spans="1:5" ht="15.75" customHeight="1" x14ac:dyDescent="0.3">
      <c r="A1297" s="9">
        <v>109560</v>
      </c>
      <c r="B1297" s="9" t="s">
        <v>9</v>
      </c>
      <c r="C1297" s="9">
        <v>95</v>
      </c>
      <c r="D1297" s="9">
        <v>3</v>
      </c>
      <c r="E1297" s="9">
        <v>1</v>
      </c>
    </row>
    <row r="1298" spans="1:5" ht="15.75" customHeight="1" x14ac:dyDescent="0.3">
      <c r="A1298" s="9">
        <v>109563</v>
      </c>
      <c r="B1298" s="9" t="s">
        <v>9</v>
      </c>
      <c r="C1298" s="9">
        <v>95</v>
      </c>
      <c r="D1298" s="9">
        <v>0</v>
      </c>
      <c r="E1298" s="9">
        <v>2</v>
      </c>
    </row>
    <row r="1299" spans="1:5" ht="15.75" customHeight="1" x14ac:dyDescent="0.3">
      <c r="A1299" s="9">
        <v>109570</v>
      </c>
      <c r="B1299" s="9" t="s">
        <v>9</v>
      </c>
      <c r="C1299" s="9">
        <v>95</v>
      </c>
      <c r="D1299" s="9">
        <v>3</v>
      </c>
      <c r="E1299" s="9">
        <v>3</v>
      </c>
    </row>
    <row r="1300" spans="1:5" ht="15.75" customHeight="1" x14ac:dyDescent="0.3">
      <c r="A1300" s="9">
        <v>109571</v>
      </c>
      <c r="B1300" s="9" t="s">
        <v>9</v>
      </c>
      <c r="C1300" s="9">
        <v>95</v>
      </c>
      <c r="D1300" s="9">
        <v>1</v>
      </c>
      <c r="E1300" s="9">
        <v>4</v>
      </c>
    </row>
    <row r="1301" spans="1:5" ht="15.75" customHeight="1" x14ac:dyDescent="0.3">
      <c r="A1301" s="9">
        <v>109576</v>
      </c>
      <c r="B1301" s="9" t="s">
        <v>9</v>
      </c>
      <c r="C1301" s="9">
        <v>95</v>
      </c>
      <c r="D1301" s="9">
        <v>2</v>
      </c>
      <c r="E1301" s="9">
        <v>5</v>
      </c>
    </row>
    <row r="1302" spans="1:5" ht="15.75" customHeight="1" x14ac:dyDescent="0.3">
      <c r="A1302" s="9">
        <v>109579</v>
      </c>
      <c r="B1302" s="9" t="s">
        <v>9</v>
      </c>
      <c r="C1302" s="9">
        <v>95</v>
      </c>
      <c r="D1302" s="9">
        <v>0</v>
      </c>
      <c r="E1302" s="9">
        <v>6</v>
      </c>
    </row>
    <row r="1303" spans="1:5" ht="15.75" customHeight="1" x14ac:dyDescent="0.3">
      <c r="A1303" s="9">
        <v>109580</v>
      </c>
      <c r="B1303" s="9" t="s">
        <v>9</v>
      </c>
      <c r="C1303" s="9">
        <v>95</v>
      </c>
      <c r="D1303" s="9">
        <v>0</v>
      </c>
      <c r="E1303" s="9">
        <v>7</v>
      </c>
    </row>
    <row r="1304" spans="1:5" ht="15.75" customHeight="1" x14ac:dyDescent="0.3">
      <c r="A1304" s="9">
        <v>109582</v>
      </c>
      <c r="B1304" s="9" t="s">
        <v>9</v>
      </c>
      <c r="C1304" s="9">
        <v>95</v>
      </c>
      <c r="D1304" s="9">
        <v>0</v>
      </c>
      <c r="E1304" s="9">
        <v>8</v>
      </c>
    </row>
    <row r="1305" spans="1:5" ht="15.75" customHeight="1" x14ac:dyDescent="0.3">
      <c r="A1305" s="9">
        <v>109583</v>
      </c>
      <c r="B1305" s="9" t="s">
        <v>9</v>
      </c>
      <c r="C1305" s="9">
        <v>95</v>
      </c>
      <c r="D1305" s="9">
        <v>3</v>
      </c>
      <c r="E1305" s="9">
        <v>9</v>
      </c>
    </row>
    <row r="1306" spans="1:5" ht="15.75" customHeight="1" x14ac:dyDescent="0.3">
      <c r="A1306" s="9">
        <v>109052</v>
      </c>
      <c r="B1306" s="9" t="s">
        <v>10</v>
      </c>
      <c r="C1306" s="9">
        <v>95</v>
      </c>
      <c r="D1306" s="9">
        <v>2</v>
      </c>
      <c r="E1306" s="9">
        <v>0</v>
      </c>
    </row>
    <row r="1307" spans="1:5" ht="15.75" customHeight="1" x14ac:dyDescent="0.3">
      <c r="A1307" s="9">
        <v>109207</v>
      </c>
      <c r="B1307" s="9" t="s">
        <v>10</v>
      </c>
      <c r="C1307" s="9">
        <v>95</v>
      </c>
      <c r="D1307" s="9">
        <v>3</v>
      </c>
      <c r="E1307" s="9">
        <v>1</v>
      </c>
    </row>
    <row r="1308" spans="1:5" ht="15.75" customHeight="1" x14ac:dyDescent="0.3">
      <c r="A1308" s="9">
        <v>109297</v>
      </c>
      <c r="B1308" s="9" t="s">
        <v>10</v>
      </c>
      <c r="C1308" s="9">
        <v>95</v>
      </c>
      <c r="D1308" s="9">
        <v>0</v>
      </c>
      <c r="E1308" s="9">
        <v>2</v>
      </c>
    </row>
    <row r="1309" spans="1:5" ht="15.75" customHeight="1" x14ac:dyDescent="0.3">
      <c r="A1309" s="9">
        <v>109413</v>
      </c>
      <c r="B1309" s="9" t="s">
        <v>10</v>
      </c>
      <c r="C1309" s="9">
        <v>95</v>
      </c>
      <c r="D1309" s="9">
        <v>2</v>
      </c>
      <c r="E1309" s="9">
        <v>3</v>
      </c>
    </row>
    <row r="1310" spans="1:5" ht="15.75" customHeight="1" x14ac:dyDescent="0.3">
      <c r="A1310" s="9">
        <v>109480</v>
      </c>
      <c r="B1310" s="9" t="s">
        <v>10</v>
      </c>
      <c r="C1310" s="9">
        <v>95</v>
      </c>
      <c r="D1310" s="9">
        <v>3</v>
      </c>
      <c r="E1310" s="9">
        <v>4</v>
      </c>
    </row>
    <row r="1311" spans="1:5" ht="15.75" customHeight="1" x14ac:dyDescent="0.3">
      <c r="A1311" s="9">
        <v>109507</v>
      </c>
      <c r="B1311" s="9" t="s">
        <v>10</v>
      </c>
      <c r="C1311" s="9">
        <v>95</v>
      </c>
      <c r="D1311" s="9">
        <v>2</v>
      </c>
      <c r="E1311" s="9">
        <v>5</v>
      </c>
    </row>
    <row r="1312" spans="1:5" ht="15.75" customHeight="1" x14ac:dyDescent="0.3">
      <c r="A1312" s="9">
        <v>109536</v>
      </c>
      <c r="B1312" s="9" t="s">
        <v>10</v>
      </c>
      <c r="C1312" s="9">
        <v>95</v>
      </c>
      <c r="D1312" s="9">
        <v>1</v>
      </c>
      <c r="E1312" s="9">
        <v>6</v>
      </c>
    </row>
    <row r="1313" spans="1:5" ht="15.75" customHeight="1" x14ac:dyDescent="0.3">
      <c r="A1313" s="9">
        <v>109553</v>
      </c>
      <c r="B1313" s="9" t="s">
        <v>10</v>
      </c>
      <c r="C1313" s="9">
        <v>95</v>
      </c>
      <c r="D1313" s="9">
        <v>0</v>
      </c>
      <c r="E1313" s="9">
        <v>7</v>
      </c>
    </row>
    <row r="1314" spans="1:5" ht="15.75" customHeight="1" x14ac:dyDescent="0.3">
      <c r="A1314" s="9">
        <v>109569</v>
      </c>
      <c r="B1314" s="9" t="s">
        <v>10</v>
      </c>
      <c r="C1314" s="9">
        <v>95</v>
      </c>
      <c r="D1314" s="9">
        <v>3</v>
      </c>
      <c r="E1314" s="9">
        <v>8</v>
      </c>
    </row>
    <row r="1315" spans="1:5" ht="15.75" customHeight="1" x14ac:dyDescent="0.3">
      <c r="A1315" s="9">
        <v>109587</v>
      </c>
      <c r="B1315" s="9" t="s">
        <v>10</v>
      </c>
      <c r="C1315" s="9">
        <v>95</v>
      </c>
      <c r="D1315" s="9">
        <v>2</v>
      </c>
      <c r="E1315" s="9">
        <v>9</v>
      </c>
    </row>
    <row r="1316" spans="1:5" ht="15.75" customHeight="1" x14ac:dyDescent="0.3">
      <c r="A1316" s="9">
        <v>108954</v>
      </c>
      <c r="B1316" s="9" t="s">
        <v>71</v>
      </c>
      <c r="C1316" s="9">
        <v>95</v>
      </c>
      <c r="D1316" s="9">
        <v>0</v>
      </c>
      <c r="E1316" s="9">
        <v>0</v>
      </c>
    </row>
    <row r="1317" spans="1:5" ht="15.75" customHeight="1" x14ac:dyDescent="0.3">
      <c r="A1317" s="9">
        <v>108956</v>
      </c>
      <c r="B1317" s="9" t="s">
        <v>71</v>
      </c>
      <c r="C1317" s="9">
        <v>95</v>
      </c>
      <c r="D1317" s="9">
        <v>3</v>
      </c>
      <c r="E1317" s="9">
        <v>1</v>
      </c>
    </row>
    <row r="1318" spans="1:5" ht="15.75" customHeight="1" x14ac:dyDescent="0.3">
      <c r="A1318" s="9">
        <v>108957</v>
      </c>
      <c r="B1318" s="9" t="s">
        <v>71</v>
      </c>
      <c r="C1318" s="9">
        <v>95</v>
      </c>
      <c r="D1318" s="9">
        <v>0</v>
      </c>
      <c r="E1318" s="9">
        <v>2</v>
      </c>
    </row>
    <row r="1319" spans="1:5" ht="15.75" customHeight="1" x14ac:dyDescent="0.3">
      <c r="A1319" s="9">
        <v>108958</v>
      </c>
      <c r="B1319" s="9" t="s">
        <v>71</v>
      </c>
      <c r="C1319" s="9">
        <v>95</v>
      </c>
      <c r="D1319" s="9">
        <v>1</v>
      </c>
      <c r="E1319" s="9">
        <v>3</v>
      </c>
    </row>
    <row r="1320" spans="1:5" ht="15.75" customHeight="1" x14ac:dyDescent="0.3">
      <c r="A1320" s="9">
        <v>108959</v>
      </c>
      <c r="B1320" s="9" t="s">
        <v>71</v>
      </c>
      <c r="C1320" s="9">
        <v>95</v>
      </c>
      <c r="D1320" s="9">
        <v>3</v>
      </c>
      <c r="E1320" s="9">
        <v>4</v>
      </c>
    </row>
    <row r="1321" spans="1:5" ht="15.75" customHeight="1" x14ac:dyDescent="0.3">
      <c r="A1321" s="9">
        <v>108960</v>
      </c>
      <c r="B1321" s="9" t="s">
        <v>71</v>
      </c>
      <c r="C1321" s="9">
        <v>95</v>
      </c>
      <c r="D1321" s="9">
        <v>2</v>
      </c>
      <c r="E1321" s="9">
        <v>5</v>
      </c>
    </row>
    <row r="1322" spans="1:5" ht="15.75" customHeight="1" x14ac:dyDescent="0.3">
      <c r="A1322" s="9">
        <v>108961</v>
      </c>
      <c r="B1322" s="9" t="s">
        <v>71</v>
      </c>
      <c r="C1322" s="9">
        <v>95</v>
      </c>
      <c r="D1322" s="9">
        <v>1</v>
      </c>
      <c r="E1322" s="9">
        <v>6</v>
      </c>
    </row>
    <row r="1323" spans="1:5" ht="15.75" customHeight="1" x14ac:dyDescent="0.3">
      <c r="A1323" s="9">
        <v>108962</v>
      </c>
      <c r="B1323" s="9" t="s">
        <v>71</v>
      </c>
      <c r="C1323" s="9">
        <v>95</v>
      </c>
      <c r="D1323" s="9">
        <v>0</v>
      </c>
      <c r="E1323" s="9">
        <v>7</v>
      </c>
    </row>
    <row r="1324" spans="1:5" ht="15.75" customHeight="1" x14ac:dyDescent="0.3">
      <c r="A1324" s="9">
        <v>108963</v>
      </c>
      <c r="B1324" s="9" t="s">
        <v>71</v>
      </c>
      <c r="C1324" s="9">
        <v>95</v>
      </c>
      <c r="D1324" s="9">
        <v>3</v>
      </c>
      <c r="E1324" s="9">
        <v>8</v>
      </c>
    </row>
    <row r="1325" spans="1:5" ht="15.75" customHeight="1" x14ac:dyDescent="0.3">
      <c r="A1325" s="9">
        <v>108964</v>
      </c>
      <c r="B1325" s="9" t="s">
        <v>71</v>
      </c>
      <c r="C1325" s="9">
        <v>95</v>
      </c>
      <c r="D1325" s="9">
        <v>0</v>
      </c>
      <c r="E1325" s="9">
        <v>9</v>
      </c>
    </row>
    <row r="1326" spans="1:5" ht="15.75" customHeight="1" x14ac:dyDescent="0.3">
      <c r="A1326" s="9">
        <v>109127</v>
      </c>
      <c r="B1326" s="9" t="s">
        <v>26</v>
      </c>
      <c r="C1326" s="9">
        <v>95</v>
      </c>
      <c r="D1326" s="9">
        <v>2</v>
      </c>
      <c r="E1326" s="9">
        <v>0</v>
      </c>
    </row>
    <row r="1327" spans="1:5" ht="15.75" customHeight="1" x14ac:dyDescent="0.3">
      <c r="A1327" s="9">
        <v>109244</v>
      </c>
      <c r="B1327" s="9" t="s">
        <v>26</v>
      </c>
      <c r="C1327" s="9">
        <v>95</v>
      </c>
      <c r="D1327" s="9">
        <v>2</v>
      </c>
      <c r="E1327" s="9">
        <v>1</v>
      </c>
    </row>
    <row r="1328" spans="1:5" ht="15.75" customHeight="1" x14ac:dyDescent="0.3">
      <c r="A1328" s="9">
        <v>109433</v>
      </c>
      <c r="B1328" s="9" t="s">
        <v>26</v>
      </c>
      <c r="C1328" s="9">
        <v>95</v>
      </c>
      <c r="D1328" s="9">
        <v>0</v>
      </c>
      <c r="E1328" s="9">
        <v>2</v>
      </c>
    </row>
    <row r="1329" spans="1:5" ht="15.75" customHeight="1" x14ac:dyDescent="0.3">
      <c r="A1329" s="9">
        <v>109514</v>
      </c>
      <c r="B1329" s="9" t="s">
        <v>26</v>
      </c>
      <c r="C1329" s="9">
        <v>95</v>
      </c>
      <c r="D1329" s="9">
        <v>1</v>
      </c>
      <c r="E1329" s="9">
        <v>3</v>
      </c>
    </row>
    <row r="1330" spans="1:5" ht="15.75" customHeight="1" x14ac:dyDescent="0.3">
      <c r="A1330" s="9">
        <v>109572</v>
      </c>
      <c r="B1330" s="9" t="s">
        <v>26</v>
      </c>
      <c r="C1330" s="9">
        <v>95</v>
      </c>
      <c r="D1330" s="9">
        <v>3</v>
      </c>
      <c r="E1330" s="9">
        <v>4</v>
      </c>
    </row>
    <row r="1331" spans="1:5" ht="15.75" customHeight="1" x14ac:dyDescent="0.3">
      <c r="A1331" s="9">
        <v>109598</v>
      </c>
      <c r="B1331" s="9" t="s">
        <v>26</v>
      </c>
      <c r="C1331" s="9">
        <v>95</v>
      </c>
      <c r="D1331" s="9">
        <v>2</v>
      </c>
      <c r="E1331" s="9">
        <v>5</v>
      </c>
    </row>
    <row r="1332" spans="1:5" ht="15.75" customHeight="1" x14ac:dyDescent="0.3">
      <c r="A1332" s="9">
        <v>109602</v>
      </c>
      <c r="B1332" s="9" t="s">
        <v>26</v>
      </c>
      <c r="C1332" s="9">
        <v>95</v>
      </c>
      <c r="D1332" s="9">
        <v>1</v>
      </c>
      <c r="E1332" s="9">
        <v>6</v>
      </c>
    </row>
    <row r="1333" spans="1:5" ht="15.75" customHeight="1" x14ac:dyDescent="0.3">
      <c r="A1333" s="9">
        <v>109607</v>
      </c>
      <c r="B1333" s="9" t="s">
        <v>26</v>
      </c>
      <c r="C1333" s="9">
        <v>95</v>
      </c>
      <c r="D1333" s="9">
        <v>0</v>
      </c>
      <c r="E1333" s="9">
        <v>7</v>
      </c>
    </row>
    <row r="1334" spans="1:5" ht="15.75" customHeight="1" x14ac:dyDescent="0.3">
      <c r="A1334" s="9">
        <v>109609</v>
      </c>
      <c r="B1334" s="9" t="s">
        <v>26</v>
      </c>
      <c r="C1334" s="9">
        <v>95</v>
      </c>
      <c r="D1334" s="9">
        <v>3</v>
      </c>
      <c r="E1334" s="9">
        <v>8</v>
      </c>
    </row>
    <row r="1335" spans="1:5" ht="15.75" customHeight="1" x14ac:dyDescent="0.3">
      <c r="A1335" s="9">
        <v>109612</v>
      </c>
      <c r="B1335" s="9" t="s">
        <v>26</v>
      </c>
      <c r="C1335" s="9">
        <v>95</v>
      </c>
      <c r="D1335" s="9">
        <v>0</v>
      </c>
      <c r="E1335" s="9">
        <v>9</v>
      </c>
    </row>
    <row r="1336" spans="1:5" ht="15.75" customHeight="1" x14ac:dyDescent="0.3">
      <c r="A1336" s="9">
        <v>109224</v>
      </c>
      <c r="B1336" s="9" t="s">
        <v>22</v>
      </c>
      <c r="C1336" s="9">
        <v>95</v>
      </c>
      <c r="D1336" s="9">
        <v>2</v>
      </c>
      <c r="E1336" s="9">
        <v>0</v>
      </c>
    </row>
    <row r="1337" spans="1:5" ht="15.75" customHeight="1" x14ac:dyDescent="0.3">
      <c r="A1337" s="9">
        <v>109261</v>
      </c>
      <c r="B1337" s="9" t="s">
        <v>22</v>
      </c>
      <c r="C1337" s="9">
        <v>95</v>
      </c>
      <c r="D1337" s="9">
        <v>3</v>
      </c>
      <c r="E1337" s="9">
        <v>1</v>
      </c>
    </row>
    <row r="1338" spans="1:5" ht="15.75" customHeight="1" x14ac:dyDescent="0.3">
      <c r="A1338" s="9">
        <v>109373</v>
      </c>
      <c r="B1338" s="9" t="s">
        <v>22</v>
      </c>
      <c r="C1338" s="9">
        <v>95</v>
      </c>
      <c r="D1338" s="9">
        <v>1</v>
      </c>
      <c r="E1338" s="9">
        <v>2</v>
      </c>
    </row>
    <row r="1339" spans="1:5" ht="15.75" customHeight="1" x14ac:dyDescent="0.3">
      <c r="A1339" s="9">
        <v>109426</v>
      </c>
      <c r="B1339" s="9" t="s">
        <v>22</v>
      </c>
      <c r="C1339" s="9">
        <v>95</v>
      </c>
      <c r="D1339" s="9">
        <v>1</v>
      </c>
      <c r="E1339" s="9">
        <v>3</v>
      </c>
    </row>
    <row r="1340" spans="1:5" ht="15.75" customHeight="1" x14ac:dyDescent="0.3">
      <c r="A1340" s="9">
        <v>109468</v>
      </c>
      <c r="B1340" s="9" t="s">
        <v>22</v>
      </c>
      <c r="C1340" s="9">
        <v>95</v>
      </c>
      <c r="D1340" s="9">
        <v>3</v>
      </c>
      <c r="E1340" s="9">
        <v>4</v>
      </c>
    </row>
    <row r="1341" spans="1:5" ht="15.75" customHeight="1" x14ac:dyDescent="0.3">
      <c r="A1341" s="9">
        <v>109497</v>
      </c>
      <c r="B1341" s="9" t="s">
        <v>22</v>
      </c>
      <c r="C1341" s="9">
        <v>95</v>
      </c>
      <c r="D1341" s="9">
        <v>2</v>
      </c>
      <c r="E1341" s="9">
        <v>5</v>
      </c>
    </row>
    <row r="1342" spans="1:5" ht="15.75" customHeight="1" x14ac:dyDescent="0.3">
      <c r="A1342" s="9">
        <v>109517</v>
      </c>
      <c r="B1342" s="9" t="s">
        <v>22</v>
      </c>
      <c r="C1342" s="9">
        <v>95</v>
      </c>
      <c r="D1342" s="9">
        <v>1</v>
      </c>
      <c r="E1342" s="9">
        <v>6</v>
      </c>
    </row>
    <row r="1343" spans="1:5" ht="15.75" customHeight="1" x14ac:dyDescent="0.3">
      <c r="A1343" s="9">
        <v>109542</v>
      </c>
      <c r="B1343" s="9" t="s">
        <v>22</v>
      </c>
      <c r="C1343" s="9">
        <v>95</v>
      </c>
      <c r="D1343" s="9">
        <v>0</v>
      </c>
      <c r="E1343" s="9">
        <v>7</v>
      </c>
    </row>
    <row r="1344" spans="1:5" ht="15.75" customHeight="1" x14ac:dyDescent="0.3">
      <c r="A1344" s="9">
        <v>109556</v>
      </c>
      <c r="B1344" s="9" t="s">
        <v>22</v>
      </c>
      <c r="C1344" s="9">
        <v>95</v>
      </c>
      <c r="D1344" s="9">
        <v>3</v>
      </c>
      <c r="E1344" s="9">
        <v>8</v>
      </c>
    </row>
    <row r="1345" spans="1:5" ht="15.75" customHeight="1" x14ac:dyDescent="0.3">
      <c r="A1345" s="9">
        <v>109567</v>
      </c>
      <c r="B1345" s="9" t="s">
        <v>22</v>
      </c>
      <c r="C1345" s="9">
        <v>95</v>
      </c>
      <c r="D1345" s="9">
        <v>0</v>
      </c>
      <c r="E1345" s="9">
        <v>9</v>
      </c>
    </row>
    <row r="1346" spans="1:5" ht="15.75" customHeight="1" x14ac:dyDescent="0.3">
      <c r="A1346" s="9">
        <v>108532</v>
      </c>
      <c r="B1346" s="9" t="s">
        <v>92</v>
      </c>
      <c r="C1346" s="9">
        <v>95</v>
      </c>
      <c r="D1346" s="9">
        <v>2</v>
      </c>
      <c r="E1346" s="9">
        <v>0</v>
      </c>
    </row>
    <row r="1347" spans="1:5" ht="15.75" customHeight="1" x14ac:dyDescent="0.3">
      <c r="A1347" s="9">
        <v>108583</v>
      </c>
      <c r="B1347" s="9" t="s">
        <v>92</v>
      </c>
      <c r="C1347" s="9">
        <v>95</v>
      </c>
      <c r="D1347" s="9">
        <v>1</v>
      </c>
      <c r="E1347" s="9">
        <v>1</v>
      </c>
    </row>
    <row r="1348" spans="1:5" ht="15.75" customHeight="1" x14ac:dyDescent="0.3">
      <c r="A1348" s="9">
        <v>108634</v>
      </c>
      <c r="B1348" s="9" t="s">
        <v>92</v>
      </c>
      <c r="C1348" s="9">
        <v>95</v>
      </c>
      <c r="D1348" s="9">
        <v>0</v>
      </c>
      <c r="E1348" s="9">
        <v>2</v>
      </c>
    </row>
    <row r="1349" spans="1:5" ht="15.75" customHeight="1" x14ac:dyDescent="0.3">
      <c r="A1349" s="9">
        <v>108661</v>
      </c>
      <c r="B1349" s="9" t="s">
        <v>92</v>
      </c>
      <c r="C1349" s="9">
        <v>95</v>
      </c>
      <c r="D1349" s="9">
        <v>1</v>
      </c>
      <c r="E1349" s="9">
        <v>3</v>
      </c>
    </row>
    <row r="1350" spans="1:5" ht="15.75" customHeight="1" x14ac:dyDescent="0.3">
      <c r="A1350" s="9">
        <v>108738</v>
      </c>
      <c r="B1350" s="9" t="s">
        <v>92</v>
      </c>
      <c r="C1350" s="9">
        <v>95</v>
      </c>
      <c r="D1350" s="9">
        <v>3</v>
      </c>
      <c r="E1350" s="9">
        <v>4</v>
      </c>
    </row>
    <row r="1351" spans="1:5" ht="15.75" customHeight="1" x14ac:dyDescent="0.3">
      <c r="A1351" s="9">
        <v>108751</v>
      </c>
      <c r="B1351" s="9" t="s">
        <v>92</v>
      </c>
      <c r="C1351" s="9">
        <v>95</v>
      </c>
      <c r="D1351" s="9">
        <v>2</v>
      </c>
      <c r="E1351" s="9">
        <v>5</v>
      </c>
    </row>
    <row r="1352" spans="1:5" ht="15.75" customHeight="1" x14ac:dyDescent="0.3">
      <c r="A1352" s="9">
        <v>108765</v>
      </c>
      <c r="B1352" s="9" t="s">
        <v>92</v>
      </c>
      <c r="C1352" s="9">
        <v>95</v>
      </c>
      <c r="D1352" s="9">
        <v>1</v>
      </c>
      <c r="E1352" s="9">
        <v>6</v>
      </c>
    </row>
    <row r="1353" spans="1:5" ht="15.75" customHeight="1" x14ac:dyDescent="0.3">
      <c r="A1353" s="9">
        <v>108790</v>
      </c>
      <c r="B1353" s="9" t="s">
        <v>92</v>
      </c>
      <c r="C1353" s="9">
        <v>95</v>
      </c>
      <c r="D1353" s="9">
        <v>0</v>
      </c>
      <c r="E1353" s="9">
        <v>7</v>
      </c>
    </row>
    <row r="1354" spans="1:5" ht="15.75" customHeight="1" x14ac:dyDescent="0.3">
      <c r="A1354" s="9">
        <v>108799</v>
      </c>
      <c r="B1354" s="9" t="s">
        <v>92</v>
      </c>
      <c r="C1354" s="9">
        <v>95</v>
      </c>
      <c r="D1354" s="9">
        <v>3</v>
      </c>
      <c r="E1354" s="9">
        <v>8</v>
      </c>
    </row>
    <row r="1355" spans="1:5" ht="15.75" customHeight="1" x14ac:dyDescent="0.3">
      <c r="A1355" s="9">
        <v>108817</v>
      </c>
      <c r="B1355" s="9" t="s">
        <v>92</v>
      </c>
      <c r="C1355" s="9">
        <v>95</v>
      </c>
      <c r="D1355" s="9">
        <v>0</v>
      </c>
      <c r="E1355" s="9">
        <v>9</v>
      </c>
    </row>
    <row r="1356" spans="1:5" ht="15.75" customHeight="1" x14ac:dyDescent="0.3">
      <c r="A1356" s="9">
        <v>108511</v>
      </c>
      <c r="B1356" s="9" t="s">
        <v>54</v>
      </c>
      <c r="C1356" s="9">
        <v>95</v>
      </c>
      <c r="D1356" s="9">
        <v>0</v>
      </c>
      <c r="E1356" s="9">
        <v>0</v>
      </c>
    </row>
    <row r="1357" spans="1:5" ht="15.75" customHeight="1" x14ac:dyDescent="0.3">
      <c r="A1357" s="9">
        <v>108514</v>
      </c>
      <c r="B1357" s="9" t="s">
        <v>54</v>
      </c>
      <c r="C1357" s="9">
        <v>95</v>
      </c>
      <c r="D1357" s="9">
        <v>1</v>
      </c>
      <c r="E1357" s="9">
        <v>1</v>
      </c>
    </row>
    <row r="1358" spans="1:5" ht="15.75" customHeight="1" x14ac:dyDescent="0.3">
      <c r="A1358" s="9">
        <v>108519</v>
      </c>
      <c r="B1358" s="9" t="s">
        <v>54</v>
      </c>
      <c r="C1358" s="9">
        <v>95</v>
      </c>
      <c r="D1358" s="9">
        <v>1</v>
      </c>
      <c r="E1358" s="9">
        <v>2</v>
      </c>
    </row>
    <row r="1359" spans="1:5" ht="15.75" customHeight="1" x14ac:dyDescent="0.3">
      <c r="A1359" s="9">
        <v>108524</v>
      </c>
      <c r="B1359" s="9" t="s">
        <v>54</v>
      </c>
      <c r="C1359" s="9">
        <v>95</v>
      </c>
      <c r="D1359" s="9">
        <v>1</v>
      </c>
      <c r="E1359" s="9">
        <v>3</v>
      </c>
    </row>
    <row r="1360" spans="1:5" ht="15.75" customHeight="1" x14ac:dyDescent="0.3">
      <c r="A1360" s="9">
        <v>108536</v>
      </c>
      <c r="B1360" s="9" t="s">
        <v>54</v>
      </c>
      <c r="C1360" s="9">
        <v>95</v>
      </c>
      <c r="D1360" s="9">
        <v>0</v>
      </c>
      <c r="E1360" s="9">
        <v>4</v>
      </c>
    </row>
    <row r="1361" spans="1:5" ht="15.75" customHeight="1" x14ac:dyDescent="0.3">
      <c r="A1361" s="9">
        <v>108542</v>
      </c>
      <c r="B1361" s="9" t="s">
        <v>54</v>
      </c>
      <c r="C1361" s="9">
        <v>95</v>
      </c>
      <c r="D1361" s="9">
        <v>3</v>
      </c>
      <c r="E1361" s="9">
        <v>5</v>
      </c>
    </row>
    <row r="1362" spans="1:5" ht="15.75" customHeight="1" x14ac:dyDescent="0.3">
      <c r="A1362" s="9">
        <v>108547</v>
      </c>
      <c r="B1362" s="9" t="s">
        <v>54</v>
      </c>
      <c r="C1362" s="9">
        <v>95</v>
      </c>
      <c r="D1362" s="9">
        <v>3</v>
      </c>
      <c r="E1362" s="9">
        <v>6</v>
      </c>
    </row>
    <row r="1363" spans="1:5" ht="15.75" customHeight="1" x14ac:dyDescent="0.3">
      <c r="A1363" s="9">
        <v>108557</v>
      </c>
      <c r="B1363" s="9" t="s">
        <v>54</v>
      </c>
      <c r="C1363" s="9">
        <v>95</v>
      </c>
      <c r="D1363" s="9">
        <v>2</v>
      </c>
      <c r="E1363" s="9">
        <v>7</v>
      </c>
    </row>
    <row r="1364" spans="1:5" ht="15.75" customHeight="1" x14ac:dyDescent="0.3">
      <c r="A1364" s="9">
        <v>108566</v>
      </c>
      <c r="B1364" s="9" t="s">
        <v>54</v>
      </c>
      <c r="C1364" s="9">
        <v>95</v>
      </c>
      <c r="D1364" s="9">
        <v>1</v>
      </c>
      <c r="E1364" s="9">
        <v>8</v>
      </c>
    </row>
    <row r="1365" spans="1:5" ht="15.75" customHeight="1" x14ac:dyDescent="0.3">
      <c r="A1365" s="9">
        <v>108580</v>
      </c>
      <c r="B1365" s="9" t="s">
        <v>54</v>
      </c>
      <c r="C1365" s="9">
        <v>95</v>
      </c>
      <c r="D1365" s="9">
        <v>0</v>
      </c>
      <c r="E1365" s="9">
        <v>9</v>
      </c>
    </row>
    <row r="1366" spans="1:5" ht="15.75" customHeight="1" x14ac:dyDescent="0.3">
      <c r="A1366" s="9">
        <v>108862</v>
      </c>
      <c r="B1366" s="9" t="s">
        <v>57</v>
      </c>
      <c r="C1366" s="9">
        <v>95</v>
      </c>
      <c r="D1366" s="9">
        <v>3</v>
      </c>
      <c r="E1366" s="9">
        <v>0</v>
      </c>
    </row>
    <row r="1367" spans="1:5" ht="15.75" customHeight="1" x14ac:dyDescent="0.3">
      <c r="A1367" s="9">
        <v>108873</v>
      </c>
      <c r="B1367" s="9" t="s">
        <v>57</v>
      </c>
      <c r="C1367" s="9">
        <v>95</v>
      </c>
      <c r="D1367" s="9">
        <v>2</v>
      </c>
      <c r="E1367" s="9">
        <v>1</v>
      </c>
    </row>
    <row r="1368" spans="1:5" ht="15.75" customHeight="1" x14ac:dyDescent="0.3">
      <c r="A1368" s="9">
        <v>108875</v>
      </c>
      <c r="B1368" s="9" t="s">
        <v>57</v>
      </c>
      <c r="C1368" s="9">
        <v>95</v>
      </c>
      <c r="D1368" s="9">
        <v>0</v>
      </c>
      <c r="E1368" s="9">
        <v>2</v>
      </c>
    </row>
    <row r="1369" spans="1:5" ht="15.75" customHeight="1" x14ac:dyDescent="0.3">
      <c r="A1369" s="9">
        <v>108909</v>
      </c>
      <c r="B1369" s="9" t="s">
        <v>57</v>
      </c>
      <c r="C1369" s="9">
        <v>95</v>
      </c>
      <c r="D1369" s="9">
        <v>1</v>
      </c>
      <c r="E1369" s="9">
        <v>3</v>
      </c>
    </row>
    <row r="1370" spans="1:5" ht="15.75" customHeight="1" x14ac:dyDescent="0.3">
      <c r="A1370" s="9">
        <v>108917</v>
      </c>
      <c r="B1370" s="9" t="s">
        <v>57</v>
      </c>
      <c r="C1370" s="9">
        <v>95</v>
      </c>
      <c r="D1370" s="9">
        <v>3</v>
      </c>
      <c r="E1370" s="9">
        <v>4</v>
      </c>
    </row>
    <row r="1371" spans="1:5" ht="15.75" customHeight="1" x14ac:dyDescent="0.3">
      <c r="A1371" s="9">
        <v>108918</v>
      </c>
      <c r="B1371" s="9" t="s">
        <v>57</v>
      </c>
      <c r="C1371" s="9">
        <v>95</v>
      </c>
      <c r="D1371" s="9">
        <v>2</v>
      </c>
      <c r="E1371" s="9">
        <v>5</v>
      </c>
    </row>
    <row r="1372" spans="1:5" ht="15.75" customHeight="1" x14ac:dyDescent="0.3">
      <c r="A1372" s="9">
        <v>108920</v>
      </c>
      <c r="B1372" s="9" t="s">
        <v>57</v>
      </c>
      <c r="C1372" s="9">
        <v>95</v>
      </c>
      <c r="D1372" s="9">
        <v>2</v>
      </c>
      <c r="E1372" s="9">
        <v>6</v>
      </c>
    </row>
    <row r="1373" spans="1:5" ht="15.75" customHeight="1" x14ac:dyDescent="0.3">
      <c r="A1373" s="9">
        <v>108922</v>
      </c>
      <c r="B1373" s="9" t="s">
        <v>57</v>
      </c>
      <c r="C1373" s="9">
        <v>95</v>
      </c>
      <c r="D1373" s="9">
        <v>3</v>
      </c>
      <c r="E1373" s="9">
        <v>7</v>
      </c>
    </row>
    <row r="1374" spans="1:5" ht="15.75" customHeight="1" x14ac:dyDescent="0.3">
      <c r="A1374" s="9">
        <v>108923</v>
      </c>
      <c r="B1374" s="9" t="s">
        <v>57</v>
      </c>
      <c r="C1374" s="9">
        <v>95</v>
      </c>
      <c r="D1374" s="9">
        <v>0</v>
      </c>
      <c r="E1374" s="9">
        <v>8</v>
      </c>
    </row>
    <row r="1375" spans="1:5" ht="15.75" customHeight="1" x14ac:dyDescent="0.3">
      <c r="A1375" s="9">
        <v>108924</v>
      </c>
      <c r="B1375" s="9" t="s">
        <v>57</v>
      </c>
      <c r="C1375" s="9">
        <v>95</v>
      </c>
      <c r="D1375" s="9">
        <v>1</v>
      </c>
      <c r="E1375" s="9">
        <v>9</v>
      </c>
    </row>
    <row r="1376" spans="1:5" ht="15.75" customHeight="1" x14ac:dyDescent="0.3">
      <c r="A1376" s="9">
        <v>108742</v>
      </c>
      <c r="B1376" s="9" t="s">
        <v>39</v>
      </c>
      <c r="C1376" s="9">
        <v>95</v>
      </c>
      <c r="D1376" s="9">
        <v>2</v>
      </c>
      <c r="E1376" s="9">
        <v>0</v>
      </c>
    </row>
    <row r="1377" spans="1:5" ht="15.75" customHeight="1" x14ac:dyDescent="0.3">
      <c r="A1377" s="9">
        <v>108744</v>
      </c>
      <c r="B1377" s="9" t="s">
        <v>39</v>
      </c>
      <c r="C1377" s="9">
        <v>95</v>
      </c>
      <c r="D1377" s="9">
        <v>1</v>
      </c>
      <c r="E1377" s="9">
        <v>1</v>
      </c>
    </row>
    <row r="1378" spans="1:5" ht="15.75" customHeight="1" x14ac:dyDescent="0.3">
      <c r="A1378" s="9">
        <v>108748</v>
      </c>
      <c r="B1378" s="9" t="s">
        <v>39</v>
      </c>
      <c r="C1378" s="9">
        <v>95</v>
      </c>
      <c r="D1378" s="9">
        <v>1</v>
      </c>
      <c r="E1378" s="9">
        <v>2</v>
      </c>
    </row>
    <row r="1379" spans="1:5" ht="15.75" customHeight="1" x14ac:dyDescent="0.3">
      <c r="A1379" s="9">
        <v>108756</v>
      </c>
      <c r="B1379" s="9" t="s">
        <v>39</v>
      </c>
      <c r="C1379" s="9">
        <v>95</v>
      </c>
      <c r="D1379" s="9">
        <v>3</v>
      </c>
      <c r="E1379" s="9">
        <v>3</v>
      </c>
    </row>
    <row r="1380" spans="1:5" ht="15.75" customHeight="1" x14ac:dyDescent="0.3">
      <c r="A1380" s="9">
        <v>108759</v>
      </c>
      <c r="B1380" s="9" t="s">
        <v>39</v>
      </c>
      <c r="C1380" s="9">
        <v>95</v>
      </c>
      <c r="D1380" s="9">
        <v>2</v>
      </c>
      <c r="E1380" s="9">
        <v>4</v>
      </c>
    </row>
    <row r="1381" spans="1:5" ht="15.75" customHeight="1" x14ac:dyDescent="0.3">
      <c r="A1381" s="9">
        <v>108760</v>
      </c>
      <c r="B1381" s="9" t="s">
        <v>39</v>
      </c>
      <c r="C1381" s="9">
        <v>95</v>
      </c>
      <c r="D1381" s="9">
        <v>0</v>
      </c>
      <c r="E1381" s="9">
        <v>5</v>
      </c>
    </row>
    <row r="1382" spans="1:5" ht="15.75" customHeight="1" x14ac:dyDescent="0.3">
      <c r="A1382" s="9">
        <v>108767</v>
      </c>
      <c r="B1382" s="9" t="s">
        <v>39</v>
      </c>
      <c r="C1382" s="9">
        <v>95</v>
      </c>
      <c r="D1382" s="9">
        <v>1</v>
      </c>
      <c r="E1382" s="9">
        <v>6</v>
      </c>
    </row>
    <row r="1383" spans="1:5" ht="15.75" customHeight="1" x14ac:dyDescent="0.3">
      <c r="A1383" s="9">
        <v>108772</v>
      </c>
      <c r="B1383" s="9" t="s">
        <v>39</v>
      </c>
      <c r="C1383" s="9">
        <v>95</v>
      </c>
      <c r="D1383" s="9">
        <v>2</v>
      </c>
      <c r="E1383" s="9">
        <v>7</v>
      </c>
    </row>
    <row r="1384" spans="1:5" ht="15.75" customHeight="1" x14ac:dyDescent="0.3">
      <c r="A1384" s="9">
        <v>108776</v>
      </c>
      <c r="B1384" s="9" t="s">
        <v>39</v>
      </c>
      <c r="C1384" s="9">
        <v>95</v>
      </c>
      <c r="D1384" s="9">
        <v>3</v>
      </c>
      <c r="E1384" s="9">
        <v>8</v>
      </c>
    </row>
    <row r="1385" spans="1:5" ht="15.75" customHeight="1" x14ac:dyDescent="0.3">
      <c r="A1385" s="9">
        <v>108780</v>
      </c>
      <c r="B1385" s="9" t="s">
        <v>39</v>
      </c>
      <c r="C1385" s="9">
        <v>95</v>
      </c>
      <c r="D1385" s="9">
        <v>0</v>
      </c>
      <c r="E1385" s="9">
        <v>9</v>
      </c>
    </row>
  </sheetData>
  <autoFilter ref="A1:E1385" xr:uid="{00000000-0009-0000-0000-000000000000}">
    <filterColumn colId="2">
      <filters>
        <filter val="95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A62" workbookViewId="0">
      <selection activeCell="D62" sqref="D62:D71"/>
    </sheetView>
  </sheetViews>
  <sheetFormatPr defaultColWidth="14.44140625" defaultRowHeight="15" customHeight="1" x14ac:dyDescent="0.3"/>
  <cols>
    <col min="1" max="1" width="8.6640625" customWidth="1"/>
    <col min="2" max="2" width="36.5546875" customWidth="1"/>
    <col min="3" max="3" width="12.5546875" customWidth="1"/>
    <col min="4" max="4" width="19.33203125" customWidth="1"/>
    <col min="5" max="5" width="13.88671875" customWidth="1"/>
    <col min="6" max="6" width="15" customWidth="1"/>
    <col min="7" max="7" width="19.5546875" customWidth="1"/>
    <col min="8" max="8" width="11.88671875" customWidth="1"/>
    <col min="9" max="9" width="12.109375" customWidth="1"/>
    <col min="10" max="10" width="8.6640625" customWidth="1"/>
    <col min="11" max="11" width="36.33203125" customWidth="1"/>
    <col min="12" max="27" width="8.6640625" customWidth="1"/>
  </cols>
  <sheetData>
    <row r="1" spans="1:12" ht="14.4" x14ac:dyDescent="0.3">
      <c r="A1" s="11" t="s">
        <v>0</v>
      </c>
      <c r="B1" s="11" t="s">
        <v>1</v>
      </c>
      <c r="C1" s="11" t="s">
        <v>93</v>
      </c>
      <c r="D1" s="11" t="s">
        <v>112</v>
      </c>
      <c r="E1" s="11" t="s">
        <v>111</v>
      </c>
      <c r="F1" s="11" t="s">
        <v>109</v>
      </c>
      <c r="G1" s="11" t="s">
        <v>94</v>
      </c>
      <c r="H1" s="21" t="s">
        <v>108</v>
      </c>
      <c r="I1" s="22" t="s">
        <v>109</v>
      </c>
      <c r="J1" s="23" t="s">
        <v>110</v>
      </c>
      <c r="K1" s="13"/>
      <c r="L1" s="13"/>
    </row>
    <row r="2" spans="1:12" ht="14.4" x14ac:dyDescent="0.3">
      <c r="A2" s="18">
        <v>108285</v>
      </c>
      <c r="B2" s="29" t="s">
        <v>25</v>
      </c>
      <c r="C2" s="29">
        <v>4</v>
      </c>
      <c r="D2" s="29">
        <v>94</v>
      </c>
      <c r="E2" s="20">
        <v>0</v>
      </c>
      <c r="F2" s="20">
        <v>0</v>
      </c>
      <c r="G2" s="20" t="str">
        <f>IF(E2=J2,"Certo", "Errado")</f>
        <v>Certo</v>
      </c>
      <c r="H2" s="29">
        <f>COUNTIF(G2:G11,"Certo")</f>
        <v>9</v>
      </c>
      <c r="I2" s="24">
        <v>0</v>
      </c>
      <c r="J2" s="24">
        <v>0</v>
      </c>
      <c r="K2" s="13"/>
      <c r="L2" s="14">
        <f>COUNTIFS(F2:F687,0,G2:G687,"Certo")</f>
        <v>6</v>
      </c>
    </row>
    <row r="3" spans="1:12" ht="14.4" x14ac:dyDescent="0.3">
      <c r="A3" s="18">
        <v>108357</v>
      </c>
      <c r="B3" s="30"/>
      <c r="C3" s="30"/>
      <c r="D3" s="30"/>
      <c r="E3" s="20">
        <v>1</v>
      </c>
      <c r="F3" s="20">
        <v>1</v>
      </c>
      <c r="G3" s="20" t="str">
        <f t="shared" ref="G3:G10" si="0">IF(E3=J3,"Certo", "Errado")</f>
        <v>Certo</v>
      </c>
      <c r="H3" s="30"/>
      <c r="I3" s="24">
        <v>1</v>
      </c>
      <c r="J3" s="24">
        <v>1</v>
      </c>
      <c r="K3" s="13"/>
      <c r="L3" s="15">
        <f>COUNTIFS(F3:F689,1,G3:G689,"Certo")</f>
        <v>7</v>
      </c>
    </row>
    <row r="4" spans="1:12" ht="14.4" x14ac:dyDescent="0.3">
      <c r="A4" s="18">
        <v>108397</v>
      </c>
      <c r="B4" s="30"/>
      <c r="C4" s="30"/>
      <c r="D4" s="30"/>
      <c r="E4" s="20">
        <v>0</v>
      </c>
      <c r="F4" s="20">
        <v>2</v>
      </c>
      <c r="G4" s="20" t="str">
        <f t="shared" si="0"/>
        <v>Certo</v>
      </c>
      <c r="H4" s="30"/>
      <c r="I4" s="24">
        <v>2</v>
      </c>
      <c r="J4" s="24">
        <v>0</v>
      </c>
      <c r="K4" s="13"/>
      <c r="L4" s="14">
        <f>COUNTIFS(F4:F690,2,G4:G690,"Certo")</f>
        <v>6</v>
      </c>
    </row>
    <row r="5" spans="1:12" ht="14.4" x14ac:dyDescent="0.3">
      <c r="A5" s="18">
        <v>108406</v>
      </c>
      <c r="B5" s="30"/>
      <c r="C5" s="30"/>
      <c r="D5" s="30"/>
      <c r="E5" s="20">
        <v>0</v>
      </c>
      <c r="F5" s="20">
        <v>3</v>
      </c>
      <c r="G5" s="20" t="str">
        <f>IF(E5=J5,"Certo", "Errado")</f>
        <v>Errado</v>
      </c>
      <c r="H5" s="30"/>
      <c r="I5" s="24">
        <v>3</v>
      </c>
      <c r="J5" s="24">
        <v>1</v>
      </c>
      <c r="K5" s="13"/>
      <c r="L5" s="15">
        <f>COUNTIFS(F5:F691,3,G5:G691,"Certo")</f>
        <v>5</v>
      </c>
    </row>
    <row r="6" spans="1:12" ht="14.4" x14ac:dyDescent="0.3">
      <c r="A6" s="18">
        <v>108421</v>
      </c>
      <c r="B6" s="30"/>
      <c r="C6" s="30"/>
      <c r="D6" s="30"/>
      <c r="E6" s="20">
        <v>0</v>
      </c>
      <c r="F6" s="20">
        <v>4</v>
      </c>
      <c r="G6" s="20" t="str">
        <f t="shared" si="0"/>
        <v>Certo</v>
      </c>
      <c r="H6" s="30"/>
      <c r="I6" s="24">
        <v>4</v>
      </c>
      <c r="J6" s="24">
        <v>0</v>
      </c>
      <c r="K6" s="13"/>
      <c r="L6" s="14">
        <f>COUNTIFS(F6:F692,4,G6:G692,"Certo")</f>
        <v>5</v>
      </c>
    </row>
    <row r="7" spans="1:12" ht="14.4" x14ac:dyDescent="0.3">
      <c r="A7" s="18">
        <v>108448</v>
      </c>
      <c r="B7" s="30"/>
      <c r="C7" s="30"/>
      <c r="D7" s="30"/>
      <c r="E7" s="20">
        <v>0</v>
      </c>
      <c r="F7" s="20">
        <v>5</v>
      </c>
      <c r="G7" s="20" t="str">
        <f t="shared" si="0"/>
        <v>Certo</v>
      </c>
      <c r="H7" s="30"/>
      <c r="I7" s="24">
        <v>5</v>
      </c>
      <c r="J7" s="24">
        <v>0</v>
      </c>
      <c r="K7" s="13"/>
      <c r="L7" s="14">
        <f>COUNTIFS(F7:F693,5,G7:G693,"Certo")</f>
        <v>7</v>
      </c>
    </row>
    <row r="8" spans="1:12" ht="14.4" x14ac:dyDescent="0.3">
      <c r="A8" s="18">
        <v>108451</v>
      </c>
      <c r="B8" s="30"/>
      <c r="C8" s="30"/>
      <c r="D8" s="30"/>
      <c r="E8" s="20">
        <v>1</v>
      </c>
      <c r="F8" s="20">
        <v>6</v>
      </c>
      <c r="G8" s="20" t="str">
        <f t="shared" si="0"/>
        <v>Certo</v>
      </c>
      <c r="H8" s="30"/>
      <c r="I8" s="24">
        <v>6</v>
      </c>
      <c r="J8" s="24">
        <v>1</v>
      </c>
      <c r="K8" s="13"/>
      <c r="L8" s="15">
        <f>COUNTIFS(F8:F694,6,G8:G694,"Certo")</f>
        <v>4</v>
      </c>
    </row>
    <row r="9" spans="1:12" ht="14.4" x14ac:dyDescent="0.3">
      <c r="A9" s="18">
        <v>108453</v>
      </c>
      <c r="B9" s="30"/>
      <c r="C9" s="30"/>
      <c r="D9" s="30"/>
      <c r="E9" s="20">
        <v>0</v>
      </c>
      <c r="F9" s="20">
        <v>7</v>
      </c>
      <c r="G9" s="20" t="str">
        <f t="shared" si="0"/>
        <v>Certo</v>
      </c>
      <c r="H9" s="30"/>
      <c r="I9" s="24">
        <v>7</v>
      </c>
      <c r="J9" s="24">
        <v>0</v>
      </c>
      <c r="K9" s="13"/>
      <c r="L9" s="14">
        <f>COUNTIFS(F9:F695,7,G9:G695,"Certo")</f>
        <v>6</v>
      </c>
    </row>
    <row r="10" spans="1:12" ht="14.4" x14ac:dyDescent="0.3">
      <c r="A10" s="18">
        <v>108455</v>
      </c>
      <c r="B10" s="30"/>
      <c r="C10" s="30"/>
      <c r="D10" s="30"/>
      <c r="E10" s="20">
        <v>1</v>
      </c>
      <c r="F10" s="20">
        <v>8</v>
      </c>
      <c r="G10" s="20" t="str">
        <f t="shared" si="0"/>
        <v>Certo</v>
      </c>
      <c r="H10" s="30"/>
      <c r="I10" s="24">
        <v>8</v>
      </c>
      <c r="J10" s="24">
        <v>1</v>
      </c>
      <c r="K10" s="13"/>
      <c r="L10" s="15">
        <f>COUNTIFS(F10:F696,8,G10:G696,"Certo")</f>
        <v>5</v>
      </c>
    </row>
    <row r="11" spans="1:12" ht="14.4" x14ac:dyDescent="0.3">
      <c r="A11" s="18">
        <v>108457</v>
      </c>
      <c r="B11" s="31"/>
      <c r="C11" s="31"/>
      <c r="D11" s="31"/>
      <c r="E11" s="20">
        <v>0</v>
      </c>
      <c r="F11" s="20">
        <v>9</v>
      </c>
      <c r="G11" s="20" t="str">
        <f>IF(E11=J11,"Certo", "Errado")</f>
        <v>Certo</v>
      </c>
      <c r="H11" s="31"/>
      <c r="I11" s="24">
        <v>9</v>
      </c>
      <c r="J11" s="24">
        <v>0</v>
      </c>
      <c r="K11" s="13"/>
      <c r="L11" s="14">
        <f>COUNTIFS(F11:F697,9,G11:G697,"Certo")</f>
        <v>6</v>
      </c>
    </row>
    <row r="12" spans="1:12" ht="14.4" x14ac:dyDescent="0.3">
      <c r="A12" s="14">
        <v>108460</v>
      </c>
      <c r="B12" s="26" t="s">
        <v>29</v>
      </c>
      <c r="C12" s="26">
        <v>4</v>
      </c>
      <c r="D12" s="26">
        <v>94</v>
      </c>
      <c r="E12" s="11">
        <v>0</v>
      </c>
      <c r="F12" s="11">
        <v>0</v>
      </c>
      <c r="G12" s="25" t="str">
        <f>IF(E12=J2,"Certo", "Errado")</f>
        <v>Certo</v>
      </c>
      <c r="H12" s="26">
        <f>COUNTIF(G12:G21,"Certo")</f>
        <v>7</v>
      </c>
      <c r="I12" s="13"/>
      <c r="J12" s="13"/>
      <c r="K12" s="13"/>
      <c r="L12" s="13"/>
    </row>
    <row r="13" spans="1:12" ht="14.4" x14ac:dyDescent="0.3">
      <c r="A13" s="14">
        <v>108461</v>
      </c>
      <c r="B13" s="27"/>
      <c r="C13" s="27"/>
      <c r="D13" s="27"/>
      <c r="E13" s="11">
        <v>1</v>
      </c>
      <c r="F13" s="11">
        <v>1</v>
      </c>
      <c r="G13" s="25" t="str">
        <f t="shared" ref="G13:G21" si="1">IF(E13=J3,"Certo", "Errado")</f>
        <v>Certo</v>
      </c>
      <c r="H13" s="27"/>
      <c r="I13" s="13"/>
      <c r="J13" s="13"/>
      <c r="K13" s="13"/>
      <c r="L13" s="13"/>
    </row>
    <row r="14" spans="1:12" ht="14.4" x14ac:dyDescent="0.3">
      <c r="A14" s="14">
        <v>108463</v>
      </c>
      <c r="B14" s="27"/>
      <c r="C14" s="27"/>
      <c r="D14" s="27"/>
      <c r="E14" s="11">
        <v>0</v>
      </c>
      <c r="F14" s="11">
        <v>2</v>
      </c>
      <c r="G14" s="25" t="str">
        <f t="shared" si="1"/>
        <v>Certo</v>
      </c>
      <c r="H14" s="27"/>
      <c r="I14" s="13"/>
      <c r="J14" s="13"/>
      <c r="K14" s="13"/>
      <c r="L14" s="13"/>
    </row>
    <row r="15" spans="1:12" ht="14.4" x14ac:dyDescent="0.3">
      <c r="A15" s="14">
        <v>108464</v>
      </c>
      <c r="B15" s="27"/>
      <c r="C15" s="27"/>
      <c r="D15" s="27"/>
      <c r="E15" s="11">
        <v>0</v>
      </c>
      <c r="F15" s="11">
        <v>3</v>
      </c>
      <c r="G15" s="25" t="str">
        <f t="shared" si="1"/>
        <v>Errado</v>
      </c>
      <c r="H15" s="27"/>
      <c r="I15" s="13"/>
      <c r="J15" s="13"/>
      <c r="K15" s="13"/>
      <c r="L15" s="13"/>
    </row>
    <row r="16" spans="1:12" ht="14.4" x14ac:dyDescent="0.3">
      <c r="A16" s="14">
        <v>108466</v>
      </c>
      <c r="B16" s="27"/>
      <c r="C16" s="27"/>
      <c r="D16" s="27"/>
      <c r="E16" s="11">
        <v>0</v>
      </c>
      <c r="F16" s="11">
        <v>4</v>
      </c>
      <c r="G16" s="25" t="str">
        <f t="shared" si="1"/>
        <v>Certo</v>
      </c>
      <c r="H16" s="27"/>
      <c r="I16" s="13"/>
      <c r="J16" s="13"/>
      <c r="K16" s="13"/>
      <c r="L16" s="13"/>
    </row>
    <row r="17" spans="1:12" ht="14.4" x14ac:dyDescent="0.3">
      <c r="A17" s="14">
        <v>108469</v>
      </c>
      <c r="B17" s="27"/>
      <c r="C17" s="27"/>
      <c r="D17" s="27"/>
      <c r="E17" s="11">
        <v>0</v>
      </c>
      <c r="F17" s="11">
        <v>5</v>
      </c>
      <c r="G17" s="25" t="str">
        <f t="shared" si="1"/>
        <v>Certo</v>
      </c>
      <c r="H17" s="27"/>
      <c r="I17" s="13"/>
      <c r="J17" s="13"/>
      <c r="K17" s="13"/>
      <c r="L17" s="13"/>
    </row>
    <row r="18" spans="1:12" ht="14.4" x14ac:dyDescent="0.3">
      <c r="A18" s="14">
        <v>108470</v>
      </c>
      <c r="B18" s="27"/>
      <c r="C18" s="27"/>
      <c r="D18" s="27"/>
      <c r="E18" s="11">
        <v>1</v>
      </c>
      <c r="F18" s="11">
        <v>6</v>
      </c>
      <c r="G18" s="25" t="str">
        <f t="shared" si="1"/>
        <v>Certo</v>
      </c>
      <c r="H18" s="27"/>
      <c r="I18" s="13"/>
      <c r="J18" s="13"/>
      <c r="K18" s="13"/>
      <c r="L18" s="13"/>
    </row>
    <row r="19" spans="1:12" ht="14.4" x14ac:dyDescent="0.3">
      <c r="A19" s="14">
        <v>108472</v>
      </c>
      <c r="B19" s="27"/>
      <c r="C19" s="27"/>
      <c r="D19" s="27"/>
      <c r="E19" s="11">
        <v>0</v>
      </c>
      <c r="F19" s="11">
        <v>7</v>
      </c>
      <c r="G19" s="25" t="str">
        <f t="shared" si="1"/>
        <v>Certo</v>
      </c>
      <c r="H19" s="27"/>
      <c r="I19" s="13"/>
      <c r="J19" s="13"/>
      <c r="K19" s="13"/>
      <c r="L19" s="13"/>
    </row>
    <row r="20" spans="1:12" ht="14.4" x14ac:dyDescent="0.3">
      <c r="A20" s="14">
        <v>108474</v>
      </c>
      <c r="B20" s="27"/>
      <c r="C20" s="27"/>
      <c r="D20" s="27"/>
      <c r="E20" s="11">
        <v>0</v>
      </c>
      <c r="F20" s="11">
        <v>8</v>
      </c>
      <c r="G20" s="25" t="str">
        <f t="shared" si="1"/>
        <v>Errado</v>
      </c>
      <c r="H20" s="27"/>
      <c r="I20" s="13"/>
      <c r="J20" s="13"/>
      <c r="K20" s="13"/>
      <c r="L20" s="13"/>
    </row>
    <row r="21" spans="1:12" ht="15.75" customHeight="1" x14ac:dyDescent="0.3">
      <c r="A21" s="14">
        <v>108476</v>
      </c>
      <c r="B21" s="28"/>
      <c r="C21" s="28"/>
      <c r="D21" s="28"/>
      <c r="E21" s="11">
        <v>1</v>
      </c>
      <c r="F21" s="11">
        <v>9</v>
      </c>
      <c r="G21" s="25" t="str">
        <f t="shared" si="1"/>
        <v>Errado</v>
      </c>
      <c r="H21" s="28"/>
      <c r="I21" s="13"/>
      <c r="J21" s="13"/>
      <c r="K21" s="13"/>
      <c r="L21" s="13"/>
    </row>
    <row r="22" spans="1:12" ht="15.75" customHeight="1" x14ac:dyDescent="0.3">
      <c r="A22" s="18">
        <v>108979</v>
      </c>
      <c r="B22" s="18" t="s">
        <v>43</v>
      </c>
      <c r="C22" s="29">
        <v>1</v>
      </c>
      <c r="D22" s="29">
        <v>94</v>
      </c>
      <c r="E22" s="20">
        <v>0</v>
      </c>
      <c r="F22" s="20">
        <v>0</v>
      </c>
      <c r="G22" s="20" t="str">
        <f>IF(E22=J2,"Certo", "Errado")</f>
        <v>Certo</v>
      </c>
      <c r="H22" s="29">
        <f>COUNTIF(G22:G31,"Certo")</f>
        <v>6</v>
      </c>
      <c r="I22" s="13"/>
      <c r="J22" s="13"/>
      <c r="K22" s="13"/>
      <c r="L22" s="13"/>
    </row>
    <row r="23" spans="1:12" ht="15.75" customHeight="1" x14ac:dyDescent="0.3">
      <c r="A23" s="18">
        <v>109013</v>
      </c>
      <c r="B23" s="18" t="s">
        <v>43</v>
      </c>
      <c r="C23" s="30"/>
      <c r="D23" s="30"/>
      <c r="E23" s="20">
        <v>1</v>
      </c>
      <c r="F23" s="20">
        <v>1</v>
      </c>
      <c r="G23" s="20" t="str">
        <f t="shared" ref="G23:G31" si="2">IF(E23=J3,"Certo", "Errado")</f>
        <v>Certo</v>
      </c>
      <c r="H23" s="30"/>
      <c r="I23" s="13"/>
      <c r="J23" s="13"/>
      <c r="K23" s="13"/>
      <c r="L23" s="13"/>
    </row>
    <row r="24" spans="1:12" ht="15.75" customHeight="1" x14ac:dyDescent="0.3">
      <c r="A24" s="18">
        <v>109026</v>
      </c>
      <c r="B24" s="18" t="s">
        <v>43</v>
      </c>
      <c r="C24" s="30"/>
      <c r="D24" s="30"/>
      <c r="E24" s="20">
        <v>0</v>
      </c>
      <c r="F24" s="20">
        <v>2</v>
      </c>
      <c r="G24" s="20" t="str">
        <f t="shared" si="2"/>
        <v>Certo</v>
      </c>
      <c r="H24" s="30"/>
      <c r="I24" s="13"/>
      <c r="J24" s="13"/>
      <c r="K24" s="13"/>
      <c r="L24" s="13"/>
    </row>
    <row r="25" spans="1:12" ht="15.75" customHeight="1" x14ac:dyDescent="0.3">
      <c r="A25" s="18">
        <v>109140</v>
      </c>
      <c r="B25" s="18" t="s">
        <v>43</v>
      </c>
      <c r="C25" s="30"/>
      <c r="D25" s="30"/>
      <c r="E25" s="20">
        <v>1</v>
      </c>
      <c r="F25" s="20">
        <v>3</v>
      </c>
      <c r="G25" s="20" t="str">
        <f t="shared" si="2"/>
        <v>Certo</v>
      </c>
      <c r="H25" s="30"/>
      <c r="I25" s="13"/>
      <c r="J25" s="13"/>
      <c r="K25" s="13"/>
      <c r="L25" s="13"/>
    </row>
    <row r="26" spans="1:12" ht="15.75" customHeight="1" x14ac:dyDescent="0.3">
      <c r="A26" s="18">
        <v>109145</v>
      </c>
      <c r="B26" s="18" t="s">
        <v>43</v>
      </c>
      <c r="C26" s="30"/>
      <c r="D26" s="30"/>
      <c r="E26" s="20">
        <v>1</v>
      </c>
      <c r="F26" s="20">
        <v>4</v>
      </c>
      <c r="G26" s="20" t="str">
        <f t="shared" si="2"/>
        <v>Errado</v>
      </c>
      <c r="H26" s="30"/>
      <c r="I26" s="13"/>
      <c r="J26" s="13"/>
      <c r="K26" s="13"/>
      <c r="L26" s="13"/>
    </row>
    <row r="27" spans="1:12" ht="15.75" customHeight="1" x14ac:dyDescent="0.3">
      <c r="A27" s="18">
        <v>109149</v>
      </c>
      <c r="B27" s="18" t="s">
        <v>43</v>
      </c>
      <c r="C27" s="30"/>
      <c r="D27" s="30"/>
      <c r="E27" s="20">
        <v>0</v>
      </c>
      <c r="F27" s="20">
        <v>5</v>
      </c>
      <c r="G27" s="20" t="str">
        <f t="shared" si="2"/>
        <v>Certo</v>
      </c>
      <c r="H27" s="30"/>
      <c r="I27" s="13"/>
      <c r="J27" s="13"/>
      <c r="K27" s="13"/>
      <c r="L27" s="13"/>
    </row>
    <row r="28" spans="1:12" ht="15.75" customHeight="1" x14ac:dyDescent="0.3">
      <c r="A28" s="18">
        <v>109156</v>
      </c>
      <c r="B28" s="18" t="s">
        <v>43</v>
      </c>
      <c r="C28" s="30"/>
      <c r="D28" s="30"/>
      <c r="E28" s="20">
        <v>0</v>
      </c>
      <c r="F28" s="20">
        <v>6</v>
      </c>
      <c r="G28" s="20" t="str">
        <f t="shared" si="2"/>
        <v>Errado</v>
      </c>
      <c r="H28" s="30"/>
      <c r="I28" s="13"/>
      <c r="J28" s="13"/>
      <c r="K28" s="13"/>
      <c r="L28" s="13"/>
    </row>
    <row r="29" spans="1:12" ht="15.75" customHeight="1" x14ac:dyDescent="0.3">
      <c r="A29" s="18">
        <v>109183</v>
      </c>
      <c r="B29" s="18" t="s">
        <v>43</v>
      </c>
      <c r="C29" s="30"/>
      <c r="D29" s="30"/>
      <c r="E29" s="20">
        <v>1</v>
      </c>
      <c r="F29" s="20">
        <v>7</v>
      </c>
      <c r="G29" s="20" t="str">
        <f t="shared" si="2"/>
        <v>Errado</v>
      </c>
      <c r="H29" s="30"/>
      <c r="I29" s="13"/>
      <c r="J29" s="13"/>
      <c r="K29" s="13"/>
      <c r="L29" s="13"/>
    </row>
    <row r="30" spans="1:12" ht="15.75" customHeight="1" x14ac:dyDescent="0.3">
      <c r="A30" s="18">
        <v>109204</v>
      </c>
      <c r="B30" s="18" t="s">
        <v>43</v>
      </c>
      <c r="C30" s="30"/>
      <c r="D30" s="30"/>
      <c r="E30" s="20">
        <v>0</v>
      </c>
      <c r="F30" s="20">
        <v>8</v>
      </c>
      <c r="G30" s="20" t="str">
        <f t="shared" si="2"/>
        <v>Errado</v>
      </c>
      <c r="H30" s="30"/>
      <c r="I30" s="13"/>
      <c r="J30" s="13"/>
      <c r="K30" s="13"/>
      <c r="L30" s="13"/>
    </row>
    <row r="31" spans="1:12" ht="15.75" customHeight="1" x14ac:dyDescent="0.3">
      <c r="A31" s="18">
        <v>109208</v>
      </c>
      <c r="B31" s="18" t="s">
        <v>43</v>
      </c>
      <c r="C31" s="31"/>
      <c r="D31" s="31"/>
      <c r="E31" s="20">
        <v>0</v>
      </c>
      <c r="F31" s="20">
        <v>9</v>
      </c>
      <c r="G31" s="20" t="str">
        <f t="shared" si="2"/>
        <v>Certo</v>
      </c>
      <c r="H31" s="31"/>
      <c r="I31" s="13"/>
      <c r="J31" s="13"/>
      <c r="K31" s="13"/>
      <c r="L31" s="13"/>
    </row>
    <row r="32" spans="1:12" ht="15.75" customHeight="1" x14ac:dyDescent="0.3">
      <c r="A32" s="14">
        <v>109337</v>
      </c>
      <c r="B32" s="14" t="s">
        <v>68</v>
      </c>
      <c r="C32" s="26">
        <v>1</v>
      </c>
      <c r="D32" s="26">
        <v>94</v>
      </c>
      <c r="E32" s="11">
        <v>0</v>
      </c>
      <c r="F32" s="11">
        <v>0</v>
      </c>
      <c r="G32" s="25" t="str">
        <f>IF(E32=J2,"Certo", "Errado")</f>
        <v>Certo</v>
      </c>
      <c r="H32" s="26">
        <f>COUNTIF(G32:G41,"Certo")</f>
        <v>10</v>
      </c>
      <c r="I32" s="13"/>
      <c r="J32" s="13"/>
      <c r="K32" s="13"/>
      <c r="L32" s="13"/>
    </row>
    <row r="33" spans="1:12" ht="15.75" customHeight="1" x14ac:dyDescent="0.3">
      <c r="A33" s="14">
        <v>109339</v>
      </c>
      <c r="B33" s="14" t="s">
        <v>68</v>
      </c>
      <c r="C33" s="27"/>
      <c r="D33" s="27"/>
      <c r="E33" s="11">
        <v>1</v>
      </c>
      <c r="F33" s="11">
        <v>1</v>
      </c>
      <c r="G33" s="25" t="str">
        <f t="shared" ref="G33:G40" si="3">IF(E33=J3,"Certo", "Errado")</f>
        <v>Certo</v>
      </c>
      <c r="H33" s="27"/>
      <c r="I33" s="13"/>
      <c r="J33" s="13"/>
      <c r="K33" s="13"/>
      <c r="L33" s="13"/>
    </row>
    <row r="34" spans="1:12" ht="15.75" customHeight="1" x14ac:dyDescent="0.3">
      <c r="A34" s="14">
        <v>109341</v>
      </c>
      <c r="B34" s="14" t="s">
        <v>68</v>
      </c>
      <c r="C34" s="27"/>
      <c r="D34" s="27"/>
      <c r="E34" s="11">
        <v>0</v>
      </c>
      <c r="F34" s="11">
        <v>2</v>
      </c>
      <c r="G34" s="25" t="str">
        <f t="shared" si="3"/>
        <v>Certo</v>
      </c>
      <c r="H34" s="27"/>
      <c r="I34" s="13"/>
      <c r="J34" s="13"/>
      <c r="K34" s="13"/>
      <c r="L34" s="13"/>
    </row>
    <row r="35" spans="1:12" ht="15.75" customHeight="1" x14ac:dyDescent="0.3">
      <c r="A35" s="14">
        <v>109343</v>
      </c>
      <c r="B35" s="14" t="s">
        <v>68</v>
      </c>
      <c r="C35" s="27"/>
      <c r="D35" s="27"/>
      <c r="E35" s="11">
        <v>1</v>
      </c>
      <c r="F35" s="11">
        <v>3</v>
      </c>
      <c r="G35" s="25" t="str">
        <f t="shared" si="3"/>
        <v>Certo</v>
      </c>
      <c r="H35" s="27"/>
      <c r="I35" s="13"/>
      <c r="J35" s="13"/>
      <c r="K35" s="13"/>
      <c r="L35" s="13"/>
    </row>
    <row r="36" spans="1:12" ht="15.75" customHeight="1" x14ac:dyDescent="0.3">
      <c r="A36" s="14">
        <v>109348</v>
      </c>
      <c r="B36" s="14" t="s">
        <v>68</v>
      </c>
      <c r="C36" s="27"/>
      <c r="D36" s="27"/>
      <c r="E36" s="11">
        <v>0</v>
      </c>
      <c r="F36" s="11">
        <v>4</v>
      </c>
      <c r="G36" s="25" t="str">
        <f t="shared" si="3"/>
        <v>Certo</v>
      </c>
      <c r="H36" s="27"/>
      <c r="I36" s="13"/>
      <c r="J36" s="13"/>
      <c r="K36" s="13"/>
      <c r="L36" s="13"/>
    </row>
    <row r="37" spans="1:12" ht="15.75" customHeight="1" x14ac:dyDescent="0.3">
      <c r="A37" s="14">
        <v>109352</v>
      </c>
      <c r="B37" s="14" t="s">
        <v>68</v>
      </c>
      <c r="C37" s="27"/>
      <c r="D37" s="27"/>
      <c r="E37" s="11">
        <v>0</v>
      </c>
      <c r="F37" s="11">
        <v>5</v>
      </c>
      <c r="G37" s="25" t="str">
        <f t="shared" si="3"/>
        <v>Certo</v>
      </c>
      <c r="H37" s="27"/>
      <c r="I37" s="13"/>
      <c r="J37" s="13"/>
      <c r="K37" s="13"/>
      <c r="L37" s="13"/>
    </row>
    <row r="38" spans="1:12" ht="15.75" customHeight="1" x14ac:dyDescent="0.3">
      <c r="A38" s="14">
        <v>109356</v>
      </c>
      <c r="B38" s="14" t="s">
        <v>68</v>
      </c>
      <c r="C38" s="27"/>
      <c r="D38" s="27"/>
      <c r="E38" s="11">
        <v>1</v>
      </c>
      <c r="F38" s="11">
        <v>6</v>
      </c>
      <c r="G38" s="25" t="str">
        <f t="shared" si="3"/>
        <v>Certo</v>
      </c>
      <c r="H38" s="27"/>
      <c r="I38" s="13"/>
      <c r="J38" s="13"/>
      <c r="K38" s="13"/>
      <c r="L38" s="13"/>
    </row>
    <row r="39" spans="1:12" ht="15.75" customHeight="1" x14ac:dyDescent="0.3">
      <c r="A39" s="14">
        <v>109358</v>
      </c>
      <c r="B39" s="14" t="s">
        <v>68</v>
      </c>
      <c r="C39" s="27"/>
      <c r="D39" s="27"/>
      <c r="E39" s="11">
        <v>0</v>
      </c>
      <c r="F39" s="11">
        <v>7</v>
      </c>
      <c r="G39" s="25" t="str">
        <f t="shared" si="3"/>
        <v>Certo</v>
      </c>
      <c r="H39" s="27"/>
      <c r="I39" s="13"/>
      <c r="J39" s="13"/>
      <c r="K39" s="13"/>
      <c r="L39" s="13"/>
    </row>
    <row r="40" spans="1:12" ht="15.75" customHeight="1" x14ac:dyDescent="0.3">
      <c r="A40" s="14">
        <v>109364</v>
      </c>
      <c r="B40" s="14" t="s">
        <v>68</v>
      </c>
      <c r="C40" s="27"/>
      <c r="D40" s="27"/>
      <c r="E40" s="11">
        <v>1</v>
      </c>
      <c r="F40" s="11">
        <v>8</v>
      </c>
      <c r="G40" s="25" t="str">
        <f t="shared" si="3"/>
        <v>Certo</v>
      </c>
      <c r="H40" s="27"/>
      <c r="I40" s="13"/>
      <c r="J40" s="13"/>
      <c r="K40" s="13"/>
      <c r="L40" s="13"/>
    </row>
    <row r="41" spans="1:12" ht="15.75" customHeight="1" x14ac:dyDescent="0.3">
      <c r="A41" s="14">
        <v>109367</v>
      </c>
      <c r="B41" s="14" t="s">
        <v>68</v>
      </c>
      <c r="C41" s="28"/>
      <c r="D41" s="28"/>
      <c r="E41" s="11">
        <v>0</v>
      </c>
      <c r="F41" s="11">
        <v>9</v>
      </c>
      <c r="G41" s="25" t="str">
        <f>IF(E41=J11,"Certo", "Errado")</f>
        <v>Certo</v>
      </c>
      <c r="H41" s="28"/>
      <c r="I41" s="13"/>
      <c r="J41" s="13"/>
      <c r="K41" s="13"/>
      <c r="L41" s="13"/>
    </row>
    <row r="42" spans="1:12" ht="15.75" customHeight="1" x14ac:dyDescent="0.3">
      <c r="A42" s="18">
        <v>108249</v>
      </c>
      <c r="B42" s="18" t="s">
        <v>19</v>
      </c>
      <c r="C42" s="29">
        <v>4</v>
      </c>
      <c r="D42" s="26">
        <v>94</v>
      </c>
      <c r="E42" s="20">
        <v>0</v>
      </c>
      <c r="F42" s="20">
        <v>0</v>
      </c>
      <c r="G42" s="20" t="str">
        <f>IF(E42=J2,"Certo", "Errado")</f>
        <v>Certo</v>
      </c>
      <c r="H42" s="29">
        <f>COUNTIF(G42:G51,"Certo")</f>
        <v>8</v>
      </c>
      <c r="I42" s="13"/>
      <c r="J42" s="13"/>
      <c r="K42" s="13"/>
      <c r="L42" s="13"/>
    </row>
    <row r="43" spans="1:12" ht="15.75" customHeight="1" x14ac:dyDescent="0.3">
      <c r="A43" s="18">
        <v>108276</v>
      </c>
      <c r="B43" s="18" t="s">
        <v>19</v>
      </c>
      <c r="C43" s="30"/>
      <c r="D43" s="27"/>
      <c r="E43" s="20">
        <v>1</v>
      </c>
      <c r="F43" s="20">
        <v>1</v>
      </c>
      <c r="G43" s="20" t="str">
        <f t="shared" ref="G43:G51" si="4">IF(E43=J3,"Certo", "Errado")</f>
        <v>Certo</v>
      </c>
      <c r="H43" s="30"/>
      <c r="I43" s="13"/>
      <c r="J43" s="13"/>
      <c r="K43" s="13"/>
      <c r="L43" s="13"/>
    </row>
    <row r="44" spans="1:12" ht="15.75" customHeight="1" x14ac:dyDescent="0.3">
      <c r="A44" s="18">
        <v>108292</v>
      </c>
      <c r="B44" s="18" t="s">
        <v>19</v>
      </c>
      <c r="C44" s="30"/>
      <c r="D44" s="27"/>
      <c r="E44" s="20">
        <v>1</v>
      </c>
      <c r="F44" s="20">
        <v>2</v>
      </c>
      <c r="G44" s="20" t="str">
        <f t="shared" si="4"/>
        <v>Errado</v>
      </c>
      <c r="H44" s="30"/>
      <c r="I44" s="13"/>
      <c r="J44" s="13"/>
      <c r="K44" s="13"/>
      <c r="L44" s="13"/>
    </row>
    <row r="45" spans="1:12" ht="15.75" customHeight="1" x14ac:dyDescent="0.3">
      <c r="A45" s="18">
        <v>108335</v>
      </c>
      <c r="B45" s="18" t="s">
        <v>19</v>
      </c>
      <c r="C45" s="30"/>
      <c r="D45" s="27"/>
      <c r="E45" s="20">
        <v>1</v>
      </c>
      <c r="F45" s="20">
        <v>3</v>
      </c>
      <c r="G45" s="20" t="str">
        <f t="shared" si="4"/>
        <v>Certo</v>
      </c>
      <c r="H45" s="30"/>
      <c r="I45" s="13"/>
      <c r="J45" s="13"/>
      <c r="K45" s="13"/>
      <c r="L45" s="13"/>
    </row>
    <row r="46" spans="1:12" ht="15.75" customHeight="1" x14ac:dyDescent="0.3">
      <c r="A46" s="18">
        <v>108346</v>
      </c>
      <c r="B46" s="18" t="s">
        <v>19</v>
      </c>
      <c r="C46" s="30"/>
      <c r="D46" s="27"/>
      <c r="E46" s="20">
        <v>0</v>
      </c>
      <c r="F46" s="20">
        <v>4</v>
      </c>
      <c r="G46" s="20" t="str">
        <f t="shared" si="4"/>
        <v>Certo</v>
      </c>
      <c r="H46" s="30"/>
      <c r="I46" s="13"/>
      <c r="J46" s="13"/>
      <c r="K46" s="13"/>
      <c r="L46" s="13"/>
    </row>
    <row r="47" spans="1:12" ht="15.75" customHeight="1" x14ac:dyDescent="0.3">
      <c r="A47" s="18">
        <v>108360</v>
      </c>
      <c r="B47" s="18" t="s">
        <v>19</v>
      </c>
      <c r="C47" s="30"/>
      <c r="D47" s="27"/>
      <c r="E47" s="20">
        <v>0</v>
      </c>
      <c r="F47" s="20">
        <v>5</v>
      </c>
      <c r="G47" s="20" t="str">
        <f t="shared" si="4"/>
        <v>Certo</v>
      </c>
      <c r="H47" s="30"/>
      <c r="I47" s="13"/>
      <c r="J47" s="13"/>
      <c r="K47" s="13"/>
      <c r="L47" s="13"/>
    </row>
    <row r="48" spans="1:12" ht="15.75" customHeight="1" x14ac:dyDescent="0.3">
      <c r="A48" s="18">
        <v>108368</v>
      </c>
      <c r="B48" s="18" t="s">
        <v>19</v>
      </c>
      <c r="C48" s="30"/>
      <c r="D48" s="27"/>
      <c r="E48" s="20">
        <v>0</v>
      </c>
      <c r="F48" s="20">
        <v>6</v>
      </c>
      <c r="G48" s="20" t="str">
        <f t="shared" si="4"/>
        <v>Errado</v>
      </c>
      <c r="H48" s="30"/>
      <c r="I48" s="13"/>
      <c r="J48" s="13"/>
      <c r="K48" s="13"/>
      <c r="L48" s="13"/>
    </row>
    <row r="49" spans="1:12" ht="15.75" customHeight="1" x14ac:dyDescent="0.3">
      <c r="A49" s="18">
        <v>108381</v>
      </c>
      <c r="B49" s="18" t="s">
        <v>19</v>
      </c>
      <c r="C49" s="30"/>
      <c r="D49" s="27"/>
      <c r="E49" s="20">
        <v>0</v>
      </c>
      <c r="F49" s="20">
        <v>7</v>
      </c>
      <c r="G49" s="20" t="str">
        <f t="shared" si="4"/>
        <v>Certo</v>
      </c>
      <c r="H49" s="30"/>
      <c r="I49" s="13"/>
      <c r="J49" s="13"/>
      <c r="K49" s="13"/>
      <c r="L49" s="13"/>
    </row>
    <row r="50" spans="1:12" ht="15.75" customHeight="1" x14ac:dyDescent="0.3">
      <c r="A50" s="18">
        <v>108400</v>
      </c>
      <c r="B50" s="18" t="s">
        <v>19</v>
      </c>
      <c r="C50" s="30"/>
      <c r="D50" s="27"/>
      <c r="E50" s="20">
        <v>1</v>
      </c>
      <c r="F50" s="20">
        <v>8</v>
      </c>
      <c r="G50" s="20" t="str">
        <f t="shared" si="4"/>
        <v>Certo</v>
      </c>
      <c r="H50" s="30"/>
      <c r="I50" s="13"/>
      <c r="J50" s="13"/>
      <c r="K50" s="13"/>
      <c r="L50" s="13"/>
    </row>
    <row r="51" spans="1:12" ht="15.75" customHeight="1" x14ac:dyDescent="0.3">
      <c r="A51" s="18">
        <v>108408</v>
      </c>
      <c r="B51" s="18" t="s">
        <v>19</v>
      </c>
      <c r="C51" s="31"/>
      <c r="D51" s="28"/>
      <c r="E51" s="20">
        <v>0</v>
      </c>
      <c r="F51" s="20">
        <v>9</v>
      </c>
      <c r="G51" s="20" t="str">
        <f t="shared" si="4"/>
        <v>Certo</v>
      </c>
      <c r="H51" s="31"/>
      <c r="I51" s="13"/>
      <c r="J51" s="13"/>
      <c r="K51" s="13"/>
      <c r="L51" s="13"/>
    </row>
    <row r="52" spans="1:12" ht="15.75" customHeight="1" x14ac:dyDescent="0.3">
      <c r="A52" s="14">
        <v>109252</v>
      </c>
      <c r="B52" s="14" t="s">
        <v>62</v>
      </c>
      <c r="C52" s="12"/>
      <c r="D52" s="26">
        <v>94</v>
      </c>
      <c r="E52" s="11">
        <v>0</v>
      </c>
      <c r="F52" s="11">
        <v>0</v>
      </c>
      <c r="G52" s="25" t="str">
        <f>IF(E52=J2,"Certo", "Errado")</f>
        <v>Certo</v>
      </c>
      <c r="H52" s="26">
        <f>COUNTIF(G52:G61,"Certo")</f>
        <v>10</v>
      </c>
      <c r="I52" s="13"/>
      <c r="J52" s="13"/>
      <c r="K52" s="13"/>
      <c r="L52" s="13"/>
    </row>
    <row r="53" spans="1:12" ht="15.75" customHeight="1" x14ac:dyDescent="0.3">
      <c r="A53" s="14">
        <v>109254</v>
      </c>
      <c r="B53" s="14" t="s">
        <v>62</v>
      </c>
      <c r="C53" s="12"/>
      <c r="D53" s="27"/>
      <c r="E53" s="11">
        <v>1</v>
      </c>
      <c r="F53" s="11">
        <v>1</v>
      </c>
      <c r="G53" s="25" t="str">
        <f t="shared" ref="G53:G61" si="5">IF(E53=J3,"Certo", "Errado")</f>
        <v>Certo</v>
      </c>
      <c r="H53" s="27"/>
      <c r="I53" s="13"/>
      <c r="J53" s="13"/>
      <c r="K53" s="13"/>
      <c r="L53" s="13"/>
    </row>
    <row r="54" spans="1:12" ht="15.75" customHeight="1" x14ac:dyDescent="0.3">
      <c r="A54" s="14">
        <v>109258</v>
      </c>
      <c r="B54" s="14" t="s">
        <v>62</v>
      </c>
      <c r="C54" s="12"/>
      <c r="D54" s="27"/>
      <c r="E54" s="11">
        <v>0</v>
      </c>
      <c r="F54" s="11">
        <v>2</v>
      </c>
      <c r="G54" s="25" t="str">
        <f t="shared" si="5"/>
        <v>Certo</v>
      </c>
      <c r="H54" s="27"/>
      <c r="I54" s="13"/>
      <c r="J54" s="13"/>
      <c r="K54" s="13"/>
      <c r="L54" s="13"/>
    </row>
    <row r="55" spans="1:12" ht="15.75" customHeight="1" x14ac:dyDescent="0.3">
      <c r="A55" s="14">
        <v>109262</v>
      </c>
      <c r="B55" s="14" t="s">
        <v>62</v>
      </c>
      <c r="C55" s="12"/>
      <c r="D55" s="27"/>
      <c r="E55" s="11">
        <v>1</v>
      </c>
      <c r="F55" s="11">
        <v>3</v>
      </c>
      <c r="G55" s="25" t="str">
        <f t="shared" si="5"/>
        <v>Certo</v>
      </c>
      <c r="H55" s="27"/>
      <c r="I55" s="13"/>
      <c r="J55" s="13"/>
      <c r="K55" s="13"/>
      <c r="L55" s="13"/>
    </row>
    <row r="56" spans="1:12" ht="15.75" customHeight="1" x14ac:dyDescent="0.3">
      <c r="A56" s="14">
        <v>109265</v>
      </c>
      <c r="B56" s="14" t="s">
        <v>62</v>
      </c>
      <c r="C56" s="12"/>
      <c r="D56" s="27"/>
      <c r="E56" s="11">
        <v>0</v>
      </c>
      <c r="F56" s="11">
        <v>4</v>
      </c>
      <c r="G56" s="25" t="str">
        <f t="shared" si="5"/>
        <v>Certo</v>
      </c>
      <c r="H56" s="27"/>
      <c r="I56" s="13"/>
      <c r="J56" s="13"/>
      <c r="K56" s="13"/>
      <c r="L56" s="13"/>
    </row>
    <row r="57" spans="1:12" ht="15.75" customHeight="1" x14ac:dyDescent="0.3">
      <c r="A57" s="14">
        <v>109271</v>
      </c>
      <c r="B57" s="14" t="s">
        <v>62</v>
      </c>
      <c r="C57" s="12"/>
      <c r="D57" s="27"/>
      <c r="E57" s="11">
        <v>0</v>
      </c>
      <c r="F57" s="11">
        <v>5</v>
      </c>
      <c r="G57" s="25" t="str">
        <f t="shared" si="5"/>
        <v>Certo</v>
      </c>
      <c r="H57" s="27"/>
      <c r="I57" s="13"/>
      <c r="J57" s="13"/>
      <c r="K57" s="13"/>
      <c r="L57" s="13"/>
    </row>
    <row r="58" spans="1:12" ht="15.75" customHeight="1" x14ac:dyDescent="0.3">
      <c r="A58" s="14">
        <v>109275</v>
      </c>
      <c r="B58" s="14" t="s">
        <v>62</v>
      </c>
      <c r="C58" s="12"/>
      <c r="D58" s="27"/>
      <c r="E58" s="11">
        <v>1</v>
      </c>
      <c r="F58" s="11">
        <v>6</v>
      </c>
      <c r="G58" s="25" t="str">
        <f t="shared" si="5"/>
        <v>Certo</v>
      </c>
      <c r="H58" s="27"/>
      <c r="I58" s="13"/>
      <c r="J58" s="13"/>
      <c r="K58" s="13"/>
      <c r="L58" s="13"/>
    </row>
    <row r="59" spans="1:12" ht="15.75" customHeight="1" x14ac:dyDescent="0.3">
      <c r="A59" s="14">
        <v>109281</v>
      </c>
      <c r="B59" s="14" t="s">
        <v>62</v>
      </c>
      <c r="C59" s="12"/>
      <c r="D59" s="27"/>
      <c r="E59" s="11">
        <v>0</v>
      </c>
      <c r="F59" s="11">
        <v>7</v>
      </c>
      <c r="G59" s="25" t="str">
        <f t="shared" si="5"/>
        <v>Certo</v>
      </c>
      <c r="H59" s="27"/>
      <c r="I59" s="13"/>
      <c r="J59" s="13"/>
      <c r="K59" s="13"/>
      <c r="L59" s="13"/>
    </row>
    <row r="60" spans="1:12" ht="15.75" customHeight="1" x14ac:dyDescent="0.3">
      <c r="A60" s="14">
        <v>109292</v>
      </c>
      <c r="B60" s="14" t="s">
        <v>62</v>
      </c>
      <c r="C60" s="12"/>
      <c r="D60" s="27"/>
      <c r="E60" s="11">
        <v>1</v>
      </c>
      <c r="F60" s="11">
        <v>8</v>
      </c>
      <c r="G60" s="25" t="str">
        <f t="shared" si="5"/>
        <v>Certo</v>
      </c>
      <c r="H60" s="27"/>
      <c r="I60" s="13"/>
      <c r="J60" s="13"/>
      <c r="K60" s="13"/>
      <c r="L60" s="13"/>
    </row>
    <row r="61" spans="1:12" ht="15.75" customHeight="1" x14ac:dyDescent="0.3">
      <c r="A61" s="14">
        <v>109301</v>
      </c>
      <c r="B61" s="14" t="s">
        <v>62</v>
      </c>
      <c r="C61" s="11">
        <v>1</v>
      </c>
      <c r="D61" s="28"/>
      <c r="E61" s="11">
        <v>0</v>
      </c>
      <c r="F61" s="11">
        <v>9</v>
      </c>
      <c r="G61" s="25" t="str">
        <f t="shared" si="5"/>
        <v>Certo</v>
      </c>
      <c r="H61" s="28"/>
      <c r="I61" s="13"/>
      <c r="J61" s="13"/>
      <c r="K61" s="13"/>
      <c r="L61" s="13"/>
    </row>
    <row r="62" spans="1:12" ht="15.75" customHeight="1" x14ac:dyDescent="0.3">
      <c r="A62" s="18">
        <v>108242</v>
      </c>
      <c r="B62" s="18" t="s">
        <v>17</v>
      </c>
      <c r="C62" s="19"/>
      <c r="D62" s="26">
        <v>94</v>
      </c>
      <c r="E62" s="20">
        <v>1</v>
      </c>
      <c r="F62" s="20">
        <v>0</v>
      </c>
      <c r="G62" s="20" t="str">
        <f>IF(E62=J2,"Certo", "Errado")</f>
        <v>Errado</v>
      </c>
      <c r="H62" s="29">
        <f>COUNTIF(G62:G71,"Certo")</f>
        <v>7</v>
      </c>
      <c r="I62" s="13"/>
      <c r="J62" s="13"/>
      <c r="K62" s="13"/>
      <c r="L62" s="13"/>
    </row>
    <row r="63" spans="1:12" ht="15.75" customHeight="1" x14ac:dyDescent="0.3">
      <c r="A63" s="18">
        <v>108258</v>
      </c>
      <c r="B63" s="18" t="s">
        <v>17</v>
      </c>
      <c r="C63" s="19"/>
      <c r="D63" s="27"/>
      <c r="E63" s="20">
        <v>1</v>
      </c>
      <c r="F63" s="20">
        <v>1</v>
      </c>
      <c r="G63" s="20" t="str">
        <f t="shared" ref="G63:G71" si="6">IF(E63=J3,"Certo", "Errado")</f>
        <v>Certo</v>
      </c>
      <c r="H63" s="30"/>
      <c r="I63" s="13"/>
      <c r="J63" s="13"/>
      <c r="K63" s="13"/>
      <c r="L63" s="13"/>
    </row>
    <row r="64" spans="1:12" ht="15.75" customHeight="1" x14ac:dyDescent="0.3">
      <c r="A64" s="18">
        <v>108266</v>
      </c>
      <c r="B64" s="18" t="s">
        <v>17</v>
      </c>
      <c r="C64" s="19"/>
      <c r="D64" s="27"/>
      <c r="E64" s="20">
        <v>0</v>
      </c>
      <c r="F64" s="20">
        <v>2</v>
      </c>
      <c r="G64" s="20" t="str">
        <f t="shared" si="6"/>
        <v>Certo</v>
      </c>
      <c r="H64" s="30"/>
      <c r="I64" s="13"/>
      <c r="J64" s="13"/>
      <c r="K64" s="13"/>
      <c r="L64" s="13"/>
    </row>
    <row r="65" spans="1:12" ht="15.75" customHeight="1" x14ac:dyDescent="0.3">
      <c r="A65" s="18">
        <v>108300</v>
      </c>
      <c r="B65" s="18" t="s">
        <v>17</v>
      </c>
      <c r="C65" s="19"/>
      <c r="D65" s="27"/>
      <c r="E65" s="20">
        <v>1</v>
      </c>
      <c r="F65" s="20">
        <v>3</v>
      </c>
      <c r="G65" s="20" t="str">
        <f t="shared" si="6"/>
        <v>Certo</v>
      </c>
      <c r="H65" s="30"/>
      <c r="I65" s="13"/>
      <c r="J65" s="13"/>
      <c r="K65" s="13"/>
      <c r="L65" s="13"/>
    </row>
    <row r="66" spans="1:12" ht="15.75" customHeight="1" x14ac:dyDescent="0.3">
      <c r="A66" s="18">
        <v>108324</v>
      </c>
      <c r="B66" s="18" t="s">
        <v>17</v>
      </c>
      <c r="C66" s="19"/>
      <c r="D66" s="27"/>
      <c r="E66" s="20">
        <v>1</v>
      </c>
      <c r="F66" s="20">
        <v>4</v>
      </c>
      <c r="G66" s="20" t="str">
        <f t="shared" si="6"/>
        <v>Errado</v>
      </c>
      <c r="H66" s="30"/>
      <c r="I66" s="13"/>
      <c r="J66" s="13"/>
      <c r="K66" s="13"/>
      <c r="L66" s="13"/>
    </row>
    <row r="67" spans="1:12" ht="15.75" customHeight="1" x14ac:dyDescent="0.3">
      <c r="A67" s="18">
        <v>108333</v>
      </c>
      <c r="B67" s="18" t="s">
        <v>17</v>
      </c>
      <c r="C67" s="19"/>
      <c r="D67" s="27"/>
      <c r="E67" s="20">
        <v>0</v>
      </c>
      <c r="F67" s="20">
        <v>5</v>
      </c>
      <c r="G67" s="20" t="str">
        <f t="shared" si="6"/>
        <v>Certo</v>
      </c>
      <c r="H67" s="30"/>
      <c r="I67" s="13"/>
      <c r="J67" s="13"/>
      <c r="K67" s="13"/>
      <c r="L67" s="13"/>
    </row>
    <row r="68" spans="1:12" ht="15.75" customHeight="1" x14ac:dyDescent="0.3">
      <c r="A68" s="18">
        <v>108343</v>
      </c>
      <c r="B68" s="18" t="s">
        <v>17</v>
      </c>
      <c r="C68" s="19"/>
      <c r="D68" s="27"/>
      <c r="E68" s="20">
        <v>0</v>
      </c>
      <c r="F68" s="20">
        <v>6</v>
      </c>
      <c r="G68" s="20" t="str">
        <f t="shared" si="6"/>
        <v>Errado</v>
      </c>
      <c r="H68" s="30"/>
      <c r="I68" s="13"/>
      <c r="J68" s="13"/>
      <c r="K68" s="13"/>
      <c r="L68" s="13"/>
    </row>
    <row r="69" spans="1:12" ht="15.75" customHeight="1" x14ac:dyDescent="0.3">
      <c r="A69" s="18">
        <v>108352</v>
      </c>
      <c r="B69" s="18" t="s">
        <v>17</v>
      </c>
      <c r="C69" s="19"/>
      <c r="D69" s="27"/>
      <c r="E69" s="20">
        <v>0</v>
      </c>
      <c r="F69" s="20">
        <v>7</v>
      </c>
      <c r="G69" s="20" t="str">
        <f t="shared" si="6"/>
        <v>Certo</v>
      </c>
      <c r="H69" s="30"/>
      <c r="I69" s="13"/>
      <c r="J69" s="13"/>
      <c r="K69" s="13"/>
      <c r="L69" s="13"/>
    </row>
    <row r="70" spans="1:12" ht="15.75" customHeight="1" x14ac:dyDescent="0.3">
      <c r="A70" s="18">
        <v>108392</v>
      </c>
      <c r="B70" s="18" t="s">
        <v>17</v>
      </c>
      <c r="C70" s="19"/>
      <c r="D70" s="27"/>
      <c r="E70" s="20">
        <v>1</v>
      </c>
      <c r="F70" s="20">
        <v>8</v>
      </c>
      <c r="G70" s="20" t="str">
        <f t="shared" si="6"/>
        <v>Certo</v>
      </c>
      <c r="H70" s="30"/>
      <c r="I70" s="13"/>
      <c r="J70" s="13"/>
      <c r="K70" s="13"/>
      <c r="L70" s="13"/>
    </row>
    <row r="71" spans="1:12" ht="15.75" customHeight="1" x14ac:dyDescent="0.3">
      <c r="A71" s="18">
        <v>108399</v>
      </c>
      <c r="B71" s="18" t="s">
        <v>17</v>
      </c>
      <c r="C71" s="20">
        <v>4</v>
      </c>
      <c r="D71" s="28"/>
      <c r="E71" s="20">
        <v>0</v>
      </c>
      <c r="F71" s="20">
        <v>9</v>
      </c>
      <c r="G71" s="20" t="str">
        <f t="shared" si="6"/>
        <v>Certo</v>
      </c>
      <c r="H71" s="31"/>
      <c r="I71" s="13"/>
      <c r="J71" s="13"/>
      <c r="K71" s="13"/>
      <c r="L71" s="13"/>
    </row>
    <row r="72" spans="1:12" ht="15.75" customHeight="1" x14ac:dyDescent="0.3">
      <c r="A72" s="14">
        <v>108223</v>
      </c>
      <c r="B72" s="14" t="s">
        <v>6</v>
      </c>
      <c r="C72" s="12"/>
      <c r="D72" s="26">
        <v>94</v>
      </c>
      <c r="E72" s="11">
        <v>0</v>
      </c>
      <c r="F72" s="11">
        <v>0</v>
      </c>
      <c r="G72" s="20"/>
      <c r="H72" s="26">
        <f>COUNTIF(G72:G81,"Certo")</f>
        <v>0</v>
      </c>
      <c r="I72" s="13"/>
      <c r="J72" s="13"/>
      <c r="K72" s="13"/>
      <c r="L72" s="13"/>
    </row>
    <row r="73" spans="1:12" ht="15.75" customHeight="1" x14ac:dyDescent="0.3">
      <c r="A73" s="14">
        <v>108232</v>
      </c>
      <c r="B73" s="14" t="s">
        <v>6</v>
      </c>
      <c r="C73" s="12"/>
      <c r="D73" s="27"/>
      <c r="E73" s="11">
        <v>1</v>
      </c>
      <c r="F73" s="11">
        <v>1</v>
      </c>
      <c r="G73" s="20"/>
      <c r="H73" s="27"/>
      <c r="I73" s="13"/>
      <c r="J73" s="13"/>
      <c r="K73" s="13"/>
      <c r="L73" s="13"/>
    </row>
    <row r="74" spans="1:12" ht="15.75" customHeight="1" x14ac:dyDescent="0.3">
      <c r="A74" s="14">
        <v>108239</v>
      </c>
      <c r="B74" s="14" t="s">
        <v>6</v>
      </c>
      <c r="C74" s="12"/>
      <c r="D74" s="27"/>
      <c r="E74" s="11">
        <v>0</v>
      </c>
      <c r="F74" s="11">
        <v>2</v>
      </c>
      <c r="G74" s="20"/>
      <c r="H74" s="27"/>
      <c r="I74" s="13"/>
      <c r="J74" s="13"/>
      <c r="K74" s="13"/>
      <c r="L74" s="13"/>
    </row>
    <row r="75" spans="1:12" ht="15.75" customHeight="1" x14ac:dyDescent="0.3">
      <c r="A75" s="14">
        <v>108267</v>
      </c>
      <c r="B75" s="14" t="s">
        <v>6</v>
      </c>
      <c r="C75" s="12"/>
      <c r="D75" s="27"/>
      <c r="E75" s="11">
        <v>0</v>
      </c>
      <c r="F75" s="11">
        <v>3</v>
      </c>
      <c r="G75" s="20"/>
      <c r="H75" s="27"/>
      <c r="I75" s="13"/>
      <c r="J75" s="13"/>
      <c r="K75" s="13"/>
      <c r="L75" s="13"/>
    </row>
    <row r="76" spans="1:12" ht="15.75" customHeight="1" x14ac:dyDescent="0.3">
      <c r="A76" s="14">
        <v>108284</v>
      </c>
      <c r="B76" s="14" t="s">
        <v>6</v>
      </c>
      <c r="C76" s="12"/>
      <c r="D76" s="27"/>
      <c r="E76" s="11">
        <v>1</v>
      </c>
      <c r="F76" s="11">
        <v>4</v>
      </c>
      <c r="G76" s="20"/>
      <c r="H76" s="27"/>
      <c r="I76" s="13"/>
      <c r="J76" s="13"/>
      <c r="K76" s="13"/>
      <c r="L76" s="13"/>
    </row>
    <row r="77" spans="1:12" ht="15.75" customHeight="1" x14ac:dyDescent="0.3">
      <c r="A77" s="14">
        <v>108293</v>
      </c>
      <c r="B77" s="14" t="s">
        <v>6</v>
      </c>
      <c r="C77" s="12"/>
      <c r="D77" s="27"/>
      <c r="E77" s="11">
        <v>0</v>
      </c>
      <c r="F77" s="11">
        <v>5</v>
      </c>
      <c r="G77" s="20"/>
      <c r="H77" s="27"/>
      <c r="I77" s="13"/>
      <c r="J77" s="13"/>
      <c r="K77" s="13"/>
      <c r="L77" s="13"/>
    </row>
    <row r="78" spans="1:12" ht="15.75" customHeight="1" x14ac:dyDescent="0.3">
      <c r="A78" s="14">
        <v>108306</v>
      </c>
      <c r="B78" s="14" t="s">
        <v>6</v>
      </c>
      <c r="C78" s="12"/>
      <c r="D78" s="27"/>
      <c r="E78" s="11">
        <v>0</v>
      </c>
      <c r="F78" s="11">
        <v>6</v>
      </c>
      <c r="G78" s="20"/>
      <c r="H78" s="27"/>
      <c r="I78" s="13"/>
      <c r="J78" s="13"/>
      <c r="K78" s="13"/>
      <c r="L78" s="13"/>
    </row>
    <row r="79" spans="1:12" ht="15.75" customHeight="1" x14ac:dyDescent="0.3">
      <c r="A79" s="14">
        <v>108321</v>
      </c>
      <c r="B79" s="14" t="s">
        <v>6</v>
      </c>
      <c r="C79" s="12"/>
      <c r="D79" s="27"/>
      <c r="E79" s="11">
        <v>0</v>
      </c>
      <c r="F79" s="11">
        <v>7</v>
      </c>
      <c r="G79" s="20"/>
      <c r="H79" s="27"/>
      <c r="I79" s="13"/>
      <c r="J79" s="13"/>
      <c r="K79" s="13"/>
      <c r="L79" s="13"/>
    </row>
    <row r="80" spans="1:12" ht="15.75" customHeight="1" x14ac:dyDescent="0.3">
      <c r="A80" s="14">
        <v>108334</v>
      </c>
      <c r="B80" s="14" t="s">
        <v>6</v>
      </c>
      <c r="C80" s="12"/>
      <c r="D80" s="27"/>
      <c r="E80" s="11">
        <v>1</v>
      </c>
      <c r="F80" s="11">
        <v>8</v>
      </c>
      <c r="G80" s="20"/>
      <c r="H80" s="27"/>
      <c r="I80" s="13"/>
      <c r="J80" s="13"/>
      <c r="K80" s="13"/>
      <c r="L80" s="13"/>
    </row>
    <row r="81" spans="1:12" ht="15.75" customHeight="1" x14ac:dyDescent="0.3">
      <c r="A81" s="14">
        <v>108347</v>
      </c>
      <c r="B81" s="14" t="s">
        <v>6</v>
      </c>
      <c r="C81" s="11">
        <v>4</v>
      </c>
      <c r="D81" s="28"/>
      <c r="E81" s="11">
        <v>1</v>
      </c>
      <c r="F81" s="11">
        <v>9</v>
      </c>
      <c r="G81" s="20"/>
      <c r="H81" s="28"/>
      <c r="I81" s="13"/>
      <c r="J81" s="13"/>
      <c r="K81" s="13"/>
      <c r="L81" s="13"/>
    </row>
    <row r="82" spans="1:12" ht="15.75" customHeight="1" x14ac:dyDescent="0.3">
      <c r="A82" s="14">
        <v>108973</v>
      </c>
      <c r="B82" s="14" t="s">
        <v>41</v>
      </c>
      <c r="C82" s="12"/>
      <c r="D82" s="26">
        <v>94</v>
      </c>
      <c r="E82" s="11">
        <v>1</v>
      </c>
      <c r="F82" s="11">
        <v>0</v>
      </c>
      <c r="G82" s="20"/>
      <c r="H82" s="26">
        <f>COUNTIF(G82:G91,"Certo")</f>
        <v>0</v>
      </c>
      <c r="I82" s="13"/>
      <c r="J82" s="13"/>
      <c r="K82" s="13"/>
      <c r="L82" s="13"/>
    </row>
    <row r="83" spans="1:12" ht="15.75" customHeight="1" x14ac:dyDescent="0.3">
      <c r="A83" s="14">
        <v>109010</v>
      </c>
      <c r="B83" s="14" t="s">
        <v>41</v>
      </c>
      <c r="C83" s="12"/>
      <c r="D83" s="27"/>
      <c r="E83" s="11">
        <v>1</v>
      </c>
      <c r="F83" s="11">
        <v>1</v>
      </c>
      <c r="G83" s="20"/>
      <c r="H83" s="27"/>
      <c r="I83" s="13"/>
      <c r="J83" s="13"/>
      <c r="K83" s="13"/>
      <c r="L83" s="13"/>
    </row>
    <row r="84" spans="1:12" ht="15.75" customHeight="1" x14ac:dyDescent="0.3">
      <c r="A84" s="14">
        <v>109016</v>
      </c>
      <c r="B84" s="14" t="s">
        <v>41</v>
      </c>
      <c r="C84" s="12"/>
      <c r="D84" s="27"/>
      <c r="E84" s="11">
        <v>0</v>
      </c>
      <c r="F84" s="11">
        <v>2</v>
      </c>
      <c r="G84" s="20"/>
      <c r="H84" s="27"/>
      <c r="I84" s="13"/>
      <c r="J84" s="13"/>
      <c r="K84" s="13"/>
      <c r="L84" s="13"/>
    </row>
    <row r="85" spans="1:12" ht="15.75" customHeight="1" x14ac:dyDescent="0.3">
      <c r="A85" s="14">
        <v>109028</v>
      </c>
      <c r="B85" s="14" t="s">
        <v>41</v>
      </c>
      <c r="C85" s="12"/>
      <c r="D85" s="27"/>
      <c r="E85" s="11">
        <v>0</v>
      </c>
      <c r="F85" s="11">
        <v>3</v>
      </c>
      <c r="G85" s="20"/>
      <c r="H85" s="27"/>
      <c r="I85" s="13"/>
      <c r="J85" s="13"/>
      <c r="K85" s="13"/>
      <c r="L85" s="13"/>
    </row>
    <row r="86" spans="1:12" ht="15.75" customHeight="1" x14ac:dyDescent="0.3">
      <c r="A86" s="14">
        <v>109050</v>
      </c>
      <c r="B86" s="14" t="s">
        <v>41</v>
      </c>
      <c r="C86" s="12"/>
      <c r="D86" s="27"/>
      <c r="E86" s="11">
        <v>1</v>
      </c>
      <c r="F86" s="11">
        <v>4</v>
      </c>
      <c r="G86" s="20"/>
      <c r="H86" s="27"/>
      <c r="I86" s="13"/>
      <c r="J86" s="13"/>
      <c r="K86" s="13"/>
      <c r="L86" s="13"/>
    </row>
    <row r="87" spans="1:12" ht="15.75" customHeight="1" x14ac:dyDescent="0.3">
      <c r="A87" s="14">
        <v>109072</v>
      </c>
      <c r="B87" s="14" t="s">
        <v>41</v>
      </c>
      <c r="C87" s="12"/>
      <c r="D87" s="27"/>
      <c r="E87" s="11">
        <v>1</v>
      </c>
      <c r="F87" s="11">
        <v>5</v>
      </c>
      <c r="G87" s="20"/>
      <c r="H87" s="27"/>
      <c r="I87" s="13"/>
      <c r="J87" s="13"/>
      <c r="K87" s="13"/>
      <c r="L87" s="13"/>
    </row>
    <row r="88" spans="1:12" ht="15.75" customHeight="1" x14ac:dyDescent="0.3">
      <c r="A88" s="14">
        <v>109083</v>
      </c>
      <c r="B88" s="14" t="s">
        <v>41</v>
      </c>
      <c r="C88" s="12"/>
      <c r="D88" s="27"/>
      <c r="E88" s="11">
        <v>1</v>
      </c>
      <c r="F88" s="11">
        <v>6</v>
      </c>
      <c r="G88" s="20"/>
      <c r="H88" s="27"/>
      <c r="I88" s="13"/>
      <c r="J88" s="13"/>
      <c r="K88" s="13"/>
      <c r="L88" s="13"/>
    </row>
    <row r="89" spans="1:12" ht="15.75" customHeight="1" x14ac:dyDescent="0.3">
      <c r="A89" s="14">
        <v>109093</v>
      </c>
      <c r="B89" s="14" t="s">
        <v>41</v>
      </c>
      <c r="C89" s="12"/>
      <c r="D89" s="27"/>
      <c r="E89" s="11">
        <v>1</v>
      </c>
      <c r="F89" s="11">
        <v>7</v>
      </c>
      <c r="G89" s="20"/>
      <c r="H89" s="27"/>
      <c r="I89" s="13"/>
      <c r="J89" s="13"/>
      <c r="K89" s="13"/>
      <c r="L89" s="13"/>
    </row>
    <row r="90" spans="1:12" ht="15.75" customHeight="1" x14ac:dyDescent="0.3">
      <c r="A90" s="14">
        <v>109105</v>
      </c>
      <c r="B90" s="14" t="s">
        <v>41</v>
      </c>
      <c r="C90" s="12"/>
      <c r="D90" s="27"/>
      <c r="E90" s="11">
        <v>1</v>
      </c>
      <c r="F90" s="11">
        <v>8</v>
      </c>
      <c r="G90" s="20"/>
      <c r="H90" s="27"/>
      <c r="I90" s="13"/>
      <c r="J90" s="13"/>
      <c r="K90" s="13"/>
      <c r="L90" s="13"/>
    </row>
    <row r="91" spans="1:12" ht="15.75" customHeight="1" x14ac:dyDescent="0.3">
      <c r="A91" s="14">
        <v>109110</v>
      </c>
      <c r="B91" s="14" t="s">
        <v>41</v>
      </c>
      <c r="C91" s="11">
        <v>1</v>
      </c>
      <c r="D91" s="28"/>
      <c r="E91" s="11">
        <v>1</v>
      </c>
      <c r="F91" s="11">
        <v>9</v>
      </c>
      <c r="G91" s="20"/>
      <c r="H91" s="28"/>
      <c r="I91" s="13"/>
      <c r="J91" s="13"/>
      <c r="K91" s="13"/>
      <c r="L91" s="13"/>
    </row>
    <row r="92" spans="1:12" ht="15.75" customHeight="1" x14ac:dyDescent="0.3">
      <c r="A92" s="14">
        <v>109120</v>
      </c>
      <c r="B92" s="14" t="s">
        <v>56</v>
      </c>
      <c r="C92" s="12"/>
      <c r="D92" s="26">
        <v>94</v>
      </c>
      <c r="E92" s="11">
        <v>0</v>
      </c>
      <c r="F92" s="11">
        <v>0</v>
      </c>
      <c r="G92" s="20"/>
      <c r="H92" s="26">
        <f>COUNTIF(G92:G101,"Certo")</f>
        <v>0</v>
      </c>
      <c r="I92" s="13"/>
      <c r="J92" s="13"/>
      <c r="K92" s="13"/>
      <c r="L92" s="13"/>
    </row>
    <row r="93" spans="1:12" ht="15.75" customHeight="1" x14ac:dyDescent="0.3">
      <c r="A93" s="14">
        <v>109124</v>
      </c>
      <c r="B93" s="14" t="s">
        <v>56</v>
      </c>
      <c r="C93" s="12"/>
      <c r="D93" s="27"/>
      <c r="E93" s="11">
        <v>1</v>
      </c>
      <c r="F93" s="11">
        <v>1</v>
      </c>
      <c r="G93" s="20"/>
      <c r="H93" s="27"/>
      <c r="I93" s="13"/>
      <c r="J93" s="13"/>
      <c r="K93" s="13"/>
      <c r="L93" s="13"/>
    </row>
    <row r="94" spans="1:12" ht="15.75" customHeight="1" x14ac:dyDescent="0.3">
      <c r="A94" s="14">
        <v>109130</v>
      </c>
      <c r="B94" s="14" t="s">
        <v>56</v>
      </c>
      <c r="C94" s="12"/>
      <c r="D94" s="27"/>
      <c r="E94" s="11">
        <v>1</v>
      </c>
      <c r="F94" s="11">
        <v>2</v>
      </c>
      <c r="G94" s="20"/>
      <c r="H94" s="27"/>
      <c r="I94" s="13"/>
      <c r="J94" s="13"/>
      <c r="K94" s="13"/>
      <c r="L94" s="13"/>
    </row>
    <row r="95" spans="1:12" ht="15.75" customHeight="1" x14ac:dyDescent="0.3">
      <c r="A95" s="14">
        <v>109162</v>
      </c>
      <c r="B95" s="14" t="s">
        <v>56</v>
      </c>
      <c r="C95" s="12"/>
      <c r="D95" s="27"/>
      <c r="E95" s="11">
        <v>0</v>
      </c>
      <c r="F95" s="11">
        <v>3</v>
      </c>
      <c r="G95" s="20"/>
      <c r="H95" s="27"/>
      <c r="I95" s="13"/>
      <c r="J95" s="13"/>
      <c r="K95" s="13"/>
      <c r="L95" s="13"/>
    </row>
    <row r="96" spans="1:12" ht="15.75" customHeight="1" x14ac:dyDescent="0.3">
      <c r="A96" s="14">
        <v>109168</v>
      </c>
      <c r="B96" s="14" t="s">
        <v>56</v>
      </c>
      <c r="C96" s="12"/>
      <c r="D96" s="27"/>
      <c r="E96" s="11">
        <v>1</v>
      </c>
      <c r="F96" s="11">
        <v>4</v>
      </c>
      <c r="G96" s="20"/>
      <c r="H96" s="27"/>
      <c r="I96" s="13"/>
      <c r="J96" s="13"/>
      <c r="K96" s="13"/>
      <c r="L96" s="13"/>
    </row>
    <row r="97" spans="1:12" ht="15.75" customHeight="1" x14ac:dyDescent="0.3">
      <c r="A97" s="14">
        <v>109170</v>
      </c>
      <c r="B97" s="14" t="s">
        <v>56</v>
      </c>
      <c r="C97" s="12"/>
      <c r="D97" s="27"/>
      <c r="E97" s="11">
        <v>0</v>
      </c>
      <c r="F97" s="11">
        <v>5</v>
      </c>
      <c r="G97" s="20"/>
      <c r="H97" s="27"/>
      <c r="I97" s="13"/>
      <c r="J97" s="13"/>
      <c r="K97" s="13"/>
      <c r="L97" s="13"/>
    </row>
    <row r="98" spans="1:12" ht="15.75" customHeight="1" x14ac:dyDescent="0.3">
      <c r="A98" s="14">
        <v>109181</v>
      </c>
      <c r="B98" s="14" t="s">
        <v>56</v>
      </c>
      <c r="C98" s="12"/>
      <c r="D98" s="27"/>
      <c r="E98" s="11">
        <v>0</v>
      </c>
      <c r="F98" s="11">
        <v>6</v>
      </c>
      <c r="G98" s="20"/>
      <c r="H98" s="27"/>
      <c r="I98" s="13"/>
      <c r="J98" s="13"/>
      <c r="K98" s="13"/>
      <c r="L98" s="13"/>
    </row>
    <row r="99" spans="1:12" ht="15.75" customHeight="1" x14ac:dyDescent="0.3">
      <c r="A99" s="14">
        <v>109184</v>
      </c>
      <c r="B99" s="14" t="s">
        <v>56</v>
      </c>
      <c r="C99" s="12"/>
      <c r="D99" s="27"/>
      <c r="E99" s="11">
        <v>0</v>
      </c>
      <c r="F99" s="11">
        <v>7</v>
      </c>
      <c r="G99" s="20"/>
      <c r="H99" s="27"/>
      <c r="I99" s="13"/>
      <c r="J99" s="13"/>
      <c r="K99" s="13"/>
      <c r="L99" s="13"/>
    </row>
    <row r="100" spans="1:12" ht="15.75" customHeight="1" x14ac:dyDescent="0.3">
      <c r="A100" s="14">
        <v>109188</v>
      </c>
      <c r="B100" s="14" t="s">
        <v>56</v>
      </c>
      <c r="C100" s="12"/>
      <c r="D100" s="27"/>
      <c r="E100" s="11">
        <v>0</v>
      </c>
      <c r="F100" s="11">
        <v>8</v>
      </c>
      <c r="G100" s="20"/>
      <c r="H100" s="27"/>
      <c r="I100" s="13"/>
      <c r="J100" s="13"/>
      <c r="K100" s="13"/>
      <c r="L100" s="13"/>
    </row>
    <row r="101" spans="1:12" ht="15.75" customHeight="1" x14ac:dyDescent="0.3">
      <c r="A101" s="14">
        <v>109192</v>
      </c>
      <c r="B101" s="14" t="s">
        <v>56</v>
      </c>
      <c r="C101" s="11">
        <v>1</v>
      </c>
      <c r="D101" s="28"/>
      <c r="E101" s="11">
        <v>0</v>
      </c>
      <c r="F101" s="11">
        <v>9</v>
      </c>
      <c r="G101" s="20"/>
      <c r="H101" s="28"/>
      <c r="I101" s="13"/>
      <c r="J101" s="13"/>
      <c r="K101" s="13"/>
      <c r="L101" s="13"/>
    </row>
    <row r="102" spans="1:12" ht="15.75" customHeight="1" x14ac:dyDescent="0.3">
      <c r="A102" s="14">
        <v>108238</v>
      </c>
      <c r="B102" s="14" t="s">
        <v>16</v>
      </c>
      <c r="C102" s="12"/>
      <c r="D102" s="26">
        <v>94</v>
      </c>
      <c r="E102" s="11">
        <v>0</v>
      </c>
      <c r="F102" s="11">
        <v>0</v>
      </c>
      <c r="G102" s="20"/>
      <c r="H102" s="12"/>
      <c r="I102" s="13"/>
      <c r="J102" s="13"/>
      <c r="K102" s="13"/>
      <c r="L102" s="13"/>
    </row>
    <row r="103" spans="1:12" ht="15.75" customHeight="1" x14ac:dyDescent="0.3">
      <c r="A103" s="14">
        <v>108246</v>
      </c>
      <c r="B103" s="14" t="s">
        <v>16</v>
      </c>
      <c r="C103" s="12"/>
      <c r="D103" s="27"/>
      <c r="E103" s="11">
        <v>1</v>
      </c>
      <c r="F103" s="11">
        <v>1</v>
      </c>
      <c r="G103" s="20"/>
      <c r="H103" s="12"/>
      <c r="I103" s="13"/>
      <c r="J103" s="13"/>
      <c r="K103" s="13"/>
      <c r="L103" s="13"/>
    </row>
    <row r="104" spans="1:12" ht="15.75" customHeight="1" x14ac:dyDescent="0.3">
      <c r="A104" s="14">
        <v>108256</v>
      </c>
      <c r="B104" s="14" t="s">
        <v>16</v>
      </c>
      <c r="C104" s="12"/>
      <c r="D104" s="27"/>
      <c r="E104" s="11">
        <v>0</v>
      </c>
      <c r="F104" s="11">
        <v>2</v>
      </c>
      <c r="G104" s="20"/>
      <c r="H104" s="12"/>
      <c r="I104" s="13"/>
      <c r="J104" s="13"/>
      <c r="K104" s="13"/>
      <c r="L104" s="13"/>
    </row>
    <row r="105" spans="1:12" ht="15.75" customHeight="1" x14ac:dyDescent="0.3">
      <c r="A105" s="14">
        <v>108275</v>
      </c>
      <c r="B105" s="14" t="s">
        <v>16</v>
      </c>
      <c r="C105" s="12"/>
      <c r="D105" s="27"/>
      <c r="E105" s="11">
        <v>0</v>
      </c>
      <c r="F105" s="11">
        <v>3</v>
      </c>
      <c r="G105" s="20"/>
      <c r="H105" s="12"/>
      <c r="I105" s="13"/>
      <c r="J105" s="13"/>
      <c r="K105" s="13"/>
      <c r="L105" s="13"/>
    </row>
    <row r="106" spans="1:12" ht="15.75" customHeight="1" x14ac:dyDescent="0.3">
      <c r="A106" s="14">
        <v>108288</v>
      </c>
      <c r="B106" s="14" t="s">
        <v>16</v>
      </c>
      <c r="C106" s="12"/>
      <c r="D106" s="27"/>
      <c r="E106" s="11">
        <v>1</v>
      </c>
      <c r="F106" s="11">
        <v>4</v>
      </c>
      <c r="G106" s="20"/>
      <c r="H106" s="12"/>
      <c r="I106" s="13"/>
      <c r="J106" s="13"/>
      <c r="K106" s="13"/>
      <c r="L106" s="13"/>
    </row>
    <row r="107" spans="1:12" ht="15.75" customHeight="1" x14ac:dyDescent="0.3">
      <c r="A107" s="14">
        <v>108308</v>
      </c>
      <c r="B107" s="14" t="s">
        <v>16</v>
      </c>
      <c r="C107" s="12"/>
      <c r="D107" s="27"/>
      <c r="E107" s="11">
        <v>1</v>
      </c>
      <c r="F107" s="11">
        <v>5</v>
      </c>
      <c r="G107" s="20"/>
      <c r="H107" s="12"/>
      <c r="I107" s="13"/>
      <c r="J107" s="13"/>
      <c r="K107" s="13"/>
      <c r="L107" s="13"/>
    </row>
    <row r="108" spans="1:12" ht="15.75" customHeight="1" x14ac:dyDescent="0.3">
      <c r="A108" s="14">
        <v>108342</v>
      </c>
      <c r="B108" s="14" t="s">
        <v>16</v>
      </c>
      <c r="C108" s="12"/>
      <c r="D108" s="27"/>
      <c r="E108" s="11">
        <v>0</v>
      </c>
      <c r="F108" s="11">
        <v>6</v>
      </c>
      <c r="G108" s="20"/>
      <c r="H108" s="12"/>
      <c r="I108" s="13"/>
      <c r="J108" s="13"/>
      <c r="K108" s="13"/>
      <c r="L108" s="13"/>
    </row>
    <row r="109" spans="1:12" ht="15.75" customHeight="1" x14ac:dyDescent="0.3">
      <c r="A109" s="14">
        <v>108362</v>
      </c>
      <c r="B109" s="14" t="s">
        <v>16</v>
      </c>
      <c r="C109" s="12"/>
      <c r="D109" s="27"/>
      <c r="E109" s="11">
        <v>1</v>
      </c>
      <c r="F109" s="11">
        <v>7</v>
      </c>
      <c r="G109" s="20"/>
      <c r="H109" s="12"/>
      <c r="I109" s="13"/>
      <c r="J109" s="13"/>
      <c r="K109" s="13"/>
      <c r="L109" s="13"/>
    </row>
    <row r="110" spans="1:12" ht="15.75" customHeight="1" x14ac:dyDescent="0.3">
      <c r="A110" s="14">
        <v>108372</v>
      </c>
      <c r="B110" s="14" t="s">
        <v>16</v>
      </c>
      <c r="C110" s="12"/>
      <c r="D110" s="27"/>
      <c r="E110" s="11">
        <v>1</v>
      </c>
      <c r="F110" s="11">
        <v>8</v>
      </c>
      <c r="G110" s="20"/>
      <c r="H110" s="12"/>
      <c r="I110" s="13"/>
      <c r="J110" s="13"/>
      <c r="K110" s="13"/>
      <c r="L110" s="13"/>
    </row>
    <row r="111" spans="1:12" ht="15.75" customHeight="1" x14ac:dyDescent="0.3">
      <c r="A111" s="14">
        <v>108384</v>
      </c>
      <c r="B111" s="14" t="s">
        <v>16</v>
      </c>
      <c r="C111" s="11">
        <v>4</v>
      </c>
      <c r="D111" s="28"/>
      <c r="E111" s="11">
        <v>1</v>
      </c>
      <c r="F111" s="11">
        <v>9</v>
      </c>
      <c r="G111" s="20"/>
      <c r="H111" s="11">
        <f>COUNTIF(G102:G111,"Certo")</f>
        <v>0</v>
      </c>
      <c r="I111" s="13"/>
      <c r="J111" s="13"/>
      <c r="K111" s="13"/>
      <c r="L111" s="13"/>
    </row>
    <row r="112" spans="1:12" ht="15.75" customHeight="1" x14ac:dyDescent="0.3">
      <c r="A112" s="14">
        <v>109436</v>
      </c>
      <c r="B112" s="14" t="s">
        <v>72</v>
      </c>
      <c r="C112" s="12"/>
      <c r="D112" s="26">
        <v>94</v>
      </c>
      <c r="E112" s="11">
        <v>0</v>
      </c>
      <c r="F112" s="11">
        <v>0</v>
      </c>
      <c r="G112" s="20"/>
      <c r="H112" s="12"/>
      <c r="I112" s="13"/>
      <c r="J112" s="13"/>
      <c r="K112" s="13"/>
      <c r="L112" s="13"/>
    </row>
    <row r="113" spans="1:12" ht="15.75" customHeight="1" x14ac:dyDescent="0.3">
      <c r="A113" s="14">
        <v>109439</v>
      </c>
      <c r="B113" s="14" t="s">
        <v>72</v>
      </c>
      <c r="C113" s="12"/>
      <c r="D113" s="27"/>
      <c r="E113" s="11">
        <v>1</v>
      </c>
      <c r="F113" s="11">
        <v>1</v>
      </c>
      <c r="G113" s="20"/>
      <c r="H113" s="12"/>
      <c r="I113" s="13"/>
      <c r="J113" s="13"/>
      <c r="K113" s="13"/>
      <c r="L113" s="13"/>
    </row>
    <row r="114" spans="1:12" ht="15.75" customHeight="1" x14ac:dyDescent="0.3">
      <c r="A114" s="14">
        <v>109441</v>
      </c>
      <c r="B114" s="14" t="s">
        <v>72</v>
      </c>
      <c r="C114" s="12"/>
      <c r="D114" s="27"/>
      <c r="E114" s="11">
        <v>0</v>
      </c>
      <c r="F114" s="11">
        <v>2</v>
      </c>
      <c r="G114" s="20"/>
      <c r="H114" s="12"/>
      <c r="I114" s="13"/>
      <c r="J114" s="13"/>
      <c r="K114" s="13"/>
      <c r="L114" s="13"/>
    </row>
    <row r="115" spans="1:12" ht="15.75" customHeight="1" x14ac:dyDescent="0.3">
      <c r="A115" s="14">
        <v>109442</v>
      </c>
      <c r="B115" s="14" t="s">
        <v>72</v>
      </c>
      <c r="C115" s="12"/>
      <c r="D115" s="27"/>
      <c r="E115" s="11">
        <v>1</v>
      </c>
      <c r="F115" s="11">
        <v>3</v>
      </c>
      <c r="G115" s="20"/>
      <c r="H115" s="12"/>
      <c r="I115" s="13"/>
      <c r="J115" s="13"/>
      <c r="K115" s="13"/>
      <c r="L115" s="13"/>
    </row>
    <row r="116" spans="1:12" ht="15.75" customHeight="1" x14ac:dyDescent="0.3">
      <c r="A116" s="14">
        <v>109443</v>
      </c>
      <c r="B116" s="14" t="s">
        <v>72</v>
      </c>
      <c r="C116" s="12"/>
      <c r="D116" s="27"/>
      <c r="E116" s="11">
        <v>0</v>
      </c>
      <c r="F116" s="11">
        <v>4</v>
      </c>
      <c r="G116" s="20"/>
      <c r="H116" s="12"/>
      <c r="I116" s="13"/>
      <c r="J116" s="13"/>
      <c r="K116" s="13"/>
      <c r="L116" s="13"/>
    </row>
    <row r="117" spans="1:12" ht="15.75" customHeight="1" x14ac:dyDescent="0.3">
      <c r="A117" s="14">
        <v>109445</v>
      </c>
      <c r="B117" s="14" t="s">
        <v>72</v>
      </c>
      <c r="C117" s="12"/>
      <c r="D117" s="27"/>
      <c r="E117" s="11">
        <v>0</v>
      </c>
      <c r="F117" s="11">
        <v>5</v>
      </c>
      <c r="G117" s="20"/>
      <c r="H117" s="12"/>
      <c r="I117" s="13"/>
      <c r="J117" s="13"/>
      <c r="K117" s="13"/>
      <c r="L117" s="13"/>
    </row>
    <row r="118" spans="1:12" ht="15.75" customHeight="1" x14ac:dyDescent="0.3">
      <c r="A118" s="14">
        <v>109448</v>
      </c>
      <c r="B118" s="14" t="s">
        <v>72</v>
      </c>
      <c r="C118" s="12"/>
      <c r="D118" s="27"/>
      <c r="E118" s="11">
        <v>1</v>
      </c>
      <c r="F118" s="11">
        <v>6</v>
      </c>
      <c r="G118" s="20"/>
      <c r="H118" s="12"/>
      <c r="I118" s="13"/>
      <c r="J118" s="13"/>
      <c r="K118" s="13"/>
      <c r="L118" s="13"/>
    </row>
    <row r="119" spans="1:12" ht="15.75" customHeight="1" x14ac:dyDescent="0.3">
      <c r="A119" s="14">
        <v>109449</v>
      </c>
      <c r="B119" s="14" t="s">
        <v>72</v>
      </c>
      <c r="C119" s="12"/>
      <c r="D119" s="27"/>
      <c r="E119" s="11">
        <v>0</v>
      </c>
      <c r="F119" s="11">
        <v>7</v>
      </c>
      <c r="G119" s="20"/>
      <c r="H119" s="12"/>
      <c r="I119" s="13"/>
      <c r="J119" s="13"/>
      <c r="K119" s="13"/>
      <c r="L119" s="13"/>
    </row>
    <row r="120" spans="1:12" ht="15.75" customHeight="1" x14ac:dyDescent="0.3">
      <c r="A120" s="14">
        <v>109456</v>
      </c>
      <c r="B120" s="14" t="s">
        <v>72</v>
      </c>
      <c r="C120" s="12"/>
      <c r="D120" s="27"/>
      <c r="E120" s="11">
        <v>0</v>
      </c>
      <c r="F120" s="11">
        <v>8</v>
      </c>
      <c r="G120" s="20"/>
      <c r="H120" s="12"/>
      <c r="I120" s="13"/>
      <c r="J120" s="13"/>
      <c r="K120" s="13"/>
      <c r="L120" s="13"/>
    </row>
    <row r="121" spans="1:12" ht="15.75" customHeight="1" x14ac:dyDescent="0.3">
      <c r="A121" s="14">
        <v>109460</v>
      </c>
      <c r="B121" s="14" t="s">
        <v>72</v>
      </c>
      <c r="C121" s="11">
        <v>1</v>
      </c>
      <c r="D121" s="28"/>
      <c r="E121" s="11">
        <v>0</v>
      </c>
      <c r="F121" s="11">
        <v>9</v>
      </c>
      <c r="G121" s="20"/>
      <c r="H121" s="11">
        <f>COUNTIF(G112:G121,"Certo")</f>
        <v>0</v>
      </c>
      <c r="I121" s="13"/>
      <c r="J121" s="13"/>
      <c r="K121" s="13"/>
      <c r="L121" s="13"/>
    </row>
    <row r="122" spans="1:12" ht="15.75" customHeight="1" x14ac:dyDescent="0.3">
      <c r="A122" s="14">
        <v>108878</v>
      </c>
      <c r="B122" s="14" t="s">
        <v>37</v>
      </c>
      <c r="C122" s="12"/>
      <c r="D122" s="26">
        <v>94</v>
      </c>
      <c r="E122" s="11">
        <v>0</v>
      </c>
      <c r="F122" s="11">
        <v>0</v>
      </c>
      <c r="G122" s="20"/>
      <c r="H122" s="12"/>
      <c r="I122" s="13"/>
      <c r="J122" s="13"/>
      <c r="K122" s="13"/>
      <c r="L122" s="13"/>
    </row>
    <row r="123" spans="1:12" ht="15.75" customHeight="1" x14ac:dyDescent="0.3">
      <c r="A123" s="14">
        <v>108879</v>
      </c>
      <c r="B123" s="14" t="s">
        <v>37</v>
      </c>
      <c r="C123" s="12"/>
      <c r="D123" s="27"/>
      <c r="E123" s="11">
        <v>1</v>
      </c>
      <c r="F123" s="11">
        <v>1</v>
      </c>
      <c r="G123" s="20"/>
      <c r="H123" s="12"/>
      <c r="I123" s="13"/>
      <c r="J123" s="13"/>
      <c r="K123" s="13"/>
      <c r="L123" s="13"/>
    </row>
    <row r="124" spans="1:12" ht="15.75" customHeight="1" x14ac:dyDescent="0.3">
      <c r="A124" s="14">
        <v>108881</v>
      </c>
      <c r="B124" s="14" t="s">
        <v>37</v>
      </c>
      <c r="C124" s="12"/>
      <c r="D124" s="27"/>
      <c r="E124" s="11">
        <v>0</v>
      </c>
      <c r="F124" s="11">
        <v>2</v>
      </c>
      <c r="G124" s="20"/>
      <c r="H124" s="12"/>
      <c r="I124" s="13"/>
      <c r="J124" s="13"/>
      <c r="K124" s="13"/>
      <c r="L124" s="13"/>
    </row>
    <row r="125" spans="1:12" ht="15.75" customHeight="1" x14ac:dyDescent="0.3">
      <c r="A125" s="14">
        <v>108883</v>
      </c>
      <c r="B125" s="14" t="s">
        <v>37</v>
      </c>
      <c r="C125" s="12"/>
      <c r="D125" s="27"/>
      <c r="E125" s="11">
        <v>1</v>
      </c>
      <c r="F125" s="11">
        <v>3</v>
      </c>
      <c r="G125" s="20"/>
      <c r="H125" s="12"/>
      <c r="I125" s="13"/>
      <c r="J125" s="13"/>
      <c r="K125" s="13"/>
      <c r="L125" s="13"/>
    </row>
    <row r="126" spans="1:12" ht="15.75" customHeight="1" x14ac:dyDescent="0.3">
      <c r="A126" s="14">
        <v>108886</v>
      </c>
      <c r="B126" s="14" t="s">
        <v>37</v>
      </c>
      <c r="C126" s="12"/>
      <c r="D126" s="27"/>
      <c r="E126" s="11">
        <v>0</v>
      </c>
      <c r="F126" s="11">
        <v>4</v>
      </c>
      <c r="G126" s="20"/>
      <c r="H126" s="12"/>
      <c r="I126" s="13"/>
      <c r="J126" s="13"/>
      <c r="K126" s="13"/>
      <c r="L126" s="13"/>
    </row>
    <row r="127" spans="1:12" ht="15.75" customHeight="1" x14ac:dyDescent="0.3">
      <c r="A127" s="14">
        <v>108887</v>
      </c>
      <c r="B127" s="14" t="s">
        <v>37</v>
      </c>
      <c r="C127" s="12"/>
      <c r="D127" s="27"/>
      <c r="E127" s="11">
        <v>0</v>
      </c>
      <c r="F127" s="11">
        <v>5</v>
      </c>
      <c r="G127" s="20"/>
      <c r="H127" s="12"/>
      <c r="I127" s="13"/>
      <c r="J127" s="13"/>
      <c r="K127" s="13"/>
      <c r="L127" s="13"/>
    </row>
    <row r="128" spans="1:12" ht="15.75" customHeight="1" x14ac:dyDescent="0.3">
      <c r="A128" s="14">
        <v>108889</v>
      </c>
      <c r="B128" s="14" t="s">
        <v>37</v>
      </c>
      <c r="C128" s="12"/>
      <c r="D128" s="27"/>
      <c r="E128" s="11">
        <v>1</v>
      </c>
      <c r="F128" s="11">
        <v>6</v>
      </c>
      <c r="G128" s="20"/>
      <c r="H128" s="12"/>
      <c r="I128" s="13"/>
      <c r="J128" s="13"/>
      <c r="K128" s="13"/>
      <c r="L128" s="13"/>
    </row>
    <row r="129" spans="1:12" ht="15.75" customHeight="1" x14ac:dyDescent="0.3">
      <c r="A129" s="14">
        <v>108891</v>
      </c>
      <c r="B129" s="14" t="s">
        <v>37</v>
      </c>
      <c r="C129" s="12"/>
      <c r="D129" s="27"/>
      <c r="E129" s="11">
        <v>0</v>
      </c>
      <c r="F129" s="11">
        <v>7</v>
      </c>
      <c r="G129" s="20"/>
      <c r="H129" s="12"/>
      <c r="I129" s="13"/>
      <c r="J129" s="13"/>
      <c r="K129" s="13"/>
      <c r="L129" s="13"/>
    </row>
    <row r="130" spans="1:12" ht="15.75" customHeight="1" x14ac:dyDescent="0.3">
      <c r="A130" s="14">
        <v>108893</v>
      </c>
      <c r="B130" s="14" t="s">
        <v>37</v>
      </c>
      <c r="C130" s="12"/>
      <c r="D130" s="27"/>
      <c r="E130" s="11">
        <v>1</v>
      </c>
      <c r="F130" s="11">
        <v>8</v>
      </c>
      <c r="G130" s="20"/>
      <c r="H130" s="12"/>
      <c r="I130" s="13"/>
      <c r="J130" s="13"/>
      <c r="K130" s="13"/>
      <c r="L130" s="13"/>
    </row>
    <row r="131" spans="1:12" ht="15.75" customHeight="1" x14ac:dyDescent="0.3">
      <c r="A131" s="14">
        <v>108896</v>
      </c>
      <c r="B131" s="14" t="s">
        <v>37</v>
      </c>
      <c r="C131" s="11">
        <v>1</v>
      </c>
      <c r="D131" s="28"/>
      <c r="E131" s="11">
        <v>0</v>
      </c>
      <c r="F131" s="11">
        <v>9</v>
      </c>
      <c r="G131" s="20"/>
      <c r="H131" s="11">
        <f>COUNTIF(G122:G131,"Certo")</f>
        <v>0</v>
      </c>
      <c r="I131" s="13"/>
      <c r="J131" s="13"/>
      <c r="K131" s="13"/>
      <c r="L131" s="13"/>
    </row>
    <row r="132" spans="1:12" ht="15.75" customHeight="1" x14ac:dyDescent="0.3">
      <c r="A132" s="14">
        <v>108263</v>
      </c>
      <c r="B132" s="14" t="s">
        <v>23</v>
      </c>
      <c r="C132" s="12"/>
      <c r="D132" s="26">
        <v>94</v>
      </c>
      <c r="E132" s="11">
        <v>0</v>
      </c>
      <c r="F132" s="11">
        <v>0</v>
      </c>
      <c r="G132" s="20"/>
      <c r="H132" s="12"/>
      <c r="I132" s="13"/>
      <c r="J132" s="13"/>
      <c r="K132" s="13"/>
      <c r="L132" s="13"/>
    </row>
    <row r="133" spans="1:12" ht="15.75" customHeight="1" x14ac:dyDescent="0.3">
      <c r="A133" s="14">
        <v>108277</v>
      </c>
      <c r="B133" s="14" t="s">
        <v>23</v>
      </c>
      <c r="C133" s="12"/>
      <c r="D133" s="27"/>
      <c r="E133" s="11">
        <v>1</v>
      </c>
      <c r="F133" s="11">
        <v>1</v>
      </c>
      <c r="G133" s="20"/>
      <c r="H133" s="12"/>
      <c r="I133" s="13"/>
      <c r="J133" s="13"/>
      <c r="K133" s="13"/>
      <c r="L133" s="13"/>
    </row>
    <row r="134" spans="1:12" ht="15.75" customHeight="1" x14ac:dyDescent="0.3">
      <c r="A134" s="14">
        <v>108325</v>
      </c>
      <c r="B134" s="14" t="s">
        <v>23</v>
      </c>
      <c r="C134" s="12"/>
      <c r="D134" s="27"/>
      <c r="E134" s="11">
        <v>0</v>
      </c>
      <c r="F134" s="11">
        <v>2</v>
      </c>
      <c r="G134" s="20"/>
      <c r="H134" s="12"/>
      <c r="I134" s="13"/>
      <c r="J134" s="13"/>
      <c r="K134" s="13"/>
      <c r="L134" s="13"/>
    </row>
    <row r="135" spans="1:12" ht="15.75" customHeight="1" x14ac:dyDescent="0.3">
      <c r="A135" s="14">
        <v>108386</v>
      </c>
      <c r="B135" s="14" t="s">
        <v>23</v>
      </c>
      <c r="C135" s="12"/>
      <c r="D135" s="27"/>
      <c r="E135" s="11">
        <v>1</v>
      </c>
      <c r="F135" s="11">
        <v>3</v>
      </c>
      <c r="G135" s="20"/>
      <c r="H135" s="12"/>
      <c r="I135" s="13"/>
      <c r="J135" s="13"/>
      <c r="K135" s="13"/>
      <c r="L135" s="13"/>
    </row>
    <row r="136" spans="1:12" ht="15.75" customHeight="1" x14ac:dyDescent="0.3">
      <c r="A136" s="14">
        <v>108409</v>
      </c>
      <c r="B136" s="14" t="s">
        <v>23</v>
      </c>
      <c r="C136" s="12"/>
      <c r="D136" s="27"/>
      <c r="E136" s="11">
        <v>0</v>
      </c>
      <c r="F136" s="11">
        <v>4</v>
      </c>
      <c r="G136" s="20"/>
      <c r="H136" s="12"/>
      <c r="I136" s="13"/>
      <c r="J136" s="13"/>
      <c r="K136" s="13"/>
      <c r="L136" s="13"/>
    </row>
    <row r="137" spans="1:12" ht="15.75" customHeight="1" x14ac:dyDescent="0.3">
      <c r="A137" s="14">
        <v>108420</v>
      </c>
      <c r="B137" s="14" t="s">
        <v>23</v>
      </c>
      <c r="C137" s="12"/>
      <c r="D137" s="27"/>
      <c r="E137" s="11">
        <v>0</v>
      </c>
      <c r="F137" s="11">
        <v>5</v>
      </c>
      <c r="G137" s="20"/>
      <c r="H137" s="12"/>
      <c r="I137" s="13"/>
      <c r="J137" s="13"/>
      <c r="K137" s="13"/>
      <c r="L137" s="13"/>
    </row>
    <row r="138" spans="1:12" ht="15.75" customHeight="1" x14ac:dyDescent="0.3">
      <c r="A138" s="14">
        <v>108427</v>
      </c>
      <c r="B138" s="14" t="s">
        <v>23</v>
      </c>
      <c r="C138" s="12"/>
      <c r="D138" s="27"/>
      <c r="E138" s="11">
        <v>1</v>
      </c>
      <c r="F138" s="11">
        <v>6</v>
      </c>
      <c r="G138" s="20"/>
      <c r="H138" s="12"/>
      <c r="I138" s="13"/>
      <c r="J138" s="13"/>
      <c r="K138" s="13"/>
      <c r="L138" s="13"/>
    </row>
    <row r="139" spans="1:12" ht="15.75" customHeight="1" x14ac:dyDescent="0.3">
      <c r="A139" s="14">
        <v>108430</v>
      </c>
      <c r="B139" s="14" t="s">
        <v>23</v>
      </c>
      <c r="C139" s="12"/>
      <c r="D139" s="27"/>
      <c r="E139" s="11">
        <v>0</v>
      </c>
      <c r="F139" s="11">
        <v>7</v>
      </c>
      <c r="G139" s="20"/>
      <c r="H139" s="12"/>
      <c r="I139" s="13"/>
      <c r="J139" s="13"/>
      <c r="K139" s="13"/>
      <c r="L139" s="13"/>
    </row>
    <row r="140" spans="1:12" ht="15.75" customHeight="1" x14ac:dyDescent="0.3">
      <c r="A140" s="14">
        <v>108436</v>
      </c>
      <c r="B140" s="14" t="s">
        <v>23</v>
      </c>
      <c r="C140" s="12"/>
      <c r="D140" s="27"/>
      <c r="E140" s="11">
        <v>0</v>
      </c>
      <c r="F140" s="11">
        <v>8</v>
      </c>
      <c r="G140" s="20"/>
      <c r="H140" s="12"/>
      <c r="I140" s="13"/>
      <c r="J140" s="13"/>
      <c r="K140" s="13"/>
      <c r="L140" s="13"/>
    </row>
    <row r="141" spans="1:12" ht="15.75" customHeight="1" x14ac:dyDescent="0.3">
      <c r="A141" s="14">
        <v>108447</v>
      </c>
      <c r="B141" s="14" t="s">
        <v>23</v>
      </c>
      <c r="C141" s="11">
        <v>4</v>
      </c>
      <c r="D141" s="28"/>
      <c r="E141" s="11">
        <v>0</v>
      </c>
      <c r="F141" s="11">
        <v>9</v>
      </c>
      <c r="G141" s="20"/>
      <c r="H141" s="11">
        <f>COUNTIF(G132:G141,"Certo")</f>
        <v>0</v>
      </c>
      <c r="I141" s="13"/>
      <c r="J141" s="13"/>
      <c r="K141" s="13"/>
      <c r="L141" s="13"/>
    </row>
    <row r="142" spans="1:12" ht="15.75" customHeight="1" x14ac:dyDescent="0.3">
      <c r="A142" s="14">
        <v>108222</v>
      </c>
      <c r="B142" s="14" t="s">
        <v>5</v>
      </c>
      <c r="C142" s="12"/>
      <c r="D142" s="26">
        <v>94</v>
      </c>
      <c r="E142" s="11">
        <v>0</v>
      </c>
      <c r="F142" s="11">
        <v>0</v>
      </c>
      <c r="G142" s="20"/>
      <c r="H142" s="12"/>
      <c r="I142" s="13"/>
      <c r="J142" s="13"/>
      <c r="K142" s="13"/>
      <c r="L142" s="13"/>
    </row>
    <row r="143" spans="1:12" ht="15.75" customHeight="1" x14ac:dyDescent="0.3">
      <c r="A143" s="14">
        <v>108225</v>
      </c>
      <c r="B143" s="14" t="s">
        <v>5</v>
      </c>
      <c r="C143" s="12"/>
      <c r="D143" s="27"/>
      <c r="E143" s="11">
        <v>0</v>
      </c>
      <c r="F143" s="11">
        <v>1</v>
      </c>
      <c r="G143" s="20"/>
      <c r="H143" s="12"/>
      <c r="I143" s="13"/>
      <c r="J143" s="13"/>
      <c r="K143" s="13"/>
      <c r="L143" s="13"/>
    </row>
    <row r="144" spans="1:12" ht="15.75" customHeight="1" x14ac:dyDescent="0.3">
      <c r="A144" s="14">
        <v>108229</v>
      </c>
      <c r="B144" s="14" t="s">
        <v>5</v>
      </c>
      <c r="C144" s="12"/>
      <c r="D144" s="27"/>
      <c r="E144" s="11">
        <v>0</v>
      </c>
      <c r="F144" s="11">
        <v>2</v>
      </c>
      <c r="G144" s="20"/>
      <c r="H144" s="12"/>
      <c r="I144" s="13"/>
      <c r="J144" s="13"/>
      <c r="K144" s="13"/>
      <c r="L144" s="13"/>
    </row>
    <row r="145" spans="1:12" ht="15.75" customHeight="1" x14ac:dyDescent="0.3">
      <c r="A145" s="14">
        <v>108253</v>
      </c>
      <c r="B145" s="14" t="s">
        <v>5</v>
      </c>
      <c r="C145" s="12"/>
      <c r="D145" s="27"/>
      <c r="E145" s="11">
        <v>0</v>
      </c>
      <c r="F145" s="11">
        <v>3</v>
      </c>
      <c r="G145" s="20"/>
      <c r="H145" s="12"/>
      <c r="I145" s="13"/>
      <c r="J145" s="13"/>
      <c r="K145" s="13"/>
      <c r="L145" s="13"/>
    </row>
    <row r="146" spans="1:12" ht="15.75" customHeight="1" x14ac:dyDescent="0.3">
      <c r="A146" s="14">
        <v>108298</v>
      </c>
      <c r="B146" s="14" t="s">
        <v>5</v>
      </c>
      <c r="C146" s="12"/>
      <c r="D146" s="27"/>
      <c r="E146" s="11">
        <v>0</v>
      </c>
      <c r="F146" s="11">
        <v>4</v>
      </c>
      <c r="G146" s="20"/>
      <c r="H146" s="12"/>
      <c r="I146" s="13"/>
      <c r="J146" s="13"/>
      <c r="K146" s="13"/>
      <c r="L146" s="13"/>
    </row>
    <row r="147" spans="1:12" ht="15.75" customHeight="1" x14ac:dyDescent="0.3">
      <c r="A147" s="14">
        <v>108317</v>
      </c>
      <c r="B147" s="14" t="s">
        <v>5</v>
      </c>
      <c r="C147" s="12"/>
      <c r="D147" s="27"/>
      <c r="E147" s="11">
        <v>0</v>
      </c>
      <c r="F147" s="11">
        <v>5</v>
      </c>
      <c r="G147" s="20"/>
      <c r="H147" s="12"/>
      <c r="I147" s="13"/>
      <c r="J147" s="13"/>
      <c r="K147" s="13"/>
      <c r="L147" s="13"/>
    </row>
    <row r="148" spans="1:12" ht="15.75" customHeight="1" x14ac:dyDescent="0.3">
      <c r="A148" s="14">
        <v>108340</v>
      </c>
      <c r="B148" s="14" t="s">
        <v>5</v>
      </c>
      <c r="C148" s="12"/>
      <c r="D148" s="27"/>
      <c r="E148" s="11">
        <v>1</v>
      </c>
      <c r="F148" s="11">
        <v>6</v>
      </c>
      <c r="G148" s="20"/>
      <c r="H148" s="12"/>
      <c r="I148" s="13"/>
      <c r="J148" s="13"/>
      <c r="K148" s="13"/>
      <c r="L148" s="13"/>
    </row>
    <row r="149" spans="1:12" ht="15.75" customHeight="1" x14ac:dyDescent="0.3">
      <c r="A149" s="14">
        <v>108361</v>
      </c>
      <c r="B149" s="14" t="s">
        <v>5</v>
      </c>
      <c r="C149" s="12"/>
      <c r="D149" s="27"/>
      <c r="E149" s="11">
        <v>0</v>
      </c>
      <c r="F149" s="11">
        <v>7</v>
      </c>
      <c r="G149" s="20"/>
      <c r="H149" s="12"/>
      <c r="I149" s="13"/>
      <c r="J149" s="13"/>
      <c r="K149" s="13"/>
      <c r="L149" s="13"/>
    </row>
    <row r="150" spans="1:12" ht="15.75" customHeight="1" x14ac:dyDescent="0.3">
      <c r="A150" s="14">
        <v>108376</v>
      </c>
      <c r="B150" s="14" t="s">
        <v>5</v>
      </c>
      <c r="C150" s="12"/>
      <c r="D150" s="27"/>
      <c r="E150" s="11">
        <v>1</v>
      </c>
      <c r="F150" s="11">
        <v>8</v>
      </c>
      <c r="G150" s="20"/>
      <c r="H150" s="12"/>
      <c r="I150" s="13"/>
      <c r="J150" s="13"/>
      <c r="K150" s="13"/>
      <c r="L150" s="13"/>
    </row>
    <row r="151" spans="1:12" ht="15.75" customHeight="1" x14ac:dyDescent="0.3">
      <c r="A151" s="14">
        <v>108389</v>
      </c>
      <c r="B151" s="14" t="s">
        <v>5</v>
      </c>
      <c r="C151" s="11">
        <v>4</v>
      </c>
      <c r="D151" s="28"/>
      <c r="E151" s="11">
        <v>0</v>
      </c>
      <c r="F151" s="11">
        <v>9</v>
      </c>
      <c r="G151" s="20"/>
      <c r="H151" s="11">
        <f>COUNTIF(G142:G151,"Certo")</f>
        <v>0</v>
      </c>
      <c r="I151" s="13"/>
      <c r="J151" s="13"/>
      <c r="K151" s="13"/>
      <c r="L151" s="13"/>
    </row>
    <row r="152" spans="1:12" ht="15.75" customHeight="1" x14ac:dyDescent="0.3">
      <c r="A152" s="14">
        <v>108231</v>
      </c>
      <c r="B152" s="14" t="s">
        <v>11</v>
      </c>
      <c r="C152" s="12"/>
      <c r="D152" s="26">
        <v>94</v>
      </c>
      <c r="E152" s="11">
        <v>0</v>
      </c>
      <c r="F152" s="11">
        <v>0</v>
      </c>
      <c r="G152" s="20"/>
      <c r="H152" s="12"/>
      <c r="I152" s="13"/>
      <c r="J152" s="13"/>
      <c r="K152" s="13"/>
      <c r="L152" s="13"/>
    </row>
    <row r="153" spans="1:12" ht="15.75" customHeight="1" x14ac:dyDescent="0.3">
      <c r="A153" s="14">
        <v>108261</v>
      </c>
      <c r="B153" s="14" t="s">
        <v>11</v>
      </c>
      <c r="C153" s="12"/>
      <c r="D153" s="27"/>
      <c r="E153" s="11">
        <v>1</v>
      </c>
      <c r="F153" s="11">
        <v>1</v>
      </c>
      <c r="G153" s="20"/>
      <c r="H153" s="12"/>
      <c r="I153" s="13"/>
      <c r="J153" s="13"/>
      <c r="K153" s="13"/>
      <c r="L153" s="13"/>
    </row>
    <row r="154" spans="1:12" ht="15.75" customHeight="1" x14ac:dyDescent="0.3">
      <c r="A154" s="14">
        <v>108289</v>
      </c>
      <c r="B154" s="14" t="s">
        <v>11</v>
      </c>
      <c r="C154" s="12"/>
      <c r="D154" s="27"/>
      <c r="E154" s="11">
        <v>0</v>
      </c>
      <c r="F154" s="11">
        <v>2</v>
      </c>
      <c r="G154" s="20"/>
      <c r="H154" s="12"/>
      <c r="I154" s="13"/>
      <c r="J154" s="13"/>
      <c r="K154" s="13"/>
      <c r="L154" s="13"/>
    </row>
    <row r="155" spans="1:12" ht="15.75" customHeight="1" x14ac:dyDescent="0.3">
      <c r="A155" s="14">
        <v>108302</v>
      </c>
      <c r="B155" s="14" t="s">
        <v>11</v>
      </c>
      <c r="C155" s="12"/>
      <c r="D155" s="27"/>
      <c r="E155" s="11">
        <v>1</v>
      </c>
      <c r="F155" s="11">
        <v>3</v>
      </c>
      <c r="G155" s="20"/>
      <c r="H155" s="12"/>
      <c r="I155" s="13"/>
      <c r="J155" s="13"/>
      <c r="K155" s="13"/>
      <c r="L155" s="13"/>
    </row>
    <row r="156" spans="1:12" ht="15.75" customHeight="1" x14ac:dyDescent="0.3">
      <c r="A156" s="14">
        <v>108314</v>
      </c>
      <c r="B156" s="14" t="s">
        <v>11</v>
      </c>
      <c r="C156" s="12"/>
      <c r="D156" s="27"/>
      <c r="E156" s="11">
        <v>0</v>
      </c>
      <c r="F156" s="11">
        <v>4</v>
      </c>
      <c r="G156" s="20"/>
      <c r="H156" s="12"/>
      <c r="I156" s="13"/>
      <c r="J156" s="13"/>
      <c r="K156" s="13"/>
      <c r="L156" s="13"/>
    </row>
    <row r="157" spans="1:12" ht="15.75" customHeight="1" x14ac:dyDescent="0.3">
      <c r="A157" s="14">
        <v>108353</v>
      </c>
      <c r="B157" s="14" t="s">
        <v>11</v>
      </c>
      <c r="C157" s="12"/>
      <c r="D157" s="27"/>
      <c r="E157" s="11">
        <v>1</v>
      </c>
      <c r="F157" s="11">
        <v>5</v>
      </c>
      <c r="G157" s="20"/>
      <c r="H157" s="12"/>
      <c r="I157" s="13"/>
      <c r="J157" s="13"/>
      <c r="K157" s="13"/>
      <c r="L157" s="13"/>
    </row>
    <row r="158" spans="1:12" ht="15.75" customHeight="1" x14ac:dyDescent="0.3">
      <c r="A158" s="14">
        <v>108375</v>
      </c>
      <c r="B158" s="14" t="s">
        <v>11</v>
      </c>
      <c r="C158" s="12"/>
      <c r="D158" s="27"/>
      <c r="E158" s="11">
        <v>0</v>
      </c>
      <c r="F158" s="11">
        <v>6</v>
      </c>
      <c r="G158" s="20"/>
      <c r="H158" s="12"/>
      <c r="I158" s="13"/>
      <c r="J158" s="13"/>
      <c r="K158" s="13"/>
      <c r="L158" s="13"/>
    </row>
    <row r="159" spans="1:12" ht="15.75" customHeight="1" x14ac:dyDescent="0.3">
      <c r="A159" s="14">
        <v>108387</v>
      </c>
      <c r="B159" s="14" t="s">
        <v>11</v>
      </c>
      <c r="C159" s="12"/>
      <c r="D159" s="27"/>
      <c r="E159" s="11">
        <v>1</v>
      </c>
      <c r="F159" s="11">
        <v>7</v>
      </c>
      <c r="G159" s="20"/>
      <c r="H159" s="12"/>
      <c r="I159" s="13"/>
      <c r="J159" s="13"/>
      <c r="K159" s="13"/>
      <c r="L159" s="13"/>
    </row>
    <row r="160" spans="1:12" ht="15.75" customHeight="1" x14ac:dyDescent="0.3">
      <c r="A160" s="14">
        <v>108416</v>
      </c>
      <c r="B160" s="14" t="s">
        <v>11</v>
      </c>
      <c r="C160" s="12"/>
      <c r="D160" s="27"/>
      <c r="E160" s="11">
        <v>1</v>
      </c>
      <c r="F160" s="11">
        <v>8</v>
      </c>
      <c r="G160" s="20"/>
      <c r="H160" s="12"/>
      <c r="I160" s="13"/>
      <c r="J160" s="13"/>
      <c r="K160" s="13"/>
      <c r="L160" s="13"/>
    </row>
    <row r="161" spans="1:12" ht="15.75" customHeight="1" x14ac:dyDescent="0.3">
      <c r="A161" s="14">
        <v>108434</v>
      </c>
      <c r="B161" s="14" t="s">
        <v>11</v>
      </c>
      <c r="C161" s="11">
        <v>4</v>
      </c>
      <c r="D161" s="28"/>
      <c r="E161" s="11">
        <v>1</v>
      </c>
      <c r="F161" s="11">
        <v>9</v>
      </c>
      <c r="G161" s="20"/>
      <c r="H161" s="11">
        <f>COUNTIF(G152:G161,"Certo")</f>
        <v>0</v>
      </c>
      <c r="I161" s="13"/>
      <c r="J161" s="13"/>
      <c r="K161" s="13"/>
      <c r="L161" s="13"/>
    </row>
    <row r="162" spans="1:12" ht="15.75" customHeight="1" x14ac:dyDescent="0.3">
      <c r="A162" s="14">
        <v>108486</v>
      </c>
      <c r="B162" s="14" t="s">
        <v>32</v>
      </c>
      <c r="C162" s="12"/>
      <c r="D162" s="26">
        <v>94</v>
      </c>
      <c r="E162" s="11">
        <v>0</v>
      </c>
      <c r="F162" s="11">
        <v>0</v>
      </c>
      <c r="G162" s="20"/>
      <c r="H162" s="12"/>
      <c r="I162" s="13"/>
      <c r="J162" s="13"/>
      <c r="K162" s="13"/>
      <c r="L162" s="13"/>
    </row>
    <row r="163" spans="1:12" ht="15.75" customHeight="1" x14ac:dyDescent="0.3">
      <c r="A163" s="14">
        <v>108488</v>
      </c>
      <c r="B163" s="14" t="s">
        <v>32</v>
      </c>
      <c r="C163" s="12"/>
      <c r="D163" s="27"/>
      <c r="E163" s="11">
        <v>1</v>
      </c>
      <c r="F163" s="11">
        <v>1</v>
      </c>
      <c r="G163" s="20"/>
      <c r="H163" s="12"/>
      <c r="I163" s="13"/>
      <c r="J163" s="13"/>
      <c r="K163" s="13"/>
      <c r="L163" s="13"/>
    </row>
    <row r="164" spans="1:12" ht="15.75" customHeight="1" x14ac:dyDescent="0.3">
      <c r="A164" s="14">
        <v>108489</v>
      </c>
      <c r="B164" s="14" t="s">
        <v>32</v>
      </c>
      <c r="C164" s="12"/>
      <c r="D164" s="27"/>
      <c r="E164" s="11">
        <v>0</v>
      </c>
      <c r="F164" s="11">
        <v>2</v>
      </c>
      <c r="G164" s="20"/>
      <c r="H164" s="12"/>
      <c r="I164" s="13"/>
      <c r="J164" s="13"/>
      <c r="K164" s="13"/>
      <c r="L164" s="13"/>
    </row>
    <row r="165" spans="1:12" ht="15.75" customHeight="1" x14ac:dyDescent="0.3">
      <c r="A165" s="14">
        <v>108491</v>
      </c>
      <c r="B165" s="14" t="s">
        <v>32</v>
      </c>
      <c r="C165" s="12"/>
      <c r="D165" s="27"/>
      <c r="E165" s="11">
        <v>0</v>
      </c>
      <c r="F165" s="11">
        <v>3</v>
      </c>
      <c r="G165" s="20"/>
      <c r="H165" s="12"/>
      <c r="I165" s="13"/>
      <c r="J165" s="13"/>
      <c r="K165" s="13"/>
      <c r="L165" s="13"/>
    </row>
    <row r="166" spans="1:12" ht="15.75" customHeight="1" x14ac:dyDescent="0.3">
      <c r="A166" s="14">
        <v>108505</v>
      </c>
      <c r="B166" s="14" t="s">
        <v>32</v>
      </c>
      <c r="C166" s="12"/>
      <c r="D166" s="27"/>
      <c r="E166" s="11">
        <v>0</v>
      </c>
      <c r="F166" s="11">
        <v>4</v>
      </c>
      <c r="G166" s="20"/>
      <c r="H166" s="12"/>
      <c r="I166" s="13"/>
      <c r="J166" s="13"/>
      <c r="K166" s="13"/>
      <c r="L166" s="13"/>
    </row>
    <row r="167" spans="1:12" ht="15.75" customHeight="1" x14ac:dyDescent="0.3">
      <c r="A167" s="14">
        <v>108507</v>
      </c>
      <c r="B167" s="14" t="s">
        <v>32</v>
      </c>
      <c r="C167" s="12"/>
      <c r="D167" s="27"/>
      <c r="E167" s="11">
        <v>0</v>
      </c>
      <c r="F167" s="11">
        <v>5</v>
      </c>
      <c r="G167" s="20"/>
      <c r="H167" s="12"/>
      <c r="I167" s="13"/>
      <c r="J167" s="13"/>
      <c r="K167" s="13"/>
      <c r="L167" s="13"/>
    </row>
    <row r="168" spans="1:12" ht="15.75" customHeight="1" x14ac:dyDescent="0.3">
      <c r="A168" s="14">
        <v>108512</v>
      </c>
      <c r="B168" s="14" t="s">
        <v>32</v>
      </c>
      <c r="C168" s="12"/>
      <c r="D168" s="27"/>
      <c r="E168" s="11">
        <v>1</v>
      </c>
      <c r="F168" s="11">
        <v>6</v>
      </c>
      <c r="G168" s="20"/>
      <c r="H168" s="12"/>
      <c r="I168" s="13"/>
      <c r="J168" s="13"/>
      <c r="K168" s="13"/>
      <c r="L168" s="13"/>
    </row>
    <row r="169" spans="1:12" ht="15.75" customHeight="1" x14ac:dyDescent="0.3">
      <c r="A169" s="14">
        <v>108518</v>
      </c>
      <c r="B169" s="14" t="s">
        <v>32</v>
      </c>
      <c r="C169" s="12"/>
      <c r="D169" s="27"/>
      <c r="E169" s="11">
        <v>0</v>
      </c>
      <c r="F169" s="11">
        <v>7</v>
      </c>
      <c r="G169" s="20"/>
      <c r="H169" s="12"/>
      <c r="I169" s="13"/>
      <c r="J169" s="13"/>
      <c r="K169" s="13"/>
      <c r="L169" s="13"/>
    </row>
    <row r="170" spans="1:12" ht="15.75" customHeight="1" x14ac:dyDescent="0.3">
      <c r="A170" s="14">
        <v>108545</v>
      </c>
      <c r="B170" s="14" t="s">
        <v>32</v>
      </c>
      <c r="C170" s="12"/>
      <c r="D170" s="27"/>
      <c r="E170" s="11">
        <v>0</v>
      </c>
      <c r="F170" s="11">
        <v>8</v>
      </c>
      <c r="G170" s="20"/>
      <c r="H170" s="12"/>
      <c r="I170" s="13"/>
      <c r="J170" s="13"/>
      <c r="K170" s="13"/>
      <c r="L170" s="13"/>
    </row>
    <row r="171" spans="1:12" ht="15.75" customHeight="1" x14ac:dyDescent="0.3">
      <c r="A171" s="14">
        <v>108559</v>
      </c>
      <c r="B171" s="14" t="s">
        <v>32</v>
      </c>
      <c r="C171" s="11">
        <v>4</v>
      </c>
      <c r="D171" s="28"/>
      <c r="E171" s="11">
        <v>0</v>
      </c>
      <c r="F171" s="11">
        <v>9</v>
      </c>
      <c r="G171" s="20"/>
      <c r="H171" s="11">
        <f>COUNTIF(G162:G171,"Certo")</f>
        <v>0</v>
      </c>
      <c r="I171" s="13"/>
      <c r="J171" s="13"/>
      <c r="K171" s="13"/>
      <c r="L171" s="13"/>
    </row>
    <row r="172" spans="1:12" ht="15.75" customHeight="1" x14ac:dyDescent="0.3">
      <c r="A172" s="14">
        <v>109329</v>
      </c>
      <c r="B172" s="14" t="s">
        <v>67</v>
      </c>
      <c r="C172" s="12"/>
      <c r="D172" s="26">
        <v>94</v>
      </c>
      <c r="E172" s="11">
        <v>0</v>
      </c>
      <c r="F172" s="11">
        <v>0</v>
      </c>
      <c r="G172" s="20"/>
      <c r="H172" s="12"/>
      <c r="I172" s="13"/>
      <c r="J172" s="13"/>
      <c r="K172" s="13"/>
      <c r="L172" s="13"/>
    </row>
    <row r="173" spans="1:12" ht="15.75" customHeight="1" x14ac:dyDescent="0.3">
      <c r="A173" s="14">
        <v>109332</v>
      </c>
      <c r="B173" s="14" t="s">
        <v>67</v>
      </c>
      <c r="C173" s="12"/>
      <c r="D173" s="27"/>
      <c r="E173" s="11">
        <v>1</v>
      </c>
      <c r="F173" s="11">
        <v>1</v>
      </c>
      <c r="G173" s="20"/>
      <c r="H173" s="12"/>
      <c r="I173" s="13"/>
      <c r="J173" s="13"/>
      <c r="K173" s="13"/>
      <c r="L173" s="13"/>
    </row>
    <row r="174" spans="1:12" ht="15.75" customHeight="1" x14ac:dyDescent="0.3">
      <c r="A174" s="14">
        <v>109340</v>
      </c>
      <c r="B174" s="14" t="s">
        <v>67</v>
      </c>
      <c r="C174" s="12"/>
      <c r="D174" s="27"/>
      <c r="E174" s="11">
        <v>0</v>
      </c>
      <c r="F174" s="11">
        <v>2</v>
      </c>
      <c r="G174" s="20"/>
      <c r="H174" s="12"/>
      <c r="I174" s="13"/>
      <c r="J174" s="13"/>
      <c r="K174" s="13"/>
      <c r="L174" s="13"/>
    </row>
    <row r="175" spans="1:12" ht="15.75" customHeight="1" x14ac:dyDescent="0.3">
      <c r="A175" s="14">
        <v>109345</v>
      </c>
      <c r="B175" s="14" t="s">
        <v>67</v>
      </c>
      <c r="C175" s="12"/>
      <c r="D175" s="27"/>
      <c r="E175" s="11">
        <v>1</v>
      </c>
      <c r="F175" s="11">
        <v>3</v>
      </c>
      <c r="G175" s="20"/>
      <c r="H175" s="12"/>
      <c r="I175" s="13"/>
      <c r="J175" s="13"/>
      <c r="K175" s="13"/>
      <c r="L175" s="13"/>
    </row>
    <row r="176" spans="1:12" ht="15.75" customHeight="1" x14ac:dyDescent="0.3">
      <c r="A176" s="14">
        <v>109351</v>
      </c>
      <c r="B176" s="14" t="s">
        <v>67</v>
      </c>
      <c r="C176" s="12"/>
      <c r="D176" s="27"/>
      <c r="E176" s="11">
        <v>0</v>
      </c>
      <c r="F176" s="11">
        <v>4</v>
      </c>
      <c r="G176" s="20"/>
      <c r="H176" s="12"/>
      <c r="I176" s="13"/>
      <c r="J176" s="13"/>
      <c r="K176" s="13"/>
      <c r="L176" s="13"/>
    </row>
    <row r="177" spans="1:12" ht="15.75" customHeight="1" x14ac:dyDescent="0.3">
      <c r="A177" s="14">
        <v>109353</v>
      </c>
      <c r="B177" s="14" t="s">
        <v>67</v>
      </c>
      <c r="C177" s="12"/>
      <c r="D177" s="27"/>
      <c r="E177" s="11">
        <v>0</v>
      </c>
      <c r="F177" s="11">
        <v>5</v>
      </c>
      <c r="G177" s="20"/>
      <c r="H177" s="12"/>
      <c r="I177" s="13"/>
      <c r="J177" s="13"/>
      <c r="K177" s="13"/>
      <c r="L177" s="13"/>
    </row>
    <row r="178" spans="1:12" ht="15.75" customHeight="1" x14ac:dyDescent="0.3">
      <c r="A178" s="14">
        <v>109360</v>
      </c>
      <c r="B178" s="14" t="s">
        <v>67</v>
      </c>
      <c r="C178" s="12"/>
      <c r="D178" s="27"/>
      <c r="E178" s="11">
        <v>1</v>
      </c>
      <c r="F178" s="11">
        <v>6</v>
      </c>
      <c r="G178" s="20"/>
      <c r="H178" s="12"/>
      <c r="I178" s="13"/>
      <c r="J178" s="13"/>
      <c r="K178" s="13"/>
      <c r="L178" s="13"/>
    </row>
    <row r="179" spans="1:12" ht="15.75" customHeight="1" x14ac:dyDescent="0.3">
      <c r="A179" s="14">
        <v>109366</v>
      </c>
      <c r="B179" s="14" t="s">
        <v>67</v>
      </c>
      <c r="C179" s="12"/>
      <c r="D179" s="27"/>
      <c r="E179" s="11">
        <v>0</v>
      </c>
      <c r="F179" s="11">
        <v>7</v>
      </c>
      <c r="G179" s="20"/>
      <c r="H179" s="12"/>
      <c r="I179" s="13"/>
      <c r="J179" s="13"/>
      <c r="K179" s="13"/>
      <c r="L179" s="13"/>
    </row>
    <row r="180" spans="1:12" ht="15.75" customHeight="1" x14ac:dyDescent="0.3">
      <c r="A180" s="14">
        <v>109369</v>
      </c>
      <c r="B180" s="14" t="s">
        <v>67</v>
      </c>
      <c r="C180" s="12"/>
      <c r="D180" s="27"/>
      <c r="E180" s="11">
        <v>1</v>
      </c>
      <c r="F180" s="11">
        <v>8</v>
      </c>
      <c r="G180" s="20"/>
      <c r="H180" s="12"/>
      <c r="I180" s="13"/>
      <c r="J180" s="13"/>
      <c r="K180" s="13"/>
      <c r="L180" s="13"/>
    </row>
    <row r="181" spans="1:12" ht="15.75" customHeight="1" x14ac:dyDescent="0.3">
      <c r="A181" s="14">
        <v>109372</v>
      </c>
      <c r="B181" s="14" t="s">
        <v>67</v>
      </c>
      <c r="C181" s="11">
        <v>1</v>
      </c>
      <c r="D181" s="28"/>
      <c r="E181" s="11">
        <v>0</v>
      </c>
      <c r="F181" s="11">
        <v>9</v>
      </c>
      <c r="G181" s="20"/>
      <c r="H181" s="11">
        <f>COUNTIF(G172:G181,"Certo")</f>
        <v>0</v>
      </c>
      <c r="I181" s="13"/>
      <c r="J181" s="13"/>
      <c r="K181" s="13"/>
      <c r="L181" s="13"/>
    </row>
    <row r="182" spans="1:12" ht="15.75" customHeight="1" x14ac:dyDescent="0.3">
      <c r="A182" s="14">
        <v>108969</v>
      </c>
      <c r="B182" s="14" t="s">
        <v>40</v>
      </c>
      <c r="C182" s="12"/>
      <c r="D182" s="26">
        <v>94</v>
      </c>
      <c r="E182" s="11">
        <v>1</v>
      </c>
      <c r="F182" s="11">
        <v>0</v>
      </c>
      <c r="G182" s="20"/>
      <c r="H182" s="12"/>
      <c r="I182" s="13"/>
      <c r="J182" s="13"/>
      <c r="K182" s="13"/>
      <c r="L182" s="13"/>
    </row>
    <row r="183" spans="1:12" ht="15.75" customHeight="1" x14ac:dyDescent="0.3">
      <c r="A183" s="14">
        <v>108977</v>
      </c>
      <c r="B183" s="14" t="s">
        <v>40</v>
      </c>
      <c r="C183" s="12"/>
      <c r="D183" s="27"/>
      <c r="E183" s="11">
        <v>0</v>
      </c>
      <c r="F183" s="11">
        <v>1</v>
      </c>
      <c r="G183" s="20"/>
      <c r="H183" s="12"/>
      <c r="I183" s="13"/>
      <c r="J183" s="13"/>
      <c r="K183" s="13"/>
      <c r="L183" s="13"/>
    </row>
    <row r="184" spans="1:12" ht="15.75" customHeight="1" x14ac:dyDescent="0.3">
      <c r="A184" s="14">
        <v>108984</v>
      </c>
      <c r="B184" s="14" t="s">
        <v>40</v>
      </c>
      <c r="C184" s="12"/>
      <c r="D184" s="27"/>
      <c r="E184" s="11">
        <v>0</v>
      </c>
      <c r="F184" s="11">
        <v>2</v>
      </c>
      <c r="G184" s="20"/>
      <c r="H184" s="12"/>
      <c r="I184" s="13"/>
      <c r="J184" s="13"/>
      <c r="K184" s="13"/>
      <c r="L184" s="13"/>
    </row>
    <row r="185" spans="1:12" ht="15.75" customHeight="1" x14ac:dyDescent="0.3">
      <c r="A185" s="14">
        <v>108994</v>
      </c>
      <c r="B185" s="14" t="s">
        <v>40</v>
      </c>
      <c r="C185" s="12"/>
      <c r="D185" s="27"/>
      <c r="E185" s="11">
        <v>0</v>
      </c>
      <c r="F185" s="11">
        <v>3</v>
      </c>
      <c r="G185" s="20"/>
      <c r="H185" s="12"/>
      <c r="I185" s="13"/>
      <c r="J185" s="13"/>
      <c r="K185" s="13"/>
      <c r="L185" s="13"/>
    </row>
    <row r="186" spans="1:12" ht="15.75" customHeight="1" x14ac:dyDescent="0.3">
      <c r="A186" s="14">
        <v>108996</v>
      </c>
      <c r="B186" s="14" t="s">
        <v>40</v>
      </c>
      <c r="C186" s="12"/>
      <c r="D186" s="27"/>
      <c r="E186" s="11">
        <v>1</v>
      </c>
      <c r="F186" s="11">
        <v>4</v>
      </c>
      <c r="G186" s="20"/>
      <c r="H186" s="12"/>
      <c r="I186" s="13"/>
      <c r="J186" s="13"/>
      <c r="K186" s="13"/>
      <c r="L186" s="13"/>
    </row>
    <row r="187" spans="1:12" ht="15.75" customHeight="1" x14ac:dyDescent="0.3">
      <c r="A187" s="14">
        <v>108997</v>
      </c>
      <c r="B187" s="14" t="s">
        <v>40</v>
      </c>
      <c r="C187" s="12"/>
      <c r="D187" s="27"/>
      <c r="E187" s="11">
        <v>1</v>
      </c>
      <c r="F187" s="11">
        <v>5</v>
      </c>
      <c r="G187" s="20"/>
      <c r="H187" s="12"/>
      <c r="I187" s="13"/>
      <c r="J187" s="13"/>
      <c r="K187" s="13"/>
      <c r="L187" s="13"/>
    </row>
    <row r="188" spans="1:12" ht="15.75" customHeight="1" x14ac:dyDescent="0.3">
      <c r="A188" s="14">
        <v>109000</v>
      </c>
      <c r="B188" s="14" t="s">
        <v>40</v>
      </c>
      <c r="C188" s="12"/>
      <c r="D188" s="27"/>
      <c r="E188" s="11">
        <v>0</v>
      </c>
      <c r="F188" s="11">
        <v>6</v>
      </c>
      <c r="G188" s="20"/>
      <c r="H188" s="12"/>
      <c r="I188" s="13"/>
      <c r="J188" s="13"/>
      <c r="K188" s="13"/>
      <c r="L188" s="13"/>
    </row>
    <row r="189" spans="1:12" ht="15.75" customHeight="1" x14ac:dyDescent="0.3">
      <c r="A189" s="14">
        <v>109004</v>
      </c>
      <c r="B189" s="14" t="s">
        <v>40</v>
      </c>
      <c r="C189" s="12"/>
      <c r="D189" s="27"/>
      <c r="E189" s="11">
        <v>0</v>
      </c>
      <c r="F189" s="11">
        <v>7</v>
      </c>
      <c r="G189" s="20"/>
      <c r="H189" s="12"/>
      <c r="I189" s="13"/>
      <c r="J189" s="13"/>
      <c r="K189" s="13"/>
      <c r="L189" s="13"/>
    </row>
    <row r="190" spans="1:12" ht="15.75" customHeight="1" x14ac:dyDescent="0.3">
      <c r="A190" s="14">
        <v>109006</v>
      </c>
      <c r="B190" s="14" t="s">
        <v>40</v>
      </c>
      <c r="C190" s="12"/>
      <c r="D190" s="27"/>
      <c r="E190" s="11">
        <v>0</v>
      </c>
      <c r="F190" s="11">
        <v>8</v>
      </c>
      <c r="G190" s="20"/>
      <c r="H190" s="12"/>
      <c r="I190" s="13"/>
      <c r="J190" s="13"/>
      <c r="K190" s="13"/>
      <c r="L190" s="13"/>
    </row>
    <row r="191" spans="1:12" ht="15.75" customHeight="1" x14ac:dyDescent="0.3">
      <c r="A191" s="14">
        <v>109012</v>
      </c>
      <c r="B191" s="14" t="s">
        <v>40</v>
      </c>
      <c r="C191" s="11">
        <v>4</v>
      </c>
      <c r="D191" s="28"/>
      <c r="E191" s="11">
        <v>0</v>
      </c>
      <c r="F191" s="11">
        <v>9</v>
      </c>
      <c r="G191" s="20"/>
      <c r="H191" s="11">
        <f>COUNTIF(G182:G191,"Certo")</f>
        <v>0</v>
      </c>
      <c r="I191" s="13"/>
      <c r="J191" s="13"/>
      <c r="K191" s="13"/>
      <c r="L191" s="13"/>
    </row>
    <row r="192" spans="1:12" ht="15.75" customHeight="1" x14ac:dyDescent="0.3">
      <c r="A192" s="14">
        <v>109250</v>
      </c>
      <c r="B192" s="14" t="s">
        <v>61</v>
      </c>
      <c r="C192" s="12"/>
      <c r="D192" s="26">
        <v>94</v>
      </c>
      <c r="E192" s="11">
        <v>1</v>
      </c>
      <c r="F192" s="11">
        <v>0</v>
      </c>
      <c r="G192" s="20"/>
      <c r="H192" s="12"/>
      <c r="I192" s="13"/>
      <c r="J192" s="13"/>
      <c r="K192" s="13"/>
      <c r="L192" s="13"/>
    </row>
    <row r="193" spans="1:12" ht="15.75" customHeight="1" x14ac:dyDescent="0.3">
      <c r="A193" s="14">
        <v>109294</v>
      </c>
      <c r="B193" s="14" t="s">
        <v>61</v>
      </c>
      <c r="C193" s="12"/>
      <c r="D193" s="27"/>
      <c r="E193" s="11">
        <v>1</v>
      </c>
      <c r="F193" s="11">
        <v>1</v>
      </c>
      <c r="G193" s="20"/>
      <c r="H193" s="12"/>
      <c r="I193" s="13"/>
      <c r="J193" s="13"/>
      <c r="K193" s="13"/>
      <c r="L193" s="13"/>
    </row>
    <row r="194" spans="1:12" ht="15.75" customHeight="1" x14ac:dyDescent="0.3">
      <c r="A194" s="14">
        <v>109305</v>
      </c>
      <c r="B194" s="14" t="s">
        <v>61</v>
      </c>
      <c r="C194" s="12"/>
      <c r="D194" s="27"/>
      <c r="E194" s="11">
        <v>0</v>
      </c>
      <c r="F194" s="11">
        <v>2</v>
      </c>
      <c r="G194" s="20"/>
      <c r="H194" s="12"/>
      <c r="I194" s="13"/>
      <c r="J194" s="13"/>
      <c r="K194" s="13"/>
      <c r="L194" s="13"/>
    </row>
    <row r="195" spans="1:12" ht="15.75" customHeight="1" x14ac:dyDescent="0.3">
      <c r="A195" s="14">
        <v>109320</v>
      </c>
      <c r="B195" s="14" t="s">
        <v>61</v>
      </c>
      <c r="C195" s="12"/>
      <c r="D195" s="27"/>
      <c r="E195" s="11">
        <v>1</v>
      </c>
      <c r="F195" s="11">
        <v>3</v>
      </c>
      <c r="G195" s="20"/>
      <c r="H195" s="12"/>
      <c r="I195" s="13"/>
      <c r="J195" s="13"/>
      <c r="K195" s="13"/>
      <c r="L195" s="13"/>
    </row>
    <row r="196" spans="1:12" ht="15.75" customHeight="1" x14ac:dyDescent="0.3">
      <c r="A196" s="14">
        <v>109344</v>
      </c>
      <c r="B196" s="14" t="s">
        <v>61</v>
      </c>
      <c r="C196" s="12"/>
      <c r="D196" s="27"/>
      <c r="E196" s="11">
        <v>0</v>
      </c>
      <c r="F196" s="11">
        <v>4</v>
      </c>
      <c r="G196" s="20"/>
      <c r="H196" s="12"/>
      <c r="I196" s="13"/>
      <c r="J196" s="13"/>
      <c r="K196" s="13"/>
      <c r="L196" s="13"/>
    </row>
    <row r="197" spans="1:12" ht="15.75" customHeight="1" x14ac:dyDescent="0.3">
      <c r="A197" s="14">
        <v>109371</v>
      </c>
      <c r="B197" s="14" t="s">
        <v>61</v>
      </c>
      <c r="C197" s="12"/>
      <c r="D197" s="27"/>
      <c r="E197" s="11">
        <v>0</v>
      </c>
      <c r="F197" s="11">
        <v>5</v>
      </c>
      <c r="G197" s="20"/>
      <c r="H197" s="12"/>
      <c r="I197" s="13"/>
      <c r="J197" s="13"/>
      <c r="K197" s="13"/>
      <c r="L197" s="13"/>
    </row>
    <row r="198" spans="1:12" ht="15.75" customHeight="1" x14ac:dyDescent="0.3">
      <c r="A198" s="14">
        <v>109384</v>
      </c>
      <c r="B198" s="14" t="s">
        <v>61</v>
      </c>
      <c r="C198" s="12"/>
      <c r="D198" s="27"/>
      <c r="E198" s="11">
        <v>0</v>
      </c>
      <c r="F198" s="11">
        <v>6</v>
      </c>
      <c r="G198" s="20"/>
      <c r="H198" s="12"/>
      <c r="I198" s="13"/>
      <c r="J198" s="13"/>
      <c r="K198" s="13"/>
      <c r="L198" s="13"/>
    </row>
    <row r="199" spans="1:12" ht="15.75" customHeight="1" x14ac:dyDescent="0.3">
      <c r="A199" s="14">
        <v>109396</v>
      </c>
      <c r="B199" s="14" t="s">
        <v>61</v>
      </c>
      <c r="C199" s="12"/>
      <c r="D199" s="27"/>
      <c r="E199" s="11">
        <v>0</v>
      </c>
      <c r="F199" s="11">
        <v>7</v>
      </c>
      <c r="G199" s="20"/>
      <c r="H199" s="12"/>
      <c r="I199" s="13"/>
      <c r="J199" s="13"/>
      <c r="K199" s="13"/>
      <c r="L199" s="13"/>
    </row>
    <row r="200" spans="1:12" ht="15.75" customHeight="1" x14ac:dyDescent="0.3">
      <c r="A200" s="14">
        <v>109403</v>
      </c>
      <c r="B200" s="14" t="s">
        <v>61</v>
      </c>
      <c r="C200" s="12"/>
      <c r="D200" s="27"/>
      <c r="E200" s="11">
        <v>1</v>
      </c>
      <c r="F200" s="11">
        <v>8</v>
      </c>
      <c r="G200" s="20"/>
      <c r="H200" s="12"/>
      <c r="I200" s="13"/>
      <c r="J200" s="13"/>
      <c r="K200" s="13"/>
      <c r="L200" s="13"/>
    </row>
    <row r="201" spans="1:12" ht="15.75" customHeight="1" x14ac:dyDescent="0.3">
      <c r="A201" s="14">
        <v>109410</v>
      </c>
      <c r="B201" s="14" t="s">
        <v>61</v>
      </c>
      <c r="C201" s="11">
        <v>1</v>
      </c>
      <c r="D201" s="28"/>
      <c r="E201" s="11">
        <v>0</v>
      </c>
      <c r="F201" s="11">
        <v>9</v>
      </c>
      <c r="G201" s="20"/>
      <c r="H201" s="11">
        <f>COUNTIF(G192:G201,"Certo")</f>
        <v>0</v>
      </c>
      <c r="I201" s="13"/>
      <c r="J201" s="13"/>
      <c r="K201" s="13"/>
      <c r="L201" s="13"/>
    </row>
    <row r="202" spans="1:12" ht="15.75" customHeight="1" x14ac:dyDescent="0.3">
      <c r="A202" s="14">
        <v>109255</v>
      </c>
      <c r="B202" s="14" t="s">
        <v>63</v>
      </c>
      <c r="C202" s="12"/>
      <c r="D202" s="26">
        <v>94</v>
      </c>
      <c r="E202" s="11">
        <v>0</v>
      </c>
      <c r="F202" s="11">
        <v>0</v>
      </c>
      <c r="G202" s="20"/>
      <c r="H202" s="12"/>
      <c r="I202" s="13"/>
      <c r="J202" s="13"/>
      <c r="K202" s="13"/>
      <c r="L202" s="13"/>
    </row>
    <row r="203" spans="1:12" ht="15.75" customHeight="1" x14ac:dyDescent="0.3">
      <c r="A203" s="14">
        <v>109259</v>
      </c>
      <c r="B203" s="14" t="s">
        <v>63</v>
      </c>
      <c r="C203" s="12"/>
      <c r="D203" s="27"/>
      <c r="E203" s="11">
        <v>1</v>
      </c>
      <c r="F203" s="11">
        <v>1</v>
      </c>
      <c r="G203" s="20"/>
      <c r="H203" s="12"/>
      <c r="I203" s="13"/>
      <c r="J203" s="13"/>
      <c r="K203" s="13"/>
      <c r="L203" s="13"/>
    </row>
    <row r="204" spans="1:12" ht="15.75" customHeight="1" x14ac:dyDescent="0.3">
      <c r="A204" s="14">
        <v>109268</v>
      </c>
      <c r="B204" s="14" t="s">
        <v>63</v>
      </c>
      <c r="C204" s="12"/>
      <c r="D204" s="27"/>
      <c r="E204" s="11">
        <v>0</v>
      </c>
      <c r="F204" s="11">
        <v>2</v>
      </c>
      <c r="G204" s="20"/>
      <c r="H204" s="12"/>
      <c r="I204" s="13"/>
      <c r="J204" s="13"/>
      <c r="K204" s="13"/>
      <c r="L204" s="13"/>
    </row>
    <row r="205" spans="1:12" ht="15.75" customHeight="1" x14ac:dyDescent="0.3">
      <c r="A205" s="14">
        <v>109277</v>
      </c>
      <c r="B205" s="14" t="s">
        <v>63</v>
      </c>
      <c r="C205" s="12"/>
      <c r="D205" s="27"/>
      <c r="E205" s="11">
        <v>1</v>
      </c>
      <c r="F205" s="11">
        <v>3</v>
      </c>
      <c r="G205" s="20"/>
      <c r="H205" s="12"/>
      <c r="I205" s="13"/>
      <c r="J205" s="13"/>
      <c r="K205" s="13"/>
      <c r="L205" s="13"/>
    </row>
    <row r="206" spans="1:12" ht="15.75" customHeight="1" x14ac:dyDescent="0.3">
      <c r="A206" s="14">
        <v>109289</v>
      </c>
      <c r="B206" s="14" t="s">
        <v>63</v>
      </c>
      <c r="C206" s="12"/>
      <c r="D206" s="27"/>
      <c r="E206" s="11">
        <v>0</v>
      </c>
      <c r="F206" s="11">
        <v>4</v>
      </c>
      <c r="G206" s="20"/>
      <c r="H206" s="12"/>
      <c r="I206" s="13"/>
      <c r="J206" s="13"/>
      <c r="K206" s="13"/>
      <c r="L206" s="13"/>
    </row>
    <row r="207" spans="1:12" ht="15.75" customHeight="1" x14ac:dyDescent="0.3">
      <c r="A207" s="14">
        <v>109293</v>
      </c>
      <c r="B207" s="14" t="s">
        <v>63</v>
      </c>
      <c r="C207" s="12"/>
      <c r="D207" s="27"/>
      <c r="E207" s="11">
        <v>0</v>
      </c>
      <c r="F207" s="11">
        <v>5</v>
      </c>
      <c r="G207" s="20"/>
      <c r="H207" s="12"/>
      <c r="I207" s="13"/>
      <c r="J207" s="13"/>
      <c r="K207" s="13"/>
      <c r="L207" s="13"/>
    </row>
    <row r="208" spans="1:12" ht="15.75" customHeight="1" x14ac:dyDescent="0.3">
      <c r="A208" s="14">
        <v>109298</v>
      </c>
      <c r="B208" s="14" t="s">
        <v>63</v>
      </c>
      <c r="C208" s="12"/>
      <c r="D208" s="27"/>
      <c r="E208" s="11">
        <v>1</v>
      </c>
      <c r="F208" s="11">
        <v>6</v>
      </c>
      <c r="G208" s="20"/>
      <c r="H208" s="12"/>
      <c r="I208" s="13"/>
      <c r="J208" s="13"/>
      <c r="K208" s="13"/>
      <c r="L208" s="13"/>
    </row>
    <row r="209" spans="1:12" ht="15.75" customHeight="1" x14ac:dyDescent="0.3">
      <c r="A209" s="14">
        <v>109307</v>
      </c>
      <c r="B209" s="14" t="s">
        <v>63</v>
      </c>
      <c r="C209" s="12"/>
      <c r="D209" s="27"/>
      <c r="E209" s="11">
        <v>0</v>
      </c>
      <c r="F209" s="11">
        <v>7</v>
      </c>
      <c r="G209" s="20"/>
      <c r="H209" s="12"/>
      <c r="I209" s="13"/>
      <c r="J209" s="13"/>
      <c r="K209" s="13"/>
      <c r="L209" s="13"/>
    </row>
    <row r="210" spans="1:12" ht="15.75" customHeight="1" x14ac:dyDescent="0.3">
      <c r="A210" s="14">
        <v>109310</v>
      </c>
      <c r="B210" s="14" t="s">
        <v>63</v>
      </c>
      <c r="C210" s="12"/>
      <c r="D210" s="27"/>
      <c r="E210" s="11">
        <v>1</v>
      </c>
      <c r="F210" s="11">
        <v>8</v>
      </c>
      <c r="G210" s="20"/>
      <c r="H210" s="12"/>
      <c r="I210" s="13"/>
      <c r="J210" s="13"/>
      <c r="K210" s="13"/>
      <c r="L210" s="13"/>
    </row>
    <row r="211" spans="1:12" ht="15.75" customHeight="1" x14ac:dyDescent="0.3">
      <c r="A211" s="14">
        <v>109315</v>
      </c>
      <c r="B211" s="14" t="s">
        <v>63</v>
      </c>
      <c r="C211" s="11">
        <v>1</v>
      </c>
      <c r="D211" s="28"/>
      <c r="E211" s="11">
        <v>0</v>
      </c>
      <c r="F211" s="11">
        <v>9</v>
      </c>
      <c r="G211" s="20"/>
      <c r="H211" s="11">
        <f>COUNTIF(G202:G211,"Certo")</f>
        <v>0</v>
      </c>
      <c r="I211" s="13"/>
      <c r="J211" s="13"/>
      <c r="K211" s="13"/>
      <c r="L211" s="13"/>
    </row>
    <row r="212" spans="1:12" ht="15.75" customHeight="1" x14ac:dyDescent="0.3">
      <c r="A212" s="14">
        <v>109376</v>
      </c>
      <c r="B212" s="14" t="s">
        <v>70</v>
      </c>
      <c r="C212" s="12"/>
      <c r="D212" s="26">
        <v>94</v>
      </c>
      <c r="E212" s="11">
        <v>0</v>
      </c>
      <c r="F212" s="11">
        <v>0</v>
      </c>
      <c r="G212" s="20"/>
      <c r="H212" s="12"/>
      <c r="I212" s="13"/>
      <c r="J212" s="13"/>
      <c r="K212" s="13"/>
      <c r="L212" s="13"/>
    </row>
    <row r="213" spans="1:12" ht="15.75" customHeight="1" x14ac:dyDescent="0.3">
      <c r="A213" s="14">
        <v>109386</v>
      </c>
      <c r="B213" s="14" t="s">
        <v>70</v>
      </c>
      <c r="C213" s="12"/>
      <c r="D213" s="27"/>
      <c r="E213" s="11">
        <v>0</v>
      </c>
      <c r="F213" s="11">
        <v>1</v>
      </c>
      <c r="G213" s="20"/>
      <c r="H213" s="12"/>
      <c r="I213" s="13"/>
      <c r="J213" s="13"/>
      <c r="K213" s="13"/>
      <c r="L213" s="13"/>
    </row>
    <row r="214" spans="1:12" ht="15.75" customHeight="1" x14ac:dyDescent="0.3">
      <c r="A214" s="14">
        <v>109412</v>
      </c>
      <c r="B214" s="14" t="s">
        <v>70</v>
      </c>
      <c r="C214" s="12"/>
      <c r="D214" s="27"/>
      <c r="E214" s="11">
        <v>0</v>
      </c>
      <c r="F214" s="11">
        <v>2</v>
      </c>
      <c r="G214" s="20"/>
      <c r="H214" s="12"/>
      <c r="I214" s="13"/>
      <c r="J214" s="13"/>
      <c r="K214" s="13"/>
      <c r="L214" s="13"/>
    </row>
    <row r="215" spans="1:12" ht="15.75" customHeight="1" x14ac:dyDescent="0.3">
      <c r="A215" s="14">
        <v>109438</v>
      </c>
      <c r="B215" s="14" t="s">
        <v>70</v>
      </c>
      <c r="C215" s="12"/>
      <c r="D215" s="27"/>
      <c r="E215" s="11">
        <v>1</v>
      </c>
      <c r="F215" s="11">
        <v>3</v>
      </c>
      <c r="G215" s="20"/>
      <c r="H215" s="12"/>
      <c r="I215" s="13"/>
      <c r="J215" s="13"/>
      <c r="K215" s="13"/>
      <c r="L215" s="13"/>
    </row>
    <row r="216" spans="1:12" ht="15.75" customHeight="1" x14ac:dyDescent="0.3">
      <c r="A216" s="14">
        <v>109451</v>
      </c>
      <c r="B216" s="14" t="s">
        <v>70</v>
      </c>
      <c r="C216" s="12"/>
      <c r="D216" s="27"/>
      <c r="E216" s="11">
        <v>1</v>
      </c>
      <c r="F216" s="11">
        <v>4</v>
      </c>
      <c r="G216" s="20"/>
      <c r="H216" s="12"/>
      <c r="I216" s="13"/>
      <c r="J216" s="13"/>
      <c r="K216" s="13"/>
      <c r="L216" s="13"/>
    </row>
    <row r="217" spans="1:12" ht="15.75" customHeight="1" x14ac:dyDescent="0.3">
      <c r="A217" s="14">
        <v>109462</v>
      </c>
      <c r="B217" s="14" t="s">
        <v>70</v>
      </c>
      <c r="C217" s="12"/>
      <c r="D217" s="27"/>
      <c r="E217" s="11">
        <v>0</v>
      </c>
      <c r="F217" s="11">
        <v>5</v>
      </c>
      <c r="G217" s="20"/>
      <c r="H217" s="12"/>
      <c r="I217" s="13"/>
      <c r="J217" s="13"/>
      <c r="K217" s="13"/>
      <c r="L217" s="13"/>
    </row>
    <row r="218" spans="1:12" ht="15.75" customHeight="1" x14ac:dyDescent="0.3">
      <c r="A218" s="14">
        <v>109473</v>
      </c>
      <c r="B218" s="14" t="s">
        <v>70</v>
      </c>
      <c r="C218" s="12"/>
      <c r="D218" s="27"/>
      <c r="E218" s="11">
        <v>0</v>
      </c>
      <c r="F218" s="11">
        <v>6</v>
      </c>
      <c r="G218" s="20"/>
      <c r="H218" s="12"/>
      <c r="I218" s="13"/>
      <c r="J218" s="13"/>
      <c r="K218" s="13"/>
      <c r="L218" s="13"/>
    </row>
    <row r="219" spans="1:12" ht="15.75" customHeight="1" x14ac:dyDescent="0.3">
      <c r="A219" s="14">
        <v>109484</v>
      </c>
      <c r="B219" s="14" t="s">
        <v>70</v>
      </c>
      <c r="C219" s="12"/>
      <c r="D219" s="27"/>
      <c r="E219" s="11">
        <v>0</v>
      </c>
      <c r="F219" s="11">
        <v>7</v>
      </c>
      <c r="G219" s="20"/>
      <c r="H219" s="12"/>
      <c r="I219" s="13"/>
      <c r="J219" s="13"/>
      <c r="K219" s="13"/>
      <c r="L219" s="13"/>
    </row>
    <row r="220" spans="1:12" ht="15.75" customHeight="1" x14ac:dyDescent="0.3">
      <c r="A220" s="14">
        <v>109494</v>
      </c>
      <c r="B220" s="14" t="s">
        <v>70</v>
      </c>
      <c r="C220" s="12"/>
      <c r="D220" s="27"/>
      <c r="E220" s="11">
        <v>1</v>
      </c>
      <c r="F220" s="11">
        <v>8</v>
      </c>
      <c r="G220" s="20"/>
      <c r="H220" s="12"/>
      <c r="I220" s="13"/>
      <c r="J220" s="13"/>
      <c r="K220" s="13"/>
      <c r="L220" s="13"/>
    </row>
    <row r="221" spans="1:12" ht="15.75" customHeight="1" x14ac:dyDescent="0.3">
      <c r="A221" s="14">
        <v>109498</v>
      </c>
      <c r="B221" s="14" t="s">
        <v>70</v>
      </c>
      <c r="C221" s="11">
        <v>1</v>
      </c>
      <c r="D221" s="28"/>
      <c r="E221" s="11">
        <v>1</v>
      </c>
      <c r="F221" s="11">
        <v>9</v>
      </c>
      <c r="G221" s="20"/>
      <c r="H221" s="11">
        <f>COUNTIF(G212:G221,"Certo")</f>
        <v>0</v>
      </c>
      <c r="I221" s="13"/>
      <c r="J221" s="13"/>
      <c r="K221" s="13"/>
      <c r="L221" s="13"/>
    </row>
    <row r="222" spans="1:12" ht="15.75" customHeight="1" x14ac:dyDescent="0.3">
      <c r="A222" s="14">
        <v>108479</v>
      </c>
      <c r="B222" s="14" t="s">
        <v>31</v>
      </c>
      <c r="C222" s="12"/>
      <c r="D222" s="26">
        <v>94</v>
      </c>
      <c r="E222" s="11">
        <v>0</v>
      </c>
      <c r="F222" s="11">
        <v>0</v>
      </c>
      <c r="G222" s="20"/>
      <c r="H222" s="12"/>
      <c r="I222" s="13"/>
      <c r="J222" s="13"/>
      <c r="K222" s="13"/>
      <c r="L222" s="13"/>
    </row>
    <row r="223" spans="1:12" ht="15.75" customHeight="1" x14ac:dyDescent="0.3">
      <c r="A223" s="14">
        <v>108483</v>
      </c>
      <c r="B223" s="14" t="s">
        <v>31</v>
      </c>
      <c r="C223" s="12"/>
      <c r="D223" s="27"/>
      <c r="E223" s="11">
        <v>1</v>
      </c>
      <c r="F223" s="11">
        <v>1</v>
      </c>
      <c r="G223" s="20"/>
      <c r="H223" s="12"/>
      <c r="I223" s="13"/>
      <c r="J223" s="13"/>
      <c r="K223" s="13"/>
      <c r="L223" s="13"/>
    </row>
    <row r="224" spans="1:12" ht="15.75" customHeight="1" x14ac:dyDescent="0.3">
      <c r="A224" s="14">
        <v>108484</v>
      </c>
      <c r="B224" s="14" t="s">
        <v>31</v>
      </c>
      <c r="C224" s="12"/>
      <c r="D224" s="27"/>
      <c r="E224" s="11">
        <v>0</v>
      </c>
      <c r="F224" s="11">
        <v>2</v>
      </c>
      <c r="G224" s="20"/>
      <c r="H224" s="12"/>
      <c r="I224" s="13"/>
      <c r="J224" s="13"/>
      <c r="K224" s="13"/>
      <c r="L224" s="13"/>
    </row>
    <row r="225" spans="1:12" ht="15.75" customHeight="1" x14ac:dyDescent="0.3">
      <c r="A225" s="14">
        <v>108485</v>
      </c>
      <c r="B225" s="14" t="s">
        <v>31</v>
      </c>
      <c r="C225" s="12"/>
      <c r="D225" s="27"/>
      <c r="E225" s="11">
        <v>0</v>
      </c>
      <c r="F225" s="11">
        <v>3</v>
      </c>
      <c r="G225" s="20"/>
      <c r="H225" s="12"/>
      <c r="I225" s="13"/>
      <c r="J225" s="13"/>
      <c r="K225" s="13"/>
      <c r="L225" s="13"/>
    </row>
    <row r="226" spans="1:12" ht="15.75" customHeight="1" x14ac:dyDescent="0.3">
      <c r="A226" s="14">
        <v>108487</v>
      </c>
      <c r="B226" s="14" t="s">
        <v>31</v>
      </c>
      <c r="C226" s="12"/>
      <c r="D226" s="27"/>
      <c r="E226" s="11">
        <v>0</v>
      </c>
      <c r="F226" s="11">
        <v>4</v>
      </c>
      <c r="G226" s="20"/>
      <c r="H226" s="12"/>
      <c r="I226" s="13"/>
      <c r="J226" s="13"/>
      <c r="K226" s="13"/>
      <c r="L226" s="13"/>
    </row>
    <row r="227" spans="1:12" ht="15.75" customHeight="1" x14ac:dyDescent="0.3">
      <c r="A227" s="14">
        <v>108495</v>
      </c>
      <c r="B227" s="14" t="s">
        <v>31</v>
      </c>
      <c r="C227" s="12"/>
      <c r="D227" s="27"/>
      <c r="E227" s="11">
        <v>0</v>
      </c>
      <c r="F227" s="11">
        <v>5</v>
      </c>
      <c r="G227" s="20"/>
      <c r="H227" s="12"/>
      <c r="I227" s="13"/>
      <c r="J227" s="13"/>
      <c r="K227" s="13"/>
      <c r="L227" s="13"/>
    </row>
    <row r="228" spans="1:12" ht="15.75" customHeight="1" x14ac:dyDescent="0.3">
      <c r="A228" s="14">
        <v>108501</v>
      </c>
      <c r="B228" s="14" t="s">
        <v>31</v>
      </c>
      <c r="C228" s="12"/>
      <c r="D228" s="27"/>
      <c r="E228" s="11">
        <v>0</v>
      </c>
      <c r="F228" s="11">
        <v>6</v>
      </c>
      <c r="G228" s="20"/>
      <c r="H228" s="12"/>
      <c r="I228" s="13"/>
      <c r="J228" s="13"/>
      <c r="K228" s="13"/>
      <c r="L228" s="13"/>
    </row>
    <row r="229" spans="1:12" ht="15.75" customHeight="1" x14ac:dyDescent="0.3">
      <c r="A229" s="14">
        <v>108538</v>
      </c>
      <c r="B229" s="14" t="s">
        <v>31</v>
      </c>
      <c r="C229" s="12"/>
      <c r="D229" s="27"/>
      <c r="E229" s="11">
        <v>0</v>
      </c>
      <c r="F229" s="11">
        <v>7</v>
      </c>
      <c r="G229" s="20"/>
      <c r="H229" s="12"/>
      <c r="I229" s="13"/>
      <c r="J229" s="13"/>
      <c r="K229" s="13"/>
      <c r="L229" s="13"/>
    </row>
    <row r="230" spans="1:12" ht="15.75" customHeight="1" x14ac:dyDescent="0.3">
      <c r="A230" s="14">
        <v>108569</v>
      </c>
      <c r="B230" s="14" t="s">
        <v>31</v>
      </c>
      <c r="C230" s="12"/>
      <c r="D230" s="27"/>
      <c r="E230" s="11">
        <v>1</v>
      </c>
      <c r="F230" s="11">
        <v>8</v>
      </c>
      <c r="G230" s="20"/>
      <c r="H230" s="12"/>
      <c r="I230" s="13"/>
      <c r="J230" s="13"/>
      <c r="K230" s="13"/>
      <c r="L230" s="13"/>
    </row>
    <row r="231" spans="1:12" ht="15.75" customHeight="1" x14ac:dyDescent="0.3">
      <c r="A231" s="14">
        <v>108581</v>
      </c>
      <c r="B231" s="14" t="s">
        <v>31</v>
      </c>
      <c r="C231" s="11">
        <v>4</v>
      </c>
      <c r="D231" s="28"/>
      <c r="E231" s="11">
        <v>1</v>
      </c>
      <c r="F231" s="11">
        <v>9</v>
      </c>
      <c r="G231" s="20"/>
      <c r="H231" s="11">
        <f>COUNTIF(G222:G231,"Certo")</f>
        <v>0</v>
      </c>
      <c r="I231" s="13"/>
      <c r="J231" s="13"/>
      <c r="K231" s="13"/>
      <c r="L231" s="13"/>
    </row>
    <row r="232" spans="1:12" ht="15.75" customHeight="1" x14ac:dyDescent="0.3">
      <c r="A232" s="14">
        <v>108828</v>
      </c>
      <c r="B232" s="14" t="s">
        <v>35</v>
      </c>
      <c r="C232" s="12"/>
      <c r="D232" s="26">
        <v>94</v>
      </c>
      <c r="E232" s="11">
        <v>0</v>
      </c>
      <c r="F232" s="11">
        <v>0</v>
      </c>
      <c r="G232" s="20"/>
      <c r="H232" s="12"/>
      <c r="I232" s="13"/>
      <c r="J232" s="13"/>
      <c r="K232" s="13"/>
      <c r="L232" s="13"/>
    </row>
    <row r="233" spans="1:12" ht="15.75" customHeight="1" x14ac:dyDescent="0.3">
      <c r="A233" s="14">
        <v>108830</v>
      </c>
      <c r="B233" s="14" t="s">
        <v>35</v>
      </c>
      <c r="C233" s="12"/>
      <c r="D233" s="27"/>
      <c r="E233" s="11">
        <v>1</v>
      </c>
      <c r="F233" s="11">
        <v>1</v>
      </c>
      <c r="G233" s="20"/>
      <c r="H233" s="12"/>
      <c r="I233" s="13"/>
      <c r="J233" s="13"/>
      <c r="K233" s="13"/>
      <c r="L233" s="13"/>
    </row>
    <row r="234" spans="1:12" ht="15.75" customHeight="1" x14ac:dyDescent="0.3">
      <c r="A234" s="14">
        <v>108831</v>
      </c>
      <c r="B234" s="14" t="s">
        <v>35</v>
      </c>
      <c r="C234" s="12"/>
      <c r="D234" s="27"/>
      <c r="E234" s="11">
        <v>0</v>
      </c>
      <c r="F234" s="11">
        <v>2</v>
      </c>
      <c r="G234" s="20"/>
      <c r="H234" s="12"/>
      <c r="I234" s="13"/>
      <c r="J234" s="13"/>
      <c r="K234" s="13"/>
      <c r="L234" s="13"/>
    </row>
    <row r="235" spans="1:12" ht="15.75" customHeight="1" x14ac:dyDescent="0.3">
      <c r="A235" s="14">
        <v>108832</v>
      </c>
      <c r="B235" s="14" t="s">
        <v>35</v>
      </c>
      <c r="C235" s="12"/>
      <c r="D235" s="27"/>
      <c r="E235" s="11">
        <v>1</v>
      </c>
      <c r="F235" s="11">
        <v>3</v>
      </c>
      <c r="G235" s="20"/>
      <c r="H235" s="12"/>
      <c r="I235" s="13"/>
      <c r="J235" s="13"/>
      <c r="K235" s="13"/>
      <c r="L235" s="13"/>
    </row>
    <row r="236" spans="1:12" ht="15.75" customHeight="1" x14ac:dyDescent="0.3">
      <c r="A236" s="14">
        <v>108833</v>
      </c>
      <c r="B236" s="14" t="s">
        <v>35</v>
      </c>
      <c r="C236" s="12"/>
      <c r="D236" s="27"/>
      <c r="E236" s="11">
        <v>0</v>
      </c>
      <c r="F236" s="11">
        <v>4</v>
      </c>
      <c r="G236" s="20"/>
      <c r="H236" s="12"/>
      <c r="I236" s="13"/>
      <c r="J236" s="13"/>
      <c r="K236" s="13"/>
      <c r="L236" s="13"/>
    </row>
    <row r="237" spans="1:12" ht="15.75" customHeight="1" x14ac:dyDescent="0.3">
      <c r="A237" s="14">
        <v>108836</v>
      </c>
      <c r="B237" s="14" t="s">
        <v>35</v>
      </c>
      <c r="C237" s="12"/>
      <c r="D237" s="27"/>
      <c r="E237" s="11">
        <v>0</v>
      </c>
      <c r="F237" s="11">
        <v>5</v>
      </c>
      <c r="G237" s="20"/>
      <c r="H237" s="12"/>
      <c r="I237" s="13"/>
      <c r="J237" s="13"/>
      <c r="K237" s="13"/>
      <c r="L237" s="13"/>
    </row>
    <row r="238" spans="1:12" ht="15.75" customHeight="1" x14ac:dyDescent="0.3">
      <c r="A238" s="14">
        <v>108838</v>
      </c>
      <c r="B238" s="14" t="s">
        <v>35</v>
      </c>
      <c r="C238" s="12"/>
      <c r="D238" s="27"/>
      <c r="E238" s="11">
        <v>1</v>
      </c>
      <c r="F238" s="11">
        <v>6</v>
      </c>
      <c r="G238" s="20"/>
      <c r="H238" s="12"/>
      <c r="I238" s="13"/>
      <c r="J238" s="13"/>
      <c r="K238" s="13"/>
      <c r="L238" s="13"/>
    </row>
    <row r="239" spans="1:12" ht="15.75" customHeight="1" x14ac:dyDescent="0.3">
      <c r="A239" s="14">
        <v>108839</v>
      </c>
      <c r="B239" s="14" t="s">
        <v>35</v>
      </c>
      <c r="C239" s="12"/>
      <c r="D239" s="27"/>
      <c r="E239" s="11">
        <v>0</v>
      </c>
      <c r="F239" s="11">
        <v>7</v>
      </c>
      <c r="G239" s="20"/>
      <c r="H239" s="12"/>
      <c r="I239" s="13"/>
      <c r="J239" s="13"/>
      <c r="K239" s="13"/>
      <c r="L239" s="13"/>
    </row>
    <row r="240" spans="1:12" ht="15.75" customHeight="1" x14ac:dyDescent="0.3">
      <c r="A240" s="14">
        <v>108840</v>
      </c>
      <c r="B240" s="14" t="s">
        <v>35</v>
      </c>
      <c r="C240" s="12"/>
      <c r="D240" s="27"/>
      <c r="E240" s="11">
        <v>1</v>
      </c>
      <c r="F240" s="11">
        <v>8</v>
      </c>
      <c r="G240" s="20"/>
      <c r="H240" s="12"/>
      <c r="I240" s="13"/>
      <c r="J240" s="13"/>
      <c r="K240" s="13"/>
      <c r="L240" s="13"/>
    </row>
    <row r="241" spans="1:12" ht="15.75" customHeight="1" x14ac:dyDescent="0.3">
      <c r="A241" s="14">
        <v>108841</v>
      </c>
      <c r="B241" s="14" t="s">
        <v>35</v>
      </c>
      <c r="C241" s="11">
        <v>1</v>
      </c>
      <c r="D241" s="28"/>
      <c r="E241" s="11">
        <v>1</v>
      </c>
      <c r="F241" s="11">
        <v>9</v>
      </c>
      <c r="G241" s="20"/>
      <c r="H241" s="11">
        <f>COUNTIF(G232:G241,"Certo")</f>
        <v>0</v>
      </c>
      <c r="I241" s="13"/>
      <c r="J241" s="13"/>
      <c r="K241" s="13"/>
      <c r="L241" s="13"/>
    </row>
    <row r="242" spans="1:12" ht="15.75" customHeight="1" x14ac:dyDescent="0.3">
      <c r="A242" s="14">
        <v>109111</v>
      </c>
      <c r="B242" s="14" t="s">
        <v>53</v>
      </c>
      <c r="C242" s="12"/>
      <c r="D242" s="26">
        <v>94</v>
      </c>
      <c r="E242" s="11">
        <v>1</v>
      </c>
      <c r="F242" s="11">
        <v>0</v>
      </c>
      <c r="G242" s="20"/>
      <c r="H242" s="12"/>
      <c r="I242" s="13"/>
      <c r="J242" s="13"/>
      <c r="K242" s="13"/>
      <c r="L242" s="13"/>
    </row>
    <row r="243" spans="1:12" ht="15.75" customHeight="1" x14ac:dyDescent="0.3">
      <c r="A243" s="14">
        <v>109125</v>
      </c>
      <c r="B243" s="14" t="s">
        <v>53</v>
      </c>
      <c r="C243" s="12"/>
      <c r="D243" s="27"/>
      <c r="E243" s="11">
        <v>1</v>
      </c>
      <c r="F243" s="11">
        <v>1</v>
      </c>
      <c r="G243" s="20"/>
      <c r="H243" s="12"/>
      <c r="I243" s="13"/>
      <c r="J243" s="13"/>
      <c r="K243" s="13"/>
      <c r="L243" s="13"/>
    </row>
    <row r="244" spans="1:12" ht="15.75" customHeight="1" x14ac:dyDescent="0.3">
      <c r="A244" s="14">
        <v>109171</v>
      </c>
      <c r="B244" s="14" t="s">
        <v>53</v>
      </c>
      <c r="C244" s="12"/>
      <c r="D244" s="27"/>
      <c r="E244" s="11">
        <v>0</v>
      </c>
      <c r="F244" s="11">
        <v>2</v>
      </c>
      <c r="G244" s="20"/>
      <c r="H244" s="12"/>
      <c r="I244" s="13"/>
      <c r="J244" s="13"/>
      <c r="K244" s="13"/>
      <c r="L244" s="13"/>
    </row>
    <row r="245" spans="1:12" ht="15.75" customHeight="1" x14ac:dyDescent="0.3">
      <c r="A245" s="14">
        <v>109189</v>
      </c>
      <c r="B245" s="14" t="s">
        <v>53</v>
      </c>
      <c r="C245" s="12"/>
      <c r="D245" s="27"/>
      <c r="E245" s="11">
        <v>0</v>
      </c>
      <c r="F245" s="11">
        <v>3</v>
      </c>
      <c r="G245" s="20"/>
      <c r="H245" s="12"/>
      <c r="I245" s="13"/>
      <c r="J245" s="13"/>
      <c r="K245" s="13"/>
      <c r="L245" s="13"/>
    </row>
    <row r="246" spans="1:12" ht="15.75" customHeight="1" x14ac:dyDescent="0.3">
      <c r="A246" s="14">
        <v>109210</v>
      </c>
      <c r="B246" s="14" t="s">
        <v>53</v>
      </c>
      <c r="C246" s="12"/>
      <c r="D246" s="27"/>
      <c r="E246" s="11">
        <v>1</v>
      </c>
      <c r="F246" s="11">
        <v>4</v>
      </c>
      <c r="G246" s="20"/>
      <c r="H246" s="12"/>
      <c r="I246" s="13"/>
      <c r="J246" s="13"/>
      <c r="K246" s="13"/>
      <c r="L246" s="13"/>
    </row>
    <row r="247" spans="1:12" ht="15.75" customHeight="1" x14ac:dyDescent="0.3">
      <c r="A247" s="14">
        <v>109217</v>
      </c>
      <c r="B247" s="14" t="s">
        <v>53</v>
      </c>
      <c r="C247" s="12"/>
      <c r="D247" s="27"/>
      <c r="E247" s="11">
        <v>0</v>
      </c>
      <c r="F247" s="11">
        <v>5</v>
      </c>
      <c r="G247" s="20"/>
      <c r="H247" s="12"/>
      <c r="I247" s="13"/>
      <c r="J247" s="13"/>
      <c r="K247" s="13"/>
      <c r="L247" s="13"/>
    </row>
    <row r="248" spans="1:12" ht="15.75" customHeight="1" x14ac:dyDescent="0.3">
      <c r="A248" s="14">
        <v>109232</v>
      </c>
      <c r="B248" s="14" t="s">
        <v>53</v>
      </c>
      <c r="C248" s="12"/>
      <c r="D248" s="27"/>
      <c r="E248" s="11">
        <v>0</v>
      </c>
      <c r="F248" s="11">
        <v>6</v>
      </c>
      <c r="G248" s="20"/>
      <c r="H248" s="12"/>
      <c r="I248" s="13"/>
      <c r="J248" s="13"/>
      <c r="K248" s="13"/>
      <c r="L248" s="13"/>
    </row>
    <row r="249" spans="1:12" ht="15.75" customHeight="1" x14ac:dyDescent="0.3">
      <c r="A249" s="14">
        <v>109235</v>
      </c>
      <c r="B249" s="14" t="s">
        <v>53</v>
      </c>
      <c r="C249" s="12"/>
      <c r="D249" s="27"/>
      <c r="E249" s="11">
        <v>0</v>
      </c>
      <c r="F249" s="11">
        <v>7</v>
      </c>
      <c r="G249" s="20"/>
      <c r="H249" s="12"/>
      <c r="I249" s="13"/>
      <c r="J249" s="13"/>
      <c r="K249" s="13"/>
      <c r="L249" s="13"/>
    </row>
    <row r="250" spans="1:12" ht="15.75" customHeight="1" x14ac:dyDescent="0.3">
      <c r="A250" s="14">
        <v>109251</v>
      </c>
      <c r="B250" s="14" t="s">
        <v>53</v>
      </c>
      <c r="C250" s="12"/>
      <c r="D250" s="27"/>
      <c r="E250" s="11">
        <v>1</v>
      </c>
      <c r="F250" s="11">
        <v>8</v>
      </c>
      <c r="G250" s="20"/>
      <c r="H250" s="12"/>
      <c r="I250" s="13"/>
      <c r="J250" s="13"/>
      <c r="K250" s="13"/>
      <c r="L250" s="13"/>
    </row>
    <row r="251" spans="1:12" ht="15.75" customHeight="1" x14ac:dyDescent="0.3">
      <c r="A251" s="14">
        <v>109361</v>
      </c>
      <c r="B251" s="14" t="s">
        <v>53</v>
      </c>
      <c r="C251" s="11">
        <v>4</v>
      </c>
      <c r="D251" s="28"/>
      <c r="E251" s="11">
        <v>1</v>
      </c>
      <c r="F251" s="11">
        <v>9</v>
      </c>
      <c r="G251" s="20"/>
      <c r="H251" s="11">
        <f>COUNTIF(G242:G251,"Certo")</f>
        <v>0</v>
      </c>
      <c r="I251" s="13"/>
      <c r="J251" s="13"/>
      <c r="K251" s="13"/>
      <c r="L251" s="13"/>
    </row>
    <row r="252" spans="1:12" ht="15.75" customHeight="1" x14ac:dyDescent="0.3">
      <c r="A252" s="14">
        <v>109064</v>
      </c>
      <c r="B252" s="14" t="s">
        <v>52</v>
      </c>
      <c r="C252" s="12"/>
      <c r="D252" s="26">
        <v>94</v>
      </c>
      <c r="E252" s="11">
        <v>0</v>
      </c>
      <c r="F252" s="11">
        <v>0</v>
      </c>
      <c r="G252" s="20"/>
      <c r="H252" s="12"/>
      <c r="I252" s="13"/>
      <c r="J252" s="13"/>
      <c r="K252" s="13"/>
      <c r="L252" s="13"/>
    </row>
    <row r="253" spans="1:12" ht="15.75" customHeight="1" x14ac:dyDescent="0.3">
      <c r="A253" s="14">
        <v>109070</v>
      </c>
      <c r="B253" s="14" t="s">
        <v>52</v>
      </c>
      <c r="C253" s="12"/>
      <c r="D253" s="27"/>
      <c r="E253" s="11">
        <v>1</v>
      </c>
      <c r="F253" s="11">
        <v>1</v>
      </c>
      <c r="G253" s="20"/>
      <c r="H253" s="12"/>
      <c r="I253" s="13"/>
      <c r="J253" s="13"/>
      <c r="K253" s="13"/>
      <c r="L253" s="13"/>
    </row>
    <row r="254" spans="1:12" ht="15.75" customHeight="1" x14ac:dyDescent="0.3">
      <c r="A254" s="14">
        <v>109073</v>
      </c>
      <c r="B254" s="14" t="s">
        <v>52</v>
      </c>
      <c r="C254" s="12"/>
      <c r="D254" s="27"/>
      <c r="E254" s="11">
        <v>0</v>
      </c>
      <c r="F254" s="11">
        <v>2</v>
      </c>
      <c r="G254" s="20"/>
      <c r="H254" s="12"/>
      <c r="I254" s="13"/>
      <c r="J254" s="13"/>
      <c r="K254" s="13"/>
      <c r="L254" s="13"/>
    </row>
    <row r="255" spans="1:12" ht="15.75" customHeight="1" x14ac:dyDescent="0.3">
      <c r="A255" s="14">
        <v>109078</v>
      </c>
      <c r="B255" s="14" t="s">
        <v>52</v>
      </c>
      <c r="C255" s="12"/>
      <c r="D255" s="27"/>
      <c r="E255" s="11">
        <v>1</v>
      </c>
      <c r="F255" s="11">
        <v>3</v>
      </c>
      <c r="G255" s="20"/>
      <c r="H255" s="12"/>
      <c r="I255" s="13"/>
      <c r="J255" s="13"/>
      <c r="K255" s="13"/>
      <c r="L255" s="13"/>
    </row>
    <row r="256" spans="1:12" ht="15.75" customHeight="1" x14ac:dyDescent="0.3">
      <c r="A256" s="14">
        <v>109079</v>
      </c>
      <c r="B256" s="14" t="s">
        <v>52</v>
      </c>
      <c r="C256" s="12"/>
      <c r="D256" s="27"/>
      <c r="E256" s="11">
        <v>0</v>
      </c>
      <c r="F256" s="11">
        <v>4</v>
      </c>
      <c r="G256" s="20"/>
      <c r="H256" s="12"/>
      <c r="I256" s="13"/>
      <c r="J256" s="13"/>
      <c r="K256" s="13"/>
      <c r="L256" s="13"/>
    </row>
    <row r="257" spans="1:12" ht="15.75" customHeight="1" x14ac:dyDescent="0.3">
      <c r="A257" s="14">
        <v>109081</v>
      </c>
      <c r="B257" s="14" t="s">
        <v>52</v>
      </c>
      <c r="C257" s="12"/>
      <c r="D257" s="27"/>
      <c r="E257" s="11">
        <v>0</v>
      </c>
      <c r="F257" s="11">
        <v>5</v>
      </c>
      <c r="G257" s="20"/>
      <c r="H257" s="12"/>
      <c r="I257" s="13"/>
      <c r="J257" s="13"/>
      <c r="K257" s="13"/>
      <c r="L257" s="13"/>
    </row>
    <row r="258" spans="1:12" ht="15.75" customHeight="1" x14ac:dyDescent="0.3">
      <c r="A258" s="14">
        <v>109096</v>
      </c>
      <c r="B258" s="14" t="s">
        <v>52</v>
      </c>
      <c r="C258" s="12"/>
      <c r="D258" s="27"/>
      <c r="E258" s="11">
        <v>1</v>
      </c>
      <c r="F258" s="11">
        <v>6</v>
      </c>
      <c r="G258" s="20"/>
      <c r="H258" s="12"/>
      <c r="I258" s="13"/>
      <c r="J258" s="13"/>
      <c r="K258" s="13"/>
      <c r="L258" s="13"/>
    </row>
    <row r="259" spans="1:12" ht="15.75" customHeight="1" x14ac:dyDescent="0.3">
      <c r="A259" s="14">
        <v>109100</v>
      </c>
      <c r="B259" s="14" t="s">
        <v>52</v>
      </c>
      <c r="C259" s="12"/>
      <c r="D259" s="27"/>
      <c r="E259" s="11">
        <v>0</v>
      </c>
      <c r="F259" s="11">
        <v>7</v>
      </c>
      <c r="G259" s="20"/>
      <c r="H259" s="12"/>
      <c r="I259" s="13"/>
      <c r="J259" s="13"/>
      <c r="K259" s="13"/>
      <c r="L259" s="13"/>
    </row>
    <row r="260" spans="1:12" ht="15.75" customHeight="1" x14ac:dyDescent="0.3">
      <c r="A260" s="14">
        <v>109102</v>
      </c>
      <c r="B260" s="14" t="s">
        <v>52</v>
      </c>
      <c r="C260" s="12"/>
      <c r="D260" s="27"/>
      <c r="E260" s="11">
        <v>1</v>
      </c>
      <c r="F260" s="11">
        <v>8</v>
      </c>
      <c r="G260" s="20"/>
      <c r="H260" s="12"/>
      <c r="I260" s="13"/>
      <c r="J260" s="13"/>
      <c r="K260" s="13"/>
      <c r="L260" s="13"/>
    </row>
    <row r="261" spans="1:12" ht="15.75" customHeight="1" x14ac:dyDescent="0.3">
      <c r="A261" s="14">
        <v>109106</v>
      </c>
      <c r="B261" s="14" t="s">
        <v>52</v>
      </c>
      <c r="C261" s="11">
        <v>1</v>
      </c>
      <c r="D261" s="28"/>
      <c r="E261" s="11">
        <v>1</v>
      </c>
      <c r="F261" s="11">
        <v>9</v>
      </c>
      <c r="G261" s="20"/>
      <c r="H261" s="11">
        <f>COUNTIF(G252:G261,"Certo")</f>
        <v>0</v>
      </c>
      <c r="I261" s="13"/>
      <c r="J261" s="13"/>
      <c r="K261" s="13"/>
      <c r="L261" s="13"/>
    </row>
    <row r="262" spans="1:12" ht="15.75" customHeight="1" x14ac:dyDescent="0.3">
      <c r="A262" s="14">
        <v>109370</v>
      </c>
      <c r="B262" s="14" t="s">
        <v>69</v>
      </c>
      <c r="C262" s="12"/>
      <c r="D262" s="26">
        <v>94</v>
      </c>
      <c r="E262" s="11">
        <v>0</v>
      </c>
      <c r="F262" s="11">
        <v>0</v>
      </c>
      <c r="G262" s="20"/>
      <c r="H262" s="12"/>
      <c r="I262" s="13"/>
      <c r="J262" s="13"/>
      <c r="K262" s="13"/>
      <c r="L262" s="13"/>
    </row>
    <row r="263" spans="1:12" ht="15.75" customHeight="1" x14ac:dyDescent="0.3">
      <c r="A263" s="14">
        <v>109388</v>
      </c>
      <c r="B263" s="14" t="s">
        <v>69</v>
      </c>
      <c r="C263" s="12"/>
      <c r="D263" s="27"/>
      <c r="E263" s="11">
        <v>1</v>
      </c>
      <c r="F263" s="11">
        <v>1</v>
      </c>
      <c r="G263" s="20"/>
      <c r="H263" s="12"/>
      <c r="I263" s="13"/>
      <c r="J263" s="13"/>
      <c r="K263" s="13"/>
      <c r="L263" s="13"/>
    </row>
    <row r="264" spans="1:12" ht="15.75" customHeight="1" x14ac:dyDescent="0.3">
      <c r="A264" s="14">
        <v>109411</v>
      </c>
      <c r="B264" s="14" t="s">
        <v>69</v>
      </c>
      <c r="C264" s="12"/>
      <c r="D264" s="27"/>
      <c r="E264" s="11">
        <v>0</v>
      </c>
      <c r="F264" s="11">
        <v>2</v>
      </c>
      <c r="G264" s="20"/>
      <c r="H264" s="12"/>
      <c r="I264" s="13"/>
      <c r="J264" s="13"/>
      <c r="K264" s="13"/>
      <c r="L264" s="13"/>
    </row>
    <row r="265" spans="1:12" ht="15.75" customHeight="1" x14ac:dyDescent="0.3">
      <c r="A265" s="14">
        <v>109435</v>
      </c>
      <c r="B265" s="14" t="s">
        <v>69</v>
      </c>
      <c r="C265" s="12"/>
      <c r="D265" s="27"/>
      <c r="E265" s="11">
        <v>0</v>
      </c>
      <c r="F265" s="11">
        <v>3</v>
      </c>
      <c r="G265" s="20"/>
      <c r="H265" s="12"/>
      <c r="I265" s="13"/>
      <c r="J265" s="13"/>
      <c r="K265" s="13"/>
      <c r="L265" s="13"/>
    </row>
    <row r="266" spans="1:12" ht="15.75" customHeight="1" x14ac:dyDescent="0.3">
      <c r="A266" s="14">
        <v>109452</v>
      </c>
      <c r="B266" s="14" t="s">
        <v>69</v>
      </c>
      <c r="C266" s="12"/>
      <c r="D266" s="27"/>
      <c r="E266" s="11">
        <v>0</v>
      </c>
      <c r="F266" s="11">
        <v>4</v>
      </c>
      <c r="G266" s="20"/>
      <c r="H266" s="12"/>
      <c r="I266" s="13"/>
      <c r="J266" s="13"/>
      <c r="K266" s="13"/>
      <c r="L266" s="13"/>
    </row>
    <row r="267" spans="1:12" ht="15.75" customHeight="1" x14ac:dyDescent="0.3">
      <c r="A267" s="14">
        <v>109464</v>
      </c>
      <c r="B267" s="14" t="s">
        <v>69</v>
      </c>
      <c r="C267" s="12"/>
      <c r="D267" s="27"/>
      <c r="E267" s="11">
        <v>0</v>
      </c>
      <c r="F267" s="11">
        <v>5</v>
      </c>
      <c r="G267" s="20"/>
      <c r="H267" s="12"/>
      <c r="I267" s="13"/>
      <c r="J267" s="13"/>
      <c r="K267" s="13"/>
      <c r="L267" s="13"/>
    </row>
    <row r="268" spans="1:12" ht="15.75" customHeight="1" x14ac:dyDescent="0.3">
      <c r="A268" s="14">
        <v>109472</v>
      </c>
      <c r="B268" s="14" t="s">
        <v>69</v>
      </c>
      <c r="C268" s="12"/>
      <c r="D268" s="27"/>
      <c r="E268" s="11">
        <v>0</v>
      </c>
      <c r="F268" s="11">
        <v>6</v>
      </c>
      <c r="G268" s="20"/>
      <c r="H268" s="12"/>
      <c r="I268" s="13"/>
      <c r="J268" s="13"/>
      <c r="K268" s="13"/>
      <c r="L268" s="13"/>
    </row>
    <row r="269" spans="1:12" ht="15.75" customHeight="1" x14ac:dyDescent="0.3">
      <c r="A269" s="14">
        <v>109483</v>
      </c>
      <c r="B269" s="14" t="s">
        <v>69</v>
      </c>
      <c r="C269" s="12"/>
      <c r="D269" s="27"/>
      <c r="E269" s="11">
        <v>0</v>
      </c>
      <c r="F269" s="11">
        <v>7</v>
      </c>
      <c r="G269" s="20"/>
      <c r="H269" s="12"/>
      <c r="I269" s="13"/>
      <c r="J269" s="13"/>
      <c r="K269" s="13"/>
      <c r="L269" s="13"/>
    </row>
    <row r="270" spans="1:12" ht="15.75" customHeight="1" x14ac:dyDescent="0.3">
      <c r="A270" s="14">
        <v>109495</v>
      </c>
      <c r="B270" s="14" t="s">
        <v>69</v>
      </c>
      <c r="C270" s="12"/>
      <c r="D270" s="27"/>
      <c r="E270" s="11">
        <v>1</v>
      </c>
      <c r="F270" s="11">
        <v>8</v>
      </c>
      <c r="G270" s="20"/>
      <c r="H270" s="12"/>
      <c r="I270" s="13"/>
      <c r="J270" s="13"/>
      <c r="K270" s="13"/>
      <c r="L270" s="13"/>
    </row>
    <row r="271" spans="1:12" ht="15.75" customHeight="1" x14ac:dyDescent="0.3">
      <c r="A271" s="14">
        <v>109499</v>
      </c>
      <c r="B271" s="14" t="s">
        <v>69</v>
      </c>
      <c r="C271" s="11">
        <v>1</v>
      </c>
      <c r="D271" s="28"/>
      <c r="E271" s="11">
        <v>0</v>
      </c>
      <c r="F271" s="11">
        <v>9</v>
      </c>
      <c r="G271" s="20"/>
      <c r="H271" s="11">
        <f>COUNTIF(G262:G271,"Certo")</f>
        <v>0</v>
      </c>
      <c r="I271" s="13"/>
      <c r="J271" s="13"/>
      <c r="K271" s="13"/>
      <c r="L271" s="13"/>
    </row>
    <row r="272" spans="1:12" ht="15.75" customHeight="1" x14ac:dyDescent="0.3">
      <c r="A272" s="14">
        <v>109269</v>
      </c>
      <c r="B272" s="14" t="s">
        <v>65</v>
      </c>
      <c r="C272" s="12"/>
      <c r="D272" s="26">
        <v>94</v>
      </c>
      <c r="E272" s="11">
        <v>0</v>
      </c>
      <c r="F272" s="11">
        <v>0</v>
      </c>
      <c r="G272" s="20"/>
      <c r="H272" s="12"/>
      <c r="I272" s="13"/>
      <c r="J272" s="13"/>
      <c r="K272" s="13"/>
      <c r="L272" s="13"/>
    </row>
    <row r="273" spans="1:12" ht="15.75" customHeight="1" x14ac:dyDescent="0.3">
      <c r="A273" s="14">
        <v>109274</v>
      </c>
      <c r="B273" s="14" t="s">
        <v>65</v>
      </c>
      <c r="C273" s="12"/>
      <c r="D273" s="27"/>
      <c r="E273" s="11">
        <v>1</v>
      </c>
      <c r="F273" s="11">
        <v>1</v>
      </c>
      <c r="G273" s="20"/>
      <c r="H273" s="12"/>
      <c r="I273" s="13"/>
      <c r="J273" s="13"/>
      <c r="K273" s="13"/>
      <c r="L273" s="13"/>
    </row>
    <row r="274" spans="1:12" ht="15.75" customHeight="1" x14ac:dyDescent="0.3">
      <c r="A274" s="14">
        <v>109278</v>
      </c>
      <c r="B274" s="14" t="s">
        <v>65</v>
      </c>
      <c r="C274" s="12"/>
      <c r="D274" s="27"/>
      <c r="E274" s="11">
        <v>0</v>
      </c>
      <c r="F274" s="11">
        <v>2</v>
      </c>
      <c r="G274" s="20"/>
      <c r="H274" s="12"/>
      <c r="I274" s="13"/>
      <c r="J274" s="13"/>
      <c r="K274" s="13"/>
      <c r="L274" s="13"/>
    </row>
    <row r="275" spans="1:12" ht="15.75" customHeight="1" x14ac:dyDescent="0.3">
      <c r="A275" s="14">
        <v>109285</v>
      </c>
      <c r="B275" s="14" t="s">
        <v>65</v>
      </c>
      <c r="C275" s="12"/>
      <c r="D275" s="27"/>
      <c r="E275" s="11">
        <v>1</v>
      </c>
      <c r="F275" s="11">
        <v>3</v>
      </c>
      <c r="G275" s="20"/>
      <c r="H275" s="12"/>
      <c r="I275" s="13"/>
      <c r="J275" s="13"/>
      <c r="K275" s="13"/>
      <c r="L275" s="13"/>
    </row>
    <row r="276" spans="1:12" ht="15.75" customHeight="1" x14ac:dyDescent="0.3">
      <c r="A276" s="14">
        <v>109290</v>
      </c>
      <c r="B276" s="14" t="s">
        <v>65</v>
      </c>
      <c r="C276" s="12"/>
      <c r="D276" s="27"/>
      <c r="E276" s="11">
        <v>0</v>
      </c>
      <c r="F276" s="11">
        <v>4</v>
      </c>
      <c r="G276" s="20"/>
      <c r="H276" s="12"/>
      <c r="I276" s="13"/>
      <c r="J276" s="13"/>
      <c r="K276" s="13"/>
      <c r="L276" s="13"/>
    </row>
    <row r="277" spans="1:12" ht="15.75" customHeight="1" x14ac:dyDescent="0.3">
      <c r="A277" s="14">
        <v>109295</v>
      </c>
      <c r="B277" s="14" t="s">
        <v>65</v>
      </c>
      <c r="C277" s="12"/>
      <c r="D277" s="27"/>
      <c r="E277" s="11">
        <v>0</v>
      </c>
      <c r="F277" s="11">
        <v>5</v>
      </c>
      <c r="G277" s="20"/>
      <c r="H277" s="12"/>
      <c r="I277" s="13"/>
      <c r="J277" s="13"/>
      <c r="K277" s="13"/>
      <c r="L277" s="13"/>
    </row>
    <row r="278" spans="1:12" ht="15.75" customHeight="1" x14ac:dyDescent="0.3">
      <c r="A278" s="14">
        <v>109299</v>
      </c>
      <c r="B278" s="14" t="s">
        <v>65</v>
      </c>
      <c r="C278" s="12"/>
      <c r="D278" s="27"/>
      <c r="E278" s="11">
        <v>1</v>
      </c>
      <c r="F278" s="11">
        <v>6</v>
      </c>
      <c r="G278" s="20"/>
      <c r="H278" s="12"/>
      <c r="I278" s="13"/>
      <c r="J278" s="13"/>
      <c r="K278" s="13"/>
      <c r="L278" s="13"/>
    </row>
    <row r="279" spans="1:12" ht="15.75" customHeight="1" x14ac:dyDescent="0.3">
      <c r="A279" s="14">
        <v>109304</v>
      </c>
      <c r="B279" s="14" t="s">
        <v>65</v>
      </c>
      <c r="C279" s="12"/>
      <c r="D279" s="27"/>
      <c r="E279" s="11">
        <v>0</v>
      </c>
      <c r="F279" s="11">
        <v>7</v>
      </c>
      <c r="G279" s="20"/>
      <c r="H279" s="12"/>
      <c r="I279" s="13"/>
      <c r="J279" s="13"/>
      <c r="K279" s="13"/>
      <c r="L279" s="13"/>
    </row>
    <row r="280" spans="1:12" ht="15.75" customHeight="1" x14ac:dyDescent="0.3">
      <c r="A280" s="14">
        <v>109308</v>
      </c>
      <c r="B280" s="14" t="s">
        <v>65</v>
      </c>
      <c r="C280" s="12"/>
      <c r="D280" s="27"/>
      <c r="E280" s="11">
        <v>1</v>
      </c>
      <c r="F280" s="11">
        <v>8</v>
      </c>
      <c r="G280" s="20"/>
      <c r="H280" s="12"/>
      <c r="I280" s="13"/>
      <c r="J280" s="13"/>
      <c r="K280" s="13"/>
      <c r="L280" s="13"/>
    </row>
    <row r="281" spans="1:12" ht="15.75" customHeight="1" x14ac:dyDescent="0.3">
      <c r="A281" s="14">
        <v>109312</v>
      </c>
      <c r="B281" s="14" t="s">
        <v>65</v>
      </c>
      <c r="C281" s="11">
        <v>1</v>
      </c>
      <c r="D281" s="28"/>
      <c r="E281" s="11">
        <v>1</v>
      </c>
      <c r="F281" s="11">
        <v>9</v>
      </c>
      <c r="G281" s="20"/>
      <c r="H281" s="11">
        <f>COUNTIF(G272:G281,"Certo")</f>
        <v>0</v>
      </c>
      <c r="I281" s="13"/>
      <c r="J281" s="13"/>
      <c r="K281" s="13"/>
      <c r="L281" s="13"/>
    </row>
    <row r="282" spans="1:12" ht="15.75" customHeight="1" x14ac:dyDescent="0.3">
      <c r="A282" s="14">
        <v>108244</v>
      </c>
      <c r="B282" s="14" t="s">
        <v>18</v>
      </c>
      <c r="C282" s="12"/>
      <c r="D282" s="26">
        <v>94</v>
      </c>
      <c r="E282" s="11">
        <v>0</v>
      </c>
      <c r="F282" s="11">
        <v>0</v>
      </c>
      <c r="G282" s="20"/>
      <c r="H282" s="12"/>
      <c r="I282" s="13"/>
      <c r="J282" s="13"/>
      <c r="K282" s="13"/>
      <c r="L282" s="13"/>
    </row>
    <row r="283" spans="1:12" ht="15.75" customHeight="1" x14ac:dyDescent="0.3">
      <c r="A283" s="14">
        <v>108272</v>
      </c>
      <c r="B283" s="14" t="s">
        <v>18</v>
      </c>
      <c r="C283" s="12"/>
      <c r="D283" s="27"/>
      <c r="E283" s="11">
        <v>1</v>
      </c>
      <c r="F283" s="11">
        <v>1</v>
      </c>
      <c r="G283" s="20"/>
      <c r="H283" s="12"/>
      <c r="I283" s="13"/>
      <c r="J283" s="13"/>
      <c r="K283" s="13"/>
      <c r="L283" s="13"/>
    </row>
    <row r="284" spans="1:12" ht="15.75" customHeight="1" x14ac:dyDescent="0.3">
      <c r="A284" s="14">
        <v>108282</v>
      </c>
      <c r="B284" s="14" t="s">
        <v>18</v>
      </c>
      <c r="C284" s="12"/>
      <c r="D284" s="27"/>
      <c r="E284" s="11">
        <v>0</v>
      </c>
      <c r="F284" s="11">
        <v>2</v>
      </c>
      <c r="G284" s="20"/>
      <c r="H284" s="12"/>
      <c r="I284" s="13"/>
      <c r="J284" s="13"/>
      <c r="K284" s="13"/>
      <c r="L284" s="13"/>
    </row>
    <row r="285" spans="1:12" ht="15.75" customHeight="1" x14ac:dyDescent="0.3">
      <c r="A285" s="14">
        <v>108301</v>
      </c>
      <c r="B285" s="14" t="s">
        <v>18</v>
      </c>
      <c r="C285" s="12"/>
      <c r="D285" s="27"/>
      <c r="E285" s="11">
        <v>1</v>
      </c>
      <c r="F285" s="11">
        <v>3</v>
      </c>
      <c r="G285" s="20"/>
      <c r="H285" s="12"/>
      <c r="I285" s="13"/>
      <c r="J285" s="13"/>
      <c r="K285" s="13"/>
      <c r="L285" s="13"/>
    </row>
    <row r="286" spans="1:12" ht="15.75" customHeight="1" x14ac:dyDescent="0.3">
      <c r="A286" s="14">
        <v>108311</v>
      </c>
      <c r="B286" s="14" t="s">
        <v>18</v>
      </c>
      <c r="C286" s="12"/>
      <c r="D286" s="27"/>
      <c r="E286" s="11">
        <v>0</v>
      </c>
      <c r="F286" s="11">
        <v>4</v>
      </c>
      <c r="G286" s="20"/>
      <c r="H286" s="12"/>
      <c r="I286" s="13"/>
      <c r="J286" s="13"/>
      <c r="K286" s="13"/>
      <c r="L286" s="13"/>
    </row>
    <row r="287" spans="1:12" ht="15.75" customHeight="1" x14ac:dyDescent="0.3">
      <c r="A287" s="14">
        <v>108320</v>
      </c>
      <c r="B287" s="14" t="s">
        <v>18</v>
      </c>
      <c r="C287" s="12"/>
      <c r="D287" s="27"/>
      <c r="E287" s="11">
        <v>0</v>
      </c>
      <c r="F287" s="11">
        <v>5</v>
      </c>
      <c r="G287" s="20"/>
      <c r="H287" s="12"/>
      <c r="I287" s="13"/>
      <c r="J287" s="13"/>
      <c r="K287" s="13"/>
      <c r="L287" s="13"/>
    </row>
    <row r="288" spans="1:12" ht="15.75" customHeight="1" x14ac:dyDescent="0.3">
      <c r="A288" s="14">
        <v>108330</v>
      </c>
      <c r="B288" s="14" t="s">
        <v>18</v>
      </c>
      <c r="C288" s="12"/>
      <c r="D288" s="27"/>
      <c r="E288" s="11">
        <v>1</v>
      </c>
      <c r="F288" s="11">
        <v>6</v>
      </c>
      <c r="G288" s="20"/>
      <c r="H288" s="12"/>
      <c r="I288" s="13"/>
      <c r="J288" s="13"/>
      <c r="K288" s="13"/>
      <c r="L288" s="13"/>
    </row>
    <row r="289" spans="1:12" ht="15.75" customHeight="1" x14ac:dyDescent="0.3">
      <c r="A289" s="14">
        <v>108344</v>
      </c>
      <c r="B289" s="14" t="s">
        <v>18</v>
      </c>
      <c r="C289" s="12"/>
      <c r="D289" s="27"/>
      <c r="E289" s="11">
        <v>1</v>
      </c>
      <c r="F289" s="11">
        <v>7</v>
      </c>
      <c r="G289" s="20"/>
      <c r="H289" s="12"/>
      <c r="I289" s="13"/>
      <c r="J289" s="13"/>
      <c r="K289" s="13"/>
      <c r="L289" s="13"/>
    </row>
    <row r="290" spans="1:12" ht="15.75" customHeight="1" x14ac:dyDescent="0.3">
      <c r="A290" s="14">
        <v>108366</v>
      </c>
      <c r="B290" s="14" t="s">
        <v>18</v>
      </c>
      <c r="C290" s="12"/>
      <c r="D290" s="27"/>
      <c r="E290" s="11">
        <v>0</v>
      </c>
      <c r="F290" s="11">
        <v>8</v>
      </c>
      <c r="G290" s="20"/>
      <c r="H290" s="12"/>
      <c r="I290" s="13"/>
      <c r="J290" s="13"/>
      <c r="K290" s="13"/>
      <c r="L290" s="13"/>
    </row>
    <row r="291" spans="1:12" ht="15.75" customHeight="1" x14ac:dyDescent="0.3">
      <c r="A291" s="14">
        <v>108377</v>
      </c>
      <c r="B291" s="14" t="s">
        <v>18</v>
      </c>
      <c r="C291" s="11">
        <v>4</v>
      </c>
      <c r="D291" s="28"/>
      <c r="E291" s="11">
        <v>1</v>
      </c>
      <c r="F291" s="11">
        <v>9</v>
      </c>
      <c r="G291" s="20"/>
      <c r="H291" s="11">
        <f>COUNTIF(G282:G291,"Certo")</f>
        <v>0</v>
      </c>
      <c r="I291" s="13"/>
      <c r="J291" s="13"/>
      <c r="K291" s="13"/>
      <c r="L291" s="13"/>
    </row>
    <row r="292" spans="1:12" ht="15.75" customHeight="1" x14ac:dyDescent="0.3">
      <c r="A292" s="14">
        <v>108849</v>
      </c>
      <c r="B292" s="14" t="s">
        <v>36</v>
      </c>
      <c r="C292" s="12"/>
      <c r="D292" s="26">
        <v>94</v>
      </c>
      <c r="E292" s="11">
        <v>0</v>
      </c>
      <c r="F292" s="11">
        <v>0</v>
      </c>
      <c r="G292" s="20"/>
      <c r="H292" s="12"/>
      <c r="I292" s="13"/>
      <c r="J292" s="13"/>
      <c r="K292" s="13"/>
      <c r="L292" s="13"/>
    </row>
    <row r="293" spans="1:12" ht="15.75" customHeight="1" x14ac:dyDescent="0.3">
      <c r="A293" s="14">
        <v>108850</v>
      </c>
      <c r="B293" s="14" t="s">
        <v>36</v>
      </c>
      <c r="C293" s="12"/>
      <c r="D293" s="27"/>
      <c r="E293" s="11">
        <v>0</v>
      </c>
      <c r="F293" s="11">
        <v>1</v>
      </c>
      <c r="G293" s="20"/>
      <c r="H293" s="12"/>
      <c r="I293" s="13"/>
      <c r="J293" s="13"/>
      <c r="K293" s="13"/>
      <c r="L293" s="13"/>
    </row>
    <row r="294" spans="1:12" ht="15.75" customHeight="1" x14ac:dyDescent="0.3">
      <c r="A294" s="14">
        <v>108853</v>
      </c>
      <c r="B294" s="14" t="s">
        <v>36</v>
      </c>
      <c r="C294" s="12"/>
      <c r="D294" s="27"/>
      <c r="E294" s="11">
        <v>0</v>
      </c>
      <c r="F294" s="11">
        <v>2</v>
      </c>
      <c r="G294" s="20"/>
      <c r="H294" s="12"/>
      <c r="I294" s="13"/>
      <c r="J294" s="13"/>
      <c r="K294" s="13"/>
      <c r="L294" s="13"/>
    </row>
    <row r="295" spans="1:12" ht="15.75" customHeight="1" x14ac:dyDescent="0.3">
      <c r="A295" s="14">
        <v>108857</v>
      </c>
      <c r="B295" s="14" t="s">
        <v>36</v>
      </c>
      <c r="C295" s="12"/>
      <c r="D295" s="27"/>
      <c r="E295" s="11">
        <v>0</v>
      </c>
      <c r="F295" s="11">
        <v>3</v>
      </c>
      <c r="G295" s="20"/>
      <c r="H295" s="12"/>
      <c r="I295" s="13"/>
      <c r="J295" s="13"/>
      <c r="K295" s="13"/>
      <c r="L295" s="13"/>
    </row>
    <row r="296" spans="1:12" ht="15.75" customHeight="1" x14ac:dyDescent="0.3">
      <c r="A296" s="14">
        <v>108858</v>
      </c>
      <c r="B296" s="14" t="s">
        <v>36</v>
      </c>
      <c r="C296" s="12"/>
      <c r="D296" s="27"/>
      <c r="E296" s="11">
        <v>1</v>
      </c>
      <c r="F296" s="11">
        <v>4</v>
      </c>
      <c r="G296" s="20"/>
      <c r="H296" s="12"/>
      <c r="I296" s="13"/>
      <c r="J296" s="13"/>
      <c r="K296" s="13"/>
      <c r="L296" s="13"/>
    </row>
    <row r="297" spans="1:12" ht="15.75" customHeight="1" x14ac:dyDescent="0.3">
      <c r="A297" s="14">
        <v>108872</v>
      </c>
      <c r="B297" s="14" t="s">
        <v>36</v>
      </c>
      <c r="C297" s="12"/>
      <c r="D297" s="27"/>
      <c r="E297" s="11">
        <v>-2</v>
      </c>
      <c r="F297" s="11">
        <v>5</v>
      </c>
      <c r="G297" s="20"/>
      <c r="H297" s="12"/>
      <c r="I297" s="13"/>
      <c r="J297" s="13"/>
      <c r="K297" s="13"/>
      <c r="L297" s="13"/>
    </row>
    <row r="298" spans="1:12" ht="15.75" customHeight="1" x14ac:dyDescent="0.3">
      <c r="A298" s="14">
        <v>108874</v>
      </c>
      <c r="B298" s="14" t="s">
        <v>36</v>
      </c>
      <c r="C298" s="12"/>
      <c r="D298" s="27"/>
      <c r="E298" s="11">
        <v>0</v>
      </c>
      <c r="F298" s="11">
        <v>6</v>
      </c>
      <c r="G298" s="20"/>
      <c r="H298" s="12"/>
      <c r="I298" s="13"/>
      <c r="J298" s="13"/>
      <c r="K298" s="13"/>
      <c r="L298" s="13"/>
    </row>
    <row r="299" spans="1:12" ht="15.75" customHeight="1" x14ac:dyDescent="0.3">
      <c r="A299" s="14">
        <v>108876</v>
      </c>
      <c r="B299" s="14" t="s">
        <v>36</v>
      </c>
      <c r="C299" s="12"/>
      <c r="D299" s="27"/>
      <c r="E299" s="11">
        <v>0</v>
      </c>
      <c r="F299" s="11">
        <v>7</v>
      </c>
      <c r="G299" s="20"/>
      <c r="H299" s="12"/>
      <c r="I299" s="13"/>
      <c r="J299" s="13"/>
      <c r="K299" s="13"/>
      <c r="L299" s="13"/>
    </row>
    <row r="300" spans="1:12" ht="15.75" customHeight="1" x14ac:dyDescent="0.3">
      <c r="A300" s="14">
        <v>108884</v>
      </c>
      <c r="B300" s="14" t="s">
        <v>36</v>
      </c>
      <c r="C300" s="12"/>
      <c r="D300" s="27"/>
      <c r="E300" s="11">
        <v>0</v>
      </c>
      <c r="F300" s="11">
        <v>8</v>
      </c>
      <c r="G300" s="20"/>
      <c r="H300" s="12"/>
      <c r="I300" s="13"/>
      <c r="J300" s="13"/>
      <c r="K300" s="13"/>
      <c r="L300" s="13"/>
    </row>
    <row r="301" spans="1:12" ht="15.75" customHeight="1" x14ac:dyDescent="0.3">
      <c r="A301" s="14">
        <v>108898</v>
      </c>
      <c r="B301" s="14" t="s">
        <v>36</v>
      </c>
      <c r="C301" s="11">
        <v>4</v>
      </c>
      <c r="D301" s="28"/>
      <c r="E301" s="11">
        <v>1</v>
      </c>
      <c r="F301" s="11">
        <v>9</v>
      </c>
      <c r="G301" s="20"/>
      <c r="H301" s="11">
        <f>COUNTIF(G292:G301,"Certo")</f>
        <v>0</v>
      </c>
      <c r="I301" s="13"/>
      <c r="J301" s="13"/>
      <c r="K301" s="13"/>
      <c r="L301" s="13"/>
    </row>
    <row r="302" spans="1:12" ht="15.75" customHeight="1" x14ac:dyDescent="0.3">
      <c r="A302" s="14">
        <v>108595</v>
      </c>
      <c r="B302" s="14" t="s">
        <v>33</v>
      </c>
      <c r="C302" s="12"/>
      <c r="D302" s="26">
        <v>94</v>
      </c>
      <c r="E302" s="11">
        <v>0</v>
      </c>
      <c r="F302" s="11">
        <v>0</v>
      </c>
      <c r="G302" s="20"/>
      <c r="H302" s="12"/>
      <c r="I302" s="13"/>
      <c r="J302" s="13"/>
      <c r="K302" s="13"/>
      <c r="L302" s="13"/>
    </row>
    <row r="303" spans="1:12" ht="15.75" customHeight="1" x14ac:dyDescent="0.3">
      <c r="A303" s="14">
        <v>108604</v>
      </c>
      <c r="B303" s="14" t="s">
        <v>33</v>
      </c>
      <c r="C303" s="12"/>
      <c r="D303" s="27"/>
      <c r="E303" s="11">
        <v>0</v>
      </c>
      <c r="F303" s="11">
        <v>1</v>
      </c>
      <c r="G303" s="20"/>
      <c r="H303" s="12"/>
      <c r="I303" s="13"/>
      <c r="J303" s="13"/>
      <c r="K303" s="13"/>
      <c r="L303" s="13"/>
    </row>
    <row r="304" spans="1:12" ht="15.75" customHeight="1" x14ac:dyDescent="0.3">
      <c r="A304" s="14">
        <v>108608</v>
      </c>
      <c r="B304" s="14" t="s">
        <v>33</v>
      </c>
      <c r="C304" s="12"/>
      <c r="D304" s="27"/>
      <c r="E304" s="11">
        <v>0</v>
      </c>
      <c r="F304" s="11">
        <v>2</v>
      </c>
      <c r="G304" s="20"/>
      <c r="H304" s="12"/>
      <c r="I304" s="13"/>
      <c r="J304" s="13"/>
      <c r="K304" s="13"/>
      <c r="L304" s="13"/>
    </row>
    <row r="305" spans="1:12" ht="15.75" customHeight="1" x14ac:dyDescent="0.3">
      <c r="A305" s="14">
        <v>108620</v>
      </c>
      <c r="B305" s="14" t="s">
        <v>33</v>
      </c>
      <c r="C305" s="12"/>
      <c r="D305" s="27"/>
      <c r="E305" s="11">
        <v>0</v>
      </c>
      <c r="F305" s="11">
        <v>3</v>
      </c>
      <c r="G305" s="20"/>
      <c r="H305" s="12"/>
      <c r="I305" s="13"/>
      <c r="J305" s="13"/>
      <c r="K305" s="13"/>
      <c r="L305" s="13"/>
    </row>
    <row r="306" spans="1:12" ht="15.75" customHeight="1" x14ac:dyDescent="0.3">
      <c r="A306" s="14">
        <v>108628</v>
      </c>
      <c r="B306" s="14" t="s">
        <v>33</v>
      </c>
      <c r="C306" s="12"/>
      <c r="D306" s="27"/>
      <c r="E306" s="11">
        <v>1</v>
      </c>
      <c r="F306" s="11">
        <v>4</v>
      </c>
      <c r="G306" s="20"/>
      <c r="H306" s="12"/>
      <c r="I306" s="13"/>
      <c r="J306" s="13"/>
      <c r="K306" s="13"/>
      <c r="L306" s="13"/>
    </row>
    <row r="307" spans="1:12" ht="15.75" customHeight="1" x14ac:dyDescent="0.3">
      <c r="A307" s="14">
        <v>108657</v>
      </c>
      <c r="B307" s="14" t="s">
        <v>33</v>
      </c>
      <c r="C307" s="12"/>
      <c r="D307" s="27"/>
      <c r="E307" s="11">
        <v>0</v>
      </c>
      <c r="F307" s="11">
        <v>5</v>
      </c>
      <c r="G307" s="20"/>
      <c r="H307" s="12"/>
      <c r="I307" s="13"/>
      <c r="J307" s="13"/>
      <c r="K307" s="13"/>
      <c r="L307" s="13"/>
    </row>
    <row r="308" spans="1:12" ht="15.75" customHeight="1" x14ac:dyDescent="0.3">
      <c r="A308" s="14">
        <v>108666</v>
      </c>
      <c r="B308" s="14" t="s">
        <v>33</v>
      </c>
      <c r="C308" s="12"/>
      <c r="D308" s="27"/>
      <c r="E308" s="11">
        <v>0</v>
      </c>
      <c r="F308" s="11">
        <v>6</v>
      </c>
      <c r="G308" s="20"/>
      <c r="H308" s="12"/>
      <c r="I308" s="13"/>
      <c r="J308" s="13"/>
      <c r="K308" s="13"/>
      <c r="L308" s="13"/>
    </row>
    <row r="309" spans="1:12" ht="15.75" customHeight="1" x14ac:dyDescent="0.3">
      <c r="A309" s="14">
        <v>108674</v>
      </c>
      <c r="B309" s="14" t="s">
        <v>33</v>
      </c>
      <c r="C309" s="12"/>
      <c r="D309" s="27"/>
      <c r="E309" s="11">
        <v>0</v>
      </c>
      <c r="F309" s="11">
        <v>7</v>
      </c>
      <c r="G309" s="20"/>
      <c r="H309" s="12"/>
      <c r="I309" s="13"/>
      <c r="J309" s="13"/>
      <c r="K309" s="13"/>
      <c r="L309" s="13"/>
    </row>
    <row r="310" spans="1:12" ht="15.75" customHeight="1" x14ac:dyDescent="0.3">
      <c r="A310" s="14">
        <v>108688</v>
      </c>
      <c r="B310" s="14" t="s">
        <v>33</v>
      </c>
      <c r="C310" s="12"/>
      <c r="D310" s="27"/>
      <c r="E310" s="11">
        <v>1</v>
      </c>
      <c r="F310" s="11">
        <v>8</v>
      </c>
      <c r="G310" s="20"/>
      <c r="H310" s="12"/>
      <c r="I310" s="13"/>
      <c r="J310" s="13"/>
      <c r="K310" s="13"/>
      <c r="L310" s="13"/>
    </row>
    <row r="311" spans="1:12" ht="15.75" customHeight="1" x14ac:dyDescent="0.3">
      <c r="A311" s="14">
        <v>108690</v>
      </c>
      <c r="B311" s="14" t="s">
        <v>33</v>
      </c>
      <c r="C311" s="11">
        <v>4</v>
      </c>
      <c r="D311" s="28"/>
      <c r="E311" s="11">
        <v>0</v>
      </c>
      <c r="F311" s="11">
        <v>9</v>
      </c>
      <c r="G311" s="20"/>
      <c r="H311" s="11">
        <f>COUNTIF(G302:G311,"Certo")</f>
        <v>0</v>
      </c>
      <c r="I311" s="13"/>
      <c r="J311" s="13"/>
      <c r="K311" s="13"/>
      <c r="L311" s="13"/>
    </row>
    <row r="312" spans="1:12" ht="15.75" customHeight="1" x14ac:dyDescent="0.3">
      <c r="A312" s="14">
        <v>108894</v>
      </c>
      <c r="B312" s="14" t="s">
        <v>38</v>
      </c>
      <c r="C312" s="12"/>
      <c r="D312" s="26">
        <v>94</v>
      </c>
      <c r="E312" s="11">
        <v>0</v>
      </c>
      <c r="F312" s="11">
        <v>0</v>
      </c>
      <c r="G312" s="20"/>
      <c r="H312" s="12"/>
      <c r="I312" s="13"/>
      <c r="J312" s="13"/>
      <c r="K312" s="13"/>
      <c r="L312" s="13"/>
    </row>
    <row r="313" spans="1:12" ht="15.75" customHeight="1" x14ac:dyDescent="0.3">
      <c r="A313" s="14">
        <v>108897</v>
      </c>
      <c r="B313" s="14" t="s">
        <v>38</v>
      </c>
      <c r="C313" s="12"/>
      <c r="D313" s="27"/>
      <c r="E313" s="11">
        <v>1</v>
      </c>
      <c r="F313" s="11">
        <v>1</v>
      </c>
      <c r="G313" s="20"/>
      <c r="H313" s="12"/>
      <c r="I313" s="13"/>
      <c r="J313" s="13"/>
      <c r="K313" s="13"/>
      <c r="L313" s="13"/>
    </row>
    <row r="314" spans="1:12" ht="15.75" customHeight="1" x14ac:dyDescent="0.3">
      <c r="A314" s="14">
        <v>108901</v>
      </c>
      <c r="B314" s="14" t="s">
        <v>38</v>
      </c>
      <c r="C314" s="12"/>
      <c r="D314" s="27"/>
      <c r="E314" s="11">
        <v>0</v>
      </c>
      <c r="F314" s="11">
        <v>2</v>
      </c>
      <c r="G314" s="20"/>
      <c r="H314" s="12"/>
      <c r="I314" s="13"/>
      <c r="J314" s="13"/>
      <c r="K314" s="13"/>
      <c r="L314" s="13"/>
    </row>
    <row r="315" spans="1:12" ht="15.75" customHeight="1" x14ac:dyDescent="0.3">
      <c r="A315" s="14">
        <v>108902</v>
      </c>
      <c r="B315" s="14" t="s">
        <v>38</v>
      </c>
      <c r="C315" s="12"/>
      <c r="D315" s="27"/>
      <c r="E315" s="11">
        <v>1</v>
      </c>
      <c r="F315" s="11">
        <v>3</v>
      </c>
      <c r="G315" s="20"/>
      <c r="H315" s="12"/>
      <c r="I315" s="13"/>
      <c r="J315" s="13"/>
      <c r="K315" s="13"/>
      <c r="L315" s="13"/>
    </row>
    <row r="316" spans="1:12" ht="15.75" customHeight="1" x14ac:dyDescent="0.3">
      <c r="A316" s="14">
        <v>108904</v>
      </c>
      <c r="B316" s="14" t="s">
        <v>38</v>
      </c>
      <c r="C316" s="12"/>
      <c r="D316" s="27"/>
      <c r="E316" s="11">
        <v>0</v>
      </c>
      <c r="F316" s="11">
        <v>4</v>
      </c>
      <c r="G316" s="20"/>
      <c r="H316" s="12"/>
      <c r="I316" s="13"/>
      <c r="J316" s="13"/>
      <c r="K316" s="13"/>
      <c r="L316" s="13"/>
    </row>
    <row r="317" spans="1:12" ht="15.75" customHeight="1" x14ac:dyDescent="0.3">
      <c r="A317" s="14">
        <v>108905</v>
      </c>
      <c r="B317" s="14" t="s">
        <v>38</v>
      </c>
      <c r="C317" s="12"/>
      <c r="D317" s="27"/>
      <c r="E317" s="11">
        <v>1</v>
      </c>
      <c r="F317" s="11">
        <v>5</v>
      </c>
      <c r="G317" s="20"/>
      <c r="H317" s="12"/>
      <c r="I317" s="13"/>
      <c r="J317" s="13"/>
      <c r="K317" s="13"/>
      <c r="L317" s="13"/>
    </row>
    <row r="318" spans="1:12" ht="15.75" customHeight="1" x14ac:dyDescent="0.3">
      <c r="A318" s="14">
        <v>108907</v>
      </c>
      <c r="B318" s="14" t="s">
        <v>38</v>
      </c>
      <c r="C318" s="12"/>
      <c r="D318" s="27"/>
      <c r="E318" s="11">
        <v>1</v>
      </c>
      <c r="F318" s="11">
        <v>6</v>
      </c>
      <c r="G318" s="20"/>
      <c r="H318" s="12"/>
      <c r="I318" s="13"/>
      <c r="J318" s="13"/>
      <c r="K318" s="13"/>
      <c r="L318" s="13"/>
    </row>
    <row r="319" spans="1:12" ht="15.75" customHeight="1" x14ac:dyDescent="0.3">
      <c r="A319" s="14">
        <v>108910</v>
      </c>
      <c r="B319" s="14" t="s">
        <v>38</v>
      </c>
      <c r="C319" s="12"/>
      <c r="D319" s="27"/>
      <c r="E319" s="11">
        <v>0</v>
      </c>
      <c r="F319" s="11">
        <v>7</v>
      </c>
      <c r="G319" s="20"/>
      <c r="H319" s="12"/>
      <c r="I319" s="13"/>
      <c r="J319" s="13"/>
      <c r="K319" s="13"/>
      <c r="L319" s="13"/>
    </row>
    <row r="320" spans="1:12" ht="15.75" customHeight="1" x14ac:dyDescent="0.3">
      <c r="A320" s="14">
        <v>108911</v>
      </c>
      <c r="B320" s="14" t="s">
        <v>38</v>
      </c>
      <c r="C320" s="12"/>
      <c r="D320" s="27"/>
      <c r="E320" s="11">
        <v>1</v>
      </c>
      <c r="F320" s="11">
        <v>8</v>
      </c>
      <c r="G320" s="20"/>
      <c r="H320" s="12"/>
      <c r="I320" s="13"/>
      <c r="J320" s="13"/>
      <c r="K320" s="13"/>
      <c r="L320" s="13"/>
    </row>
    <row r="321" spans="1:12" ht="15.75" customHeight="1" x14ac:dyDescent="0.3">
      <c r="A321" s="14">
        <v>108912</v>
      </c>
      <c r="B321" s="14" t="s">
        <v>38</v>
      </c>
      <c r="C321" s="11">
        <v>4</v>
      </c>
      <c r="D321" s="28"/>
      <c r="E321" s="11">
        <v>0</v>
      </c>
      <c r="F321" s="11">
        <v>9</v>
      </c>
      <c r="G321" s="20"/>
      <c r="H321" s="11">
        <f>COUNTIF(G312:G321,"Certo")</f>
        <v>0</v>
      </c>
      <c r="I321" s="13"/>
      <c r="J321" s="13"/>
      <c r="K321" s="13"/>
      <c r="L321" s="13"/>
    </row>
    <row r="322" spans="1:12" ht="15.75" customHeight="1" x14ac:dyDescent="0.3">
      <c r="A322" s="14">
        <v>109300</v>
      </c>
      <c r="B322" s="14" t="s">
        <v>66</v>
      </c>
      <c r="C322" s="12"/>
      <c r="D322" s="26">
        <v>94</v>
      </c>
      <c r="E322" s="11">
        <v>0</v>
      </c>
      <c r="F322" s="11">
        <v>0</v>
      </c>
      <c r="G322" s="20"/>
      <c r="H322" s="12"/>
      <c r="I322" s="13"/>
      <c r="J322" s="13"/>
      <c r="K322" s="13"/>
      <c r="L322" s="13"/>
    </row>
    <row r="323" spans="1:12" ht="15.75" customHeight="1" x14ac:dyDescent="0.3">
      <c r="A323" s="14">
        <v>109328</v>
      </c>
      <c r="B323" s="14" t="s">
        <v>66</v>
      </c>
      <c r="C323" s="12"/>
      <c r="D323" s="27"/>
      <c r="E323" s="11">
        <v>1</v>
      </c>
      <c r="F323" s="11">
        <v>1</v>
      </c>
      <c r="G323" s="20"/>
      <c r="H323" s="12"/>
      <c r="I323" s="13"/>
      <c r="J323" s="13"/>
      <c r="K323" s="13"/>
      <c r="L323" s="13"/>
    </row>
    <row r="324" spans="1:12" ht="15.75" customHeight="1" x14ac:dyDescent="0.3">
      <c r="A324" s="14">
        <v>109331</v>
      </c>
      <c r="B324" s="14" t="s">
        <v>66</v>
      </c>
      <c r="C324" s="12"/>
      <c r="D324" s="27"/>
      <c r="E324" s="11">
        <v>0</v>
      </c>
      <c r="F324" s="11">
        <v>2</v>
      </c>
      <c r="G324" s="20"/>
      <c r="H324" s="12"/>
      <c r="I324" s="13"/>
      <c r="J324" s="13"/>
      <c r="K324" s="13"/>
      <c r="L324" s="13"/>
    </row>
    <row r="325" spans="1:12" ht="15.75" customHeight="1" x14ac:dyDescent="0.3">
      <c r="A325" s="14">
        <v>109333</v>
      </c>
      <c r="B325" s="14" t="s">
        <v>66</v>
      </c>
      <c r="C325" s="12"/>
      <c r="D325" s="27"/>
      <c r="E325" s="11">
        <v>0</v>
      </c>
      <c r="F325" s="11">
        <v>3</v>
      </c>
      <c r="G325" s="20"/>
      <c r="H325" s="12"/>
      <c r="I325" s="13"/>
      <c r="J325" s="13"/>
      <c r="K325" s="13"/>
      <c r="L325" s="13"/>
    </row>
    <row r="326" spans="1:12" ht="15.75" customHeight="1" x14ac:dyDescent="0.3">
      <c r="A326" s="14">
        <v>109338</v>
      </c>
      <c r="B326" s="14" t="s">
        <v>66</v>
      </c>
      <c r="C326" s="12"/>
      <c r="D326" s="27"/>
      <c r="E326" s="11">
        <v>0</v>
      </c>
      <c r="F326" s="11">
        <v>4</v>
      </c>
      <c r="G326" s="20"/>
      <c r="H326" s="12"/>
      <c r="I326" s="13"/>
      <c r="J326" s="13"/>
      <c r="K326" s="13"/>
      <c r="L326" s="13"/>
    </row>
    <row r="327" spans="1:12" ht="15.75" customHeight="1" x14ac:dyDescent="0.3">
      <c r="A327" s="14">
        <v>109346</v>
      </c>
      <c r="B327" s="14" t="s">
        <v>66</v>
      </c>
      <c r="C327" s="12"/>
      <c r="D327" s="27"/>
      <c r="E327" s="11">
        <v>0</v>
      </c>
      <c r="F327" s="11">
        <v>5</v>
      </c>
      <c r="G327" s="20"/>
      <c r="H327" s="12"/>
      <c r="I327" s="13"/>
      <c r="J327" s="13"/>
      <c r="K327" s="13"/>
      <c r="L327" s="13"/>
    </row>
    <row r="328" spans="1:12" ht="15.75" customHeight="1" x14ac:dyDescent="0.3">
      <c r="A328" s="14">
        <v>109357</v>
      </c>
      <c r="B328" s="14" t="s">
        <v>66</v>
      </c>
      <c r="C328" s="12"/>
      <c r="D328" s="27"/>
      <c r="E328" s="11">
        <v>0</v>
      </c>
      <c r="F328" s="11">
        <v>6</v>
      </c>
      <c r="G328" s="20"/>
      <c r="H328" s="12"/>
      <c r="I328" s="13"/>
      <c r="J328" s="13"/>
      <c r="K328" s="13"/>
      <c r="L328" s="13"/>
    </row>
    <row r="329" spans="1:12" ht="15.75" customHeight="1" x14ac:dyDescent="0.3">
      <c r="A329" s="14">
        <v>109363</v>
      </c>
      <c r="B329" s="14" t="s">
        <v>66</v>
      </c>
      <c r="C329" s="12"/>
      <c r="D329" s="27"/>
      <c r="E329" s="11">
        <v>0</v>
      </c>
      <c r="F329" s="11">
        <v>7</v>
      </c>
      <c r="G329" s="20"/>
      <c r="H329" s="12"/>
      <c r="I329" s="13"/>
      <c r="J329" s="13"/>
      <c r="K329" s="13"/>
      <c r="L329" s="13"/>
    </row>
    <row r="330" spans="1:12" ht="15.75" customHeight="1" x14ac:dyDescent="0.3">
      <c r="A330" s="14">
        <v>109382</v>
      </c>
      <c r="B330" s="14" t="s">
        <v>66</v>
      </c>
      <c r="C330" s="12"/>
      <c r="D330" s="27"/>
      <c r="E330" s="11">
        <v>0</v>
      </c>
      <c r="F330" s="11">
        <v>8</v>
      </c>
      <c r="G330" s="20"/>
      <c r="H330" s="12"/>
      <c r="I330" s="13"/>
      <c r="J330" s="13"/>
      <c r="K330" s="13"/>
      <c r="L330" s="13"/>
    </row>
    <row r="331" spans="1:12" ht="15.75" customHeight="1" x14ac:dyDescent="0.3">
      <c r="A331" s="14">
        <v>109400</v>
      </c>
      <c r="B331" s="14" t="s">
        <v>66</v>
      </c>
      <c r="C331" s="11">
        <v>1</v>
      </c>
      <c r="D331" s="28"/>
      <c r="E331" s="11">
        <v>1</v>
      </c>
      <c r="F331" s="11">
        <v>9</v>
      </c>
      <c r="G331" s="20"/>
      <c r="H331" s="11">
        <f>COUNTIF(G322:G331,"Certo")</f>
        <v>0</v>
      </c>
      <c r="I331" s="13"/>
      <c r="J331" s="13"/>
      <c r="K331" s="13"/>
      <c r="L331" s="13"/>
    </row>
    <row r="332" spans="1:12" ht="15.75" customHeight="1" x14ac:dyDescent="0.3">
      <c r="A332" s="14">
        <v>108254</v>
      </c>
      <c r="B332" s="14" t="s">
        <v>21</v>
      </c>
      <c r="C332" s="12"/>
      <c r="D332" s="26">
        <v>94</v>
      </c>
      <c r="E332" s="11">
        <v>0</v>
      </c>
      <c r="F332" s="11">
        <v>0</v>
      </c>
      <c r="G332" s="20"/>
      <c r="H332" s="12"/>
      <c r="I332" s="13"/>
      <c r="J332" s="13"/>
      <c r="K332" s="13"/>
      <c r="L332" s="13"/>
    </row>
    <row r="333" spans="1:12" ht="15.75" customHeight="1" x14ac:dyDescent="0.3">
      <c r="A333" s="14">
        <v>108269</v>
      </c>
      <c r="B333" s="14" t="s">
        <v>21</v>
      </c>
      <c r="C333" s="12"/>
      <c r="D333" s="27"/>
      <c r="E333" s="11">
        <v>0</v>
      </c>
      <c r="F333" s="11">
        <v>1</v>
      </c>
      <c r="G333" s="20"/>
      <c r="H333" s="12"/>
      <c r="I333" s="13"/>
      <c r="J333" s="13"/>
      <c r="K333" s="13"/>
      <c r="L333" s="13"/>
    </row>
    <row r="334" spans="1:12" ht="15.75" customHeight="1" x14ac:dyDescent="0.3">
      <c r="A334" s="14">
        <v>108279</v>
      </c>
      <c r="B334" s="14" t="s">
        <v>21</v>
      </c>
      <c r="C334" s="12"/>
      <c r="D334" s="27"/>
      <c r="E334" s="11">
        <v>0</v>
      </c>
      <c r="F334" s="11">
        <v>2</v>
      </c>
      <c r="G334" s="20"/>
      <c r="H334" s="12"/>
      <c r="I334" s="13"/>
      <c r="J334" s="13"/>
      <c r="K334" s="13"/>
      <c r="L334" s="13"/>
    </row>
    <row r="335" spans="1:12" ht="15.75" customHeight="1" x14ac:dyDescent="0.3">
      <c r="A335" s="14">
        <v>108297</v>
      </c>
      <c r="B335" s="14" t="s">
        <v>21</v>
      </c>
      <c r="C335" s="12"/>
      <c r="D335" s="27"/>
      <c r="E335" s="11">
        <v>0</v>
      </c>
      <c r="F335" s="11">
        <v>3</v>
      </c>
      <c r="G335" s="20"/>
      <c r="H335" s="12"/>
      <c r="I335" s="13"/>
      <c r="J335" s="13"/>
      <c r="K335" s="13"/>
      <c r="L335" s="13"/>
    </row>
    <row r="336" spans="1:12" ht="15.75" customHeight="1" x14ac:dyDescent="0.3">
      <c r="A336" s="14">
        <v>108309</v>
      </c>
      <c r="B336" s="14" t="s">
        <v>21</v>
      </c>
      <c r="C336" s="12"/>
      <c r="D336" s="27"/>
      <c r="E336" s="11">
        <v>0</v>
      </c>
      <c r="F336" s="11">
        <v>4</v>
      </c>
      <c r="G336" s="20"/>
      <c r="H336" s="12"/>
      <c r="I336" s="13"/>
      <c r="J336" s="13"/>
      <c r="K336" s="13"/>
      <c r="L336" s="13"/>
    </row>
    <row r="337" spans="1:12" ht="15.75" customHeight="1" x14ac:dyDescent="0.3">
      <c r="A337" s="14">
        <v>108318</v>
      </c>
      <c r="B337" s="14" t="s">
        <v>21</v>
      </c>
      <c r="C337" s="12"/>
      <c r="D337" s="27"/>
      <c r="E337" s="11">
        <v>0</v>
      </c>
      <c r="F337" s="11">
        <v>5</v>
      </c>
      <c r="G337" s="20"/>
      <c r="H337" s="12"/>
      <c r="I337" s="13"/>
      <c r="J337" s="13"/>
      <c r="K337" s="13"/>
      <c r="L337" s="13"/>
    </row>
    <row r="338" spans="1:12" ht="15.75" customHeight="1" x14ac:dyDescent="0.3">
      <c r="A338" s="14">
        <v>108328</v>
      </c>
      <c r="B338" s="14" t="s">
        <v>21</v>
      </c>
      <c r="C338" s="12"/>
      <c r="D338" s="27"/>
      <c r="E338" s="11">
        <v>1</v>
      </c>
      <c r="F338" s="11">
        <v>6</v>
      </c>
      <c r="G338" s="20"/>
      <c r="H338" s="12"/>
      <c r="I338" s="13"/>
      <c r="J338" s="13"/>
      <c r="K338" s="13"/>
      <c r="L338" s="13"/>
    </row>
    <row r="339" spans="1:12" ht="15.75" customHeight="1" x14ac:dyDescent="0.3">
      <c r="A339" s="14">
        <v>108341</v>
      </c>
      <c r="B339" s="14" t="s">
        <v>21</v>
      </c>
      <c r="C339" s="12"/>
      <c r="D339" s="27"/>
      <c r="E339" s="11">
        <v>0</v>
      </c>
      <c r="F339" s="11">
        <v>7</v>
      </c>
      <c r="G339" s="20"/>
      <c r="H339" s="12"/>
      <c r="I339" s="13"/>
      <c r="J339" s="13"/>
      <c r="K339" s="13"/>
      <c r="L339" s="13"/>
    </row>
    <row r="340" spans="1:12" ht="15.75" customHeight="1" x14ac:dyDescent="0.3">
      <c r="A340" s="14">
        <v>108371</v>
      </c>
      <c r="B340" s="14" t="s">
        <v>21</v>
      </c>
      <c r="C340" s="12"/>
      <c r="D340" s="27"/>
      <c r="E340" s="11">
        <v>0</v>
      </c>
      <c r="F340" s="11">
        <v>8</v>
      </c>
      <c r="G340" s="20"/>
      <c r="H340" s="12"/>
      <c r="I340" s="13"/>
      <c r="J340" s="13"/>
      <c r="K340" s="13"/>
      <c r="L340" s="13"/>
    </row>
    <row r="341" spans="1:12" ht="15.75" customHeight="1" x14ac:dyDescent="0.3">
      <c r="A341" s="14">
        <v>108383</v>
      </c>
      <c r="B341" s="14" t="s">
        <v>21</v>
      </c>
      <c r="C341" s="11">
        <v>1</v>
      </c>
      <c r="D341" s="28"/>
      <c r="E341" s="11">
        <v>1</v>
      </c>
      <c r="F341" s="11">
        <v>9</v>
      </c>
      <c r="G341" s="20"/>
      <c r="H341" s="11">
        <f>COUNTIF(G332:G341,"Certo")</f>
        <v>0</v>
      </c>
      <c r="I341" s="13"/>
      <c r="J341" s="13"/>
      <c r="K341" s="13"/>
      <c r="L341" s="13"/>
    </row>
    <row r="342" spans="1:12" ht="15.75" customHeight="1" x14ac:dyDescent="0.3">
      <c r="A342" s="14">
        <v>108224</v>
      </c>
      <c r="B342" s="14" t="s">
        <v>7</v>
      </c>
      <c r="C342" s="12"/>
      <c r="D342" s="26">
        <v>94</v>
      </c>
      <c r="E342" s="11">
        <v>0</v>
      </c>
      <c r="F342" s="11">
        <v>0</v>
      </c>
      <c r="G342" s="20"/>
      <c r="H342" s="12"/>
      <c r="I342" s="13"/>
      <c r="J342" s="13"/>
      <c r="K342" s="13"/>
      <c r="L342" s="13"/>
    </row>
    <row r="343" spans="1:12" ht="15.75" customHeight="1" x14ac:dyDescent="0.3">
      <c r="A343" s="14">
        <v>108230</v>
      </c>
      <c r="B343" s="14" t="s">
        <v>7</v>
      </c>
      <c r="C343" s="12"/>
      <c r="D343" s="27"/>
      <c r="E343" s="11">
        <v>0</v>
      </c>
      <c r="F343" s="11">
        <v>1</v>
      </c>
      <c r="G343" s="20"/>
      <c r="H343" s="12"/>
      <c r="I343" s="13"/>
      <c r="J343" s="13"/>
      <c r="K343" s="13"/>
      <c r="L343" s="13"/>
    </row>
    <row r="344" spans="1:12" ht="15.75" customHeight="1" x14ac:dyDescent="0.3">
      <c r="A344" s="14">
        <v>108235</v>
      </c>
      <c r="B344" s="14" t="s">
        <v>7</v>
      </c>
      <c r="C344" s="12"/>
      <c r="D344" s="27"/>
      <c r="E344" s="11">
        <v>0</v>
      </c>
      <c r="F344" s="11">
        <v>2</v>
      </c>
      <c r="G344" s="20"/>
      <c r="H344" s="12"/>
      <c r="I344" s="13"/>
      <c r="J344" s="13"/>
      <c r="K344" s="13"/>
      <c r="L344" s="13"/>
    </row>
    <row r="345" spans="1:12" ht="15.75" customHeight="1" x14ac:dyDescent="0.3">
      <c r="A345" s="14">
        <v>108247</v>
      </c>
      <c r="B345" s="14" t="s">
        <v>7</v>
      </c>
      <c r="C345" s="12"/>
      <c r="D345" s="27"/>
      <c r="E345" s="11">
        <v>0</v>
      </c>
      <c r="F345" s="11">
        <v>3</v>
      </c>
      <c r="G345" s="20"/>
      <c r="H345" s="12"/>
      <c r="I345" s="13"/>
      <c r="J345" s="13"/>
      <c r="K345" s="13"/>
      <c r="L345" s="13"/>
    </row>
    <row r="346" spans="1:12" ht="15.75" customHeight="1" x14ac:dyDescent="0.3">
      <c r="A346" s="14">
        <v>108280</v>
      </c>
      <c r="B346" s="14" t="s">
        <v>7</v>
      </c>
      <c r="C346" s="12"/>
      <c r="D346" s="27"/>
      <c r="E346" s="11">
        <v>0</v>
      </c>
      <c r="F346" s="11">
        <v>4</v>
      </c>
      <c r="G346" s="20"/>
      <c r="H346" s="12"/>
      <c r="I346" s="13"/>
      <c r="J346" s="13"/>
      <c r="K346" s="13"/>
      <c r="L346" s="13"/>
    </row>
    <row r="347" spans="1:12" ht="15.75" customHeight="1" x14ac:dyDescent="0.3">
      <c r="A347" s="14">
        <v>108295</v>
      </c>
      <c r="B347" s="14" t="s">
        <v>7</v>
      </c>
      <c r="C347" s="12"/>
      <c r="D347" s="27"/>
      <c r="E347" s="11">
        <v>0</v>
      </c>
      <c r="F347" s="11">
        <v>5</v>
      </c>
      <c r="G347" s="20"/>
      <c r="H347" s="12"/>
      <c r="I347" s="13"/>
      <c r="J347" s="13"/>
      <c r="K347" s="13"/>
      <c r="L347" s="13"/>
    </row>
    <row r="348" spans="1:12" ht="15.75" customHeight="1" x14ac:dyDescent="0.3">
      <c r="A348" s="14">
        <v>108316</v>
      </c>
      <c r="B348" s="14" t="s">
        <v>7</v>
      </c>
      <c r="C348" s="12"/>
      <c r="D348" s="27"/>
      <c r="E348" s="11">
        <v>0</v>
      </c>
      <c r="F348" s="11">
        <v>6</v>
      </c>
      <c r="G348" s="20"/>
      <c r="H348" s="12"/>
      <c r="I348" s="13"/>
      <c r="J348" s="13"/>
      <c r="K348" s="13"/>
      <c r="L348" s="13"/>
    </row>
    <row r="349" spans="1:12" ht="15.75" customHeight="1" x14ac:dyDescent="0.3">
      <c r="A349" s="14">
        <v>108337</v>
      </c>
      <c r="B349" s="14" t="s">
        <v>7</v>
      </c>
      <c r="C349" s="12"/>
      <c r="D349" s="27"/>
      <c r="E349" s="11">
        <v>0</v>
      </c>
      <c r="F349" s="11">
        <v>7</v>
      </c>
      <c r="G349" s="20"/>
      <c r="H349" s="12"/>
      <c r="I349" s="13"/>
      <c r="J349" s="13"/>
      <c r="K349" s="13"/>
      <c r="L349" s="13"/>
    </row>
    <row r="350" spans="1:12" ht="15.75" customHeight="1" x14ac:dyDescent="0.3">
      <c r="A350" s="14">
        <v>108351</v>
      </c>
      <c r="B350" s="14" t="s">
        <v>7</v>
      </c>
      <c r="C350" s="12"/>
      <c r="D350" s="27"/>
      <c r="E350" s="11">
        <v>1</v>
      </c>
      <c r="F350" s="11">
        <v>8</v>
      </c>
      <c r="G350" s="20"/>
      <c r="H350" s="12"/>
      <c r="I350" s="13"/>
      <c r="J350" s="13"/>
      <c r="K350" s="13"/>
      <c r="L350" s="13"/>
    </row>
    <row r="351" spans="1:12" ht="15.75" customHeight="1" x14ac:dyDescent="0.3">
      <c r="A351" s="14">
        <v>108378</v>
      </c>
      <c r="B351" s="14" t="s">
        <v>7</v>
      </c>
      <c r="C351" s="11">
        <v>4</v>
      </c>
      <c r="D351" s="28"/>
      <c r="E351" s="11">
        <v>0</v>
      </c>
      <c r="F351" s="11">
        <v>9</v>
      </c>
      <c r="G351" s="20"/>
      <c r="H351" s="11">
        <f>COUNTIF(G342:G351,"Certo")</f>
        <v>0</v>
      </c>
      <c r="I351" s="13"/>
      <c r="J351" s="13"/>
      <c r="K351" s="13"/>
      <c r="L351" s="13"/>
    </row>
    <row r="352" spans="1:12" ht="15.75" customHeight="1" x14ac:dyDescent="0.3">
      <c r="A352" s="14">
        <v>109237</v>
      </c>
      <c r="B352" s="14" t="s">
        <v>60</v>
      </c>
      <c r="C352" s="12"/>
      <c r="D352" s="26">
        <v>94</v>
      </c>
      <c r="E352" s="11">
        <v>0</v>
      </c>
      <c r="F352" s="11">
        <v>0</v>
      </c>
      <c r="G352" s="20"/>
      <c r="H352" s="12"/>
      <c r="I352" s="13"/>
      <c r="J352" s="13"/>
      <c r="K352" s="13"/>
      <c r="L352" s="13"/>
    </row>
    <row r="353" spans="1:12" ht="15.75" customHeight="1" x14ac:dyDescent="0.3">
      <c r="A353" s="14">
        <v>109238</v>
      </c>
      <c r="B353" s="14" t="s">
        <v>60</v>
      </c>
      <c r="C353" s="12"/>
      <c r="D353" s="27"/>
      <c r="E353" s="11">
        <v>1</v>
      </c>
      <c r="F353" s="11">
        <v>1</v>
      </c>
      <c r="G353" s="20"/>
      <c r="H353" s="12"/>
      <c r="I353" s="13"/>
      <c r="J353" s="13"/>
      <c r="K353" s="13"/>
      <c r="L353" s="13"/>
    </row>
    <row r="354" spans="1:12" ht="15.75" customHeight="1" x14ac:dyDescent="0.3">
      <c r="A354" s="14">
        <v>109241</v>
      </c>
      <c r="B354" s="14" t="s">
        <v>60</v>
      </c>
      <c r="C354" s="12"/>
      <c r="D354" s="27"/>
      <c r="E354" s="11">
        <v>0</v>
      </c>
      <c r="F354" s="11">
        <v>2</v>
      </c>
      <c r="G354" s="20"/>
      <c r="H354" s="12"/>
      <c r="I354" s="13"/>
      <c r="J354" s="13"/>
      <c r="K354" s="13"/>
      <c r="L354" s="13"/>
    </row>
    <row r="355" spans="1:12" ht="15.75" customHeight="1" x14ac:dyDescent="0.3">
      <c r="A355" s="14">
        <v>109247</v>
      </c>
      <c r="B355" s="14" t="s">
        <v>60</v>
      </c>
      <c r="C355" s="12"/>
      <c r="D355" s="27"/>
      <c r="E355" s="11">
        <v>1</v>
      </c>
      <c r="F355" s="11">
        <v>3</v>
      </c>
      <c r="G355" s="20"/>
      <c r="H355" s="12"/>
      <c r="I355" s="13"/>
      <c r="J355" s="13"/>
      <c r="K355" s="13"/>
      <c r="L355" s="13"/>
    </row>
    <row r="356" spans="1:12" ht="15.75" customHeight="1" x14ac:dyDescent="0.3">
      <c r="A356" s="14">
        <v>109249</v>
      </c>
      <c r="B356" s="14" t="s">
        <v>60</v>
      </c>
      <c r="C356" s="12"/>
      <c r="D356" s="27"/>
      <c r="E356" s="11">
        <v>0</v>
      </c>
      <c r="F356" s="11">
        <v>4</v>
      </c>
      <c r="G356" s="20"/>
      <c r="H356" s="12"/>
      <c r="I356" s="13"/>
      <c r="J356" s="13"/>
      <c r="K356" s="13"/>
      <c r="L356" s="13"/>
    </row>
    <row r="357" spans="1:12" ht="15.75" customHeight="1" x14ac:dyDescent="0.3">
      <c r="A357" s="14">
        <v>109253</v>
      </c>
      <c r="B357" s="14" t="s">
        <v>60</v>
      </c>
      <c r="C357" s="12"/>
      <c r="D357" s="27"/>
      <c r="E357" s="11">
        <v>0</v>
      </c>
      <c r="F357" s="11">
        <v>5</v>
      </c>
      <c r="G357" s="20"/>
      <c r="H357" s="12"/>
      <c r="I357" s="13"/>
      <c r="J357" s="13"/>
      <c r="K357" s="13"/>
      <c r="L357" s="13"/>
    </row>
    <row r="358" spans="1:12" ht="15.75" customHeight="1" x14ac:dyDescent="0.3">
      <c r="A358" s="14">
        <v>109256</v>
      </c>
      <c r="B358" s="14" t="s">
        <v>60</v>
      </c>
      <c r="C358" s="12"/>
      <c r="D358" s="27"/>
      <c r="E358" s="11">
        <v>0</v>
      </c>
      <c r="F358" s="11">
        <v>6</v>
      </c>
      <c r="G358" s="20"/>
      <c r="H358" s="12"/>
      <c r="I358" s="13"/>
      <c r="J358" s="13"/>
      <c r="K358" s="13"/>
      <c r="L358" s="13"/>
    </row>
    <row r="359" spans="1:12" ht="15.75" customHeight="1" x14ac:dyDescent="0.3">
      <c r="A359" s="14">
        <v>109260</v>
      </c>
      <c r="B359" s="14" t="s">
        <v>60</v>
      </c>
      <c r="C359" s="12"/>
      <c r="D359" s="27"/>
      <c r="E359" s="11">
        <v>0</v>
      </c>
      <c r="F359" s="11">
        <v>7</v>
      </c>
      <c r="G359" s="20"/>
      <c r="H359" s="12"/>
      <c r="I359" s="13"/>
      <c r="J359" s="13"/>
      <c r="K359" s="13"/>
      <c r="L359" s="13"/>
    </row>
    <row r="360" spans="1:12" ht="15.75" customHeight="1" x14ac:dyDescent="0.3">
      <c r="A360" s="14">
        <v>109263</v>
      </c>
      <c r="B360" s="14" t="s">
        <v>60</v>
      </c>
      <c r="C360" s="12"/>
      <c r="D360" s="27"/>
      <c r="E360" s="11">
        <v>1</v>
      </c>
      <c r="F360" s="11">
        <v>8</v>
      </c>
      <c r="G360" s="20"/>
      <c r="H360" s="12"/>
      <c r="I360" s="13"/>
      <c r="J360" s="13"/>
      <c r="K360" s="13"/>
      <c r="L360" s="13"/>
    </row>
    <row r="361" spans="1:12" ht="15.75" customHeight="1" x14ac:dyDescent="0.3">
      <c r="A361" s="14">
        <v>109270</v>
      </c>
      <c r="B361" s="14" t="s">
        <v>60</v>
      </c>
      <c r="C361" s="11">
        <v>1</v>
      </c>
      <c r="D361" s="28"/>
      <c r="E361" s="11">
        <v>0</v>
      </c>
      <c r="F361" s="11">
        <v>9</v>
      </c>
      <c r="G361" s="20"/>
      <c r="H361" s="11">
        <f>COUNTIF(G352:G361,"Certo")</f>
        <v>0</v>
      </c>
      <c r="I361" s="13"/>
      <c r="J361" s="13"/>
      <c r="K361" s="13"/>
      <c r="L361" s="13"/>
    </row>
    <row r="362" spans="1:12" ht="15.75" customHeight="1" x14ac:dyDescent="0.3">
      <c r="A362" s="14">
        <v>108233</v>
      </c>
      <c r="B362" s="14" t="s">
        <v>12</v>
      </c>
      <c r="C362" s="12"/>
      <c r="D362" s="26">
        <v>94</v>
      </c>
      <c r="E362" s="11">
        <v>0</v>
      </c>
      <c r="F362" s="11">
        <v>0</v>
      </c>
      <c r="G362" s="20"/>
      <c r="H362" s="12"/>
      <c r="I362" s="13"/>
      <c r="J362" s="13"/>
      <c r="K362" s="13"/>
      <c r="L362" s="13"/>
    </row>
    <row r="363" spans="1:12" ht="15.75" customHeight="1" x14ac:dyDescent="0.3">
      <c r="A363" s="14">
        <v>108255</v>
      </c>
      <c r="B363" s="14" t="s">
        <v>12</v>
      </c>
      <c r="C363" s="12"/>
      <c r="D363" s="27"/>
      <c r="E363" s="11">
        <v>1</v>
      </c>
      <c r="F363" s="11">
        <v>1</v>
      </c>
      <c r="G363" s="20"/>
      <c r="H363" s="12"/>
      <c r="I363" s="13"/>
      <c r="J363" s="13"/>
      <c r="K363" s="13"/>
      <c r="L363" s="13"/>
    </row>
    <row r="364" spans="1:12" ht="15.75" customHeight="1" x14ac:dyDescent="0.3">
      <c r="A364" s="14">
        <v>108281</v>
      </c>
      <c r="B364" s="14" t="s">
        <v>12</v>
      </c>
      <c r="C364" s="12"/>
      <c r="D364" s="27"/>
      <c r="E364" s="11">
        <v>0</v>
      </c>
      <c r="F364" s="11">
        <v>2</v>
      </c>
      <c r="G364" s="20"/>
      <c r="H364" s="12"/>
      <c r="I364" s="13"/>
      <c r="J364" s="13"/>
      <c r="K364" s="13"/>
      <c r="L364" s="13"/>
    </row>
    <row r="365" spans="1:12" ht="15.75" customHeight="1" x14ac:dyDescent="0.3">
      <c r="A365" s="14">
        <v>108294</v>
      </c>
      <c r="B365" s="14" t="s">
        <v>12</v>
      </c>
      <c r="C365" s="12"/>
      <c r="D365" s="27"/>
      <c r="E365" s="11">
        <v>0</v>
      </c>
      <c r="F365" s="11">
        <v>3</v>
      </c>
      <c r="G365" s="20"/>
      <c r="H365" s="12"/>
      <c r="I365" s="13"/>
      <c r="J365" s="13"/>
      <c r="K365" s="13"/>
      <c r="L365" s="13"/>
    </row>
    <row r="366" spans="1:12" ht="15.75" customHeight="1" x14ac:dyDescent="0.3">
      <c r="A366" s="14">
        <v>108313</v>
      </c>
      <c r="B366" s="14" t="s">
        <v>12</v>
      </c>
      <c r="C366" s="12"/>
      <c r="D366" s="27"/>
      <c r="E366" s="11">
        <v>0</v>
      </c>
      <c r="F366" s="11">
        <v>4</v>
      </c>
      <c r="G366" s="20"/>
      <c r="H366" s="12"/>
      <c r="I366" s="13"/>
      <c r="J366" s="13"/>
      <c r="K366" s="13"/>
      <c r="L366" s="13"/>
    </row>
    <row r="367" spans="1:12" ht="15.75" customHeight="1" x14ac:dyDescent="0.3">
      <c r="A367" s="14">
        <v>108331</v>
      </c>
      <c r="B367" s="14" t="s">
        <v>12</v>
      </c>
      <c r="C367" s="12"/>
      <c r="D367" s="27"/>
      <c r="E367" s="11">
        <v>1</v>
      </c>
      <c r="F367" s="11">
        <v>5</v>
      </c>
      <c r="G367" s="20"/>
      <c r="H367" s="12"/>
      <c r="I367" s="13"/>
      <c r="J367" s="13"/>
      <c r="K367" s="13"/>
      <c r="L367" s="13"/>
    </row>
    <row r="368" spans="1:12" ht="15.75" customHeight="1" x14ac:dyDescent="0.3">
      <c r="A368" s="14">
        <v>108345</v>
      </c>
      <c r="B368" s="14" t="s">
        <v>12</v>
      </c>
      <c r="C368" s="12"/>
      <c r="D368" s="27"/>
      <c r="E368" s="11">
        <v>1</v>
      </c>
      <c r="F368" s="11">
        <v>6</v>
      </c>
      <c r="G368" s="20"/>
      <c r="H368" s="12"/>
      <c r="I368" s="13"/>
      <c r="J368" s="13"/>
      <c r="K368" s="13"/>
      <c r="L368" s="13"/>
    </row>
    <row r="369" spans="1:12" ht="15.75" customHeight="1" x14ac:dyDescent="0.3">
      <c r="A369" s="14">
        <v>108350</v>
      </c>
      <c r="B369" s="14" t="s">
        <v>12</v>
      </c>
      <c r="C369" s="12"/>
      <c r="D369" s="27"/>
      <c r="E369" s="11">
        <v>1</v>
      </c>
      <c r="F369" s="11">
        <v>7</v>
      </c>
      <c r="G369" s="20"/>
      <c r="H369" s="12"/>
      <c r="I369" s="13"/>
      <c r="J369" s="13"/>
      <c r="K369" s="13"/>
      <c r="L369" s="13"/>
    </row>
    <row r="370" spans="1:12" ht="15.75" customHeight="1" x14ac:dyDescent="0.3">
      <c r="A370" s="14">
        <v>108394</v>
      </c>
      <c r="B370" s="14" t="s">
        <v>12</v>
      </c>
      <c r="C370" s="12"/>
      <c r="D370" s="27"/>
      <c r="E370" s="11">
        <v>1</v>
      </c>
      <c r="F370" s="11">
        <v>8</v>
      </c>
      <c r="G370" s="20"/>
      <c r="H370" s="12"/>
      <c r="I370" s="13"/>
      <c r="J370" s="13"/>
      <c r="K370" s="13"/>
      <c r="L370" s="13"/>
    </row>
    <row r="371" spans="1:12" ht="15.75" customHeight="1" x14ac:dyDescent="0.3">
      <c r="A371" s="14">
        <v>108398</v>
      </c>
      <c r="B371" s="14" t="s">
        <v>12</v>
      </c>
      <c r="C371" s="11">
        <v>4</v>
      </c>
      <c r="D371" s="28"/>
      <c r="E371" s="11">
        <v>0</v>
      </c>
      <c r="F371" s="11">
        <v>9</v>
      </c>
      <c r="G371" s="20"/>
      <c r="H371" s="11">
        <f>COUNTIF(G362:G371,"Certo")</f>
        <v>0</v>
      </c>
      <c r="I371" s="13"/>
      <c r="J371" s="13"/>
      <c r="K371" s="13"/>
      <c r="L371" s="13"/>
    </row>
    <row r="372" spans="1:12" ht="15.75" customHeight="1" x14ac:dyDescent="0.3">
      <c r="A372" s="14">
        <v>108265</v>
      </c>
      <c r="B372" s="14" t="s">
        <v>24</v>
      </c>
      <c r="C372" s="12"/>
      <c r="D372" s="26">
        <v>94</v>
      </c>
      <c r="E372" s="11">
        <v>0</v>
      </c>
      <c r="F372" s="11">
        <v>0</v>
      </c>
      <c r="G372" s="20"/>
      <c r="H372" s="12"/>
      <c r="I372" s="13"/>
      <c r="J372" s="13"/>
      <c r="K372" s="13"/>
      <c r="L372" s="13"/>
    </row>
    <row r="373" spans="1:12" ht="15.75" customHeight="1" x14ac:dyDescent="0.3">
      <c r="A373" s="14">
        <v>108268</v>
      </c>
      <c r="B373" s="14" t="s">
        <v>24</v>
      </c>
      <c r="C373" s="12"/>
      <c r="D373" s="27"/>
      <c r="E373" s="11">
        <v>1</v>
      </c>
      <c r="F373" s="11">
        <v>1</v>
      </c>
      <c r="G373" s="20"/>
      <c r="H373" s="12"/>
      <c r="I373" s="13"/>
      <c r="J373" s="13"/>
      <c r="K373" s="13"/>
      <c r="L373" s="13"/>
    </row>
    <row r="374" spans="1:12" ht="15.75" customHeight="1" x14ac:dyDescent="0.3">
      <c r="A374" s="14">
        <v>108278</v>
      </c>
      <c r="B374" s="14" t="s">
        <v>24</v>
      </c>
      <c r="C374" s="12"/>
      <c r="D374" s="27"/>
      <c r="E374" s="11">
        <v>0</v>
      </c>
      <c r="F374" s="11">
        <v>2</v>
      </c>
      <c r="G374" s="20"/>
      <c r="H374" s="12"/>
      <c r="I374" s="13"/>
      <c r="J374" s="13"/>
      <c r="K374" s="13"/>
      <c r="L374" s="13"/>
    </row>
    <row r="375" spans="1:12" ht="15.75" customHeight="1" x14ac:dyDescent="0.3">
      <c r="A375" s="14">
        <v>108283</v>
      </c>
      <c r="B375" s="14" t="s">
        <v>24</v>
      </c>
      <c r="C375" s="12"/>
      <c r="D375" s="27"/>
      <c r="E375" s="11">
        <v>1</v>
      </c>
      <c r="F375" s="11">
        <v>3</v>
      </c>
      <c r="G375" s="20"/>
      <c r="H375" s="12"/>
      <c r="I375" s="13"/>
      <c r="J375" s="13"/>
      <c r="K375" s="13"/>
      <c r="L375" s="13"/>
    </row>
    <row r="376" spans="1:12" ht="15.75" customHeight="1" x14ac:dyDescent="0.3">
      <c r="A376" s="14">
        <v>108305</v>
      </c>
      <c r="B376" s="14" t="s">
        <v>24</v>
      </c>
      <c r="C376" s="12"/>
      <c r="D376" s="27"/>
      <c r="E376" s="11">
        <v>1</v>
      </c>
      <c r="F376" s="11">
        <v>4</v>
      </c>
      <c r="G376" s="20"/>
      <c r="H376" s="12"/>
      <c r="I376" s="13"/>
      <c r="J376" s="13"/>
      <c r="K376" s="13"/>
      <c r="L376" s="13"/>
    </row>
    <row r="377" spans="1:12" ht="15.75" customHeight="1" x14ac:dyDescent="0.3">
      <c r="A377" s="14">
        <v>108326</v>
      </c>
      <c r="B377" s="14" t="s">
        <v>24</v>
      </c>
      <c r="C377" s="12"/>
      <c r="D377" s="27"/>
      <c r="E377" s="11">
        <v>0</v>
      </c>
      <c r="F377" s="11">
        <v>5</v>
      </c>
      <c r="G377" s="20"/>
      <c r="H377" s="12"/>
      <c r="I377" s="13"/>
      <c r="J377" s="13"/>
      <c r="K377" s="13"/>
      <c r="L377" s="13"/>
    </row>
    <row r="378" spans="1:12" ht="15.75" customHeight="1" x14ac:dyDescent="0.3">
      <c r="A378" s="14">
        <v>108338</v>
      </c>
      <c r="B378" s="14" t="s">
        <v>24</v>
      </c>
      <c r="C378" s="12"/>
      <c r="D378" s="27"/>
      <c r="E378" s="11">
        <v>1</v>
      </c>
      <c r="F378" s="11">
        <v>6</v>
      </c>
      <c r="G378" s="20"/>
      <c r="H378" s="12"/>
      <c r="I378" s="13"/>
      <c r="J378" s="13"/>
      <c r="K378" s="13"/>
      <c r="L378" s="13"/>
    </row>
    <row r="379" spans="1:12" ht="15.75" customHeight="1" x14ac:dyDescent="0.3">
      <c r="A379" s="14">
        <v>108358</v>
      </c>
      <c r="B379" s="14" t="s">
        <v>24</v>
      </c>
      <c r="C379" s="12"/>
      <c r="D379" s="27"/>
      <c r="E379" s="11">
        <v>1</v>
      </c>
      <c r="F379" s="11">
        <v>7</v>
      </c>
      <c r="G379" s="20"/>
      <c r="H379" s="12"/>
      <c r="I379" s="13"/>
      <c r="J379" s="13"/>
      <c r="K379" s="13"/>
      <c r="L379" s="13"/>
    </row>
    <row r="380" spans="1:12" ht="15.75" customHeight="1" x14ac:dyDescent="0.3">
      <c r="A380" s="14">
        <v>108379</v>
      </c>
      <c r="B380" s="14" t="s">
        <v>24</v>
      </c>
      <c r="C380" s="12"/>
      <c r="D380" s="27"/>
      <c r="E380" s="11">
        <v>1</v>
      </c>
      <c r="F380" s="11">
        <v>8</v>
      </c>
      <c r="G380" s="20"/>
      <c r="H380" s="12"/>
      <c r="I380" s="13"/>
      <c r="J380" s="13"/>
      <c r="K380" s="13"/>
      <c r="L380" s="13"/>
    </row>
    <row r="381" spans="1:12" ht="15.75" customHeight="1" x14ac:dyDescent="0.3">
      <c r="A381" s="14">
        <v>108390</v>
      </c>
      <c r="B381" s="14" t="s">
        <v>24</v>
      </c>
      <c r="C381" s="11">
        <v>1</v>
      </c>
      <c r="D381" s="28"/>
      <c r="E381" s="11">
        <v>0</v>
      </c>
      <c r="F381" s="11">
        <v>9</v>
      </c>
      <c r="G381" s="20"/>
      <c r="H381" s="11">
        <f>COUNTIF(G372:G381,"Certo")</f>
        <v>0</v>
      </c>
      <c r="I381" s="13"/>
      <c r="J381" s="13"/>
      <c r="K381" s="13"/>
      <c r="L381" s="13"/>
    </row>
    <row r="382" spans="1:12" ht="15.75" customHeight="1" x14ac:dyDescent="0.3">
      <c r="A382" s="14">
        <v>109212</v>
      </c>
      <c r="B382" s="14" t="s">
        <v>59</v>
      </c>
      <c r="C382" s="12"/>
      <c r="D382" s="26">
        <v>94</v>
      </c>
      <c r="E382" s="11">
        <v>0</v>
      </c>
      <c r="F382" s="11">
        <v>0</v>
      </c>
      <c r="G382" s="20"/>
      <c r="H382" s="12"/>
      <c r="I382" s="13"/>
      <c r="J382" s="13"/>
      <c r="K382" s="13"/>
      <c r="L382" s="13"/>
    </row>
    <row r="383" spans="1:12" ht="15.75" customHeight="1" x14ac:dyDescent="0.3">
      <c r="A383" s="14">
        <v>109236</v>
      </c>
      <c r="B383" s="14" t="s">
        <v>59</v>
      </c>
      <c r="C383" s="12"/>
      <c r="D383" s="27"/>
      <c r="E383" s="11">
        <v>1</v>
      </c>
      <c r="F383" s="11">
        <v>1</v>
      </c>
      <c r="G383" s="20"/>
      <c r="H383" s="12"/>
      <c r="I383" s="13"/>
      <c r="J383" s="13"/>
      <c r="K383" s="13"/>
      <c r="L383" s="13"/>
    </row>
    <row r="384" spans="1:12" ht="15.75" customHeight="1" x14ac:dyDescent="0.3">
      <c r="A384" s="14">
        <v>109243</v>
      </c>
      <c r="B384" s="14" t="s">
        <v>59</v>
      </c>
      <c r="C384" s="12"/>
      <c r="D384" s="27"/>
      <c r="E384" s="11">
        <v>0</v>
      </c>
      <c r="F384" s="11">
        <v>2</v>
      </c>
      <c r="G384" s="20"/>
      <c r="H384" s="12"/>
      <c r="I384" s="13"/>
      <c r="J384" s="13"/>
      <c r="K384" s="13"/>
      <c r="L384" s="13"/>
    </row>
    <row r="385" spans="1:12" ht="15.75" customHeight="1" x14ac:dyDescent="0.3">
      <c r="A385" s="14">
        <v>109327</v>
      </c>
      <c r="B385" s="14" t="s">
        <v>59</v>
      </c>
      <c r="C385" s="12"/>
      <c r="D385" s="27"/>
      <c r="E385" s="11">
        <v>0</v>
      </c>
      <c r="F385" s="11">
        <v>3</v>
      </c>
      <c r="G385" s="20"/>
      <c r="H385" s="12"/>
      <c r="I385" s="13"/>
      <c r="J385" s="13"/>
      <c r="K385" s="13"/>
      <c r="L385" s="13"/>
    </row>
    <row r="386" spans="1:12" ht="15.75" customHeight="1" x14ac:dyDescent="0.3">
      <c r="A386" s="14">
        <v>109355</v>
      </c>
      <c r="B386" s="14" t="s">
        <v>59</v>
      </c>
      <c r="C386" s="12"/>
      <c r="D386" s="27"/>
      <c r="E386" s="11">
        <v>0</v>
      </c>
      <c r="F386" s="11">
        <v>4</v>
      </c>
      <c r="G386" s="20"/>
      <c r="H386" s="12"/>
      <c r="I386" s="13"/>
      <c r="J386" s="13"/>
      <c r="K386" s="13"/>
      <c r="L386" s="13"/>
    </row>
    <row r="387" spans="1:12" ht="15.75" customHeight="1" x14ac:dyDescent="0.3">
      <c r="A387" s="14">
        <v>109401</v>
      </c>
      <c r="B387" s="14" t="s">
        <v>59</v>
      </c>
      <c r="C387" s="12"/>
      <c r="D387" s="27"/>
      <c r="E387" s="11">
        <v>1</v>
      </c>
      <c r="F387" s="11">
        <v>5</v>
      </c>
      <c r="G387" s="20"/>
      <c r="H387" s="12"/>
      <c r="I387" s="13"/>
      <c r="J387" s="13"/>
      <c r="K387" s="13"/>
      <c r="L387" s="13"/>
    </row>
    <row r="388" spans="1:12" ht="15.75" customHeight="1" x14ac:dyDescent="0.3">
      <c r="A388" s="14">
        <v>109407</v>
      </c>
      <c r="B388" s="14" t="s">
        <v>59</v>
      </c>
      <c r="C388" s="12"/>
      <c r="D388" s="27"/>
      <c r="E388" s="11">
        <v>1</v>
      </c>
      <c r="F388" s="11">
        <v>6</v>
      </c>
      <c r="G388" s="20"/>
      <c r="H388" s="12"/>
      <c r="I388" s="13"/>
      <c r="J388" s="13"/>
      <c r="K388" s="13"/>
      <c r="L388" s="13"/>
    </row>
    <row r="389" spans="1:12" ht="15.75" customHeight="1" x14ac:dyDescent="0.3">
      <c r="A389" s="14">
        <v>109434</v>
      </c>
      <c r="B389" s="14" t="s">
        <v>59</v>
      </c>
      <c r="C389" s="12"/>
      <c r="D389" s="27"/>
      <c r="E389" s="11">
        <v>1</v>
      </c>
      <c r="F389" s="11">
        <v>7</v>
      </c>
      <c r="G389" s="20"/>
      <c r="H389" s="12"/>
      <c r="I389" s="13"/>
      <c r="J389" s="13"/>
      <c r="K389" s="13"/>
      <c r="L389" s="13"/>
    </row>
    <row r="390" spans="1:12" ht="15.75" customHeight="1" x14ac:dyDescent="0.3">
      <c r="A390" s="14">
        <v>109458</v>
      </c>
      <c r="B390" s="14" t="s">
        <v>59</v>
      </c>
      <c r="C390" s="12"/>
      <c r="D390" s="27"/>
      <c r="E390" s="11">
        <v>1</v>
      </c>
      <c r="F390" s="11">
        <v>8</v>
      </c>
      <c r="G390" s="20"/>
      <c r="H390" s="12"/>
      <c r="I390" s="13"/>
      <c r="J390" s="13"/>
      <c r="K390" s="13"/>
      <c r="L390" s="13"/>
    </row>
    <row r="391" spans="1:12" ht="15.75" customHeight="1" x14ac:dyDescent="0.3">
      <c r="A391" s="14">
        <v>109461</v>
      </c>
      <c r="B391" s="14" t="s">
        <v>59</v>
      </c>
      <c r="C391" s="11">
        <v>1</v>
      </c>
      <c r="D391" s="28"/>
      <c r="E391" s="11">
        <v>0</v>
      </c>
      <c r="F391" s="11">
        <v>9</v>
      </c>
      <c r="G391" s="20"/>
      <c r="H391" s="11">
        <f>COUNTIF(G382:G391,"Certo")</f>
        <v>0</v>
      </c>
      <c r="I391" s="13"/>
      <c r="J391" s="13"/>
      <c r="K391" s="13"/>
      <c r="L391" s="13"/>
    </row>
    <row r="392" spans="1:12" ht="15.75" customHeight="1" x14ac:dyDescent="0.3">
      <c r="A392" s="14">
        <v>109033</v>
      </c>
      <c r="B392" s="14" t="s">
        <v>51</v>
      </c>
      <c r="C392" s="12"/>
      <c r="D392" s="26">
        <v>94</v>
      </c>
      <c r="E392" s="11">
        <v>0</v>
      </c>
      <c r="F392" s="11">
        <v>0</v>
      </c>
      <c r="G392" s="20"/>
      <c r="H392" s="12"/>
      <c r="I392" s="13"/>
      <c r="J392" s="13"/>
      <c r="K392" s="13"/>
      <c r="L392" s="13"/>
    </row>
    <row r="393" spans="1:12" ht="15.75" customHeight="1" x14ac:dyDescent="0.3">
      <c r="A393" s="14">
        <v>109036</v>
      </c>
      <c r="B393" s="14" t="s">
        <v>51</v>
      </c>
      <c r="C393" s="12"/>
      <c r="D393" s="27"/>
      <c r="E393" s="11">
        <v>1</v>
      </c>
      <c r="F393" s="11">
        <v>1</v>
      </c>
      <c r="G393" s="20"/>
      <c r="H393" s="12"/>
      <c r="I393" s="13"/>
      <c r="J393" s="13"/>
      <c r="K393" s="13"/>
      <c r="L393" s="13"/>
    </row>
    <row r="394" spans="1:12" ht="15.75" customHeight="1" x14ac:dyDescent="0.3">
      <c r="A394" s="14">
        <v>109046</v>
      </c>
      <c r="B394" s="14" t="s">
        <v>51</v>
      </c>
      <c r="C394" s="12"/>
      <c r="D394" s="27"/>
      <c r="E394" s="11">
        <v>0</v>
      </c>
      <c r="F394" s="11">
        <v>2</v>
      </c>
      <c r="G394" s="20"/>
      <c r="H394" s="12"/>
      <c r="I394" s="13"/>
      <c r="J394" s="13"/>
      <c r="K394" s="13"/>
      <c r="L394" s="13"/>
    </row>
    <row r="395" spans="1:12" ht="15.75" customHeight="1" x14ac:dyDescent="0.3">
      <c r="A395" s="14">
        <v>109057</v>
      </c>
      <c r="B395" s="14" t="s">
        <v>51</v>
      </c>
      <c r="C395" s="12"/>
      <c r="D395" s="27"/>
      <c r="E395" s="11">
        <v>1</v>
      </c>
      <c r="F395" s="11">
        <v>3</v>
      </c>
      <c r="G395" s="20"/>
      <c r="H395" s="12"/>
      <c r="I395" s="13"/>
      <c r="J395" s="13"/>
      <c r="K395" s="13"/>
      <c r="L395" s="13"/>
    </row>
    <row r="396" spans="1:12" ht="15.75" customHeight="1" x14ac:dyDescent="0.3">
      <c r="A396" s="14">
        <v>109085</v>
      </c>
      <c r="B396" s="14" t="s">
        <v>51</v>
      </c>
      <c r="C396" s="12"/>
      <c r="D396" s="27"/>
      <c r="E396" s="11">
        <v>0</v>
      </c>
      <c r="F396" s="11">
        <v>4</v>
      </c>
      <c r="G396" s="20"/>
      <c r="H396" s="12"/>
      <c r="I396" s="13"/>
      <c r="J396" s="13"/>
      <c r="K396" s="13"/>
      <c r="L396" s="13"/>
    </row>
    <row r="397" spans="1:12" ht="15.75" customHeight="1" x14ac:dyDescent="0.3">
      <c r="A397" s="14">
        <v>109086</v>
      </c>
      <c r="B397" s="14" t="s">
        <v>51</v>
      </c>
      <c r="C397" s="12"/>
      <c r="D397" s="27"/>
      <c r="E397" s="11">
        <v>0</v>
      </c>
      <c r="F397" s="11">
        <v>5</v>
      </c>
      <c r="G397" s="20"/>
      <c r="H397" s="12"/>
      <c r="I397" s="13"/>
      <c r="J397" s="13"/>
      <c r="K397" s="13"/>
      <c r="L397" s="13"/>
    </row>
    <row r="398" spans="1:12" ht="15.75" customHeight="1" x14ac:dyDescent="0.3">
      <c r="A398" s="14">
        <v>109094</v>
      </c>
      <c r="B398" s="14" t="s">
        <v>51</v>
      </c>
      <c r="C398" s="12"/>
      <c r="D398" s="27"/>
      <c r="E398" s="11">
        <v>1</v>
      </c>
      <c r="F398" s="11">
        <v>6</v>
      </c>
      <c r="G398" s="20"/>
      <c r="H398" s="12"/>
      <c r="I398" s="13"/>
      <c r="J398" s="13"/>
      <c r="K398" s="13"/>
      <c r="L398" s="13"/>
    </row>
    <row r="399" spans="1:12" ht="15.75" customHeight="1" x14ac:dyDescent="0.3">
      <c r="A399" s="14">
        <v>109097</v>
      </c>
      <c r="B399" s="14" t="s">
        <v>51</v>
      </c>
      <c r="C399" s="12"/>
      <c r="D399" s="27"/>
      <c r="E399" s="11">
        <v>0</v>
      </c>
      <c r="F399" s="11">
        <v>7</v>
      </c>
      <c r="G399" s="20"/>
      <c r="H399" s="12"/>
      <c r="I399" s="13"/>
      <c r="J399" s="13"/>
      <c r="K399" s="13"/>
      <c r="L399" s="13"/>
    </row>
    <row r="400" spans="1:12" ht="15.75" customHeight="1" x14ac:dyDescent="0.3">
      <c r="A400" s="14">
        <v>109101</v>
      </c>
      <c r="B400" s="14" t="s">
        <v>51</v>
      </c>
      <c r="C400" s="12"/>
      <c r="D400" s="27"/>
      <c r="E400" s="11">
        <v>1</v>
      </c>
      <c r="F400" s="11">
        <v>8</v>
      </c>
      <c r="G400" s="20"/>
      <c r="H400" s="12"/>
      <c r="I400" s="13"/>
      <c r="J400" s="13"/>
      <c r="K400" s="13"/>
      <c r="L400" s="13"/>
    </row>
    <row r="401" spans="1:12" ht="15.75" customHeight="1" x14ac:dyDescent="0.3">
      <c r="A401" s="14">
        <v>109109</v>
      </c>
      <c r="B401" s="14" t="s">
        <v>51</v>
      </c>
      <c r="C401" s="11">
        <v>1</v>
      </c>
      <c r="D401" s="28"/>
      <c r="E401" s="11">
        <v>1</v>
      </c>
      <c r="F401" s="11">
        <v>9</v>
      </c>
      <c r="G401" s="20"/>
      <c r="H401" s="11">
        <f>COUNTIF(G392:G401,"Certo")</f>
        <v>0</v>
      </c>
      <c r="I401" s="13"/>
      <c r="J401" s="13"/>
      <c r="K401" s="13"/>
      <c r="L401" s="13"/>
    </row>
    <row r="402" spans="1:12" ht="15.75" customHeight="1" x14ac:dyDescent="0.3">
      <c r="A402" s="14">
        <v>108781</v>
      </c>
      <c r="B402" s="14" t="s">
        <v>34</v>
      </c>
      <c r="C402" s="12"/>
      <c r="D402" s="26">
        <v>94</v>
      </c>
      <c r="E402" s="11">
        <v>0</v>
      </c>
      <c r="F402" s="11">
        <v>0</v>
      </c>
      <c r="G402" s="20"/>
      <c r="H402" s="12"/>
      <c r="I402" s="13"/>
      <c r="J402" s="13"/>
      <c r="K402" s="13"/>
      <c r="L402" s="13"/>
    </row>
    <row r="403" spans="1:12" ht="15.75" customHeight="1" x14ac:dyDescent="0.3">
      <c r="A403" s="14">
        <v>108783</v>
      </c>
      <c r="B403" s="14" t="s">
        <v>34</v>
      </c>
      <c r="C403" s="12"/>
      <c r="D403" s="27"/>
      <c r="E403" s="11">
        <v>1</v>
      </c>
      <c r="F403" s="11">
        <v>1</v>
      </c>
      <c r="G403" s="20"/>
      <c r="H403" s="12"/>
      <c r="I403" s="13"/>
      <c r="J403" s="13"/>
      <c r="K403" s="13"/>
      <c r="L403" s="13"/>
    </row>
    <row r="404" spans="1:12" ht="15.75" customHeight="1" x14ac:dyDescent="0.3">
      <c r="A404" s="14">
        <v>108784</v>
      </c>
      <c r="B404" s="14" t="s">
        <v>34</v>
      </c>
      <c r="C404" s="12"/>
      <c r="D404" s="27"/>
      <c r="E404" s="11">
        <v>0</v>
      </c>
      <c r="F404" s="11">
        <v>2</v>
      </c>
      <c r="G404" s="20"/>
      <c r="H404" s="12"/>
      <c r="I404" s="13"/>
      <c r="J404" s="13"/>
      <c r="K404" s="13"/>
      <c r="L404" s="13"/>
    </row>
    <row r="405" spans="1:12" ht="15.75" customHeight="1" x14ac:dyDescent="0.3">
      <c r="A405" s="14">
        <v>108788</v>
      </c>
      <c r="B405" s="14" t="s">
        <v>34</v>
      </c>
      <c r="C405" s="12"/>
      <c r="D405" s="27"/>
      <c r="E405" s="11">
        <v>1</v>
      </c>
      <c r="F405" s="11">
        <v>3</v>
      </c>
      <c r="G405" s="20"/>
      <c r="H405" s="12"/>
      <c r="I405" s="13"/>
      <c r="J405" s="13"/>
      <c r="K405" s="13"/>
      <c r="L405" s="13"/>
    </row>
    <row r="406" spans="1:12" ht="15.75" customHeight="1" x14ac:dyDescent="0.3">
      <c r="A406" s="14">
        <v>108792</v>
      </c>
      <c r="B406" s="14" t="s">
        <v>34</v>
      </c>
      <c r="C406" s="12"/>
      <c r="D406" s="27"/>
      <c r="E406" s="11">
        <v>0</v>
      </c>
      <c r="F406" s="11">
        <v>4</v>
      </c>
      <c r="G406" s="20"/>
      <c r="H406" s="12"/>
      <c r="I406" s="13"/>
      <c r="J406" s="13"/>
      <c r="K406" s="13"/>
      <c r="L406" s="13"/>
    </row>
    <row r="407" spans="1:12" ht="15.75" customHeight="1" x14ac:dyDescent="0.3">
      <c r="A407" s="14">
        <v>108796</v>
      </c>
      <c r="B407" s="14" t="s">
        <v>34</v>
      </c>
      <c r="C407" s="12"/>
      <c r="D407" s="27"/>
      <c r="E407" s="11">
        <v>1</v>
      </c>
      <c r="F407" s="11">
        <v>5</v>
      </c>
      <c r="G407" s="20"/>
      <c r="H407" s="12"/>
      <c r="I407" s="13"/>
      <c r="J407" s="13"/>
      <c r="K407" s="13"/>
      <c r="L407" s="13"/>
    </row>
    <row r="408" spans="1:12" ht="15.75" customHeight="1" x14ac:dyDescent="0.3">
      <c r="A408" s="14">
        <v>108798</v>
      </c>
      <c r="B408" s="14" t="s">
        <v>34</v>
      </c>
      <c r="C408" s="12"/>
      <c r="D408" s="27"/>
      <c r="E408" s="11">
        <v>0</v>
      </c>
      <c r="F408" s="11">
        <v>6</v>
      </c>
      <c r="G408" s="20"/>
      <c r="H408" s="12"/>
      <c r="I408" s="13"/>
      <c r="J408" s="13"/>
      <c r="K408" s="13"/>
      <c r="L408" s="13"/>
    </row>
    <row r="409" spans="1:12" ht="15.75" customHeight="1" x14ac:dyDescent="0.3">
      <c r="A409" s="14">
        <v>108803</v>
      </c>
      <c r="B409" s="14" t="s">
        <v>34</v>
      </c>
      <c r="C409" s="12"/>
      <c r="D409" s="27"/>
      <c r="E409" s="11">
        <v>0</v>
      </c>
      <c r="F409" s="11">
        <v>7</v>
      </c>
      <c r="G409" s="20"/>
      <c r="H409" s="12"/>
      <c r="I409" s="13"/>
      <c r="J409" s="13"/>
      <c r="K409" s="13"/>
      <c r="L409" s="13"/>
    </row>
    <row r="410" spans="1:12" ht="15.75" customHeight="1" x14ac:dyDescent="0.3">
      <c r="A410" s="14">
        <v>108804</v>
      </c>
      <c r="B410" s="14" t="s">
        <v>34</v>
      </c>
      <c r="C410" s="12"/>
      <c r="D410" s="27"/>
      <c r="E410" s="11">
        <v>1</v>
      </c>
      <c r="F410" s="11">
        <v>8</v>
      </c>
      <c r="G410" s="20"/>
      <c r="H410" s="12"/>
      <c r="I410" s="13"/>
      <c r="J410" s="13"/>
      <c r="K410" s="13"/>
      <c r="L410" s="13"/>
    </row>
    <row r="411" spans="1:12" ht="15.75" customHeight="1" x14ac:dyDescent="0.3">
      <c r="A411" s="14">
        <v>108807</v>
      </c>
      <c r="B411" s="14" t="s">
        <v>34</v>
      </c>
      <c r="C411" s="11">
        <v>4</v>
      </c>
      <c r="D411" s="28"/>
      <c r="E411" s="11">
        <v>0</v>
      </c>
      <c r="F411" s="11">
        <v>9</v>
      </c>
      <c r="G411" s="20"/>
      <c r="H411" s="11">
        <f>COUNTIF(G402:G411,"Certo")</f>
        <v>0</v>
      </c>
      <c r="I411" s="13"/>
      <c r="J411" s="13"/>
      <c r="K411" s="13"/>
      <c r="L411" s="13"/>
    </row>
    <row r="412" spans="1:12" ht="15.75" customHeight="1" x14ac:dyDescent="0.3">
      <c r="A412" s="14">
        <v>109007</v>
      </c>
      <c r="B412" s="14" t="s">
        <v>46</v>
      </c>
      <c r="C412" s="12"/>
      <c r="D412" s="26">
        <v>94</v>
      </c>
      <c r="E412" s="11">
        <v>0</v>
      </c>
      <c r="F412" s="11">
        <v>0</v>
      </c>
      <c r="G412" s="20"/>
      <c r="H412" s="12"/>
      <c r="I412" s="13"/>
      <c r="J412" s="13"/>
      <c r="K412" s="13"/>
      <c r="L412" s="13"/>
    </row>
    <row r="413" spans="1:12" ht="15.75" customHeight="1" x14ac:dyDescent="0.3">
      <c r="A413" s="14">
        <v>109022</v>
      </c>
      <c r="B413" s="14" t="s">
        <v>46</v>
      </c>
      <c r="C413" s="12"/>
      <c r="D413" s="27"/>
      <c r="E413" s="11">
        <v>0</v>
      </c>
      <c r="F413" s="11">
        <v>1</v>
      </c>
      <c r="G413" s="20"/>
      <c r="H413" s="12"/>
      <c r="I413" s="13"/>
      <c r="J413" s="13"/>
      <c r="K413" s="13"/>
      <c r="L413" s="13"/>
    </row>
    <row r="414" spans="1:12" ht="15.75" customHeight="1" x14ac:dyDescent="0.3">
      <c r="A414" s="14">
        <v>109107</v>
      </c>
      <c r="B414" s="14" t="s">
        <v>46</v>
      </c>
      <c r="C414" s="12"/>
      <c r="D414" s="27"/>
      <c r="E414" s="11">
        <v>0</v>
      </c>
      <c r="F414" s="11">
        <v>2</v>
      </c>
      <c r="G414" s="20"/>
      <c r="H414" s="12"/>
      <c r="I414" s="13"/>
      <c r="J414" s="13"/>
      <c r="K414" s="13"/>
      <c r="L414" s="13"/>
    </row>
    <row r="415" spans="1:12" ht="15.75" customHeight="1" x14ac:dyDescent="0.3">
      <c r="A415" s="14">
        <v>109115</v>
      </c>
      <c r="B415" s="14" t="s">
        <v>46</v>
      </c>
      <c r="C415" s="12"/>
      <c r="D415" s="27"/>
      <c r="E415" s="11">
        <v>0</v>
      </c>
      <c r="F415" s="11">
        <v>3</v>
      </c>
      <c r="G415" s="20"/>
      <c r="H415" s="12"/>
      <c r="I415" s="13"/>
      <c r="J415" s="13"/>
      <c r="K415" s="13"/>
      <c r="L415" s="13"/>
    </row>
    <row r="416" spans="1:12" ht="15.75" customHeight="1" x14ac:dyDescent="0.3">
      <c r="A416" s="14">
        <v>109122</v>
      </c>
      <c r="B416" s="14" t="s">
        <v>46</v>
      </c>
      <c r="C416" s="12"/>
      <c r="D416" s="27"/>
      <c r="E416" s="11">
        <v>1</v>
      </c>
      <c r="F416" s="11">
        <v>4</v>
      </c>
      <c r="G416" s="20"/>
      <c r="H416" s="12"/>
      <c r="I416" s="13"/>
      <c r="J416" s="13"/>
      <c r="K416" s="13"/>
      <c r="L416" s="13"/>
    </row>
    <row r="417" spans="1:12" ht="15.75" customHeight="1" x14ac:dyDescent="0.3">
      <c r="A417" s="14">
        <v>109131</v>
      </c>
      <c r="B417" s="14" t="s">
        <v>46</v>
      </c>
      <c r="C417" s="12"/>
      <c r="D417" s="27"/>
      <c r="E417" s="11">
        <v>0</v>
      </c>
      <c r="F417" s="11">
        <v>5</v>
      </c>
      <c r="G417" s="20"/>
      <c r="H417" s="12"/>
      <c r="I417" s="13"/>
      <c r="J417" s="13"/>
      <c r="K417" s="13"/>
      <c r="L417" s="13"/>
    </row>
    <row r="418" spans="1:12" ht="15.75" customHeight="1" x14ac:dyDescent="0.3">
      <c r="A418" s="14">
        <v>109137</v>
      </c>
      <c r="B418" s="14" t="s">
        <v>46</v>
      </c>
      <c r="C418" s="12"/>
      <c r="D418" s="27"/>
      <c r="E418" s="11">
        <v>0</v>
      </c>
      <c r="F418" s="11">
        <v>6</v>
      </c>
      <c r="G418" s="20"/>
      <c r="H418" s="12"/>
      <c r="I418" s="13"/>
      <c r="J418" s="13"/>
      <c r="K418" s="13"/>
      <c r="L418" s="13"/>
    </row>
    <row r="419" spans="1:12" ht="15.75" customHeight="1" x14ac:dyDescent="0.3">
      <c r="A419" s="14">
        <v>109141</v>
      </c>
      <c r="B419" s="14" t="s">
        <v>46</v>
      </c>
      <c r="C419" s="12"/>
      <c r="D419" s="27"/>
      <c r="E419" s="11">
        <v>1</v>
      </c>
      <c r="F419" s="11">
        <v>7</v>
      </c>
      <c r="G419" s="20"/>
      <c r="H419" s="12"/>
      <c r="I419" s="13"/>
      <c r="J419" s="13"/>
      <c r="K419" s="13"/>
      <c r="L419" s="13"/>
    </row>
    <row r="420" spans="1:12" ht="15.75" customHeight="1" x14ac:dyDescent="0.3">
      <c r="A420" s="14">
        <v>109147</v>
      </c>
      <c r="B420" s="14" t="s">
        <v>46</v>
      </c>
      <c r="C420" s="12"/>
      <c r="D420" s="27"/>
      <c r="E420" s="11">
        <v>0</v>
      </c>
      <c r="F420" s="11">
        <v>8</v>
      </c>
      <c r="G420" s="20"/>
      <c r="H420" s="12"/>
      <c r="I420" s="13"/>
      <c r="J420" s="13"/>
      <c r="K420" s="13"/>
      <c r="L420" s="13"/>
    </row>
    <row r="421" spans="1:12" ht="15.75" customHeight="1" x14ac:dyDescent="0.3">
      <c r="A421" s="14">
        <v>109152</v>
      </c>
      <c r="B421" s="14" t="s">
        <v>46</v>
      </c>
      <c r="C421" s="11">
        <v>1</v>
      </c>
      <c r="D421" s="28"/>
      <c r="E421" s="11">
        <v>1</v>
      </c>
      <c r="F421" s="11">
        <v>9</v>
      </c>
      <c r="G421" s="20"/>
      <c r="H421" s="11">
        <f>COUNTIF(G412:G421,"Certo")</f>
        <v>0</v>
      </c>
      <c r="I421" s="13"/>
      <c r="J421" s="13"/>
      <c r="K421" s="13"/>
      <c r="L421" s="13"/>
    </row>
    <row r="422" spans="1:12" ht="15.75" customHeight="1" x14ac:dyDescent="0.3">
      <c r="A422" s="14">
        <v>108237</v>
      </c>
      <c r="B422" s="14" t="s">
        <v>15</v>
      </c>
      <c r="C422" s="12"/>
      <c r="D422" s="26">
        <v>94</v>
      </c>
      <c r="E422" s="11">
        <v>0</v>
      </c>
      <c r="F422" s="11">
        <v>0</v>
      </c>
      <c r="G422" s="20"/>
      <c r="H422" s="12"/>
      <c r="I422" s="13"/>
      <c r="J422" s="13"/>
      <c r="K422" s="13"/>
      <c r="L422" s="13"/>
    </row>
    <row r="423" spans="1:12" ht="15.75" customHeight="1" x14ac:dyDescent="0.3">
      <c r="A423" s="14">
        <v>108243</v>
      </c>
      <c r="B423" s="14" t="s">
        <v>15</v>
      </c>
      <c r="C423" s="12"/>
      <c r="D423" s="27"/>
      <c r="E423" s="11">
        <v>0</v>
      </c>
      <c r="F423" s="11">
        <v>1</v>
      </c>
      <c r="G423" s="20"/>
      <c r="H423" s="12"/>
      <c r="I423" s="13"/>
      <c r="J423" s="13"/>
      <c r="K423" s="13"/>
      <c r="L423" s="13"/>
    </row>
    <row r="424" spans="1:12" ht="15.75" customHeight="1" x14ac:dyDescent="0.3">
      <c r="A424" s="14">
        <v>108251</v>
      </c>
      <c r="B424" s="14" t="s">
        <v>15</v>
      </c>
      <c r="C424" s="12"/>
      <c r="D424" s="27"/>
      <c r="E424" s="11">
        <v>0</v>
      </c>
      <c r="F424" s="11">
        <v>2</v>
      </c>
      <c r="G424" s="20"/>
      <c r="H424" s="12"/>
      <c r="I424" s="13"/>
      <c r="J424" s="13"/>
      <c r="K424" s="13"/>
      <c r="L424" s="13"/>
    </row>
    <row r="425" spans="1:12" ht="15.75" customHeight="1" x14ac:dyDescent="0.3">
      <c r="A425" s="14">
        <v>108307</v>
      </c>
      <c r="B425" s="14" t="s">
        <v>15</v>
      </c>
      <c r="C425" s="12"/>
      <c r="D425" s="27"/>
      <c r="E425" s="11">
        <v>0</v>
      </c>
      <c r="F425" s="11">
        <v>3</v>
      </c>
      <c r="G425" s="20"/>
      <c r="H425" s="12"/>
      <c r="I425" s="13"/>
      <c r="J425" s="13"/>
      <c r="K425" s="13"/>
      <c r="L425" s="13"/>
    </row>
    <row r="426" spans="1:12" ht="15.75" customHeight="1" x14ac:dyDescent="0.3">
      <c r="A426" s="14">
        <v>108329</v>
      </c>
      <c r="B426" s="14" t="s">
        <v>15</v>
      </c>
      <c r="C426" s="12"/>
      <c r="D426" s="27"/>
      <c r="E426" s="11">
        <v>1</v>
      </c>
      <c r="F426" s="11">
        <v>4</v>
      </c>
      <c r="G426" s="20"/>
      <c r="H426" s="12"/>
      <c r="I426" s="13"/>
      <c r="J426" s="13"/>
      <c r="K426" s="13"/>
      <c r="L426" s="13"/>
    </row>
    <row r="427" spans="1:12" ht="15.75" customHeight="1" x14ac:dyDescent="0.3">
      <c r="A427" s="14">
        <v>108354</v>
      </c>
      <c r="B427" s="14" t="s">
        <v>15</v>
      </c>
      <c r="C427" s="12"/>
      <c r="D427" s="27"/>
      <c r="E427" s="11">
        <v>1</v>
      </c>
      <c r="F427" s="11">
        <v>5</v>
      </c>
      <c r="G427" s="20"/>
      <c r="H427" s="12"/>
      <c r="I427" s="13"/>
      <c r="J427" s="13"/>
      <c r="K427" s="13"/>
      <c r="L427" s="13"/>
    </row>
    <row r="428" spans="1:12" ht="15.75" customHeight="1" x14ac:dyDescent="0.3">
      <c r="A428" s="14">
        <v>108364</v>
      </c>
      <c r="B428" s="14" t="s">
        <v>15</v>
      </c>
      <c r="C428" s="12"/>
      <c r="D428" s="27"/>
      <c r="E428" s="11">
        <v>0</v>
      </c>
      <c r="F428" s="11">
        <v>6</v>
      </c>
      <c r="G428" s="20"/>
      <c r="H428" s="12"/>
      <c r="I428" s="13"/>
      <c r="J428" s="13"/>
      <c r="K428" s="13"/>
      <c r="L428" s="13"/>
    </row>
    <row r="429" spans="1:12" ht="15.75" customHeight="1" x14ac:dyDescent="0.3">
      <c r="A429" s="14">
        <v>108388</v>
      </c>
      <c r="B429" s="14" t="s">
        <v>15</v>
      </c>
      <c r="C429" s="12"/>
      <c r="D429" s="27"/>
      <c r="E429" s="11">
        <v>1</v>
      </c>
      <c r="F429" s="11">
        <v>7</v>
      </c>
      <c r="G429" s="20"/>
      <c r="H429" s="12"/>
      <c r="I429" s="13"/>
      <c r="J429" s="13"/>
      <c r="K429" s="13"/>
      <c r="L429" s="13"/>
    </row>
    <row r="430" spans="1:12" ht="15.75" customHeight="1" x14ac:dyDescent="0.3">
      <c r="A430" s="14">
        <v>108404</v>
      </c>
      <c r="B430" s="14" t="s">
        <v>15</v>
      </c>
      <c r="C430" s="12"/>
      <c r="D430" s="27"/>
      <c r="E430" s="11">
        <v>0</v>
      </c>
      <c r="F430" s="11">
        <v>8</v>
      </c>
      <c r="G430" s="20"/>
      <c r="H430" s="12"/>
      <c r="I430" s="13"/>
      <c r="J430" s="13"/>
      <c r="K430" s="13"/>
      <c r="L430" s="13"/>
    </row>
    <row r="431" spans="1:12" ht="15.75" customHeight="1" x14ac:dyDescent="0.3">
      <c r="A431" s="14">
        <v>108413</v>
      </c>
      <c r="B431" s="14" t="s">
        <v>15</v>
      </c>
      <c r="C431" s="11">
        <v>4</v>
      </c>
      <c r="D431" s="28"/>
      <c r="E431" s="11">
        <v>1</v>
      </c>
      <c r="F431" s="11">
        <v>9</v>
      </c>
      <c r="G431" s="20"/>
      <c r="H431" s="11">
        <f>COUNTIF(G422:G431,"Certo")</f>
        <v>0</v>
      </c>
      <c r="I431" s="13"/>
      <c r="J431" s="13"/>
      <c r="K431" s="13"/>
      <c r="L431" s="13"/>
    </row>
    <row r="432" spans="1:12" ht="15.75" customHeight="1" x14ac:dyDescent="0.3">
      <c r="A432" s="14">
        <v>108236</v>
      </c>
      <c r="B432" s="14" t="s">
        <v>14</v>
      </c>
      <c r="C432" s="12"/>
      <c r="D432" s="26">
        <v>94</v>
      </c>
      <c r="E432" s="11">
        <v>0</v>
      </c>
      <c r="F432" s="11">
        <v>0</v>
      </c>
      <c r="G432" s="20"/>
      <c r="H432" s="12"/>
      <c r="I432" s="13"/>
      <c r="J432" s="13"/>
      <c r="K432" s="13"/>
      <c r="L432" s="13"/>
    </row>
    <row r="433" spans="1:12" ht="15.75" customHeight="1" x14ac:dyDescent="0.3">
      <c r="A433" s="14">
        <v>108264</v>
      </c>
      <c r="B433" s="14" t="s">
        <v>14</v>
      </c>
      <c r="C433" s="12"/>
      <c r="D433" s="27"/>
      <c r="E433" s="11">
        <v>0</v>
      </c>
      <c r="F433" s="11">
        <v>1</v>
      </c>
      <c r="G433" s="20"/>
      <c r="H433" s="12"/>
      <c r="I433" s="13"/>
      <c r="J433" s="13"/>
      <c r="K433" s="13"/>
      <c r="L433" s="13"/>
    </row>
    <row r="434" spans="1:12" ht="15.75" customHeight="1" x14ac:dyDescent="0.3">
      <c r="A434" s="14">
        <v>108273</v>
      </c>
      <c r="B434" s="14" t="s">
        <v>14</v>
      </c>
      <c r="C434" s="12"/>
      <c r="D434" s="27"/>
      <c r="E434" s="11">
        <v>0</v>
      </c>
      <c r="F434" s="11">
        <v>2</v>
      </c>
      <c r="G434" s="20"/>
      <c r="H434" s="12"/>
      <c r="I434" s="13"/>
      <c r="J434" s="13"/>
      <c r="K434" s="13"/>
      <c r="L434" s="13"/>
    </row>
    <row r="435" spans="1:12" ht="15.75" customHeight="1" x14ac:dyDescent="0.3">
      <c r="A435" s="14">
        <v>108287</v>
      </c>
      <c r="B435" s="14" t="s">
        <v>14</v>
      </c>
      <c r="C435" s="12"/>
      <c r="D435" s="27"/>
      <c r="E435" s="11">
        <v>0</v>
      </c>
      <c r="F435" s="11">
        <v>3</v>
      </c>
      <c r="G435" s="20"/>
      <c r="H435" s="12"/>
      <c r="I435" s="13"/>
      <c r="J435" s="13"/>
      <c r="K435" s="13"/>
      <c r="L435" s="13"/>
    </row>
    <row r="436" spans="1:12" ht="15.75" customHeight="1" x14ac:dyDescent="0.3">
      <c r="A436" s="14">
        <v>108304</v>
      </c>
      <c r="B436" s="14" t="s">
        <v>14</v>
      </c>
      <c r="C436" s="12"/>
      <c r="D436" s="27"/>
      <c r="E436" s="11">
        <v>1</v>
      </c>
      <c r="F436" s="11">
        <v>4</v>
      </c>
      <c r="G436" s="20"/>
      <c r="H436" s="12"/>
      <c r="I436" s="13"/>
      <c r="J436" s="13"/>
      <c r="K436" s="13"/>
      <c r="L436" s="13"/>
    </row>
    <row r="437" spans="1:12" ht="15.75" customHeight="1" x14ac:dyDescent="0.3">
      <c r="A437" s="14">
        <v>108359</v>
      </c>
      <c r="B437" s="14" t="s">
        <v>14</v>
      </c>
      <c r="C437" s="12"/>
      <c r="D437" s="27"/>
      <c r="E437" s="11">
        <v>0</v>
      </c>
      <c r="F437" s="11">
        <v>5</v>
      </c>
      <c r="G437" s="20"/>
      <c r="H437" s="12"/>
      <c r="I437" s="13"/>
      <c r="J437" s="13"/>
      <c r="K437" s="13"/>
      <c r="L437" s="13"/>
    </row>
    <row r="438" spans="1:12" ht="15.75" customHeight="1" x14ac:dyDescent="0.3">
      <c r="A438" s="14">
        <v>108370</v>
      </c>
      <c r="B438" s="14" t="s">
        <v>14</v>
      </c>
      <c r="C438" s="12"/>
      <c r="D438" s="27"/>
      <c r="E438" s="11">
        <v>1</v>
      </c>
      <c r="F438" s="11">
        <v>6</v>
      </c>
      <c r="G438" s="20"/>
      <c r="H438" s="12"/>
      <c r="I438" s="13"/>
      <c r="J438" s="13"/>
      <c r="K438" s="13"/>
      <c r="L438" s="13"/>
    </row>
    <row r="439" spans="1:12" ht="15.75" customHeight="1" x14ac:dyDescent="0.3">
      <c r="A439" s="14">
        <v>108382</v>
      </c>
      <c r="B439" s="14" t="s">
        <v>14</v>
      </c>
      <c r="C439" s="12"/>
      <c r="D439" s="27"/>
      <c r="E439" s="11">
        <v>1</v>
      </c>
      <c r="F439" s="11">
        <v>7</v>
      </c>
      <c r="G439" s="20"/>
      <c r="H439" s="12"/>
      <c r="I439" s="13"/>
      <c r="J439" s="13"/>
      <c r="K439" s="13"/>
      <c r="L439" s="13"/>
    </row>
    <row r="440" spans="1:12" ht="15.75" customHeight="1" x14ac:dyDescent="0.3">
      <c r="A440" s="14">
        <v>108405</v>
      </c>
      <c r="B440" s="14" t="s">
        <v>14</v>
      </c>
      <c r="C440" s="12"/>
      <c r="D440" s="27"/>
      <c r="E440" s="11">
        <v>1</v>
      </c>
      <c r="F440" s="11">
        <v>8</v>
      </c>
      <c r="G440" s="20"/>
      <c r="H440" s="12"/>
      <c r="I440" s="13"/>
      <c r="J440" s="13"/>
      <c r="K440" s="13"/>
      <c r="L440" s="13"/>
    </row>
    <row r="441" spans="1:12" ht="15.75" customHeight="1" x14ac:dyDescent="0.3">
      <c r="A441" s="14">
        <v>108411</v>
      </c>
      <c r="B441" s="14" t="s">
        <v>14</v>
      </c>
      <c r="C441" s="11">
        <v>1</v>
      </c>
      <c r="D441" s="28"/>
      <c r="E441" s="11">
        <v>0</v>
      </c>
      <c r="F441" s="11">
        <v>9</v>
      </c>
      <c r="G441" s="20"/>
      <c r="H441" s="11">
        <f>COUNTIF(G432:G441,"Certo")</f>
        <v>0</v>
      </c>
      <c r="I441" s="13"/>
      <c r="J441" s="13"/>
      <c r="K441" s="13"/>
      <c r="L441" s="13"/>
    </row>
    <row r="442" spans="1:12" ht="15.75" customHeight="1" x14ac:dyDescent="0.3">
      <c r="A442" s="14">
        <v>109009</v>
      </c>
      <c r="B442" s="14" t="s">
        <v>48</v>
      </c>
      <c r="C442" s="12"/>
      <c r="D442" s="26">
        <v>94</v>
      </c>
      <c r="E442" s="11">
        <v>0</v>
      </c>
      <c r="F442" s="11">
        <v>0</v>
      </c>
      <c r="G442" s="20"/>
      <c r="H442" s="12"/>
      <c r="I442" s="13"/>
      <c r="J442" s="13"/>
      <c r="K442" s="13"/>
      <c r="L442" s="13"/>
    </row>
    <row r="443" spans="1:12" ht="15.75" customHeight="1" x14ac:dyDescent="0.3">
      <c r="A443" s="14">
        <v>109041</v>
      </c>
      <c r="B443" s="14" t="s">
        <v>48</v>
      </c>
      <c r="C443" s="12"/>
      <c r="D443" s="27"/>
      <c r="E443" s="11">
        <v>1</v>
      </c>
      <c r="F443" s="11">
        <v>1</v>
      </c>
      <c r="G443" s="20"/>
      <c r="H443" s="12"/>
      <c r="I443" s="13"/>
      <c r="J443" s="13"/>
      <c r="K443" s="13"/>
      <c r="L443" s="13"/>
    </row>
    <row r="444" spans="1:12" ht="15.75" customHeight="1" x14ac:dyDescent="0.3">
      <c r="A444" s="14">
        <v>109066</v>
      </c>
      <c r="B444" s="14" t="s">
        <v>48</v>
      </c>
      <c r="C444" s="12"/>
      <c r="D444" s="27"/>
      <c r="E444" s="11">
        <v>0</v>
      </c>
      <c r="F444" s="11">
        <v>2</v>
      </c>
      <c r="G444" s="20"/>
      <c r="H444" s="12"/>
      <c r="I444" s="13"/>
      <c r="J444" s="13"/>
      <c r="K444" s="13"/>
      <c r="L444" s="13"/>
    </row>
    <row r="445" spans="1:12" ht="15.75" customHeight="1" x14ac:dyDescent="0.3">
      <c r="A445" s="14">
        <v>109091</v>
      </c>
      <c r="B445" s="14" t="s">
        <v>48</v>
      </c>
      <c r="C445" s="12"/>
      <c r="D445" s="27"/>
      <c r="E445" s="11">
        <v>0</v>
      </c>
      <c r="F445" s="11">
        <v>3</v>
      </c>
      <c r="G445" s="20"/>
      <c r="H445" s="12"/>
      <c r="I445" s="13"/>
      <c r="J445" s="13"/>
      <c r="K445" s="13"/>
      <c r="L445" s="13"/>
    </row>
    <row r="446" spans="1:12" ht="15.75" customHeight="1" x14ac:dyDescent="0.3">
      <c r="A446" s="14">
        <v>109116</v>
      </c>
      <c r="B446" s="14" t="s">
        <v>48</v>
      </c>
      <c r="C446" s="12"/>
      <c r="D446" s="27"/>
      <c r="E446" s="11">
        <v>0</v>
      </c>
      <c r="F446" s="11">
        <v>4</v>
      </c>
      <c r="G446" s="20"/>
      <c r="H446" s="12"/>
      <c r="I446" s="13"/>
      <c r="J446" s="13"/>
      <c r="K446" s="13"/>
      <c r="L446" s="13"/>
    </row>
    <row r="447" spans="1:12" ht="15.75" customHeight="1" x14ac:dyDescent="0.3">
      <c r="A447" s="14">
        <v>109143</v>
      </c>
      <c r="B447" s="14" t="s">
        <v>48</v>
      </c>
      <c r="C447" s="12"/>
      <c r="D447" s="27"/>
      <c r="E447" s="11">
        <v>0</v>
      </c>
      <c r="F447" s="11">
        <v>5</v>
      </c>
      <c r="G447" s="20"/>
      <c r="H447" s="12"/>
      <c r="I447" s="13"/>
      <c r="J447" s="13"/>
      <c r="K447" s="13"/>
      <c r="L447" s="13"/>
    </row>
    <row r="448" spans="1:12" ht="15.75" customHeight="1" x14ac:dyDescent="0.3">
      <c r="A448" s="14">
        <v>109167</v>
      </c>
      <c r="B448" s="14" t="s">
        <v>48</v>
      </c>
      <c r="C448" s="12"/>
      <c r="D448" s="27"/>
      <c r="E448" s="11">
        <v>1</v>
      </c>
      <c r="F448" s="11">
        <v>6</v>
      </c>
      <c r="G448" s="20"/>
      <c r="H448" s="12"/>
      <c r="I448" s="13"/>
      <c r="J448" s="13"/>
      <c r="K448" s="13"/>
      <c r="L448" s="13"/>
    </row>
    <row r="449" spans="1:12" ht="15.75" customHeight="1" x14ac:dyDescent="0.3">
      <c r="A449" s="14">
        <v>109202</v>
      </c>
      <c r="B449" s="14" t="s">
        <v>48</v>
      </c>
      <c r="C449" s="12"/>
      <c r="D449" s="27"/>
      <c r="E449" s="11">
        <v>0</v>
      </c>
      <c r="F449" s="11">
        <v>7</v>
      </c>
      <c r="G449" s="20"/>
      <c r="H449" s="12"/>
      <c r="I449" s="13"/>
      <c r="J449" s="13"/>
      <c r="K449" s="13"/>
      <c r="L449" s="13"/>
    </row>
    <row r="450" spans="1:12" ht="15.75" customHeight="1" x14ac:dyDescent="0.3">
      <c r="A450" s="14">
        <v>109206</v>
      </c>
      <c r="B450" s="14" t="s">
        <v>48</v>
      </c>
      <c r="C450" s="12"/>
      <c r="D450" s="27"/>
      <c r="E450" s="11">
        <v>1</v>
      </c>
      <c r="F450" s="11">
        <v>8</v>
      </c>
      <c r="G450" s="20"/>
      <c r="H450" s="12"/>
      <c r="I450" s="13"/>
      <c r="J450" s="13"/>
      <c r="K450" s="13"/>
      <c r="L450" s="13"/>
    </row>
    <row r="451" spans="1:12" ht="15.75" customHeight="1" x14ac:dyDescent="0.3">
      <c r="A451" s="14">
        <v>109225</v>
      </c>
      <c r="B451" s="14" t="s">
        <v>48</v>
      </c>
      <c r="C451" s="11">
        <v>4</v>
      </c>
      <c r="D451" s="28"/>
      <c r="E451" s="11">
        <v>0</v>
      </c>
      <c r="F451" s="11">
        <v>9</v>
      </c>
      <c r="G451" s="20"/>
      <c r="H451" s="11">
        <f>COUNTIF(G442:G451,"Certo")</f>
        <v>0</v>
      </c>
      <c r="I451" s="13"/>
      <c r="J451" s="13"/>
      <c r="K451" s="13"/>
      <c r="L451" s="13"/>
    </row>
    <row r="452" spans="1:12" ht="15.75" customHeight="1" x14ac:dyDescent="0.3">
      <c r="A452" s="14">
        <v>108978</v>
      </c>
      <c r="B452" s="14" t="s">
        <v>42</v>
      </c>
      <c r="C452" s="12"/>
      <c r="D452" s="26">
        <v>94</v>
      </c>
      <c r="E452" s="11">
        <v>0</v>
      </c>
      <c r="F452" s="11">
        <v>0</v>
      </c>
      <c r="G452" s="20"/>
      <c r="H452" s="12"/>
      <c r="I452" s="13"/>
      <c r="J452" s="13"/>
      <c r="K452" s="13"/>
      <c r="L452" s="13"/>
    </row>
    <row r="453" spans="1:12" ht="15.75" customHeight="1" x14ac:dyDescent="0.3">
      <c r="A453" s="14">
        <v>108985</v>
      </c>
      <c r="B453" s="14" t="s">
        <v>42</v>
      </c>
      <c r="C453" s="12"/>
      <c r="D453" s="27"/>
      <c r="E453" s="11">
        <v>1</v>
      </c>
      <c r="F453" s="11">
        <v>1</v>
      </c>
      <c r="G453" s="20"/>
      <c r="H453" s="12"/>
      <c r="I453" s="13"/>
      <c r="J453" s="13"/>
      <c r="K453" s="13"/>
      <c r="L453" s="13"/>
    </row>
    <row r="454" spans="1:12" ht="15.75" customHeight="1" x14ac:dyDescent="0.3">
      <c r="A454" s="14">
        <v>108990</v>
      </c>
      <c r="B454" s="14" t="s">
        <v>42</v>
      </c>
      <c r="C454" s="12"/>
      <c r="D454" s="27"/>
      <c r="E454" s="11">
        <v>0</v>
      </c>
      <c r="F454" s="11">
        <v>2</v>
      </c>
      <c r="G454" s="20"/>
      <c r="H454" s="12"/>
      <c r="I454" s="13"/>
      <c r="J454" s="13"/>
      <c r="K454" s="13"/>
      <c r="L454" s="13"/>
    </row>
    <row r="455" spans="1:12" ht="15.75" customHeight="1" x14ac:dyDescent="0.3">
      <c r="A455" s="14">
        <v>108995</v>
      </c>
      <c r="B455" s="14" t="s">
        <v>42</v>
      </c>
      <c r="C455" s="12"/>
      <c r="D455" s="27"/>
      <c r="E455" s="11">
        <v>1</v>
      </c>
      <c r="F455" s="11">
        <v>3</v>
      </c>
      <c r="G455" s="20"/>
      <c r="H455" s="12"/>
      <c r="I455" s="13"/>
      <c r="J455" s="13"/>
      <c r="K455" s="13"/>
      <c r="L455" s="13"/>
    </row>
    <row r="456" spans="1:12" ht="15.75" customHeight="1" x14ac:dyDescent="0.3">
      <c r="A456" s="14">
        <v>108998</v>
      </c>
      <c r="B456" s="14" t="s">
        <v>42</v>
      </c>
      <c r="C456" s="12"/>
      <c r="D456" s="27"/>
      <c r="E456" s="11">
        <v>1</v>
      </c>
      <c r="F456" s="11">
        <v>4</v>
      </c>
      <c r="G456" s="20"/>
      <c r="H456" s="12"/>
      <c r="I456" s="13"/>
      <c r="J456" s="13"/>
      <c r="K456" s="13"/>
      <c r="L456" s="13"/>
    </row>
    <row r="457" spans="1:12" ht="15.75" customHeight="1" x14ac:dyDescent="0.3">
      <c r="A457" s="14">
        <v>109001</v>
      </c>
      <c r="B457" s="14" t="s">
        <v>42</v>
      </c>
      <c r="C457" s="12"/>
      <c r="D457" s="27"/>
      <c r="E457" s="11">
        <v>1</v>
      </c>
      <c r="F457" s="11">
        <v>5</v>
      </c>
      <c r="G457" s="20"/>
      <c r="H457" s="12"/>
      <c r="I457" s="13"/>
      <c r="J457" s="13"/>
      <c r="K457" s="13"/>
      <c r="L457" s="13"/>
    </row>
    <row r="458" spans="1:12" ht="15.75" customHeight="1" x14ac:dyDescent="0.3">
      <c r="A458" s="14">
        <v>109005</v>
      </c>
      <c r="B458" s="14" t="s">
        <v>42</v>
      </c>
      <c r="C458" s="12"/>
      <c r="D458" s="27"/>
      <c r="E458" s="11">
        <v>1</v>
      </c>
      <c r="F458" s="11">
        <v>6</v>
      </c>
      <c r="G458" s="20"/>
      <c r="H458" s="12"/>
      <c r="I458" s="13"/>
      <c r="J458" s="13"/>
      <c r="K458" s="13"/>
      <c r="L458" s="13"/>
    </row>
    <row r="459" spans="1:12" ht="15.75" customHeight="1" x14ac:dyDescent="0.3">
      <c r="A459" s="14">
        <v>109011</v>
      </c>
      <c r="B459" s="14" t="s">
        <v>42</v>
      </c>
      <c r="C459" s="12"/>
      <c r="D459" s="27"/>
      <c r="E459" s="11">
        <v>0</v>
      </c>
      <c r="F459" s="11">
        <v>7</v>
      </c>
      <c r="G459" s="20"/>
      <c r="H459" s="12"/>
      <c r="I459" s="13"/>
      <c r="J459" s="13"/>
      <c r="K459" s="13"/>
      <c r="L459" s="13"/>
    </row>
    <row r="460" spans="1:12" ht="15.75" customHeight="1" x14ac:dyDescent="0.3">
      <c r="A460" s="14">
        <v>109018</v>
      </c>
      <c r="B460" s="14" t="s">
        <v>42</v>
      </c>
      <c r="C460" s="12"/>
      <c r="D460" s="27"/>
      <c r="E460" s="11">
        <v>1</v>
      </c>
      <c r="F460" s="11">
        <v>8</v>
      </c>
      <c r="G460" s="20"/>
      <c r="H460" s="12"/>
      <c r="I460" s="13"/>
      <c r="J460" s="13"/>
      <c r="K460" s="13"/>
      <c r="L460" s="13"/>
    </row>
    <row r="461" spans="1:12" ht="15.75" customHeight="1" x14ac:dyDescent="0.3">
      <c r="A461" s="14">
        <v>109020</v>
      </c>
      <c r="B461" s="14" t="s">
        <v>42</v>
      </c>
      <c r="C461" s="11">
        <v>1</v>
      </c>
      <c r="D461" s="28"/>
      <c r="E461" s="11">
        <v>0</v>
      </c>
      <c r="F461" s="11">
        <v>9</v>
      </c>
      <c r="G461" s="20"/>
      <c r="H461" s="11">
        <f>COUNTIF(G452:G461,"Certo")</f>
        <v>0</v>
      </c>
      <c r="I461" s="13"/>
      <c r="J461" s="13"/>
      <c r="K461" s="13"/>
      <c r="L461" s="13"/>
    </row>
    <row r="462" spans="1:12" ht="15.75" customHeight="1" x14ac:dyDescent="0.3">
      <c r="A462" s="14">
        <v>109008</v>
      </c>
      <c r="B462" s="14" t="s">
        <v>47</v>
      </c>
      <c r="C462" s="12"/>
      <c r="D462" s="26">
        <v>94</v>
      </c>
      <c r="E462" s="11">
        <v>0</v>
      </c>
      <c r="F462" s="11">
        <v>0</v>
      </c>
      <c r="G462" s="20"/>
      <c r="H462" s="12"/>
      <c r="I462" s="13"/>
      <c r="J462" s="13"/>
      <c r="K462" s="13"/>
      <c r="L462" s="13"/>
    </row>
    <row r="463" spans="1:12" ht="15.75" customHeight="1" x14ac:dyDescent="0.3">
      <c r="A463" s="14">
        <v>109035</v>
      </c>
      <c r="B463" s="14" t="s">
        <v>47</v>
      </c>
      <c r="C463" s="12"/>
      <c r="D463" s="27"/>
      <c r="E463" s="11">
        <v>1</v>
      </c>
      <c r="F463" s="11">
        <v>1</v>
      </c>
      <c r="G463" s="20"/>
      <c r="H463" s="12"/>
      <c r="I463" s="13"/>
      <c r="J463" s="13"/>
      <c r="K463" s="13"/>
      <c r="L463" s="13"/>
    </row>
    <row r="464" spans="1:12" ht="15.75" customHeight="1" x14ac:dyDescent="0.3">
      <c r="A464" s="14">
        <v>109069</v>
      </c>
      <c r="B464" s="14" t="s">
        <v>47</v>
      </c>
      <c r="C464" s="12"/>
      <c r="D464" s="27"/>
      <c r="E464" s="11">
        <v>0</v>
      </c>
      <c r="F464" s="11">
        <v>2</v>
      </c>
      <c r="G464" s="20"/>
      <c r="H464" s="12"/>
      <c r="I464" s="13"/>
      <c r="J464" s="13"/>
      <c r="K464" s="13"/>
      <c r="L464" s="13"/>
    </row>
    <row r="465" spans="1:12" ht="15.75" customHeight="1" x14ac:dyDescent="0.3">
      <c r="A465" s="14">
        <v>109088</v>
      </c>
      <c r="B465" s="14" t="s">
        <v>47</v>
      </c>
      <c r="C465" s="12"/>
      <c r="D465" s="27"/>
      <c r="E465" s="11">
        <v>0</v>
      </c>
      <c r="F465" s="11">
        <v>3</v>
      </c>
      <c r="G465" s="20"/>
      <c r="H465" s="12"/>
      <c r="I465" s="13"/>
      <c r="J465" s="13"/>
      <c r="K465" s="13"/>
      <c r="L465" s="13"/>
    </row>
    <row r="466" spans="1:12" ht="15.75" customHeight="1" x14ac:dyDescent="0.3">
      <c r="A466" s="14">
        <v>109113</v>
      </c>
      <c r="B466" s="14" t="s">
        <v>47</v>
      </c>
      <c r="C466" s="12"/>
      <c r="D466" s="27"/>
      <c r="E466" s="11">
        <v>0</v>
      </c>
      <c r="F466" s="11">
        <v>4</v>
      </c>
      <c r="G466" s="20"/>
      <c r="H466" s="12"/>
      <c r="I466" s="13"/>
      <c r="J466" s="13"/>
      <c r="K466" s="13"/>
      <c r="L466" s="13"/>
    </row>
    <row r="467" spans="1:12" ht="15.75" customHeight="1" x14ac:dyDescent="0.3">
      <c r="A467" s="14">
        <v>109142</v>
      </c>
      <c r="B467" s="14" t="s">
        <v>47</v>
      </c>
      <c r="C467" s="12"/>
      <c r="D467" s="27"/>
      <c r="E467" s="11">
        <v>0</v>
      </c>
      <c r="F467" s="11">
        <v>5</v>
      </c>
      <c r="G467" s="20"/>
      <c r="H467" s="12"/>
      <c r="I467" s="13"/>
      <c r="J467" s="13"/>
      <c r="K467" s="13"/>
      <c r="L467" s="13"/>
    </row>
    <row r="468" spans="1:12" ht="15.75" customHeight="1" x14ac:dyDescent="0.3">
      <c r="A468" s="14">
        <v>109163</v>
      </c>
      <c r="B468" s="14" t="s">
        <v>47</v>
      </c>
      <c r="C468" s="12"/>
      <c r="D468" s="27"/>
      <c r="E468" s="11">
        <v>1</v>
      </c>
      <c r="F468" s="11">
        <v>6</v>
      </c>
      <c r="G468" s="20"/>
      <c r="H468" s="12"/>
      <c r="I468" s="13"/>
      <c r="J468" s="13"/>
      <c r="K468" s="13"/>
      <c r="L468" s="13"/>
    </row>
    <row r="469" spans="1:12" ht="15.75" customHeight="1" x14ac:dyDescent="0.3">
      <c r="A469" s="14">
        <v>109201</v>
      </c>
      <c r="B469" s="14" t="s">
        <v>47</v>
      </c>
      <c r="C469" s="12"/>
      <c r="D469" s="27"/>
      <c r="E469" s="11">
        <v>0</v>
      </c>
      <c r="F469" s="11">
        <v>7</v>
      </c>
      <c r="G469" s="20"/>
      <c r="H469" s="12"/>
      <c r="I469" s="13"/>
      <c r="J469" s="13"/>
      <c r="K469" s="13"/>
      <c r="L469" s="13"/>
    </row>
    <row r="470" spans="1:12" ht="15.75" customHeight="1" x14ac:dyDescent="0.3">
      <c r="A470" s="14">
        <v>109221</v>
      </c>
      <c r="B470" s="14" t="s">
        <v>47</v>
      </c>
      <c r="C470" s="12"/>
      <c r="D470" s="27"/>
      <c r="E470" s="11">
        <v>1</v>
      </c>
      <c r="F470" s="11">
        <v>8</v>
      </c>
      <c r="G470" s="20"/>
      <c r="H470" s="12"/>
      <c r="I470" s="13"/>
      <c r="J470" s="13"/>
      <c r="K470" s="13"/>
      <c r="L470" s="13"/>
    </row>
    <row r="471" spans="1:12" ht="15.75" customHeight="1" x14ac:dyDescent="0.3">
      <c r="A471" s="14">
        <v>109230</v>
      </c>
      <c r="B471" s="14" t="s">
        <v>47</v>
      </c>
      <c r="C471" s="11">
        <v>1</v>
      </c>
      <c r="D471" s="28"/>
      <c r="E471" s="11">
        <v>0</v>
      </c>
      <c r="F471" s="11">
        <v>9</v>
      </c>
      <c r="G471" s="20"/>
      <c r="H471" s="11">
        <f>COUNTIF(G462:G471,"Certo")</f>
        <v>0</v>
      </c>
      <c r="I471" s="13"/>
      <c r="J471" s="13"/>
      <c r="K471" s="13"/>
      <c r="L471" s="13"/>
    </row>
    <row r="472" spans="1:12" ht="15.75" customHeight="1" x14ac:dyDescent="0.3">
      <c r="A472" s="14">
        <v>109032</v>
      </c>
      <c r="B472" s="14" t="s">
        <v>50</v>
      </c>
      <c r="C472" s="12"/>
      <c r="D472" s="26">
        <v>94</v>
      </c>
      <c r="E472" s="11">
        <v>0</v>
      </c>
      <c r="F472" s="11">
        <v>0</v>
      </c>
      <c r="G472" s="20"/>
      <c r="H472" s="12"/>
      <c r="I472" s="13"/>
      <c r="J472" s="13"/>
      <c r="K472" s="13"/>
      <c r="L472" s="13"/>
    </row>
    <row r="473" spans="1:12" ht="15.75" customHeight="1" x14ac:dyDescent="0.3">
      <c r="A473" s="14">
        <v>109038</v>
      </c>
      <c r="B473" s="14" t="s">
        <v>50</v>
      </c>
      <c r="C473" s="12"/>
      <c r="D473" s="27"/>
      <c r="E473" s="11">
        <v>1</v>
      </c>
      <c r="F473" s="11">
        <v>1</v>
      </c>
      <c r="G473" s="20"/>
      <c r="H473" s="12"/>
      <c r="I473" s="13"/>
      <c r="J473" s="13"/>
      <c r="K473" s="13"/>
      <c r="L473" s="13"/>
    </row>
    <row r="474" spans="1:12" ht="15.75" customHeight="1" x14ac:dyDescent="0.3">
      <c r="A474" s="14">
        <v>109042</v>
      </c>
      <c r="B474" s="14" t="s">
        <v>50</v>
      </c>
      <c r="C474" s="12"/>
      <c r="D474" s="27"/>
      <c r="E474" s="11">
        <v>0</v>
      </c>
      <c r="F474" s="11">
        <v>2</v>
      </c>
      <c r="G474" s="20"/>
      <c r="H474" s="12"/>
      <c r="I474" s="13"/>
      <c r="J474" s="13"/>
      <c r="K474" s="13"/>
      <c r="L474" s="13"/>
    </row>
    <row r="475" spans="1:12" ht="15.75" customHeight="1" x14ac:dyDescent="0.3">
      <c r="A475" s="14">
        <v>109048</v>
      </c>
      <c r="B475" s="14" t="s">
        <v>50</v>
      </c>
      <c r="C475" s="12"/>
      <c r="D475" s="27"/>
      <c r="E475" s="11">
        <v>1</v>
      </c>
      <c r="F475" s="11">
        <v>3</v>
      </c>
      <c r="G475" s="20"/>
      <c r="H475" s="12"/>
      <c r="I475" s="13"/>
      <c r="J475" s="13"/>
      <c r="K475" s="13"/>
      <c r="L475" s="13"/>
    </row>
    <row r="476" spans="1:12" ht="15.75" customHeight="1" x14ac:dyDescent="0.3">
      <c r="A476" s="14">
        <v>109056</v>
      </c>
      <c r="B476" s="14" t="s">
        <v>50</v>
      </c>
      <c r="C476" s="12"/>
      <c r="D476" s="27"/>
      <c r="E476" s="11">
        <v>0</v>
      </c>
      <c r="F476" s="11">
        <v>4</v>
      </c>
      <c r="G476" s="20"/>
      <c r="H476" s="12"/>
      <c r="I476" s="13"/>
      <c r="J476" s="13"/>
      <c r="K476" s="13"/>
      <c r="L476" s="13"/>
    </row>
    <row r="477" spans="1:12" ht="15.75" customHeight="1" x14ac:dyDescent="0.3">
      <c r="A477" s="14">
        <v>109062</v>
      </c>
      <c r="B477" s="14" t="s">
        <v>50</v>
      </c>
      <c r="C477" s="12"/>
      <c r="D477" s="27"/>
      <c r="E477" s="11">
        <v>0</v>
      </c>
      <c r="F477" s="11">
        <v>5</v>
      </c>
      <c r="G477" s="20"/>
      <c r="H477" s="12"/>
      <c r="I477" s="13"/>
      <c r="J477" s="13"/>
      <c r="K477" s="13"/>
      <c r="L477" s="13"/>
    </row>
    <row r="478" spans="1:12" ht="15.75" customHeight="1" x14ac:dyDescent="0.3">
      <c r="A478" s="14">
        <v>109067</v>
      </c>
      <c r="B478" s="14" t="s">
        <v>50</v>
      </c>
      <c r="C478" s="12"/>
      <c r="D478" s="27"/>
      <c r="E478" s="11">
        <v>1</v>
      </c>
      <c r="F478" s="11">
        <v>6</v>
      </c>
      <c r="G478" s="20"/>
      <c r="H478" s="12"/>
      <c r="I478" s="13"/>
      <c r="J478" s="13"/>
      <c r="K478" s="13"/>
      <c r="L478" s="13"/>
    </row>
    <row r="479" spans="1:12" ht="15.75" customHeight="1" x14ac:dyDescent="0.3">
      <c r="A479" s="14">
        <v>109075</v>
      </c>
      <c r="B479" s="14" t="s">
        <v>50</v>
      </c>
      <c r="C479" s="12"/>
      <c r="D479" s="27"/>
      <c r="E479" s="11">
        <v>0</v>
      </c>
      <c r="F479" s="11">
        <v>7</v>
      </c>
      <c r="G479" s="20"/>
      <c r="H479" s="12"/>
      <c r="I479" s="13"/>
      <c r="J479" s="13"/>
      <c r="K479" s="13"/>
      <c r="L479" s="13"/>
    </row>
    <row r="480" spans="1:12" ht="15.75" customHeight="1" x14ac:dyDescent="0.3">
      <c r="A480" s="14">
        <v>109080</v>
      </c>
      <c r="B480" s="14" t="s">
        <v>50</v>
      </c>
      <c r="C480" s="12"/>
      <c r="D480" s="27"/>
      <c r="E480" s="11">
        <v>1</v>
      </c>
      <c r="F480" s="11">
        <v>8</v>
      </c>
      <c r="G480" s="20"/>
      <c r="H480" s="12"/>
      <c r="I480" s="13"/>
      <c r="J480" s="13"/>
      <c r="K480" s="13"/>
      <c r="L480" s="13"/>
    </row>
    <row r="481" spans="1:27" ht="15.75" customHeight="1" x14ac:dyDescent="0.3">
      <c r="A481" s="14">
        <v>109084</v>
      </c>
      <c r="B481" s="14" t="s">
        <v>50</v>
      </c>
      <c r="C481" s="11">
        <v>1</v>
      </c>
      <c r="D481" s="28"/>
      <c r="E481" s="11">
        <v>0</v>
      </c>
      <c r="F481" s="11">
        <v>9</v>
      </c>
      <c r="G481" s="20"/>
      <c r="H481" s="11">
        <f>COUNTIF(G472:G481,"Certo")</f>
        <v>0</v>
      </c>
      <c r="I481" s="13"/>
      <c r="J481" s="13"/>
      <c r="K481" s="13"/>
      <c r="L481" s="13"/>
    </row>
    <row r="482" spans="1:27" ht="15.75" customHeight="1" x14ac:dyDescent="0.3">
      <c r="A482" s="14">
        <v>109118</v>
      </c>
      <c r="B482" s="14" t="s">
        <v>55</v>
      </c>
      <c r="C482" s="12"/>
      <c r="D482" s="26">
        <v>94</v>
      </c>
      <c r="E482" s="11">
        <v>0</v>
      </c>
      <c r="F482" s="11">
        <v>0</v>
      </c>
      <c r="G482" s="20"/>
      <c r="H482" s="12"/>
      <c r="I482" s="13"/>
      <c r="J482" s="13"/>
      <c r="K482" s="13"/>
      <c r="L482" s="13"/>
    </row>
    <row r="483" spans="1:27" ht="15.75" customHeight="1" x14ac:dyDescent="0.3">
      <c r="A483" s="14">
        <v>109139</v>
      </c>
      <c r="B483" s="14" t="s">
        <v>55</v>
      </c>
      <c r="C483" s="12"/>
      <c r="D483" s="27"/>
      <c r="E483" s="11">
        <v>1</v>
      </c>
      <c r="F483" s="11">
        <v>1</v>
      </c>
      <c r="G483" s="20"/>
      <c r="H483" s="12"/>
      <c r="I483" s="13"/>
      <c r="J483" s="13"/>
      <c r="K483" s="13"/>
      <c r="L483" s="13"/>
    </row>
    <row r="484" spans="1:27" ht="15.75" customHeight="1" x14ac:dyDescent="0.3">
      <c r="A484" s="14">
        <v>109146</v>
      </c>
      <c r="B484" s="14" t="s">
        <v>55</v>
      </c>
      <c r="C484" s="12"/>
      <c r="D484" s="27"/>
      <c r="E484" s="11">
        <v>0</v>
      </c>
      <c r="F484" s="11">
        <v>2</v>
      </c>
      <c r="G484" s="20"/>
      <c r="H484" s="12"/>
      <c r="I484" s="13"/>
      <c r="J484" s="13"/>
      <c r="K484" s="13"/>
      <c r="L484" s="13"/>
    </row>
    <row r="485" spans="1:27" ht="15.75" customHeight="1" x14ac:dyDescent="0.3">
      <c r="A485" s="14">
        <v>109176</v>
      </c>
      <c r="B485" s="14" t="s">
        <v>55</v>
      </c>
      <c r="C485" s="12"/>
      <c r="D485" s="27"/>
      <c r="E485" s="11">
        <v>0</v>
      </c>
      <c r="F485" s="11">
        <v>3</v>
      </c>
      <c r="G485" s="20"/>
      <c r="H485" s="12"/>
      <c r="I485" s="13"/>
      <c r="J485" s="13"/>
      <c r="K485" s="13"/>
      <c r="L485" s="13"/>
    </row>
    <row r="486" spans="1:27" ht="15.75" customHeight="1" x14ac:dyDescent="0.3">
      <c r="A486" s="14">
        <v>109196</v>
      </c>
      <c r="B486" s="14" t="s">
        <v>55</v>
      </c>
      <c r="C486" s="12"/>
      <c r="D486" s="27"/>
      <c r="E486" s="11">
        <v>1</v>
      </c>
      <c r="F486" s="11">
        <v>4</v>
      </c>
      <c r="G486" s="20"/>
      <c r="H486" s="12"/>
      <c r="I486" s="13"/>
      <c r="J486" s="13"/>
      <c r="K486" s="13"/>
      <c r="L486" s="13"/>
    </row>
    <row r="487" spans="1:27" ht="15.75" customHeight="1" x14ac:dyDescent="0.3">
      <c r="A487" s="14">
        <v>109211</v>
      </c>
      <c r="B487" s="14" t="s">
        <v>55</v>
      </c>
      <c r="C487" s="12"/>
      <c r="D487" s="27"/>
      <c r="E487" s="11">
        <v>0</v>
      </c>
      <c r="F487" s="11">
        <v>5</v>
      </c>
      <c r="G487" s="20"/>
      <c r="H487" s="12"/>
      <c r="I487" s="13"/>
      <c r="J487" s="13"/>
      <c r="K487" s="13"/>
      <c r="L487" s="13"/>
    </row>
    <row r="488" spans="1:27" ht="15.75" customHeight="1" x14ac:dyDescent="0.3">
      <c r="A488" s="14">
        <v>109218</v>
      </c>
      <c r="B488" s="14" t="s">
        <v>55</v>
      </c>
      <c r="C488" s="12"/>
      <c r="D488" s="27"/>
      <c r="E488" s="11">
        <v>0</v>
      </c>
      <c r="F488" s="11">
        <v>6</v>
      </c>
      <c r="G488" s="20"/>
      <c r="H488" s="12"/>
      <c r="I488" s="13"/>
      <c r="J488" s="13"/>
      <c r="K488" s="13"/>
      <c r="L488" s="13"/>
    </row>
    <row r="489" spans="1:27" ht="15.75" customHeight="1" x14ac:dyDescent="0.3">
      <c r="A489" s="14">
        <v>109313</v>
      </c>
      <c r="B489" s="14" t="s">
        <v>55</v>
      </c>
      <c r="C489" s="12"/>
      <c r="D489" s="27"/>
      <c r="E489" s="11">
        <v>0</v>
      </c>
      <c r="F489" s="11">
        <v>7</v>
      </c>
      <c r="G489" s="20"/>
      <c r="H489" s="12"/>
      <c r="I489" s="13"/>
      <c r="J489" s="13"/>
      <c r="K489" s="13"/>
      <c r="L489" s="13"/>
    </row>
    <row r="490" spans="1:27" ht="15.75" customHeight="1" x14ac:dyDescent="0.3">
      <c r="A490" s="14">
        <v>109354</v>
      </c>
      <c r="B490" s="14" t="s">
        <v>55</v>
      </c>
      <c r="C490" s="12"/>
      <c r="D490" s="27"/>
      <c r="E490" s="11">
        <v>1</v>
      </c>
      <c r="F490" s="11">
        <v>8</v>
      </c>
      <c r="G490" s="20"/>
      <c r="H490" s="12"/>
      <c r="I490" s="13"/>
      <c r="J490" s="13"/>
      <c r="K490" s="13"/>
      <c r="L490" s="13"/>
    </row>
    <row r="491" spans="1:27" ht="15.75" customHeight="1" x14ac:dyDescent="0.3">
      <c r="A491" s="14">
        <v>109375</v>
      </c>
      <c r="B491" s="14" t="s">
        <v>55</v>
      </c>
      <c r="C491" s="11">
        <v>1</v>
      </c>
      <c r="D491" s="28"/>
      <c r="E491" s="11">
        <v>1</v>
      </c>
      <c r="F491" s="11">
        <v>9</v>
      </c>
      <c r="G491" s="20"/>
      <c r="H491" s="11">
        <f>COUNTIF(G482:G491,"Certo")</f>
        <v>0</v>
      </c>
      <c r="I491" s="13"/>
      <c r="J491" s="13"/>
      <c r="K491" s="13"/>
      <c r="L491" s="13"/>
    </row>
    <row r="492" spans="1:27" ht="15.75" customHeight="1" x14ac:dyDescent="0.3">
      <c r="A492" s="15">
        <v>109589</v>
      </c>
      <c r="B492" s="15" t="s">
        <v>75</v>
      </c>
      <c r="C492" s="16"/>
      <c r="D492" s="16">
        <v>94</v>
      </c>
      <c r="E492" s="16">
        <v>0</v>
      </c>
      <c r="F492" s="16">
        <v>0</v>
      </c>
      <c r="G492" s="20"/>
      <c r="H492" s="16"/>
      <c r="I492" s="15"/>
      <c r="J492" s="15"/>
      <c r="K492" s="15"/>
      <c r="L492" s="1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3">
      <c r="A493" s="15">
        <v>109590</v>
      </c>
      <c r="B493" s="15" t="s">
        <v>75</v>
      </c>
      <c r="C493" s="16"/>
      <c r="D493" s="16">
        <v>94</v>
      </c>
      <c r="E493" s="16">
        <v>1</v>
      </c>
      <c r="F493" s="16">
        <v>1</v>
      </c>
      <c r="G493" s="20"/>
      <c r="H493" s="16"/>
      <c r="I493" s="15"/>
      <c r="J493" s="15"/>
      <c r="K493" s="15"/>
      <c r="L493" s="1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3">
      <c r="A494" s="15">
        <v>109591</v>
      </c>
      <c r="B494" s="15" t="s">
        <v>75</v>
      </c>
      <c r="C494" s="16"/>
      <c r="D494" s="16">
        <v>94</v>
      </c>
      <c r="E494" s="16">
        <v>0</v>
      </c>
      <c r="F494" s="16">
        <v>2</v>
      </c>
      <c r="G494" s="20"/>
      <c r="H494" s="16"/>
      <c r="I494" s="15"/>
      <c r="J494" s="15"/>
      <c r="K494" s="15"/>
      <c r="L494" s="1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3">
      <c r="A495" s="15">
        <v>109592</v>
      </c>
      <c r="B495" s="15" t="s">
        <v>75</v>
      </c>
      <c r="C495" s="16"/>
      <c r="D495" s="16">
        <v>94</v>
      </c>
      <c r="E495" s="16">
        <v>1</v>
      </c>
      <c r="F495" s="16">
        <v>3</v>
      </c>
      <c r="G495" s="20"/>
      <c r="H495" s="16"/>
      <c r="I495" s="15"/>
      <c r="J495" s="15"/>
      <c r="K495" s="15"/>
      <c r="L495" s="1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3">
      <c r="A496" s="15">
        <v>109593</v>
      </c>
      <c r="B496" s="15" t="s">
        <v>75</v>
      </c>
      <c r="C496" s="16"/>
      <c r="D496" s="16">
        <v>94</v>
      </c>
      <c r="E496" s="16">
        <v>0</v>
      </c>
      <c r="F496" s="16">
        <v>4</v>
      </c>
      <c r="G496" s="20"/>
      <c r="H496" s="16"/>
      <c r="I496" s="15"/>
      <c r="J496" s="15"/>
      <c r="K496" s="15"/>
      <c r="L496" s="1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3">
      <c r="A497" s="15">
        <v>109595</v>
      </c>
      <c r="B497" s="15" t="s">
        <v>75</v>
      </c>
      <c r="C497" s="16"/>
      <c r="D497" s="16">
        <v>94</v>
      </c>
      <c r="E497" s="16">
        <v>1</v>
      </c>
      <c r="F497" s="16">
        <v>5</v>
      </c>
      <c r="G497" s="20"/>
      <c r="H497" s="16"/>
      <c r="I497" s="15"/>
      <c r="J497" s="15"/>
      <c r="K497" s="15"/>
      <c r="L497" s="1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3">
      <c r="A498" s="14">
        <v>108417</v>
      </c>
      <c r="B498" s="14" t="s">
        <v>27</v>
      </c>
      <c r="C498" s="12"/>
      <c r="D498" s="26">
        <v>94</v>
      </c>
      <c r="E498" s="11">
        <v>0</v>
      </c>
      <c r="F498" s="11">
        <v>0</v>
      </c>
      <c r="G498" s="20"/>
      <c r="H498" s="12"/>
      <c r="I498" s="13"/>
      <c r="J498" s="13"/>
      <c r="K498" s="13"/>
      <c r="L498" s="13"/>
    </row>
    <row r="499" spans="1:27" ht="15.75" customHeight="1" x14ac:dyDescent="0.3">
      <c r="A499" s="14">
        <v>108422</v>
      </c>
      <c r="B499" s="14" t="s">
        <v>27</v>
      </c>
      <c r="C499" s="12"/>
      <c r="D499" s="27"/>
      <c r="E499" s="11">
        <v>0</v>
      </c>
      <c r="F499" s="11">
        <v>1</v>
      </c>
      <c r="G499" s="20"/>
      <c r="H499" s="12"/>
      <c r="I499" s="13"/>
      <c r="J499" s="13"/>
      <c r="K499" s="13"/>
      <c r="L499" s="13"/>
    </row>
    <row r="500" spans="1:27" ht="15.75" customHeight="1" x14ac:dyDescent="0.3">
      <c r="A500" s="14">
        <v>108429</v>
      </c>
      <c r="B500" s="14" t="s">
        <v>27</v>
      </c>
      <c r="C500" s="12"/>
      <c r="D500" s="27"/>
      <c r="E500" s="11">
        <v>0</v>
      </c>
      <c r="F500" s="11">
        <v>2</v>
      </c>
      <c r="G500" s="20"/>
      <c r="H500" s="12"/>
      <c r="I500" s="13"/>
      <c r="J500" s="13"/>
      <c r="K500" s="13"/>
      <c r="L500" s="13"/>
    </row>
    <row r="501" spans="1:27" ht="15.75" customHeight="1" x14ac:dyDescent="0.3">
      <c r="A501" s="14">
        <v>108442</v>
      </c>
      <c r="B501" s="14" t="s">
        <v>27</v>
      </c>
      <c r="C501" s="12"/>
      <c r="D501" s="27"/>
      <c r="E501" s="11">
        <v>0</v>
      </c>
      <c r="F501" s="11">
        <v>3</v>
      </c>
      <c r="G501" s="20"/>
      <c r="H501" s="12"/>
      <c r="I501" s="13"/>
      <c r="J501" s="13"/>
      <c r="K501" s="13"/>
      <c r="L501" s="13"/>
    </row>
    <row r="502" spans="1:27" ht="15.75" customHeight="1" x14ac:dyDescent="0.3">
      <c r="A502" s="14">
        <v>108450</v>
      </c>
      <c r="B502" s="14" t="s">
        <v>27</v>
      </c>
      <c r="C502" s="12"/>
      <c r="D502" s="27"/>
      <c r="E502" s="11">
        <v>1</v>
      </c>
      <c r="F502" s="11">
        <v>4</v>
      </c>
      <c r="G502" s="20"/>
      <c r="H502" s="12"/>
      <c r="I502" s="13"/>
      <c r="J502" s="13"/>
      <c r="K502" s="13"/>
      <c r="L502" s="13"/>
    </row>
    <row r="503" spans="1:27" ht="15.75" customHeight="1" x14ac:dyDescent="0.3">
      <c r="A503" s="14">
        <v>108456</v>
      </c>
      <c r="B503" s="14" t="s">
        <v>27</v>
      </c>
      <c r="C503" s="12"/>
      <c r="D503" s="27"/>
      <c r="E503" s="11">
        <v>0</v>
      </c>
      <c r="F503" s="11">
        <v>5</v>
      </c>
      <c r="G503" s="20"/>
      <c r="H503" s="12"/>
      <c r="I503" s="13"/>
      <c r="J503" s="13"/>
      <c r="K503" s="13"/>
      <c r="L503" s="13"/>
    </row>
    <row r="504" spans="1:27" ht="15.75" customHeight="1" x14ac:dyDescent="0.3">
      <c r="A504" s="14">
        <v>108458</v>
      </c>
      <c r="B504" s="14" t="s">
        <v>27</v>
      </c>
      <c r="C504" s="12"/>
      <c r="D504" s="27"/>
      <c r="E504" s="11">
        <v>0</v>
      </c>
      <c r="F504" s="11">
        <v>6</v>
      </c>
      <c r="G504" s="20"/>
      <c r="H504" s="12"/>
      <c r="I504" s="13"/>
      <c r="J504" s="13"/>
      <c r="K504" s="13"/>
      <c r="L504" s="13"/>
    </row>
    <row r="505" spans="1:27" ht="15.75" customHeight="1" x14ac:dyDescent="0.3">
      <c r="A505" s="14">
        <v>108459</v>
      </c>
      <c r="B505" s="14" t="s">
        <v>27</v>
      </c>
      <c r="C505" s="12"/>
      <c r="D505" s="27"/>
      <c r="E505" s="11">
        <v>1</v>
      </c>
      <c r="F505" s="11">
        <v>7</v>
      </c>
      <c r="G505" s="20"/>
      <c r="H505" s="12"/>
      <c r="I505" s="13"/>
      <c r="J505" s="13"/>
      <c r="K505" s="13"/>
      <c r="L505" s="13"/>
    </row>
    <row r="506" spans="1:27" ht="15.75" customHeight="1" x14ac:dyDescent="0.3">
      <c r="A506" s="14">
        <v>108462</v>
      </c>
      <c r="B506" s="14" t="s">
        <v>27</v>
      </c>
      <c r="C506" s="12"/>
      <c r="D506" s="27"/>
      <c r="E506" s="11">
        <v>1</v>
      </c>
      <c r="F506" s="11">
        <v>8</v>
      </c>
      <c r="G506" s="20"/>
      <c r="H506" s="12"/>
      <c r="I506" s="13"/>
      <c r="J506" s="13"/>
      <c r="K506" s="13"/>
      <c r="L506" s="13"/>
    </row>
    <row r="507" spans="1:27" ht="15.75" customHeight="1" x14ac:dyDescent="0.3">
      <c r="A507" s="14">
        <v>108467</v>
      </c>
      <c r="B507" s="14" t="s">
        <v>27</v>
      </c>
      <c r="C507" s="11">
        <v>1</v>
      </c>
      <c r="D507" s="28"/>
      <c r="E507" s="11">
        <v>0</v>
      </c>
      <c r="F507" s="11">
        <v>9</v>
      </c>
      <c r="G507" s="20"/>
      <c r="H507" s="11">
        <f>COUNTIF(G498:G507,"Certo")</f>
        <v>0</v>
      </c>
      <c r="I507" s="13"/>
      <c r="J507" s="13"/>
      <c r="K507" s="13"/>
      <c r="L507" s="13"/>
    </row>
    <row r="508" spans="1:27" ht="15.75" customHeight="1" x14ac:dyDescent="0.3">
      <c r="A508" s="14">
        <v>109501</v>
      </c>
      <c r="B508" s="14" t="s">
        <v>73</v>
      </c>
      <c r="C508" s="12"/>
      <c r="D508" s="26">
        <v>94</v>
      </c>
      <c r="E508" s="11">
        <v>0</v>
      </c>
      <c r="F508" s="11">
        <v>0</v>
      </c>
      <c r="G508" s="20"/>
      <c r="H508" s="12"/>
      <c r="I508" s="13"/>
      <c r="J508" s="13"/>
      <c r="K508" s="13"/>
      <c r="L508" s="13"/>
    </row>
    <row r="509" spans="1:27" ht="15.75" customHeight="1" x14ac:dyDescent="0.3">
      <c r="A509" s="14">
        <v>109508</v>
      </c>
      <c r="B509" s="14" t="s">
        <v>73</v>
      </c>
      <c r="C509" s="12"/>
      <c r="D509" s="27"/>
      <c r="E509" s="11">
        <v>1</v>
      </c>
      <c r="F509" s="11">
        <v>1</v>
      </c>
      <c r="G509" s="20"/>
      <c r="H509" s="12"/>
      <c r="I509" s="13"/>
      <c r="J509" s="13"/>
      <c r="K509" s="13"/>
      <c r="L509" s="13"/>
    </row>
    <row r="510" spans="1:27" ht="15.75" customHeight="1" x14ac:dyDescent="0.3">
      <c r="A510" s="14">
        <v>109511</v>
      </c>
      <c r="B510" s="14" t="s">
        <v>73</v>
      </c>
      <c r="C510" s="12"/>
      <c r="D510" s="27"/>
      <c r="E510" s="11">
        <v>0</v>
      </c>
      <c r="F510" s="11">
        <v>2</v>
      </c>
      <c r="G510" s="20"/>
      <c r="H510" s="12"/>
      <c r="I510" s="13"/>
      <c r="J510" s="13"/>
      <c r="K510" s="13"/>
      <c r="L510" s="13"/>
    </row>
    <row r="511" spans="1:27" ht="15.75" customHeight="1" x14ac:dyDescent="0.3">
      <c r="A511" s="14">
        <v>109515</v>
      </c>
      <c r="B511" s="14" t="s">
        <v>73</v>
      </c>
      <c r="C511" s="12"/>
      <c r="D511" s="27"/>
      <c r="E511" s="11">
        <v>1</v>
      </c>
      <c r="F511" s="11">
        <v>3</v>
      </c>
      <c r="G511" s="20"/>
      <c r="H511" s="12"/>
      <c r="I511" s="13"/>
      <c r="J511" s="13"/>
      <c r="K511" s="13"/>
      <c r="L511" s="13"/>
    </row>
    <row r="512" spans="1:27" ht="15.75" customHeight="1" x14ac:dyDescent="0.3">
      <c r="A512" s="14">
        <v>109522</v>
      </c>
      <c r="B512" s="14" t="s">
        <v>73</v>
      </c>
      <c r="C512" s="12"/>
      <c r="D512" s="27"/>
      <c r="E512" s="11">
        <v>1</v>
      </c>
      <c r="F512" s="11">
        <v>4</v>
      </c>
      <c r="G512" s="20"/>
      <c r="H512" s="12"/>
      <c r="I512" s="13"/>
      <c r="J512" s="13"/>
      <c r="K512" s="13"/>
      <c r="L512" s="13"/>
    </row>
    <row r="513" spans="1:12" ht="15.75" customHeight="1" x14ac:dyDescent="0.3">
      <c r="A513" s="14">
        <v>109525</v>
      </c>
      <c r="B513" s="14" t="s">
        <v>73</v>
      </c>
      <c r="C513" s="12"/>
      <c r="D513" s="27"/>
      <c r="E513" s="11">
        <v>0</v>
      </c>
      <c r="F513" s="11">
        <v>5</v>
      </c>
      <c r="G513" s="20"/>
      <c r="H513" s="12"/>
      <c r="I513" s="13"/>
      <c r="J513" s="13"/>
      <c r="K513" s="13"/>
      <c r="L513" s="13"/>
    </row>
    <row r="514" spans="1:12" ht="15.75" customHeight="1" x14ac:dyDescent="0.3">
      <c r="A514" s="14">
        <v>109532</v>
      </c>
      <c r="B514" s="14" t="s">
        <v>73</v>
      </c>
      <c r="C514" s="12"/>
      <c r="D514" s="27"/>
      <c r="E514" s="11">
        <v>1</v>
      </c>
      <c r="F514" s="11">
        <v>6</v>
      </c>
      <c r="G514" s="20"/>
      <c r="H514" s="12"/>
      <c r="I514" s="13"/>
      <c r="J514" s="13"/>
      <c r="K514" s="13"/>
      <c r="L514" s="13"/>
    </row>
    <row r="515" spans="1:12" ht="15.75" customHeight="1" x14ac:dyDescent="0.3">
      <c r="A515" s="14">
        <v>109533</v>
      </c>
      <c r="B515" s="14" t="s">
        <v>73</v>
      </c>
      <c r="C515" s="12"/>
      <c r="D515" s="27"/>
      <c r="E515" s="11">
        <v>0</v>
      </c>
      <c r="F515" s="11">
        <v>7</v>
      </c>
      <c r="G515" s="20"/>
      <c r="H515" s="12"/>
      <c r="I515" s="13"/>
      <c r="J515" s="13"/>
      <c r="K515" s="13"/>
      <c r="L515" s="13"/>
    </row>
    <row r="516" spans="1:12" ht="15.75" customHeight="1" x14ac:dyDescent="0.3">
      <c r="A516" s="14">
        <v>109534</v>
      </c>
      <c r="B516" s="14" t="s">
        <v>73</v>
      </c>
      <c r="C516" s="12"/>
      <c r="D516" s="27"/>
      <c r="E516" s="11">
        <v>1</v>
      </c>
      <c r="F516" s="11">
        <v>8</v>
      </c>
      <c r="G516" s="20"/>
      <c r="H516" s="12"/>
      <c r="I516" s="13"/>
      <c r="J516" s="13"/>
      <c r="K516" s="13"/>
      <c r="L516" s="13"/>
    </row>
    <row r="517" spans="1:12" ht="15.75" customHeight="1" x14ac:dyDescent="0.3">
      <c r="A517" s="14">
        <v>109535</v>
      </c>
      <c r="B517" s="14" t="s">
        <v>73</v>
      </c>
      <c r="C517" s="11">
        <v>4</v>
      </c>
      <c r="D517" s="28"/>
      <c r="E517" s="11">
        <v>0</v>
      </c>
      <c r="F517" s="11">
        <v>9</v>
      </c>
      <c r="G517" s="20"/>
      <c r="H517" s="11">
        <f>COUNTIF(G508:G517,"Certo")</f>
        <v>0</v>
      </c>
      <c r="I517" s="13"/>
      <c r="J517" s="13"/>
      <c r="K517" s="13"/>
      <c r="L517" s="13"/>
    </row>
    <row r="518" spans="1:12" ht="15.75" customHeight="1" x14ac:dyDescent="0.3">
      <c r="A518" s="14">
        <v>108981</v>
      </c>
      <c r="B518" s="14" t="s">
        <v>44</v>
      </c>
      <c r="C518" s="12"/>
      <c r="D518" s="26">
        <v>94</v>
      </c>
      <c r="E518" s="11">
        <v>0</v>
      </c>
      <c r="F518" s="11">
        <v>0</v>
      </c>
      <c r="G518" s="20"/>
      <c r="H518" s="12"/>
      <c r="I518" s="13"/>
      <c r="J518" s="13"/>
      <c r="K518" s="13"/>
      <c r="L518" s="13"/>
    </row>
    <row r="519" spans="1:12" ht="15.75" customHeight="1" x14ac:dyDescent="0.3">
      <c r="A519" s="14">
        <v>108987</v>
      </c>
      <c r="B519" s="14" t="s">
        <v>44</v>
      </c>
      <c r="C519" s="12"/>
      <c r="D519" s="27"/>
      <c r="E519" s="11">
        <v>1</v>
      </c>
      <c r="F519" s="11">
        <v>1</v>
      </c>
      <c r="G519" s="20"/>
      <c r="H519" s="12"/>
      <c r="I519" s="13"/>
      <c r="J519" s="13"/>
      <c r="K519" s="13"/>
      <c r="L519" s="13"/>
    </row>
    <row r="520" spans="1:12" ht="15.75" customHeight="1" x14ac:dyDescent="0.3">
      <c r="A520" s="14">
        <v>108988</v>
      </c>
      <c r="B520" s="14" t="s">
        <v>44</v>
      </c>
      <c r="C520" s="12"/>
      <c r="D520" s="27"/>
      <c r="E520" s="11">
        <v>0</v>
      </c>
      <c r="F520" s="11">
        <v>2</v>
      </c>
      <c r="G520" s="20"/>
      <c r="H520" s="12"/>
      <c r="I520" s="13"/>
      <c r="J520" s="13"/>
      <c r="K520" s="13"/>
      <c r="L520" s="13"/>
    </row>
    <row r="521" spans="1:12" ht="15.75" customHeight="1" x14ac:dyDescent="0.3">
      <c r="A521" s="14">
        <v>108993</v>
      </c>
      <c r="B521" s="14" t="s">
        <v>44</v>
      </c>
      <c r="C521" s="12"/>
      <c r="D521" s="27"/>
      <c r="E521" s="11">
        <v>1</v>
      </c>
      <c r="F521" s="11">
        <v>3</v>
      </c>
      <c r="G521" s="20"/>
      <c r="H521" s="12"/>
      <c r="I521" s="13"/>
      <c r="J521" s="13"/>
      <c r="K521" s="13"/>
      <c r="L521" s="13"/>
    </row>
    <row r="522" spans="1:12" ht="15.75" customHeight="1" x14ac:dyDescent="0.3">
      <c r="A522" s="14">
        <v>109002</v>
      </c>
      <c r="B522" s="14" t="s">
        <v>44</v>
      </c>
      <c r="C522" s="12"/>
      <c r="D522" s="27"/>
      <c r="E522" s="11">
        <v>1</v>
      </c>
      <c r="F522" s="11">
        <v>4</v>
      </c>
      <c r="G522" s="20"/>
      <c r="H522" s="12"/>
      <c r="I522" s="13"/>
      <c r="J522" s="13"/>
      <c r="K522" s="13"/>
      <c r="L522" s="13"/>
    </row>
    <row r="523" spans="1:12" ht="15.75" customHeight="1" x14ac:dyDescent="0.3">
      <c r="A523" s="14">
        <v>109014</v>
      </c>
      <c r="B523" s="14" t="s">
        <v>44</v>
      </c>
      <c r="C523" s="12"/>
      <c r="D523" s="27"/>
      <c r="E523" s="11">
        <v>0</v>
      </c>
      <c r="F523" s="11">
        <v>5</v>
      </c>
      <c r="G523" s="20"/>
      <c r="H523" s="12"/>
      <c r="I523" s="13"/>
      <c r="J523" s="13"/>
      <c r="K523" s="13"/>
      <c r="L523" s="13"/>
    </row>
    <row r="524" spans="1:12" ht="15.75" customHeight="1" x14ac:dyDescent="0.3">
      <c r="A524" s="14">
        <v>109021</v>
      </c>
      <c r="B524" s="14" t="s">
        <v>44</v>
      </c>
      <c r="C524" s="12"/>
      <c r="D524" s="27"/>
      <c r="E524" s="11">
        <v>1</v>
      </c>
      <c r="F524" s="11">
        <v>6</v>
      </c>
      <c r="G524" s="20"/>
      <c r="H524" s="12"/>
      <c r="I524" s="13"/>
      <c r="J524" s="13"/>
      <c r="K524" s="13"/>
      <c r="L524" s="13"/>
    </row>
    <row r="525" spans="1:12" ht="15.75" customHeight="1" x14ac:dyDescent="0.3">
      <c r="A525" s="14">
        <v>109039</v>
      </c>
      <c r="B525" s="14" t="s">
        <v>44</v>
      </c>
      <c r="C525" s="12"/>
      <c r="D525" s="27"/>
      <c r="E525" s="11">
        <v>0</v>
      </c>
      <c r="F525" s="11">
        <v>7</v>
      </c>
      <c r="G525" s="20"/>
      <c r="H525" s="12"/>
      <c r="I525" s="13"/>
      <c r="J525" s="13"/>
      <c r="K525" s="13"/>
      <c r="L525" s="13"/>
    </row>
    <row r="526" spans="1:12" ht="15.75" customHeight="1" x14ac:dyDescent="0.3">
      <c r="A526" s="14">
        <v>109049</v>
      </c>
      <c r="B526" s="14" t="s">
        <v>44</v>
      </c>
      <c r="C526" s="12"/>
      <c r="D526" s="27"/>
      <c r="E526" s="11">
        <v>0</v>
      </c>
      <c r="F526" s="11">
        <v>8</v>
      </c>
      <c r="G526" s="20"/>
      <c r="H526" s="12"/>
      <c r="I526" s="13"/>
      <c r="J526" s="13"/>
      <c r="K526" s="13"/>
      <c r="L526" s="13"/>
    </row>
    <row r="527" spans="1:12" ht="15.75" customHeight="1" x14ac:dyDescent="0.3">
      <c r="A527" s="14">
        <v>109060</v>
      </c>
      <c r="B527" s="14" t="s">
        <v>44</v>
      </c>
      <c r="C527" s="11">
        <v>1</v>
      </c>
      <c r="D527" s="28"/>
      <c r="E527" s="11">
        <v>0</v>
      </c>
      <c r="F527" s="11">
        <v>9</v>
      </c>
      <c r="G527" s="20"/>
      <c r="H527" s="11">
        <f>COUNTIF(G518:G527,"Certo")</f>
        <v>0</v>
      </c>
      <c r="I527" s="13"/>
      <c r="J527" s="13"/>
      <c r="K527" s="13"/>
      <c r="L527" s="13"/>
    </row>
    <row r="528" spans="1:12" ht="15.75" customHeight="1" x14ac:dyDescent="0.3">
      <c r="A528" s="14">
        <v>108991</v>
      </c>
      <c r="B528" s="14" t="s">
        <v>45</v>
      </c>
      <c r="C528" s="12"/>
      <c r="D528" s="26">
        <v>94</v>
      </c>
      <c r="E528" s="11">
        <v>0</v>
      </c>
      <c r="F528" s="11">
        <v>0</v>
      </c>
      <c r="G528" s="20"/>
      <c r="H528" s="12"/>
      <c r="I528" s="13"/>
      <c r="J528" s="13"/>
      <c r="K528" s="13"/>
      <c r="L528" s="13"/>
    </row>
    <row r="529" spans="1:12" ht="15.75" customHeight="1" x14ac:dyDescent="0.3">
      <c r="A529" s="14">
        <v>109003</v>
      </c>
      <c r="B529" s="14" t="s">
        <v>45</v>
      </c>
      <c r="C529" s="12"/>
      <c r="D529" s="27"/>
      <c r="E529" s="11">
        <v>1</v>
      </c>
      <c r="F529" s="11">
        <v>1</v>
      </c>
      <c r="G529" s="20"/>
      <c r="H529" s="12"/>
      <c r="I529" s="13"/>
      <c r="J529" s="13"/>
      <c r="K529" s="13"/>
      <c r="L529" s="13"/>
    </row>
    <row r="530" spans="1:12" ht="15.75" customHeight="1" x14ac:dyDescent="0.3">
      <c r="A530" s="14">
        <v>109027</v>
      </c>
      <c r="B530" s="14" t="s">
        <v>45</v>
      </c>
      <c r="C530" s="12"/>
      <c r="D530" s="27"/>
      <c r="E530" s="11">
        <v>0</v>
      </c>
      <c r="F530" s="11">
        <v>2</v>
      </c>
      <c r="G530" s="20"/>
      <c r="H530" s="12"/>
      <c r="I530" s="13"/>
      <c r="J530" s="13"/>
      <c r="K530" s="13"/>
      <c r="L530" s="13"/>
    </row>
    <row r="531" spans="1:12" ht="15.75" customHeight="1" x14ac:dyDescent="0.3">
      <c r="A531" s="14">
        <v>109040</v>
      </c>
      <c r="B531" s="14" t="s">
        <v>45</v>
      </c>
      <c r="C531" s="12"/>
      <c r="D531" s="27"/>
      <c r="E531" s="11">
        <v>0</v>
      </c>
      <c r="F531" s="11">
        <v>3</v>
      </c>
      <c r="G531" s="20"/>
      <c r="H531" s="12"/>
      <c r="I531" s="13"/>
      <c r="J531" s="13"/>
      <c r="K531" s="13"/>
      <c r="L531" s="13"/>
    </row>
    <row r="532" spans="1:12" ht="15.75" customHeight="1" x14ac:dyDescent="0.3">
      <c r="A532" s="14">
        <v>109051</v>
      </c>
      <c r="B532" s="14" t="s">
        <v>45</v>
      </c>
      <c r="C532" s="12"/>
      <c r="D532" s="27"/>
      <c r="E532" s="11">
        <v>0</v>
      </c>
      <c r="F532" s="11">
        <v>4</v>
      </c>
      <c r="G532" s="20"/>
      <c r="H532" s="12"/>
      <c r="I532" s="13"/>
      <c r="J532" s="13"/>
      <c r="K532" s="13"/>
      <c r="L532" s="13"/>
    </row>
    <row r="533" spans="1:12" ht="15.75" customHeight="1" x14ac:dyDescent="0.3">
      <c r="A533" s="14">
        <v>109068</v>
      </c>
      <c r="B533" s="14" t="s">
        <v>45</v>
      </c>
      <c r="C533" s="12"/>
      <c r="D533" s="27"/>
      <c r="E533" s="11">
        <v>0</v>
      </c>
      <c r="F533" s="11">
        <v>5</v>
      </c>
      <c r="G533" s="20"/>
      <c r="H533" s="12"/>
      <c r="I533" s="13"/>
      <c r="J533" s="13"/>
      <c r="K533" s="13"/>
      <c r="L533" s="13"/>
    </row>
    <row r="534" spans="1:12" ht="15.75" customHeight="1" x14ac:dyDescent="0.3">
      <c r="A534" s="14">
        <v>109082</v>
      </c>
      <c r="B534" s="14" t="s">
        <v>45</v>
      </c>
      <c r="C534" s="12"/>
      <c r="D534" s="27"/>
      <c r="E534" s="11">
        <v>1</v>
      </c>
      <c r="F534" s="11">
        <v>6</v>
      </c>
      <c r="G534" s="20"/>
      <c r="H534" s="12"/>
      <c r="I534" s="13"/>
      <c r="J534" s="13"/>
      <c r="K534" s="13"/>
      <c r="L534" s="13"/>
    </row>
    <row r="535" spans="1:12" ht="15.75" customHeight="1" x14ac:dyDescent="0.3">
      <c r="A535" s="14">
        <v>109092</v>
      </c>
      <c r="B535" s="14" t="s">
        <v>45</v>
      </c>
      <c r="C535" s="12"/>
      <c r="D535" s="27"/>
      <c r="E535" s="11">
        <v>0</v>
      </c>
      <c r="F535" s="11">
        <v>7</v>
      </c>
      <c r="G535" s="20"/>
      <c r="H535" s="12"/>
      <c r="I535" s="13"/>
      <c r="J535" s="13"/>
      <c r="K535" s="13"/>
      <c r="L535" s="13"/>
    </row>
    <row r="536" spans="1:12" ht="15.75" customHeight="1" x14ac:dyDescent="0.3">
      <c r="A536" s="14">
        <v>109108</v>
      </c>
      <c r="B536" s="14" t="s">
        <v>45</v>
      </c>
      <c r="C536" s="12"/>
      <c r="D536" s="27"/>
      <c r="E536" s="11">
        <v>0</v>
      </c>
      <c r="F536" s="11">
        <v>8</v>
      </c>
      <c r="G536" s="20"/>
      <c r="H536" s="12"/>
      <c r="I536" s="13"/>
      <c r="J536" s="13"/>
      <c r="K536" s="13"/>
      <c r="L536" s="13"/>
    </row>
    <row r="537" spans="1:12" ht="15.75" customHeight="1" x14ac:dyDescent="0.3">
      <c r="A537" s="14">
        <v>109117</v>
      </c>
      <c r="B537" s="14" t="s">
        <v>45</v>
      </c>
      <c r="C537" s="11">
        <v>1</v>
      </c>
      <c r="D537" s="28"/>
      <c r="E537" s="11">
        <v>0</v>
      </c>
      <c r="F537" s="11">
        <v>9</v>
      </c>
      <c r="G537" s="20"/>
      <c r="H537" s="11">
        <f>COUNTIF(G528:G537,"Certo")</f>
        <v>0</v>
      </c>
      <c r="I537" s="13"/>
      <c r="J537" s="13"/>
      <c r="K537" s="13"/>
      <c r="L537" s="13"/>
    </row>
    <row r="538" spans="1:12" ht="15.75" customHeight="1" x14ac:dyDescent="0.3">
      <c r="A538" s="14">
        <v>108465</v>
      </c>
      <c r="B538" s="14" t="s">
        <v>30</v>
      </c>
      <c r="C538" s="12"/>
      <c r="D538" s="26">
        <v>94</v>
      </c>
      <c r="E538" s="11">
        <v>0</v>
      </c>
      <c r="F538" s="11">
        <v>0</v>
      </c>
      <c r="G538" s="20"/>
      <c r="H538" s="12"/>
      <c r="I538" s="13"/>
      <c r="J538" s="13"/>
      <c r="K538" s="13"/>
      <c r="L538" s="13"/>
    </row>
    <row r="539" spans="1:12" ht="15.75" customHeight="1" x14ac:dyDescent="0.3">
      <c r="A539" s="14">
        <v>108468</v>
      </c>
      <c r="B539" s="14" t="s">
        <v>30</v>
      </c>
      <c r="C539" s="12"/>
      <c r="D539" s="27"/>
      <c r="E539" s="11">
        <v>1</v>
      </c>
      <c r="F539" s="11">
        <v>1</v>
      </c>
      <c r="G539" s="20"/>
      <c r="H539" s="12"/>
      <c r="I539" s="13"/>
      <c r="J539" s="13"/>
      <c r="K539" s="13"/>
      <c r="L539" s="13"/>
    </row>
    <row r="540" spans="1:12" ht="15.75" customHeight="1" x14ac:dyDescent="0.3">
      <c r="A540" s="14">
        <v>108471</v>
      </c>
      <c r="B540" s="14" t="s">
        <v>30</v>
      </c>
      <c r="C540" s="12"/>
      <c r="D540" s="27"/>
      <c r="E540" s="11">
        <v>0</v>
      </c>
      <c r="F540" s="11">
        <v>2</v>
      </c>
      <c r="G540" s="20"/>
      <c r="H540" s="12"/>
      <c r="I540" s="13"/>
      <c r="J540" s="13"/>
      <c r="K540" s="13"/>
      <c r="L540" s="13"/>
    </row>
    <row r="541" spans="1:12" ht="15.75" customHeight="1" x14ac:dyDescent="0.3">
      <c r="A541" s="14">
        <v>108473</v>
      </c>
      <c r="B541" s="14" t="s">
        <v>30</v>
      </c>
      <c r="C541" s="12"/>
      <c r="D541" s="27"/>
      <c r="E541" s="11">
        <v>1</v>
      </c>
      <c r="F541" s="11">
        <v>3</v>
      </c>
      <c r="G541" s="20"/>
      <c r="H541" s="12"/>
      <c r="I541" s="13"/>
      <c r="J541" s="13"/>
      <c r="K541" s="13"/>
      <c r="L541" s="13"/>
    </row>
    <row r="542" spans="1:12" ht="15.75" customHeight="1" x14ac:dyDescent="0.3">
      <c r="A542" s="14">
        <v>108475</v>
      </c>
      <c r="B542" s="14" t="s">
        <v>30</v>
      </c>
      <c r="C542" s="12"/>
      <c r="D542" s="27"/>
      <c r="E542" s="11">
        <v>0</v>
      </c>
      <c r="F542" s="11">
        <v>4</v>
      </c>
      <c r="G542" s="20"/>
      <c r="H542" s="12"/>
      <c r="I542" s="13"/>
      <c r="J542" s="13"/>
      <c r="K542" s="13"/>
      <c r="L542" s="13"/>
    </row>
    <row r="543" spans="1:12" ht="15.75" customHeight="1" x14ac:dyDescent="0.3">
      <c r="A543" s="14">
        <v>108477</v>
      </c>
      <c r="B543" s="14" t="s">
        <v>30</v>
      </c>
      <c r="C543" s="12"/>
      <c r="D543" s="27"/>
      <c r="E543" s="11">
        <v>0</v>
      </c>
      <c r="F543" s="11">
        <v>5</v>
      </c>
      <c r="G543" s="20"/>
      <c r="H543" s="12"/>
      <c r="I543" s="13"/>
      <c r="J543" s="13"/>
      <c r="K543" s="13"/>
      <c r="L543" s="13"/>
    </row>
    <row r="544" spans="1:12" ht="15.75" customHeight="1" x14ac:dyDescent="0.3">
      <c r="A544" s="14">
        <v>108478</v>
      </c>
      <c r="B544" s="14" t="s">
        <v>30</v>
      </c>
      <c r="C544" s="12"/>
      <c r="D544" s="27"/>
      <c r="E544" s="11">
        <v>1</v>
      </c>
      <c r="F544" s="11">
        <v>6</v>
      </c>
      <c r="G544" s="20"/>
      <c r="H544" s="12"/>
      <c r="I544" s="13"/>
      <c r="J544" s="13"/>
      <c r="K544" s="13"/>
      <c r="L544" s="13"/>
    </row>
    <row r="545" spans="1:12" ht="15.75" customHeight="1" x14ac:dyDescent="0.3">
      <c r="A545" s="14">
        <v>108480</v>
      </c>
      <c r="B545" s="14" t="s">
        <v>30</v>
      </c>
      <c r="C545" s="12"/>
      <c r="D545" s="27"/>
      <c r="E545" s="11">
        <v>1</v>
      </c>
      <c r="F545" s="11">
        <v>7</v>
      </c>
      <c r="G545" s="20"/>
      <c r="H545" s="12"/>
      <c r="I545" s="13"/>
      <c r="J545" s="13"/>
      <c r="K545" s="13"/>
      <c r="L545" s="13"/>
    </row>
    <row r="546" spans="1:12" ht="15.75" customHeight="1" x14ac:dyDescent="0.3">
      <c r="A546" s="14">
        <v>108481</v>
      </c>
      <c r="B546" s="14" t="s">
        <v>30</v>
      </c>
      <c r="C546" s="12"/>
      <c r="D546" s="27"/>
      <c r="E546" s="11">
        <v>0</v>
      </c>
      <c r="F546" s="11">
        <v>8</v>
      </c>
      <c r="G546" s="20"/>
      <c r="H546" s="12"/>
      <c r="I546" s="13"/>
      <c r="J546" s="13"/>
      <c r="K546" s="13"/>
      <c r="L546" s="13"/>
    </row>
    <row r="547" spans="1:12" ht="15.75" customHeight="1" x14ac:dyDescent="0.3">
      <c r="A547" s="14">
        <v>108482</v>
      </c>
      <c r="B547" s="14" t="s">
        <v>30</v>
      </c>
      <c r="C547" s="11">
        <v>4</v>
      </c>
      <c r="D547" s="28"/>
      <c r="E547" s="11">
        <v>0</v>
      </c>
      <c r="F547" s="11">
        <v>9</v>
      </c>
      <c r="G547" s="20"/>
      <c r="H547" s="11">
        <f>COUNTIF(G538:G547,"Certo")</f>
        <v>0</v>
      </c>
      <c r="I547" s="13"/>
      <c r="J547" s="13"/>
      <c r="K547" s="13"/>
      <c r="L547" s="13"/>
    </row>
    <row r="548" spans="1:12" ht="15.75" customHeight="1" x14ac:dyDescent="0.3">
      <c r="A548" s="14">
        <v>109024</v>
      </c>
      <c r="B548" s="14" t="s">
        <v>49</v>
      </c>
      <c r="C548" s="12"/>
      <c r="D548" s="26">
        <v>94</v>
      </c>
      <c r="E548" s="11">
        <v>0</v>
      </c>
      <c r="F548" s="11">
        <v>0</v>
      </c>
      <c r="G548" s="20"/>
      <c r="H548" s="12"/>
      <c r="I548" s="13"/>
      <c r="J548" s="13"/>
      <c r="K548" s="13"/>
      <c r="L548" s="13"/>
    </row>
    <row r="549" spans="1:12" ht="15.75" customHeight="1" x14ac:dyDescent="0.3">
      <c r="A549" s="14">
        <v>109045</v>
      </c>
      <c r="B549" s="14" t="s">
        <v>49</v>
      </c>
      <c r="C549" s="12"/>
      <c r="D549" s="27"/>
      <c r="E549" s="11">
        <v>1</v>
      </c>
      <c r="F549" s="11">
        <v>1</v>
      </c>
      <c r="G549" s="20"/>
      <c r="H549" s="12"/>
      <c r="I549" s="13"/>
      <c r="J549" s="13"/>
      <c r="K549" s="13"/>
      <c r="L549" s="13"/>
    </row>
    <row r="550" spans="1:12" ht="15.75" customHeight="1" x14ac:dyDescent="0.3">
      <c r="A550" s="14">
        <v>109077</v>
      </c>
      <c r="B550" s="14" t="s">
        <v>49</v>
      </c>
      <c r="C550" s="12"/>
      <c r="D550" s="27"/>
      <c r="E550" s="11">
        <v>0</v>
      </c>
      <c r="F550" s="11">
        <v>2</v>
      </c>
      <c r="G550" s="20"/>
      <c r="H550" s="12"/>
      <c r="I550" s="13"/>
      <c r="J550" s="13"/>
      <c r="K550" s="13"/>
      <c r="L550" s="13"/>
    </row>
    <row r="551" spans="1:12" ht="15.75" customHeight="1" x14ac:dyDescent="0.3">
      <c r="A551" s="14">
        <v>109104</v>
      </c>
      <c r="B551" s="14" t="s">
        <v>49</v>
      </c>
      <c r="C551" s="12"/>
      <c r="D551" s="27"/>
      <c r="E551" s="11">
        <v>0</v>
      </c>
      <c r="F551" s="11">
        <v>3</v>
      </c>
      <c r="G551" s="20"/>
      <c r="H551" s="12"/>
      <c r="I551" s="13"/>
      <c r="J551" s="13"/>
      <c r="K551" s="13"/>
      <c r="L551" s="13"/>
    </row>
    <row r="552" spans="1:12" ht="15.75" customHeight="1" x14ac:dyDescent="0.3">
      <c r="A552" s="14">
        <v>109148</v>
      </c>
      <c r="B552" s="14" t="s">
        <v>49</v>
      </c>
      <c r="C552" s="12"/>
      <c r="D552" s="27"/>
      <c r="E552" s="11">
        <v>1</v>
      </c>
      <c r="F552" s="11">
        <v>4</v>
      </c>
      <c r="G552" s="20"/>
      <c r="H552" s="12"/>
      <c r="I552" s="13"/>
      <c r="J552" s="13"/>
      <c r="K552" s="13"/>
      <c r="L552" s="13"/>
    </row>
    <row r="553" spans="1:12" ht="15.75" customHeight="1" x14ac:dyDescent="0.3">
      <c r="A553" s="14">
        <v>109154</v>
      </c>
      <c r="B553" s="14" t="s">
        <v>49</v>
      </c>
      <c r="C553" s="12"/>
      <c r="D553" s="27"/>
      <c r="E553" s="11">
        <v>0</v>
      </c>
      <c r="F553" s="11">
        <v>5</v>
      </c>
      <c r="G553" s="20"/>
      <c r="H553" s="12"/>
      <c r="I553" s="13"/>
      <c r="J553" s="13"/>
      <c r="K553" s="13"/>
      <c r="L553" s="13"/>
    </row>
    <row r="554" spans="1:12" ht="15.75" customHeight="1" x14ac:dyDescent="0.3">
      <c r="A554" s="14">
        <v>109158</v>
      </c>
      <c r="B554" s="14" t="s">
        <v>49</v>
      </c>
      <c r="C554" s="12"/>
      <c r="D554" s="27"/>
      <c r="E554" s="11">
        <v>0</v>
      </c>
      <c r="F554" s="11">
        <v>6</v>
      </c>
      <c r="G554" s="20"/>
      <c r="H554" s="12"/>
      <c r="I554" s="13"/>
      <c r="J554" s="13"/>
      <c r="K554" s="13"/>
      <c r="L554" s="13"/>
    </row>
    <row r="555" spans="1:12" ht="15.75" customHeight="1" x14ac:dyDescent="0.3">
      <c r="A555" s="14">
        <v>109166</v>
      </c>
      <c r="B555" s="14" t="s">
        <v>49</v>
      </c>
      <c r="C555" s="12"/>
      <c r="D555" s="27"/>
      <c r="E555" s="11">
        <v>1</v>
      </c>
      <c r="F555" s="11">
        <v>7</v>
      </c>
      <c r="G555" s="20"/>
      <c r="H555" s="12"/>
      <c r="I555" s="13"/>
      <c r="J555" s="13"/>
      <c r="K555" s="13"/>
      <c r="L555" s="13"/>
    </row>
    <row r="556" spans="1:12" ht="15.75" customHeight="1" x14ac:dyDescent="0.3">
      <c r="A556" s="14">
        <v>109172</v>
      </c>
      <c r="B556" s="14" t="s">
        <v>49</v>
      </c>
      <c r="C556" s="12"/>
      <c r="D556" s="27"/>
      <c r="E556" s="11">
        <v>0</v>
      </c>
      <c r="F556" s="11">
        <v>8</v>
      </c>
      <c r="G556" s="20"/>
      <c r="H556" s="12"/>
      <c r="I556" s="13"/>
      <c r="J556" s="13"/>
      <c r="K556" s="13"/>
      <c r="L556" s="13"/>
    </row>
    <row r="557" spans="1:12" ht="15.75" customHeight="1" x14ac:dyDescent="0.3">
      <c r="A557" s="14">
        <v>109174</v>
      </c>
      <c r="B557" s="14" t="s">
        <v>49</v>
      </c>
      <c r="C557" s="11">
        <v>1</v>
      </c>
      <c r="D557" s="28"/>
      <c r="E557" s="11">
        <v>1</v>
      </c>
      <c r="F557" s="11">
        <v>9</v>
      </c>
      <c r="G557" s="20"/>
      <c r="H557" s="11">
        <f>COUNTIF(G548:G557,"Certo")</f>
        <v>0</v>
      </c>
      <c r="I557" s="13"/>
      <c r="J557" s="13"/>
      <c r="K557" s="13"/>
      <c r="L557" s="13"/>
    </row>
    <row r="558" spans="1:12" ht="15.75" customHeight="1" x14ac:dyDescent="0.3">
      <c r="A558" s="14">
        <v>108252</v>
      </c>
      <c r="B558" s="14" t="s">
        <v>20</v>
      </c>
      <c r="C558" s="12"/>
      <c r="D558" s="26">
        <v>94</v>
      </c>
      <c r="E558" s="11">
        <v>1</v>
      </c>
      <c r="F558" s="11">
        <v>0</v>
      </c>
      <c r="G558" s="20"/>
      <c r="H558" s="12"/>
      <c r="I558" s="13"/>
      <c r="J558" s="13"/>
      <c r="K558" s="13"/>
      <c r="L558" s="13"/>
    </row>
    <row r="559" spans="1:12" ht="15.75" customHeight="1" x14ac:dyDescent="0.3">
      <c r="A559" s="14">
        <v>108274</v>
      </c>
      <c r="B559" s="14" t="s">
        <v>20</v>
      </c>
      <c r="C559" s="12"/>
      <c r="D559" s="27"/>
      <c r="E559" s="11">
        <v>1</v>
      </c>
      <c r="F559" s="11">
        <v>1</v>
      </c>
      <c r="G559" s="20"/>
      <c r="H559" s="12"/>
      <c r="I559" s="13"/>
      <c r="J559" s="13"/>
      <c r="K559" s="13"/>
      <c r="L559" s="13"/>
    </row>
    <row r="560" spans="1:12" ht="15.75" customHeight="1" x14ac:dyDescent="0.3">
      <c r="A560" s="14">
        <v>108296</v>
      </c>
      <c r="B560" s="14" t="s">
        <v>20</v>
      </c>
      <c r="C560" s="12"/>
      <c r="D560" s="27"/>
      <c r="E560" s="11">
        <v>1</v>
      </c>
      <c r="F560" s="11">
        <v>2</v>
      </c>
      <c r="G560" s="20"/>
      <c r="H560" s="12"/>
      <c r="I560" s="13"/>
      <c r="J560" s="13"/>
      <c r="K560" s="13"/>
      <c r="L560" s="13"/>
    </row>
    <row r="561" spans="1:12" ht="15.75" customHeight="1" x14ac:dyDescent="0.3">
      <c r="A561" s="14">
        <v>108332</v>
      </c>
      <c r="B561" s="14" t="s">
        <v>20</v>
      </c>
      <c r="C561" s="12"/>
      <c r="D561" s="27"/>
      <c r="E561" s="11">
        <v>1</v>
      </c>
      <c r="F561" s="11">
        <v>3</v>
      </c>
      <c r="G561" s="20"/>
      <c r="H561" s="12"/>
      <c r="I561" s="13"/>
      <c r="J561" s="13"/>
      <c r="K561" s="13"/>
      <c r="L561" s="13"/>
    </row>
    <row r="562" spans="1:12" ht="15.75" customHeight="1" x14ac:dyDescent="0.3">
      <c r="A562" s="14">
        <v>108348</v>
      </c>
      <c r="B562" s="14" t="s">
        <v>20</v>
      </c>
      <c r="C562" s="12"/>
      <c r="D562" s="27"/>
      <c r="E562" s="11">
        <v>0</v>
      </c>
      <c r="F562" s="11">
        <v>4</v>
      </c>
      <c r="G562" s="20"/>
      <c r="H562" s="12"/>
      <c r="I562" s="13"/>
      <c r="J562" s="13"/>
      <c r="K562" s="13"/>
      <c r="L562" s="13"/>
    </row>
    <row r="563" spans="1:12" ht="15.75" customHeight="1" x14ac:dyDescent="0.3">
      <c r="A563" s="14">
        <v>108355</v>
      </c>
      <c r="B563" s="14" t="s">
        <v>20</v>
      </c>
      <c r="C563" s="12"/>
      <c r="D563" s="27"/>
      <c r="E563" s="11">
        <v>1</v>
      </c>
      <c r="F563" s="11">
        <v>5</v>
      </c>
      <c r="G563" s="20"/>
      <c r="H563" s="12"/>
      <c r="I563" s="13"/>
      <c r="J563" s="13"/>
      <c r="K563" s="13"/>
      <c r="L563" s="13"/>
    </row>
    <row r="564" spans="1:12" ht="15.75" customHeight="1" x14ac:dyDescent="0.3">
      <c r="A564" s="14">
        <v>108369</v>
      </c>
      <c r="B564" s="14" t="s">
        <v>20</v>
      </c>
      <c r="C564" s="12"/>
      <c r="D564" s="27"/>
      <c r="E564" s="11">
        <v>1</v>
      </c>
      <c r="F564" s="11">
        <v>6</v>
      </c>
      <c r="G564" s="20"/>
      <c r="H564" s="12"/>
      <c r="I564" s="13"/>
      <c r="J564" s="13"/>
      <c r="K564" s="13"/>
      <c r="L564" s="13"/>
    </row>
    <row r="565" spans="1:12" ht="15.75" customHeight="1" x14ac:dyDescent="0.3">
      <c r="A565" s="14">
        <v>108380</v>
      </c>
      <c r="B565" s="14" t="s">
        <v>20</v>
      </c>
      <c r="C565" s="12"/>
      <c r="D565" s="27"/>
      <c r="E565" s="11">
        <v>1</v>
      </c>
      <c r="F565" s="11">
        <v>7</v>
      </c>
      <c r="G565" s="20"/>
      <c r="H565" s="12"/>
      <c r="I565" s="13"/>
      <c r="J565" s="13"/>
      <c r="K565" s="13"/>
      <c r="L565" s="13"/>
    </row>
    <row r="566" spans="1:12" ht="15.75" customHeight="1" x14ac:dyDescent="0.3">
      <c r="A566" s="14">
        <v>108403</v>
      </c>
      <c r="B566" s="14" t="s">
        <v>20</v>
      </c>
      <c r="C566" s="12"/>
      <c r="D566" s="27"/>
      <c r="E566" s="11">
        <v>1</v>
      </c>
      <c r="F566" s="11">
        <v>8</v>
      </c>
      <c r="G566" s="20"/>
      <c r="H566" s="12"/>
      <c r="I566" s="13"/>
      <c r="J566" s="13"/>
      <c r="K566" s="13"/>
      <c r="L566" s="13"/>
    </row>
    <row r="567" spans="1:12" ht="15.75" customHeight="1" x14ac:dyDescent="0.3">
      <c r="A567" s="14">
        <v>108407</v>
      </c>
      <c r="B567" s="14" t="s">
        <v>20</v>
      </c>
      <c r="C567" s="11">
        <v>4</v>
      </c>
      <c r="D567" s="28"/>
      <c r="E567" s="11">
        <v>0</v>
      </c>
      <c r="F567" s="11">
        <v>9</v>
      </c>
      <c r="G567" s="20"/>
      <c r="H567" s="11">
        <f>COUNTIF(G558:G567,"Certo")</f>
        <v>0</v>
      </c>
      <c r="I567" s="13"/>
      <c r="J567" s="13"/>
      <c r="K567" s="13"/>
      <c r="L567" s="13"/>
    </row>
    <row r="568" spans="1:12" ht="15.75" customHeight="1" x14ac:dyDescent="0.3">
      <c r="A568" s="14">
        <v>108226</v>
      </c>
      <c r="B568" s="14" t="s">
        <v>8</v>
      </c>
      <c r="C568" s="12"/>
      <c r="D568" s="26">
        <v>94</v>
      </c>
      <c r="E568" s="11">
        <v>0</v>
      </c>
      <c r="F568" s="11">
        <v>0</v>
      </c>
      <c r="G568" s="20"/>
      <c r="H568" s="12"/>
      <c r="I568" s="13"/>
      <c r="J568" s="13"/>
      <c r="K568" s="13"/>
      <c r="L568" s="13"/>
    </row>
    <row r="569" spans="1:12" ht="15.75" customHeight="1" x14ac:dyDescent="0.3">
      <c r="A569" s="14">
        <v>108241</v>
      </c>
      <c r="B569" s="14" t="s">
        <v>8</v>
      </c>
      <c r="C569" s="12"/>
      <c r="D569" s="27"/>
      <c r="E569" s="11">
        <v>1</v>
      </c>
      <c r="F569" s="11">
        <v>1</v>
      </c>
      <c r="G569" s="20"/>
      <c r="H569" s="12"/>
      <c r="I569" s="13"/>
      <c r="J569" s="13"/>
      <c r="K569" s="13"/>
      <c r="L569" s="13"/>
    </row>
    <row r="570" spans="1:12" ht="15.75" customHeight="1" x14ac:dyDescent="0.3">
      <c r="A570" s="14">
        <v>108260</v>
      </c>
      <c r="B570" s="14" t="s">
        <v>8</v>
      </c>
      <c r="C570" s="12"/>
      <c r="D570" s="27"/>
      <c r="E570" s="11">
        <v>0</v>
      </c>
      <c r="F570" s="11">
        <v>2</v>
      </c>
      <c r="G570" s="20"/>
      <c r="H570" s="12"/>
      <c r="I570" s="13"/>
      <c r="J570" s="13"/>
      <c r="K570" s="13"/>
      <c r="L570" s="13"/>
    </row>
    <row r="571" spans="1:12" ht="15.75" customHeight="1" x14ac:dyDescent="0.3">
      <c r="A571" s="14">
        <v>108290</v>
      </c>
      <c r="B571" s="14" t="s">
        <v>8</v>
      </c>
      <c r="C571" s="12"/>
      <c r="D571" s="27"/>
      <c r="E571" s="11">
        <v>0</v>
      </c>
      <c r="F571" s="11">
        <v>3</v>
      </c>
      <c r="G571" s="20"/>
      <c r="H571" s="12"/>
      <c r="I571" s="13"/>
      <c r="J571" s="13"/>
      <c r="K571" s="13"/>
      <c r="L571" s="13"/>
    </row>
    <row r="572" spans="1:12" ht="15.75" customHeight="1" x14ac:dyDescent="0.3">
      <c r="A572" s="14">
        <v>108322</v>
      </c>
      <c r="B572" s="14" t="s">
        <v>8</v>
      </c>
      <c r="C572" s="12"/>
      <c r="D572" s="27"/>
      <c r="E572" s="11">
        <v>1</v>
      </c>
      <c r="F572" s="11">
        <v>4</v>
      </c>
      <c r="G572" s="20"/>
      <c r="H572" s="12"/>
      <c r="I572" s="13"/>
      <c r="J572" s="13"/>
      <c r="K572" s="13"/>
      <c r="L572" s="13"/>
    </row>
    <row r="573" spans="1:12" ht="15.75" customHeight="1" x14ac:dyDescent="0.3">
      <c r="A573" s="14">
        <v>108365</v>
      </c>
      <c r="B573" s="14" t="s">
        <v>8</v>
      </c>
      <c r="C573" s="12"/>
      <c r="D573" s="27"/>
      <c r="E573" s="11">
        <v>1</v>
      </c>
      <c r="F573" s="11">
        <v>5</v>
      </c>
      <c r="G573" s="20"/>
      <c r="H573" s="12"/>
      <c r="I573" s="13"/>
      <c r="J573" s="13"/>
      <c r="K573" s="13"/>
      <c r="L573" s="13"/>
    </row>
    <row r="574" spans="1:12" ht="15.75" customHeight="1" x14ac:dyDescent="0.3">
      <c r="A574" s="14">
        <v>108373</v>
      </c>
      <c r="B574" s="14" t="s">
        <v>8</v>
      </c>
      <c r="C574" s="12"/>
      <c r="D574" s="27"/>
      <c r="E574" s="11">
        <v>0</v>
      </c>
      <c r="F574" s="11">
        <v>6</v>
      </c>
      <c r="G574" s="20"/>
      <c r="H574" s="12"/>
      <c r="I574" s="13"/>
      <c r="J574" s="13"/>
      <c r="K574" s="13"/>
      <c r="L574" s="13"/>
    </row>
    <row r="575" spans="1:12" ht="15.75" customHeight="1" x14ac:dyDescent="0.3">
      <c r="A575" s="14">
        <v>108401</v>
      </c>
      <c r="B575" s="14" t="s">
        <v>8</v>
      </c>
      <c r="C575" s="12"/>
      <c r="D575" s="27"/>
      <c r="E575" s="11">
        <v>0</v>
      </c>
      <c r="F575" s="11">
        <v>7</v>
      </c>
      <c r="G575" s="20"/>
      <c r="H575" s="12"/>
      <c r="I575" s="13"/>
      <c r="J575" s="13"/>
      <c r="K575" s="13"/>
      <c r="L575" s="13"/>
    </row>
    <row r="576" spans="1:12" ht="15.75" customHeight="1" x14ac:dyDescent="0.3">
      <c r="A576" s="14">
        <v>108425</v>
      </c>
      <c r="B576" s="14" t="s">
        <v>8</v>
      </c>
      <c r="C576" s="12"/>
      <c r="D576" s="27"/>
      <c r="E576" s="11">
        <v>0</v>
      </c>
      <c r="F576" s="11">
        <v>8</v>
      </c>
      <c r="G576" s="20"/>
      <c r="H576" s="12"/>
      <c r="I576" s="13"/>
      <c r="J576" s="13"/>
      <c r="K576" s="13"/>
      <c r="L576" s="13"/>
    </row>
    <row r="577" spans="1:12" ht="15.75" customHeight="1" x14ac:dyDescent="0.3">
      <c r="A577" s="14">
        <v>108435</v>
      </c>
      <c r="B577" s="14" t="s">
        <v>8</v>
      </c>
      <c r="C577" s="11">
        <v>4</v>
      </c>
      <c r="D577" s="28"/>
      <c r="E577" s="11">
        <v>1</v>
      </c>
      <c r="F577" s="11">
        <v>9</v>
      </c>
      <c r="G577" s="20"/>
      <c r="H577" s="11">
        <f>COUNTIF(G568:G577,"Certo")</f>
        <v>0</v>
      </c>
      <c r="I577" s="13"/>
      <c r="J577" s="13"/>
      <c r="K577" s="13"/>
      <c r="L577" s="13"/>
    </row>
    <row r="578" spans="1:12" ht="15.75" customHeight="1" x14ac:dyDescent="0.3">
      <c r="A578" s="14">
        <v>108234</v>
      </c>
      <c r="B578" s="14" t="s">
        <v>13</v>
      </c>
      <c r="C578" s="12"/>
      <c r="D578" s="26">
        <v>94</v>
      </c>
      <c r="E578" s="11">
        <v>1</v>
      </c>
      <c r="F578" s="11">
        <v>0</v>
      </c>
      <c r="G578" s="20"/>
      <c r="H578" s="12"/>
      <c r="I578" s="13"/>
      <c r="J578" s="13"/>
      <c r="K578" s="13"/>
      <c r="L578" s="13"/>
    </row>
    <row r="579" spans="1:12" ht="15.75" customHeight="1" x14ac:dyDescent="0.3">
      <c r="A579" s="14">
        <v>108250</v>
      </c>
      <c r="B579" s="14" t="s">
        <v>13</v>
      </c>
      <c r="C579" s="12"/>
      <c r="D579" s="27"/>
      <c r="E579" s="11">
        <v>0</v>
      </c>
      <c r="F579" s="11">
        <v>1</v>
      </c>
      <c r="G579" s="20"/>
      <c r="H579" s="12"/>
      <c r="I579" s="13"/>
      <c r="J579" s="13"/>
      <c r="K579" s="13"/>
      <c r="L579" s="13"/>
    </row>
    <row r="580" spans="1:12" ht="15.75" customHeight="1" x14ac:dyDescent="0.3">
      <c r="A580" s="14">
        <v>108259</v>
      </c>
      <c r="B580" s="14" t="s">
        <v>13</v>
      </c>
      <c r="C580" s="12"/>
      <c r="D580" s="27"/>
      <c r="E580" s="11">
        <v>0</v>
      </c>
      <c r="F580" s="11">
        <v>2</v>
      </c>
      <c r="G580" s="20"/>
      <c r="H580" s="12"/>
      <c r="I580" s="13"/>
      <c r="J580" s="13"/>
      <c r="K580" s="13"/>
      <c r="L580" s="13"/>
    </row>
    <row r="581" spans="1:12" ht="15.75" customHeight="1" x14ac:dyDescent="0.3">
      <c r="A581" s="14">
        <v>108286</v>
      </c>
      <c r="B581" s="14" t="s">
        <v>13</v>
      </c>
      <c r="C581" s="12"/>
      <c r="D581" s="27"/>
      <c r="E581" s="11">
        <v>0</v>
      </c>
      <c r="F581" s="11">
        <v>3</v>
      </c>
      <c r="G581" s="20"/>
      <c r="H581" s="12"/>
      <c r="I581" s="13"/>
      <c r="J581" s="13"/>
      <c r="K581" s="13"/>
      <c r="L581" s="13"/>
    </row>
    <row r="582" spans="1:12" ht="15.75" customHeight="1" x14ac:dyDescent="0.3">
      <c r="A582" s="14">
        <v>108303</v>
      </c>
      <c r="B582" s="14" t="s">
        <v>13</v>
      </c>
      <c r="C582" s="12"/>
      <c r="D582" s="27"/>
      <c r="E582" s="11">
        <v>0</v>
      </c>
      <c r="F582" s="11">
        <v>4</v>
      </c>
      <c r="G582" s="20"/>
      <c r="H582" s="12"/>
      <c r="I582" s="13"/>
      <c r="J582" s="13"/>
      <c r="K582" s="13"/>
      <c r="L582" s="13"/>
    </row>
    <row r="583" spans="1:12" ht="15.75" customHeight="1" x14ac:dyDescent="0.3">
      <c r="A583" s="14">
        <v>108319</v>
      </c>
      <c r="B583" s="14" t="s">
        <v>13</v>
      </c>
      <c r="C583" s="12"/>
      <c r="D583" s="27"/>
      <c r="E583" s="11">
        <v>0</v>
      </c>
      <c r="F583" s="11">
        <v>5</v>
      </c>
      <c r="G583" s="20"/>
      <c r="H583" s="12"/>
      <c r="I583" s="13"/>
      <c r="J583" s="13"/>
      <c r="K583" s="13"/>
      <c r="L583" s="13"/>
    </row>
    <row r="584" spans="1:12" ht="15.75" customHeight="1" x14ac:dyDescent="0.3">
      <c r="A584" s="14">
        <v>108336</v>
      </c>
      <c r="B584" s="14" t="s">
        <v>13</v>
      </c>
      <c r="C584" s="12"/>
      <c r="D584" s="27"/>
      <c r="E584" s="11">
        <v>1</v>
      </c>
      <c r="F584" s="11">
        <v>6</v>
      </c>
      <c r="G584" s="20"/>
      <c r="H584" s="12"/>
      <c r="I584" s="13"/>
      <c r="J584" s="13"/>
      <c r="K584" s="13"/>
      <c r="L584" s="13"/>
    </row>
    <row r="585" spans="1:12" ht="15.75" customHeight="1" x14ac:dyDescent="0.3">
      <c r="A585" s="14">
        <v>108391</v>
      </c>
      <c r="B585" s="14" t="s">
        <v>13</v>
      </c>
      <c r="C585" s="12"/>
      <c r="D585" s="27"/>
      <c r="E585" s="11">
        <v>1</v>
      </c>
      <c r="F585" s="11">
        <v>7</v>
      </c>
      <c r="G585" s="20"/>
      <c r="H585" s="12"/>
      <c r="I585" s="13"/>
      <c r="J585" s="13"/>
      <c r="K585" s="13"/>
      <c r="L585" s="13"/>
    </row>
    <row r="586" spans="1:12" ht="15.75" customHeight="1" x14ac:dyDescent="0.3">
      <c r="A586" s="14">
        <v>108412</v>
      </c>
      <c r="B586" s="14" t="s">
        <v>13</v>
      </c>
      <c r="C586" s="12"/>
      <c r="D586" s="27"/>
      <c r="E586" s="11">
        <v>1</v>
      </c>
      <c r="F586" s="11">
        <v>8</v>
      </c>
      <c r="G586" s="20"/>
      <c r="H586" s="12"/>
      <c r="I586" s="13"/>
      <c r="J586" s="13"/>
      <c r="K586" s="13"/>
      <c r="L586" s="13"/>
    </row>
    <row r="587" spans="1:12" ht="15.75" customHeight="1" x14ac:dyDescent="0.3">
      <c r="A587" s="14">
        <v>108419</v>
      </c>
      <c r="B587" s="14" t="s">
        <v>13</v>
      </c>
      <c r="C587" s="11">
        <v>4</v>
      </c>
      <c r="D587" s="28"/>
      <c r="E587" s="11">
        <v>0</v>
      </c>
      <c r="F587" s="11">
        <v>9</v>
      </c>
      <c r="G587" s="20"/>
      <c r="H587" s="11">
        <f>COUNTIF(G578:G587,"Certo")</f>
        <v>0</v>
      </c>
      <c r="I587" s="13"/>
      <c r="J587" s="13"/>
      <c r="K587" s="13"/>
      <c r="L587" s="13"/>
    </row>
    <row r="588" spans="1:12" ht="15.75" customHeight="1" x14ac:dyDescent="0.3">
      <c r="A588" s="14">
        <v>108424</v>
      </c>
      <c r="B588" s="14" t="s">
        <v>28</v>
      </c>
      <c r="C588" s="12"/>
      <c r="D588" s="26">
        <v>94</v>
      </c>
      <c r="E588" s="11">
        <v>0</v>
      </c>
      <c r="F588" s="11">
        <v>0</v>
      </c>
      <c r="G588" s="20"/>
      <c r="H588" s="12"/>
      <c r="I588" s="13"/>
      <c r="J588" s="13"/>
      <c r="K588" s="13"/>
      <c r="L588" s="13"/>
    </row>
    <row r="589" spans="1:12" ht="15.75" customHeight="1" x14ac:dyDescent="0.3">
      <c r="A589" s="14">
        <v>108426</v>
      </c>
      <c r="B589" s="14" t="s">
        <v>28</v>
      </c>
      <c r="C589" s="12"/>
      <c r="D589" s="27"/>
      <c r="E589" s="11">
        <v>0</v>
      </c>
      <c r="F589" s="11">
        <v>1</v>
      </c>
      <c r="G589" s="20"/>
      <c r="H589" s="12"/>
      <c r="I589" s="13"/>
      <c r="J589" s="13"/>
      <c r="K589" s="13"/>
      <c r="L589" s="13"/>
    </row>
    <row r="590" spans="1:12" ht="15.75" customHeight="1" x14ac:dyDescent="0.3">
      <c r="A590" s="14">
        <v>108433</v>
      </c>
      <c r="B590" s="14" t="s">
        <v>28</v>
      </c>
      <c r="C590" s="12"/>
      <c r="D590" s="27"/>
      <c r="E590" s="11">
        <v>0</v>
      </c>
      <c r="F590" s="11">
        <v>2</v>
      </c>
      <c r="G590" s="20"/>
      <c r="H590" s="12"/>
      <c r="I590" s="13"/>
      <c r="J590" s="13"/>
      <c r="K590" s="13"/>
      <c r="L590" s="13"/>
    </row>
    <row r="591" spans="1:12" ht="15.75" customHeight="1" x14ac:dyDescent="0.3">
      <c r="A591" s="14">
        <v>108439</v>
      </c>
      <c r="B591" s="14" t="s">
        <v>28</v>
      </c>
      <c r="C591" s="12"/>
      <c r="D591" s="27"/>
      <c r="E591" s="11">
        <v>0</v>
      </c>
      <c r="F591" s="11">
        <v>3</v>
      </c>
      <c r="G591" s="20"/>
      <c r="H591" s="12"/>
      <c r="I591" s="13"/>
      <c r="J591" s="13"/>
      <c r="K591" s="13"/>
      <c r="L591" s="13"/>
    </row>
    <row r="592" spans="1:12" ht="15.75" customHeight="1" x14ac:dyDescent="0.3">
      <c r="A592" s="14">
        <v>108440</v>
      </c>
      <c r="B592" s="14" t="s">
        <v>28</v>
      </c>
      <c r="C592" s="12"/>
      <c r="D592" s="27"/>
      <c r="E592" s="11">
        <v>1</v>
      </c>
      <c r="F592" s="11">
        <v>4</v>
      </c>
      <c r="G592" s="20"/>
      <c r="H592" s="12"/>
      <c r="I592" s="13"/>
      <c r="J592" s="13"/>
      <c r="K592" s="13"/>
      <c r="L592" s="13"/>
    </row>
    <row r="593" spans="1:12" ht="15.75" customHeight="1" x14ac:dyDescent="0.3">
      <c r="A593" s="14">
        <v>108441</v>
      </c>
      <c r="B593" s="14" t="s">
        <v>28</v>
      </c>
      <c r="C593" s="12"/>
      <c r="D593" s="27"/>
      <c r="E593" s="11">
        <v>0</v>
      </c>
      <c r="F593" s="11">
        <v>5</v>
      </c>
      <c r="G593" s="20"/>
      <c r="H593" s="12"/>
      <c r="I593" s="13"/>
      <c r="J593" s="13"/>
      <c r="K593" s="13"/>
      <c r="L593" s="13"/>
    </row>
    <row r="594" spans="1:12" ht="15.75" customHeight="1" x14ac:dyDescent="0.3">
      <c r="A594" s="14">
        <v>108443</v>
      </c>
      <c r="B594" s="14" t="s">
        <v>28</v>
      </c>
      <c r="C594" s="12"/>
      <c r="D594" s="27"/>
      <c r="E594" s="11">
        <v>1</v>
      </c>
      <c r="F594" s="11">
        <v>6</v>
      </c>
      <c r="G594" s="20"/>
      <c r="H594" s="12"/>
      <c r="I594" s="13"/>
      <c r="J594" s="13"/>
      <c r="K594" s="13"/>
      <c r="L594" s="13"/>
    </row>
    <row r="595" spans="1:12" ht="15.75" customHeight="1" x14ac:dyDescent="0.3">
      <c r="A595" s="14">
        <v>108446</v>
      </c>
      <c r="B595" s="14" t="s">
        <v>28</v>
      </c>
      <c r="C595" s="12"/>
      <c r="D595" s="27"/>
      <c r="E595" s="11">
        <v>0</v>
      </c>
      <c r="F595" s="11">
        <v>7</v>
      </c>
      <c r="G595" s="20"/>
      <c r="H595" s="12"/>
      <c r="I595" s="13"/>
      <c r="J595" s="13"/>
      <c r="K595" s="13"/>
      <c r="L595" s="13"/>
    </row>
    <row r="596" spans="1:12" ht="15.75" customHeight="1" x14ac:dyDescent="0.3">
      <c r="A596" s="14">
        <v>108452</v>
      </c>
      <c r="B596" s="14" t="s">
        <v>28</v>
      </c>
      <c r="C596" s="12"/>
      <c r="D596" s="27"/>
      <c r="E596" s="11">
        <v>1</v>
      </c>
      <c r="F596" s="11">
        <v>8</v>
      </c>
      <c r="G596" s="20"/>
      <c r="H596" s="12"/>
      <c r="I596" s="13"/>
      <c r="J596" s="13"/>
      <c r="K596" s="13"/>
      <c r="L596" s="13"/>
    </row>
    <row r="597" spans="1:12" ht="15.75" customHeight="1" x14ac:dyDescent="0.3">
      <c r="A597" s="14">
        <v>108454</v>
      </c>
      <c r="B597" s="14" t="s">
        <v>28</v>
      </c>
      <c r="C597" s="11">
        <v>4</v>
      </c>
      <c r="D597" s="28"/>
      <c r="E597" s="11">
        <v>1</v>
      </c>
      <c r="F597" s="11">
        <v>9</v>
      </c>
      <c r="G597" s="20"/>
      <c r="H597" s="11">
        <f>COUNTIF(G588:G597,"Certo")</f>
        <v>0</v>
      </c>
      <c r="I597" s="13"/>
      <c r="J597" s="13"/>
      <c r="K597" s="13"/>
      <c r="L597" s="13"/>
    </row>
    <row r="598" spans="1:12" ht="15.75" customHeight="1" x14ac:dyDescent="0.3">
      <c r="A598" s="14">
        <v>108227</v>
      </c>
      <c r="B598" s="14" t="s">
        <v>9</v>
      </c>
      <c r="C598" s="12"/>
      <c r="D598" s="26">
        <v>94</v>
      </c>
      <c r="E598" s="11">
        <v>1</v>
      </c>
      <c r="F598" s="11">
        <v>0</v>
      </c>
      <c r="G598" s="20"/>
      <c r="H598" s="12"/>
      <c r="I598" s="13"/>
      <c r="J598" s="13"/>
      <c r="K598" s="13"/>
      <c r="L598" s="13"/>
    </row>
    <row r="599" spans="1:12" ht="15.75" customHeight="1" x14ac:dyDescent="0.3">
      <c r="A599" s="14">
        <v>108240</v>
      </c>
      <c r="B599" s="14" t="s">
        <v>9</v>
      </c>
      <c r="C599" s="12"/>
      <c r="D599" s="27"/>
      <c r="E599" s="11">
        <v>1</v>
      </c>
      <c r="F599" s="11">
        <v>1</v>
      </c>
      <c r="G599" s="20"/>
      <c r="H599" s="12"/>
      <c r="I599" s="13"/>
      <c r="J599" s="13"/>
      <c r="K599" s="13"/>
      <c r="L599" s="13"/>
    </row>
    <row r="600" spans="1:12" ht="15.75" customHeight="1" x14ac:dyDescent="0.3">
      <c r="A600" s="14">
        <v>108248</v>
      </c>
      <c r="B600" s="14" t="s">
        <v>9</v>
      </c>
      <c r="C600" s="12"/>
      <c r="D600" s="27"/>
      <c r="E600" s="11">
        <v>0</v>
      </c>
      <c r="F600" s="11">
        <v>2</v>
      </c>
      <c r="G600" s="20"/>
      <c r="H600" s="12"/>
      <c r="I600" s="13"/>
      <c r="J600" s="13"/>
      <c r="K600" s="13"/>
      <c r="L600" s="13"/>
    </row>
    <row r="601" spans="1:12" ht="15.75" customHeight="1" x14ac:dyDescent="0.3">
      <c r="A601" s="14">
        <v>108270</v>
      </c>
      <c r="B601" s="14" t="s">
        <v>9</v>
      </c>
      <c r="C601" s="12"/>
      <c r="D601" s="27"/>
      <c r="E601" s="11">
        <v>0</v>
      </c>
      <c r="F601" s="11">
        <v>3</v>
      </c>
      <c r="G601" s="20"/>
      <c r="H601" s="12"/>
      <c r="I601" s="13"/>
      <c r="J601" s="13"/>
      <c r="K601" s="13"/>
      <c r="L601" s="13"/>
    </row>
    <row r="602" spans="1:12" ht="15.75" customHeight="1" x14ac:dyDescent="0.3">
      <c r="A602" s="14">
        <v>108291</v>
      </c>
      <c r="B602" s="14" t="s">
        <v>9</v>
      </c>
      <c r="C602" s="12"/>
      <c r="D602" s="27"/>
      <c r="E602" s="11">
        <v>1</v>
      </c>
      <c r="F602" s="11">
        <v>4</v>
      </c>
      <c r="G602" s="20"/>
      <c r="H602" s="12"/>
      <c r="I602" s="13"/>
      <c r="J602" s="13"/>
      <c r="K602" s="13"/>
      <c r="L602" s="13"/>
    </row>
    <row r="603" spans="1:12" ht="15.75" customHeight="1" x14ac:dyDescent="0.3">
      <c r="A603" s="14">
        <v>108310</v>
      </c>
      <c r="B603" s="14" t="s">
        <v>9</v>
      </c>
      <c r="C603" s="12"/>
      <c r="D603" s="27"/>
      <c r="E603" s="11">
        <v>0</v>
      </c>
      <c r="F603" s="11">
        <v>5</v>
      </c>
      <c r="G603" s="20"/>
      <c r="H603" s="12"/>
      <c r="I603" s="13"/>
      <c r="J603" s="13"/>
      <c r="K603" s="13"/>
      <c r="L603" s="13"/>
    </row>
    <row r="604" spans="1:12" ht="15.75" customHeight="1" x14ac:dyDescent="0.3">
      <c r="A604" s="14">
        <v>108323</v>
      </c>
      <c r="B604" s="14" t="s">
        <v>9</v>
      </c>
      <c r="C604" s="12"/>
      <c r="D604" s="27"/>
      <c r="E604" s="11">
        <v>0</v>
      </c>
      <c r="F604" s="11">
        <v>6</v>
      </c>
      <c r="G604" s="20"/>
      <c r="H604" s="12"/>
      <c r="I604" s="13"/>
      <c r="J604" s="13"/>
      <c r="K604" s="13"/>
      <c r="L604" s="13"/>
    </row>
    <row r="605" spans="1:12" ht="15.75" customHeight="1" x14ac:dyDescent="0.3">
      <c r="A605" s="14">
        <v>108339</v>
      </c>
      <c r="B605" s="14" t="s">
        <v>9</v>
      </c>
      <c r="C605" s="12"/>
      <c r="D605" s="27"/>
      <c r="E605" s="11">
        <v>0</v>
      </c>
      <c r="F605" s="11">
        <v>7</v>
      </c>
      <c r="G605" s="20"/>
      <c r="H605" s="12"/>
      <c r="I605" s="13"/>
      <c r="J605" s="13"/>
      <c r="K605" s="13"/>
      <c r="L605" s="13"/>
    </row>
    <row r="606" spans="1:12" ht="15.75" customHeight="1" x14ac:dyDescent="0.3">
      <c r="A606" s="14">
        <v>108363</v>
      </c>
      <c r="B606" s="14" t="s">
        <v>9</v>
      </c>
      <c r="C606" s="12"/>
      <c r="D606" s="27"/>
      <c r="E606" s="11">
        <v>1</v>
      </c>
      <c r="F606" s="11">
        <v>8</v>
      </c>
      <c r="G606" s="20"/>
      <c r="H606" s="12"/>
      <c r="I606" s="13"/>
      <c r="J606" s="13"/>
      <c r="K606" s="13"/>
      <c r="L606" s="13"/>
    </row>
    <row r="607" spans="1:12" ht="15.75" customHeight="1" x14ac:dyDescent="0.3">
      <c r="A607" s="14">
        <v>108374</v>
      </c>
      <c r="B607" s="14" t="s">
        <v>9</v>
      </c>
      <c r="C607" s="11">
        <v>4</v>
      </c>
      <c r="D607" s="28"/>
      <c r="E607" s="11">
        <v>1</v>
      </c>
      <c r="F607" s="11">
        <v>9</v>
      </c>
      <c r="G607" s="20"/>
      <c r="H607" s="11">
        <f>COUNTIF(G598:G607,"Certo")</f>
        <v>0</v>
      </c>
      <c r="I607" s="13"/>
      <c r="J607" s="13"/>
      <c r="K607" s="13"/>
      <c r="L607" s="13"/>
    </row>
    <row r="608" spans="1:12" ht="15.75" customHeight="1" x14ac:dyDescent="0.3">
      <c r="A608" s="14">
        <v>109546</v>
      </c>
      <c r="B608" s="14" t="s">
        <v>74</v>
      </c>
      <c r="C608" s="12"/>
      <c r="D608" s="26">
        <v>94</v>
      </c>
      <c r="E608" s="11">
        <v>1</v>
      </c>
      <c r="F608" s="11">
        <v>0</v>
      </c>
      <c r="G608" s="20"/>
      <c r="H608" s="12"/>
      <c r="I608" s="13"/>
      <c r="J608" s="13"/>
      <c r="K608" s="13"/>
      <c r="L608" s="13"/>
    </row>
    <row r="609" spans="1:12" ht="15.75" customHeight="1" x14ac:dyDescent="0.3">
      <c r="A609" s="14">
        <v>109548</v>
      </c>
      <c r="B609" s="14" t="s">
        <v>74</v>
      </c>
      <c r="C609" s="12"/>
      <c r="D609" s="27"/>
      <c r="E609" s="11">
        <v>0</v>
      </c>
      <c r="F609" s="11">
        <v>1</v>
      </c>
      <c r="G609" s="20"/>
      <c r="H609" s="12"/>
      <c r="I609" s="13"/>
      <c r="J609" s="13"/>
      <c r="K609" s="13"/>
      <c r="L609" s="13"/>
    </row>
    <row r="610" spans="1:12" ht="15.75" customHeight="1" x14ac:dyDescent="0.3">
      <c r="A610" s="14">
        <v>109549</v>
      </c>
      <c r="B610" s="14" t="s">
        <v>74</v>
      </c>
      <c r="C610" s="12"/>
      <c r="D610" s="27"/>
      <c r="E610" s="11">
        <v>0</v>
      </c>
      <c r="F610" s="11">
        <v>2</v>
      </c>
      <c r="G610" s="20"/>
      <c r="H610" s="12"/>
      <c r="I610" s="13"/>
      <c r="J610" s="13"/>
      <c r="K610" s="13"/>
      <c r="L610" s="13"/>
    </row>
    <row r="611" spans="1:12" ht="15.75" customHeight="1" x14ac:dyDescent="0.3">
      <c r="A611" s="14">
        <v>109551</v>
      </c>
      <c r="B611" s="14" t="s">
        <v>74</v>
      </c>
      <c r="C611" s="12"/>
      <c r="D611" s="27"/>
      <c r="E611" s="11">
        <v>0</v>
      </c>
      <c r="F611" s="11">
        <v>3</v>
      </c>
      <c r="G611" s="20"/>
      <c r="H611" s="12"/>
      <c r="I611" s="13"/>
      <c r="J611" s="13"/>
      <c r="K611" s="13"/>
      <c r="L611" s="13"/>
    </row>
    <row r="612" spans="1:12" ht="15.75" customHeight="1" x14ac:dyDescent="0.3">
      <c r="A612" s="14">
        <v>109573</v>
      </c>
      <c r="B612" s="14" t="s">
        <v>74</v>
      </c>
      <c r="C612" s="12"/>
      <c r="D612" s="27"/>
      <c r="E612" s="11">
        <v>0</v>
      </c>
      <c r="F612" s="11">
        <v>4</v>
      </c>
      <c r="G612" s="20"/>
      <c r="H612" s="12"/>
      <c r="I612" s="13"/>
      <c r="J612" s="13"/>
      <c r="K612" s="13"/>
      <c r="L612" s="13"/>
    </row>
    <row r="613" spans="1:12" ht="15.75" customHeight="1" x14ac:dyDescent="0.3">
      <c r="A613" s="14">
        <v>109578</v>
      </c>
      <c r="B613" s="14" t="s">
        <v>74</v>
      </c>
      <c r="C613" s="12"/>
      <c r="D613" s="27"/>
      <c r="E613" s="11">
        <v>1</v>
      </c>
      <c r="F613" s="11">
        <v>5</v>
      </c>
      <c r="G613" s="20"/>
      <c r="H613" s="12"/>
      <c r="I613" s="13"/>
      <c r="J613" s="13"/>
      <c r="K613" s="13"/>
      <c r="L613" s="13"/>
    </row>
    <row r="614" spans="1:12" ht="15.75" customHeight="1" x14ac:dyDescent="0.3">
      <c r="A614" s="14">
        <v>109581</v>
      </c>
      <c r="B614" s="14" t="s">
        <v>74</v>
      </c>
      <c r="C614" s="12"/>
      <c r="D614" s="27"/>
      <c r="E614" s="11">
        <v>0</v>
      </c>
      <c r="F614" s="11">
        <v>6</v>
      </c>
      <c r="G614" s="20"/>
      <c r="H614" s="12"/>
      <c r="I614" s="13"/>
      <c r="J614" s="13"/>
      <c r="K614" s="13"/>
      <c r="L614" s="13"/>
    </row>
    <row r="615" spans="1:12" ht="15.75" customHeight="1" x14ac:dyDescent="0.3">
      <c r="A615" s="14">
        <v>109584</v>
      </c>
      <c r="B615" s="14" t="s">
        <v>74</v>
      </c>
      <c r="C615" s="12"/>
      <c r="D615" s="27"/>
      <c r="E615" s="11">
        <v>0</v>
      </c>
      <c r="F615" s="11">
        <v>7</v>
      </c>
      <c r="G615" s="20"/>
      <c r="H615" s="12"/>
      <c r="I615" s="13"/>
      <c r="J615" s="13"/>
      <c r="K615" s="13"/>
      <c r="L615" s="13"/>
    </row>
    <row r="616" spans="1:12" ht="15.75" customHeight="1" x14ac:dyDescent="0.3">
      <c r="A616" s="14">
        <v>109585</v>
      </c>
      <c r="B616" s="14" t="s">
        <v>74</v>
      </c>
      <c r="C616" s="12"/>
      <c r="D616" s="27"/>
      <c r="E616" s="11">
        <v>1</v>
      </c>
      <c r="F616" s="11">
        <v>8</v>
      </c>
      <c r="G616" s="20"/>
      <c r="H616" s="12"/>
      <c r="I616" s="13"/>
      <c r="J616" s="13"/>
      <c r="K616" s="13"/>
      <c r="L616" s="13"/>
    </row>
    <row r="617" spans="1:12" ht="15.75" customHeight="1" x14ac:dyDescent="0.3">
      <c r="A617" s="14">
        <v>109586</v>
      </c>
      <c r="B617" s="14" t="s">
        <v>74</v>
      </c>
      <c r="C617" s="11">
        <v>1</v>
      </c>
      <c r="D617" s="28"/>
      <c r="E617" s="11">
        <v>0</v>
      </c>
      <c r="F617" s="11">
        <v>9</v>
      </c>
      <c r="G617" s="20"/>
      <c r="H617" s="11">
        <f>COUNTIF(G608:G617,"Certo")</f>
        <v>0</v>
      </c>
      <c r="I617" s="13"/>
      <c r="J617" s="13"/>
      <c r="K617" s="13"/>
      <c r="L617" s="13"/>
    </row>
    <row r="618" spans="1:12" ht="15.75" customHeight="1" x14ac:dyDescent="0.3">
      <c r="A618" s="14">
        <v>108228</v>
      </c>
      <c r="B618" s="14" t="s">
        <v>10</v>
      </c>
      <c r="C618" s="12"/>
      <c r="D618" s="26">
        <v>94</v>
      </c>
      <c r="E618" s="11">
        <v>0</v>
      </c>
      <c r="F618" s="11">
        <v>0</v>
      </c>
      <c r="G618" s="20"/>
      <c r="H618" s="12"/>
      <c r="I618" s="13"/>
      <c r="J618" s="13"/>
      <c r="K618" s="13"/>
      <c r="L618" s="13"/>
    </row>
    <row r="619" spans="1:12" ht="15.75" customHeight="1" x14ac:dyDescent="0.3">
      <c r="A619" s="14">
        <v>108245</v>
      </c>
      <c r="B619" s="14" t="s">
        <v>10</v>
      </c>
      <c r="C619" s="12"/>
      <c r="D619" s="27"/>
      <c r="E619" s="11">
        <v>1</v>
      </c>
      <c r="F619" s="11">
        <v>1</v>
      </c>
      <c r="G619" s="20"/>
      <c r="H619" s="12"/>
      <c r="I619" s="13"/>
      <c r="J619" s="13"/>
      <c r="K619" s="13"/>
      <c r="L619" s="13"/>
    </row>
    <row r="620" spans="1:12" ht="15.75" customHeight="1" x14ac:dyDescent="0.3">
      <c r="A620" s="14">
        <v>108262</v>
      </c>
      <c r="B620" s="14" t="s">
        <v>10</v>
      </c>
      <c r="C620" s="12"/>
      <c r="D620" s="27"/>
      <c r="E620" s="11">
        <v>0</v>
      </c>
      <c r="F620" s="11">
        <v>2</v>
      </c>
      <c r="G620" s="20"/>
      <c r="H620" s="12"/>
      <c r="I620" s="13"/>
      <c r="J620" s="13"/>
      <c r="K620" s="13"/>
      <c r="L620" s="13"/>
    </row>
    <row r="621" spans="1:12" ht="15.75" customHeight="1" x14ac:dyDescent="0.3">
      <c r="A621" s="14">
        <v>108327</v>
      </c>
      <c r="B621" s="14" t="s">
        <v>10</v>
      </c>
      <c r="C621" s="12"/>
      <c r="D621" s="27"/>
      <c r="E621" s="11">
        <v>0</v>
      </c>
      <c r="F621" s="11">
        <v>3</v>
      </c>
      <c r="G621" s="20"/>
      <c r="H621" s="12"/>
      <c r="I621" s="13"/>
      <c r="J621" s="13"/>
      <c r="K621" s="13"/>
      <c r="L621" s="13"/>
    </row>
    <row r="622" spans="1:12" ht="15.75" customHeight="1" x14ac:dyDescent="0.3">
      <c r="A622" s="14">
        <v>108356</v>
      </c>
      <c r="B622" s="14" t="s">
        <v>10</v>
      </c>
      <c r="C622" s="12"/>
      <c r="D622" s="27"/>
      <c r="E622" s="11">
        <v>0</v>
      </c>
      <c r="F622" s="11">
        <v>4</v>
      </c>
      <c r="G622" s="20"/>
      <c r="H622" s="12"/>
      <c r="I622" s="13"/>
      <c r="J622" s="13"/>
      <c r="K622" s="13"/>
      <c r="L622" s="13"/>
    </row>
    <row r="623" spans="1:12" ht="15.75" customHeight="1" x14ac:dyDescent="0.3">
      <c r="A623" s="14">
        <v>108395</v>
      </c>
      <c r="B623" s="14" t="s">
        <v>10</v>
      </c>
      <c r="C623" s="12"/>
      <c r="D623" s="27"/>
      <c r="E623" s="11">
        <v>0</v>
      </c>
      <c r="F623" s="11">
        <v>5</v>
      </c>
      <c r="G623" s="20"/>
      <c r="H623" s="12"/>
      <c r="I623" s="13"/>
      <c r="J623" s="13"/>
      <c r="K623" s="13"/>
      <c r="L623" s="13"/>
    </row>
    <row r="624" spans="1:12" ht="15.75" customHeight="1" x14ac:dyDescent="0.3">
      <c r="A624" s="14">
        <v>108415</v>
      </c>
      <c r="B624" s="14" t="s">
        <v>10</v>
      </c>
      <c r="C624" s="12"/>
      <c r="D624" s="27"/>
      <c r="E624" s="11">
        <v>0</v>
      </c>
      <c r="F624" s="11">
        <v>6</v>
      </c>
      <c r="G624" s="20"/>
      <c r="H624" s="12"/>
      <c r="I624" s="13"/>
      <c r="J624" s="13"/>
      <c r="K624" s="13"/>
      <c r="L624" s="13"/>
    </row>
    <row r="625" spans="1:12" ht="15.75" customHeight="1" x14ac:dyDescent="0.3">
      <c r="A625" s="14">
        <v>108423</v>
      </c>
      <c r="B625" s="14" t="s">
        <v>10</v>
      </c>
      <c r="C625" s="12"/>
      <c r="D625" s="27"/>
      <c r="E625" s="11">
        <v>0</v>
      </c>
      <c r="F625" s="11">
        <v>7</v>
      </c>
      <c r="G625" s="20"/>
      <c r="H625" s="12"/>
      <c r="I625" s="13"/>
      <c r="J625" s="13"/>
      <c r="K625" s="13"/>
      <c r="L625" s="13"/>
    </row>
    <row r="626" spans="1:12" ht="15.75" customHeight="1" x14ac:dyDescent="0.3">
      <c r="A626" s="14">
        <v>108437</v>
      </c>
      <c r="B626" s="14" t="s">
        <v>10</v>
      </c>
      <c r="C626" s="12"/>
      <c r="D626" s="27"/>
      <c r="E626" s="11">
        <v>1</v>
      </c>
      <c r="F626" s="11">
        <v>8</v>
      </c>
      <c r="G626" s="20"/>
      <c r="H626" s="12"/>
      <c r="I626" s="13"/>
      <c r="J626" s="13"/>
      <c r="K626" s="13"/>
      <c r="L626" s="13"/>
    </row>
    <row r="627" spans="1:12" ht="15.75" customHeight="1" x14ac:dyDescent="0.3">
      <c r="A627" s="14">
        <v>108449</v>
      </c>
      <c r="B627" s="14" t="s">
        <v>10</v>
      </c>
      <c r="C627" s="11">
        <v>4</v>
      </c>
      <c r="D627" s="28"/>
      <c r="E627" s="11">
        <v>0</v>
      </c>
      <c r="F627" s="11">
        <v>9</v>
      </c>
      <c r="G627" s="20"/>
      <c r="H627" s="11">
        <f>COUNTIF(G618:G627,"Certo")</f>
        <v>0</v>
      </c>
      <c r="I627" s="13"/>
      <c r="J627" s="13"/>
      <c r="K627" s="13"/>
      <c r="L627" s="13"/>
    </row>
    <row r="628" spans="1:12" ht="15.75" customHeight="1" x14ac:dyDescent="0.3">
      <c r="A628" s="14">
        <v>109398</v>
      </c>
      <c r="B628" s="14" t="s">
        <v>71</v>
      </c>
      <c r="C628" s="12"/>
      <c r="D628" s="26">
        <v>94</v>
      </c>
      <c r="E628" s="11">
        <v>0</v>
      </c>
      <c r="F628" s="11">
        <v>0</v>
      </c>
      <c r="G628" s="20"/>
      <c r="H628" s="12"/>
      <c r="I628" s="13"/>
      <c r="J628" s="13"/>
      <c r="K628" s="13"/>
      <c r="L628" s="13"/>
    </row>
    <row r="629" spans="1:12" ht="15.75" customHeight="1" x14ac:dyDescent="0.3">
      <c r="A629" s="14">
        <v>109408</v>
      </c>
      <c r="B629" s="14" t="s">
        <v>71</v>
      </c>
      <c r="C629" s="12"/>
      <c r="D629" s="27"/>
      <c r="E629" s="11">
        <v>1</v>
      </c>
      <c r="F629" s="11">
        <v>1</v>
      </c>
      <c r="G629" s="20"/>
      <c r="H629" s="12"/>
      <c r="I629" s="13"/>
      <c r="J629" s="13"/>
      <c r="K629" s="13"/>
      <c r="L629" s="13"/>
    </row>
    <row r="630" spans="1:12" ht="15.75" customHeight="1" x14ac:dyDescent="0.3">
      <c r="A630" s="14">
        <v>109415</v>
      </c>
      <c r="B630" s="14" t="s">
        <v>71</v>
      </c>
      <c r="C630" s="12"/>
      <c r="D630" s="27"/>
      <c r="E630" s="11">
        <v>0</v>
      </c>
      <c r="F630" s="11">
        <v>2</v>
      </c>
      <c r="G630" s="20"/>
      <c r="H630" s="12"/>
      <c r="I630" s="13"/>
      <c r="J630" s="13"/>
      <c r="K630" s="13"/>
      <c r="L630" s="13"/>
    </row>
    <row r="631" spans="1:12" ht="15.75" customHeight="1" x14ac:dyDescent="0.3">
      <c r="A631" s="14">
        <v>109417</v>
      </c>
      <c r="B631" s="14" t="s">
        <v>71</v>
      </c>
      <c r="C631" s="12"/>
      <c r="D631" s="27"/>
      <c r="E631" s="11">
        <v>1</v>
      </c>
      <c r="F631" s="11">
        <v>3</v>
      </c>
      <c r="G631" s="20"/>
      <c r="H631" s="12"/>
      <c r="I631" s="13"/>
      <c r="J631" s="13"/>
      <c r="K631" s="13"/>
      <c r="L631" s="13"/>
    </row>
    <row r="632" spans="1:12" ht="15.75" customHeight="1" x14ac:dyDescent="0.3">
      <c r="A632" s="14">
        <v>109421</v>
      </c>
      <c r="B632" s="14" t="s">
        <v>71</v>
      </c>
      <c r="C632" s="12"/>
      <c r="D632" s="27"/>
      <c r="E632" s="11">
        <v>0</v>
      </c>
      <c r="F632" s="11">
        <v>4</v>
      </c>
      <c r="G632" s="20"/>
      <c r="H632" s="12"/>
      <c r="I632" s="13"/>
      <c r="J632" s="13"/>
      <c r="K632" s="13"/>
      <c r="L632" s="13"/>
    </row>
    <row r="633" spans="1:12" ht="15.75" customHeight="1" x14ac:dyDescent="0.3">
      <c r="A633" s="14">
        <v>109424</v>
      </c>
      <c r="B633" s="14" t="s">
        <v>71</v>
      </c>
      <c r="C633" s="12"/>
      <c r="D633" s="27"/>
      <c r="E633" s="11">
        <v>0</v>
      </c>
      <c r="F633" s="11">
        <v>5</v>
      </c>
      <c r="G633" s="20"/>
      <c r="H633" s="12"/>
      <c r="I633" s="13"/>
      <c r="J633" s="13"/>
      <c r="K633" s="13"/>
      <c r="L633" s="13"/>
    </row>
    <row r="634" spans="1:12" ht="15.75" customHeight="1" x14ac:dyDescent="0.3">
      <c r="A634" s="14">
        <v>109428</v>
      </c>
      <c r="B634" s="14" t="s">
        <v>71</v>
      </c>
      <c r="C634" s="12"/>
      <c r="D634" s="27"/>
      <c r="E634" s="11">
        <v>1</v>
      </c>
      <c r="F634" s="11">
        <v>6</v>
      </c>
      <c r="G634" s="20"/>
      <c r="H634" s="12"/>
      <c r="I634" s="13"/>
      <c r="J634" s="13"/>
      <c r="K634" s="13"/>
      <c r="L634" s="13"/>
    </row>
    <row r="635" spans="1:12" ht="15.75" customHeight="1" x14ac:dyDescent="0.3">
      <c r="A635" s="14">
        <v>109432</v>
      </c>
      <c r="B635" s="14" t="s">
        <v>71</v>
      </c>
      <c r="C635" s="12"/>
      <c r="D635" s="27"/>
      <c r="E635" s="11">
        <v>0</v>
      </c>
      <c r="F635" s="11">
        <v>7</v>
      </c>
      <c r="G635" s="20"/>
      <c r="H635" s="12"/>
      <c r="I635" s="13"/>
      <c r="J635" s="13"/>
      <c r="K635" s="13"/>
      <c r="L635" s="13"/>
    </row>
    <row r="636" spans="1:12" ht="15.75" customHeight="1" x14ac:dyDescent="0.3">
      <c r="A636" s="14">
        <v>109437</v>
      </c>
      <c r="B636" s="14" t="s">
        <v>71</v>
      </c>
      <c r="C636" s="12"/>
      <c r="D636" s="27"/>
      <c r="E636" s="11">
        <v>1</v>
      </c>
      <c r="F636" s="11">
        <v>8</v>
      </c>
      <c r="G636" s="20"/>
      <c r="H636" s="12"/>
      <c r="I636" s="13"/>
      <c r="J636" s="13"/>
      <c r="K636" s="13"/>
      <c r="L636" s="13"/>
    </row>
    <row r="637" spans="1:12" ht="15.75" customHeight="1" x14ac:dyDescent="0.3">
      <c r="A637" s="14">
        <v>109440</v>
      </c>
      <c r="B637" s="14" t="s">
        <v>71</v>
      </c>
      <c r="C637" s="11">
        <v>1</v>
      </c>
      <c r="D637" s="28"/>
      <c r="E637" s="11">
        <v>0</v>
      </c>
      <c r="F637" s="11">
        <v>9</v>
      </c>
      <c r="G637" s="20"/>
      <c r="H637" s="11">
        <f>COUNTIF(G628:G637,"Certo")</f>
        <v>0</v>
      </c>
      <c r="I637" s="13"/>
      <c r="J637" s="13"/>
      <c r="K637" s="13"/>
      <c r="L637" s="13"/>
    </row>
    <row r="638" spans="1:12" ht="15.75" customHeight="1" x14ac:dyDescent="0.3">
      <c r="A638" s="14">
        <v>108299</v>
      </c>
      <c r="B638" s="14" t="s">
        <v>26</v>
      </c>
      <c r="C638" s="12"/>
      <c r="D638" s="26">
        <v>94</v>
      </c>
      <c r="E638" s="11">
        <v>0</v>
      </c>
      <c r="F638" s="11">
        <v>0</v>
      </c>
      <c r="G638" s="20"/>
      <c r="H638" s="12"/>
      <c r="I638" s="13"/>
      <c r="J638" s="13"/>
      <c r="K638" s="13"/>
      <c r="L638" s="13"/>
    </row>
    <row r="639" spans="1:12" ht="15.75" customHeight="1" x14ac:dyDescent="0.3">
      <c r="A639" s="14">
        <v>108312</v>
      </c>
      <c r="B639" s="14" t="s">
        <v>26</v>
      </c>
      <c r="C639" s="12"/>
      <c r="D639" s="27"/>
      <c r="E639" s="11">
        <v>0</v>
      </c>
      <c r="F639" s="11">
        <v>1</v>
      </c>
      <c r="G639" s="20"/>
      <c r="H639" s="12"/>
      <c r="I639" s="13"/>
      <c r="J639" s="13"/>
      <c r="K639" s="13"/>
      <c r="L639" s="13"/>
    </row>
    <row r="640" spans="1:12" ht="15.75" customHeight="1" x14ac:dyDescent="0.3">
      <c r="A640" s="14">
        <v>108349</v>
      </c>
      <c r="B640" s="14" t="s">
        <v>26</v>
      </c>
      <c r="C640" s="12"/>
      <c r="D640" s="27"/>
      <c r="E640" s="11">
        <v>0</v>
      </c>
      <c r="F640" s="11">
        <v>2</v>
      </c>
      <c r="G640" s="20"/>
      <c r="H640" s="12"/>
      <c r="I640" s="13"/>
      <c r="J640" s="13"/>
      <c r="K640" s="13"/>
      <c r="L640" s="13"/>
    </row>
    <row r="641" spans="1:12" ht="15.75" customHeight="1" x14ac:dyDescent="0.3">
      <c r="A641" s="14">
        <v>108367</v>
      </c>
      <c r="B641" s="14" t="s">
        <v>26</v>
      </c>
      <c r="C641" s="12"/>
      <c r="D641" s="27"/>
      <c r="E641" s="11">
        <v>0</v>
      </c>
      <c r="F641" s="11">
        <v>3</v>
      </c>
      <c r="G641" s="20"/>
      <c r="H641" s="12"/>
      <c r="I641" s="13"/>
      <c r="J641" s="13"/>
      <c r="K641" s="13"/>
      <c r="L641" s="13"/>
    </row>
    <row r="642" spans="1:12" ht="15.75" customHeight="1" x14ac:dyDescent="0.3">
      <c r="A642" s="14">
        <v>108393</v>
      </c>
      <c r="B642" s="14" t="s">
        <v>26</v>
      </c>
      <c r="C642" s="12"/>
      <c r="D642" s="27"/>
      <c r="E642" s="11">
        <v>0</v>
      </c>
      <c r="F642" s="11">
        <v>4</v>
      </c>
      <c r="G642" s="20"/>
      <c r="H642" s="12"/>
      <c r="I642" s="13"/>
      <c r="J642" s="13"/>
      <c r="K642" s="13"/>
      <c r="L642" s="13"/>
    </row>
    <row r="643" spans="1:12" ht="15.75" customHeight="1" x14ac:dyDescent="0.3">
      <c r="A643" s="14">
        <v>108396</v>
      </c>
      <c r="B643" s="14" t="s">
        <v>26</v>
      </c>
      <c r="C643" s="12"/>
      <c r="D643" s="27"/>
      <c r="E643" s="11">
        <v>0</v>
      </c>
      <c r="F643" s="11">
        <v>5</v>
      </c>
      <c r="G643" s="20"/>
      <c r="H643" s="12"/>
      <c r="I643" s="13"/>
      <c r="J643" s="13"/>
      <c r="K643" s="13"/>
      <c r="L643" s="13"/>
    </row>
    <row r="644" spans="1:12" ht="15.75" customHeight="1" x14ac:dyDescent="0.3">
      <c r="A644" s="14">
        <v>108402</v>
      </c>
      <c r="B644" s="14" t="s">
        <v>26</v>
      </c>
      <c r="C644" s="12"/>
      <c r="D644" s="27"/>
      <c r="E644" s="11">
        <v>0</v>
      </c>
      <c r="F644" s="11">
        <v>6</v>
      </c>
      <c r="G644" s="20"/>
      <c r="H644" s="12"/>
      <c r="I644" s="13"/>
      <c r="J644" s="13"/>
      <c r="K644" s="13"/>
      <c r="L644" s="13"/>
    </row>
    <row r="645" spans="1:12" ht="15.75" customHeight="1" x14ac:dyDescent="0.3">
      <c r="A645" s="14">
        <v>108414</v>
      </c>
      <c r="B645" s="14" t="s">
        <v>26</v>
      </c>
      <c r="C645" s="12"/>
      <c r="D645" s="27"/>
      <c r="E645" s="11">
        <v>1</v>
      </c>
      <c r="F645" s="11">
        <v>7</v>
      </c>
      <c r="G645" s="20"/>
      <c r="H645" s="12"/>
      <c r="I645" s="13"/>
      <c r="J645" s="13"/>
      <c r="K645" s="13"/>
      <c r="L645" s="13"/>
    </row>
    <row r="646" spans="1:12" ht="15.75" customHeight="1" x14ac:dyDescent="0.3">
      <c r="A646" s="14">
        <v>108432</v>
      </c>
      <c r="B646" s="14" t="s">
        <v>26</v>
      </c>
      <c r="C646" s="12"/>
      <c r="D646" s="27"/>
      <c r="E646" s="11">
        <v>1</v>
      </c>
      <c r="F646" s="11">
        <v>8</v>
      </c>
      <c r="G646" s="20"/>
      <c r="H646" s="12"/>
      <c r="I646" s="13"/>
      <c r="J646" s="13"/>
      <c r="K646" s="13"/>
      <c r="L646" s="13"/>
    </row>
    <row r="647" spans="1:12" ht="15.75" customHeight="1" x14ac:dyDescent="0.3">
      <c r="A647" s="14">
        <v>108444</v>
      </c>
      <c r="B647" s="14" t="s">
        <v>26</v>
      </c>
      <c r="C647" s="11">
        <v>4</v>
      </c>
      <c r="D647" s="28"/>
      <c r="E647" s="11">
        <v>0</v>
      </c>
      <c r="F647" s="11">
        <v>9</v>
      </c>
      <c r="G647" s="20"/>
      <c r="H647" s="11">
        <f>COUNTIF(G638:G647,"Certo")</f>
        <v>0</v>
      </c>
      <c r="I647" s="13"/>
      <c r="J647" s="13"/>
      <c r="K647" s="13"/>
      <c r="L647" s="13"/>
    </row>
    <row r="648" spans="1:12" ht="15.75" customHeight="1" x14ac:dyDescent="0.3">
      <c r="A648" s="14">
        <v>108257</v>
      </c>
      <c r="B648" s="14" t="s">
        <v>22</v>
      </c>
      <c r="C648" s="12"/>
      <c r="D648" s="26">
        <v>94</v>
      </c>
      <c r="E648" s="11">
        <v>0</v>
      </c>
      <c r="F648" s="11">
        <v>0</v>
      </c>
      <c r="G648" s="20"/>
      <c r="H648" s="12"/>
      <c r="I648" s="13"/>
      <c r="J648" s="13"/>
      <c r="K648" s="13"/>
      <c r="L648" s="13"/>
    </row>
    <row r="649" spans="1:12" ht="15.75" customHeight="1" x14ac:dyDescent="0.3">
      <c r="A649" s="14">
        <v>108271</v>
      </c>
      <c r="B649" s="14" t="s">
        <v>22</v>
      </c>
      <c r="C649" s="12"/>
      <c r="D649" s="27"/>
      <c r="E649" s="11">
        <v>0</v>
      </c>
      <c r="F649" s="11">
        <v>1</v>
      </c>
      <c r="G649" s="20"/>
      <c r="H649" s="12"/>
      <c r="I649" s="13"/>
      <c r="J649" s="13"/>
      <c r="K649" s="13"/>
      <c r="L649" s="13"/>
    </row>
    <row r="650" spans="1:12" ht="15.75" customHeight="1" x14ac:dyDescent="0.3">
      <c r="A650" s="14">
        <v>108315</v>
      </c>
      <c r="B650" s="14" t="s">
        <v>22</v>
      </c>
      <c r="C650" s="12"/>
      <c r="D650" s="27"/>
      <c r="E650" s="11">
        <v>0</v>
      </c>
      <c r="F650" s="11">
        <v>2</v>
      </c>
      <c r="G650" s="20"/>
      <c r="H650" s="12"/>
      <c r="I650" s="13"/>
      <c r="J650" s="13"/>
      <c r="K650" s="13"/>
      <c r="L650" s="13"/>
    </row>
    <row r="651" spans="1:12" ht="15.75" customHeight="1" x14ac:dyDescent="0.3">
      <c r="A651" s="14">
        <v>108385</v>
      </c>
      <c r="B651" s="14" t="s">
        <v>22</v>
      </c>
      <c r="C651" s="12"/>
      <c r="D651" s="27"/>
      <c r="E651" s="11">
        <v>1</v>
      </c>
      <c r="F651" s="11">
        <v>3</v>
      </c>
      <c r="G651" s="20"/>
      <c r="H651" s="12"/>
      <c r="I651" s="13"/>
      <c r="J651" s="13"/>
      <c r="K651" s="13"/>
      <c r="L651" s="13"/>
    </row>
    <row r="652" spans="1:12" ht="15.75" customHeight="1" x14ac:dyDescent="0.3">
      <c r="A652" s="14">
        <v>108410</v>
      </c>
      <c r="B652" s="14" t="s">
        <v>22</v>
      </c>
      <c r="C652" s="12"/>
      <c r="D652" s="27"/>
      <c r="E652" s="11">
        <v>0</v>
      </c>
      <c r="F652" s="11">
        <v>4</v>
      </c>
      <c r="G652" s="20"/>
      <c r="H652" s="12"/>
      <c r="I652" s="13"/>
      <c r="J652" s="13"/>
      <c r="K652" s="13"/>
      <c r="L652" s="13"/>
    </row>
    <row r="653" spans="1:12" ht="15.75" customHeight="1" x14ac:dyDescent="0.3">
      <c r="A653" s="14">
        <v>108418</v>
      </c>
      <c r="B653" s="14" t="s">
        <v>22</v>
      </c>
      <c r="C653" s="12"/>
      <c r="D653" s="27"/>
      <c r="E653" s="11">
        <v>1</v>
      </c>
      <c r="F653" s="11">
        <v>5</v>
      </c>
      <c r="G653" s="20"/>
      <c r="H653" s="12"/>
      <c r="I653" s="13"/>
      <c r="J653" s="13"/>
      <c r="K653" s="13"/>
      <c r="L653" s="13"/>
    </row>
    <row r="654" spans="1:12" ht="15.75" customHeight="1" x14ac:dyDescent="0.3">
      <c r="A654" s="14">
        <v>108428</v>
      </c>
      <c r="B654" s="14" t="s">
        <v>22</v>
      </c>
      <c r="C654" s="12"/>
      <c r="D654" s="27"/>
      <c r="E654" s="11">
        <v>1</v>
      </c>
      <c r="F654" s="11">
        <v>6</v>
      </c>
      <c r="G654" s="20"/>
      <c r="H654" s="12"/>
      <c r="I654" s="13"/>
      <c r="J654" s="13"/>
      <c r="K654" s="13"/>
      <c r="L654" s="13"/>
    </row>
    <row r="655" spans="1:12" ht="15.75" customHeight="1" x14ac:dyDescent="0.3">
      <c r="A655" s="14">
        <v>108431</v>
      </c>
      <c r="B655" s="14" t="s">
        <v>22</v>
      </c>
      <c r="C655" s="12"/>
      <c r="D655" s="27"/>
      <c r="E655" s="11">
        <v>0</v>
      </c>
      <c r="F655" s="11">
        <v>7</v>
      </c>
      <c r="G655" s="20"/>
      <c r="H655" s="12"/>
      <c r="I655" s="13"/>
      <c r="J655" s="13"/>
      <c r="K655" s="13"/>
      <c r="L655" s="13"/>
    </row>
    <row r="656" spans="1:12" ht="15.75" customHeight="1" x14ac:dyDescent="0.3">
      <c r="A656" s="14">
        <v>108438</v>
      </c>
      <c r="B656" s="14" t="s">
        <v>22</v>
      </c>
      <c r="C656" s="12"/>
      <c r="D656" s="27"/>
      <c r="E656" s="11">
        <v>1</v>
      </c>
      <c r="F656" s="11">
        <v>8</v>
      </c>
      <c r="G656" s="20"/>
      <c r="H656" s="12"/>
      <c r="I656" s="13"/>
      <c r="J656" s="13"/>
      <c r="K656" s="13"/>
      <c r="L656" s="13"/>
    </row>
    <row r="657" spans="1:27" ht="15.75" customHeight="1" x14ac:dyDescent="0.3">
      <c r="A657" s="14">
        <v>108445</v>
      </c>
      <c r="B657" s="14" t="s">
        <v>22</v>
      </c>
      <c r="C657" s="11">
        <v>1</v>
      </c>
      <c r="D657" s="28"/>
      <c r="E657" s="11">
        <v>0</v>
      </c>
      <c r="F657" s="11">
        <v>9</v>
      </c>
      <c r="G657" s="20"/>
      <c r="H657" s="11">
        <f>COUNTIF(G648:G657,"Certo")</f>
        <v>0</v>
      </c>
      <c r="I657" s="13"/>
      <c r="J657" s="13"/>
      <c r="K657" s="13"/>
      <c r="L657" s="13"/>
    </row>
    <row r="658" spans="1:27" ht="15.75" customHeight="1" x14ac:dyDescent="0.3">
      <c r="A658" s="14">
        <v>109266</v>
      </c>
      <c r="B658" s="14" t="s">
        <v>64</v>
      </c>
      <c r="C658" s="12"/>
      <c r="D658" s="26">
        <v>94</v>
      </c>
      <c r="E658" s="11">
        <v>0</v>
      </c>
      <c r="F658" s="11">
        <v>0</v>
      </c>
      <c r="G658" s="20"/>
      <c r="H658" s="12"/>
      <c r="I658" s="13"/>
      <c r="J658" s="13"/>
      <c r="K658" s="13"/>
      <c r="L658" s="13"/>
    </row>
    <row r="659" spans="1:27" ht="15.75" customHeight="1" x14ac:dyDescent="0.3">
      <c r="A659" s="14">
        <v>109287</v>
      </c>
      <c r="B659" s="14" t="s">
        <v>64</v>
      </c>
      <c r="C659" s="12"/>
      <c r="D659" s="27"/>
      <c r="E659" s="11">
        <v>1</v>
      </c>
      <c r="F659" s="11">
        <v>1</v>
      </c>
      <c r="G659" s="20"/>
      <c r="H659" s="12"/>
      <c r="I659" s="13"/>
      <c r="J659" s="13"/>
      <c r="K659" s="13"/>
      <c r="L659" s="13"/>
    </row>
    <row r="660" spans="1:27" ht="15.75" customHeight="1" x14ac:dyDescent="0.3">
      <c r="A660" s="14">
        <v>109306</v>
      </c>
      <c r="B660" s="14" t="s">
        <v>64</v>
      </c>
      <c r="C660" s="12"/>
      <c r="D660" s="27"/>
      <c r="E660" s="11">
        <v>0</v>
      </c>
      <c r="F660" s="11">
        <v>2</v>
      </c>
      <c r="G660" s="20"/>
      <c r="H660" s="12"/>
      <c r="I660" s="13"/>
      <c r="J660" s="13"/>
      <c r="K660" s="13"/>
      <c r="L660" s="13"/>
    </row>
    <row r="661" spans="1:27" ht="15.75" customHeight="1" x14ac:dyDescent="0.3">
      <c r="A661" s="14">
        <v>109318</v>
      </c>
      <c r="B661" s="14" t="s">
        <v>64</v>
      </c>
      <c r="C661" s="12"/>
      <c r="D661" s="27"/>
      <c r="E661" s="11">
        <v>0</v>
      </c>
      <c r="F661" s="11">
        <v>3</v>
      </c>
      <c r="G661" s="20"/>
      <c r="H661" s="12"/>
      <c r="I661" s="13"/>
      <c r="J661" s="13"/>
      <c r="K661" s="13"/>
      <c r="L661" s="13"/>
    </row>
    <row r="662" spans="1:27" ht="15.75" customHeight="1" x14ac:dyDescent="0.3">
      <c r="A662" s="14">
        <v>109342</v>
      </c>
      <c r="B662" s="14" t="s">
        <v>64</v>
      </c>
      <c r="C662" s="12"/>
      <c r="D662" s="27"/>
      <c r="E662" s="11">
        <v>1</v>
      </c>
      <c r="F662" s="11">
        <v>4</v>
      </c>
      <c r="G662" s="20"/>
      <c r="H662" s="12"/>
      <c r="I662" s="13"/>
      <c r="J662" s="13"/>
      <c r="K662" s="13"/>
      <c r="L662" s="13"/>
    </row>
    <row r="663" spans="1:27" ht="15.75" customHeight="1" x14ac:dyDescent="0.3">
      <c r="A663" s="14">
        <v>109374</v>
      </c>
      <c r="B663" s="14" t="s">
        <v>64</v>
      </c>
      <c r="C663" s="12"/>
      <c r="D663" s="27"/>
      <c r="E663" s="11">
        <v>0</v>
      </c>
      <c r="F663" s="11">
        <v>5</v>
      </c>
      <c r="G663" s="20"/>
      <c r="H663" s="12"/>
      <c r="I663" s="13"/>
      <c r="J663" s="13"/>
      <c r="K663" s="13"/>
      <c r="L663" s="13"/>
    </row>
    <row r="664" spans="1:27" ht="15.75" customHeight="1" x14ac:dyDescent="0.3">
      <c r="A664" s="14">
        <v>109381</v>
      </c>
      <c r="B664" s="14" t="s">
        <v>64</v>
      </c>
      <c r="C664" s="12"/>
      <c r="D664" s="27"/>
      <c r="E664" s="11">
        <v>1</v>
      </c>
      <c r="F664" s="11">
        <v>6</v>
      </c>
      <c r="G664" s="20"/>
      <c r="H664" s="12"/>
      <c r="I664" s="13"/>
      <c r="J664" s="13"/>
      <c r="K664" s="13"/>
      <c r="L664" s="13"/>
    </row>
    <row r="665" spans="1:27" ht="15.75" customHeight="1" x14ac:dyDescent="0.3">
      <c r="A665" s="14">
        <v>109394</v>
      </c>
      <c r="B665" s="14" t="s">
        <v>64</v>
      </c>
      <c r="C665" s="12"/>
      <c r="D665" s="27"/>
      <c r="E665" s="11">
        <v>0</v>
      </c>
      <c r="F665" s="11">
        <v>7</v>
      </c>
      <c r="G665" s="20"/>
      <c r="H665" s="12"/>
      <c r="I665" s="13"/>
      <c r="J665" s="13"/>
      <c r="K665" s="13"/>
      <c r="L665" s="13"/>
    </row>
    <row r="666" spans="1:27" ht="15.75" customHeight="1" x14ac:dyDescent="0.3">
      <c r="A666" s="14">
        <v>109402</v>
      </c>
      <c r="B666" s="14" t="s">
        <v>64</v>
      </c>
      <c r="C666" s="12"/>
      <c r="D666" s="27"/>
      <c r="E666" s="11">
        <v>1</v>
      </c>
      <c r="F666" s="11">
        <v>8</v>
      </c>
      <c r="G666" s="20"/>
      <c r="H666" s="12"/>
      <c r="I666" s="13"/>
      <c r="J666" s="13"/>
      <c r="K666" s="13"/>
      <c r="L666" s="13"/>
    </row>
    <row r="667" spans="1:27" ht="15.75" customHeight="1" x14ac:dyDescent="0.3">
      <c r="A667" s="14">
        <v>109409</v>
      </c>
      <c r="B667" s="14" t="s">
        <v>64</v>
      </c>
      <c r="C667" s="11">
        <v>1</v>
      </c>
      <c r="D667" s="28"/>
      <c r="E667" s="11">
        <v>1</v>
      </c>
      <c r="F667" s="11">
        <v>9</v>
      </c>
      <c r="G667" s="20"/>
      <c r="H667" s="11">
        <f>COUNTIF(G658:G667,"Certo")</f>
        <v>0</v>
      </c>
      <c r="I667" s="13"/>
      <c r="J667" s="13"/>
      <c r="K667" s="13"/>
      <c r="L667" s="13"/>
    </row>
    <row r="668" spans="1:27" ht="15.75" customHeight="1" x14ac:dyDescent="0.3">
      <c r="A668" s="15">
        <v>109177</v>
      </c>
      <c r="B668" s="15" t="s">
        <v>58</v>
      </c>
      <c r="C668" s="16"/>
      <c r="D668" s="16">
        <v>94</v>
      </c>
      <c r="E668" s="16">
        <v>-1</v>
      </c>
      <c r="F668" s="16">
        <v>0</v>
      </c>
      <c r="G668" s="20"/>
      <c r="H668" s="16"/>
      <c r="I668" s="15"/>
      <c r="J668" s="15"/>
      <c r="K668" s="15"/>
      <c r="L668" s="1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3">
      <c r="A669" s="14">
        <v>109114</v>
      </c>
      <c r="B669" s="14" t="s">
        <v>54</v>
      </c>
      <c r="C669" s="12"/>
      <c r="D669" s="11">
        <v>94</v>
      </c>
      <c r="E669" s="11">
        <v>0</v>
      </c>
      <c r="F669" s="11">
        <v>0</v>
      </c>
      <c r="G669" s="20"/>
      <c r="H669" s="12"/>
      <c r="I669" s="13"/>
      <c r="J669" s="13"/>
      <c r="K669" s="13"/>
      <c r="L669" s="13"/>
    </row>
    <row r="670" spans="1:27" ht="15.75" customHeight="1" x14ac:dyDescent="0.3">
      <c r="A670" s="14">
        <v>109119</v>
      </c>
      <c r="B670" s="14" t="s">
        <v>54</v>
      </c>
      <c r="C670" s="12"/>
      <c r="D670" s="11">
        <v>94</v>
      </c>
      <c r="E670" s="11">
        <v>1</v>
      </c>
      <c r="F670" s="11">
        <v>1</v>
      </c>
      <c r="G670" s="20"/>
      <c r="H670" s="12"/>
      <c r="I670" s="13"/>
      <c r="J670" s="13"/>
      <c r="K670" s="13"/>
      <c r="L670" s="13"/>
    </row>
    <row r="671" spans="1:27" ht="15.75" customHeight="1" x14ac:dyDescent="0.3">
      <c r="A671" s="14">
        <v>109123</v>
      </c>
      <c r="B671" s="14" t="s">
        <v>54</v>
      </c>
      <c r="C671" s="12"/>
      <c r="D671" s="11">
        <v>94</v>
      </c>
      <c r="E671" s="11">
        <v>0</v>
      </c>
      <c r="F671" s="11">
        <v>2</v>
      </c>
      <c r="G671" s="20"/>
      <c r="H671" s="12"/>
      <c r="I671" s="13"/>
      <c r="J671" s="13"/>
      <c r="K671" s="13"/>
      <c r="L671" s="13"/>
    </row>
    <row r="672" spans="1:27" ht="15.75" customHeight="1" x14ac:dyDescent="0.3">
      <c r="A672" s="14">
        <v>109128</v>
      </c>
      <c r="B672" s="14" t="s">
        <v>54</v>
      </c>
      <c r="C672" s="12"/>
      <c r="D672" s="11">
        <v>94</v>
      </c>
      <c r="E672" s="11">
        <v>1</v>
      </c>
      <c r="F672" s="11">
        <v>3</v>
      </c>
      <c r="G672" s="20"/>
      <c r="H672" s="12"/>
      <c r="I672" s="13"/>
      <c r="J672" s="13"/>
      <c r="K672" s="13"/>
      <c r="L672" s="13"/>
    </row>
    <row r="673" spans="1:12" ht="15.75" customHeight="1" x14ac:dyDescent="0.3">
      <c r="A673" s="14">
        <v>109135</v>
      </c>
      <c r="B673" s="14" t="s">
        <v>54</v>
      </c>
      <c r="C673" s="12"/>
      <c r="D673" s="11">
        <v>94</v>
      </c>
      <c r="E673" s="11">
        <v>0</v>
      </c>
      <c r="F673" s="11">
        <v>4</v>
      </c>
      <c r="G673" s="20"/>
      <c r="H673" s="12"/>
      <c r="I673" s="13"/>
      <c r="J673" s="13"/>
      <c r="K673" s="13"/>
      <c r="L673" s="13"/>
    </row>
    <row r="674" spans="1:12" ht="15.75" customHeight="1" x14ac:dyDescent="0.3">
      <c r="A674" s="14">
        <v>109138</v>
      </c>
      <c r="B674" s="14" t="s">
        <v>54</v>
      </c>
      <c r="C674" s="12"/>
      <c r="D674" s="11">
        <v>94</v>
      </c>
      <c r="E674" s="11">
        <v>0</v>
      </c>
      <c r="F674" s="11">
        <v>5</v>
      </c>
      <c r="G674" s="20"/>
      <c r="H674" s="12"/>
      <c r="I674" s="13"/>
      <c r="J674" s="13"/>
      <c r="K674" s="13"/>
      <c r="L674" s="13"/>
    </row>
    <row r="675" spans="1:12" ht="15.75" customHeight="1" x14ac:dyDescent="0.3">
      <c r="A675" s="14">
        <v>109144</v>
      </c>
      <c r="B675" s="14" t="s">
        <v>54</v>
      </c>
      <c r="C675" s="12"/>
      <c r="D675" s="11">
        <v>94</v>
      </c>
      <c r="E675" s="11">
        <v>1</v>
      </c>
      <c r="F675" s="11">
        <v>6</v>
      </c>
      <c r="G675" s="20"/>
      <c r="H675" s="12"/>
      <c r="I675" s="13"/>
      <c r="J675" s="13"/>
      <c r="K675" s="13"/>
      <c r="L675" s="13"/>
    </row>
    <row r="676" spans="1:12" ht="15.75" customHeight="1" x14ac:dyDescent="0.3">
      <c r="A676" s="14">
        <v>109150</v>
      </c>
      <c r="B676" s="14" t="s">
        <v>54</v>
      </c>
      <c r="C676" s="12"/>
      <c r="D676" s="11">
        <v>94</v>
      </c>
      <c r="E676" s="11">
        <v>0</v>
      </c>
      <c r="F676" s="11">
        <v>7</v>
      </c>
      <c r="G676" s="20"/>
      <c r="H676" s="12"/>
      <c r="I676" s="13"/>
      <c r="J676" s="13"/>
      <c r="K676" s="13"/>
      <c r="L676" s="13"/>
    </row>
    <row r="677" spans="1:12" ht="15.75" customHeight="1" x14ac:dyDescent="0.3">
      <c r="A677" s="14">
        <v>109151</v>
      </c>
      <c r="B677" s="14" t="s">
        <v>54</v>
      </c>
      <c r="C677" s="12"/>
      <c r="D677" s="11">
        <v>94</v>
      </c>
      <c r="E677" s="11">
        <v>1</v>
      </c>
      <c r="F677" s="11">
        <v>8</v>
      </c>
      <c r="G677" s="20"/>
      <c r="H677" s="12"/>
      <c r="I677" s="13"/>
      <c r="J677" s="13"/>
      <c r="K677" s="13"/>
      <c r="L677" s="13"/>
    </row>
    <row r="678" spans="1:12" ht="15.75" customHeight="1" x14ac:dyDescent="0.3">
      <c r="A678" s="14">
        <v>109153</v>
      </c>
      <c r="B678" s="14" t="s">
        <v>54</v>
      </c>
      <c r="C678" s="11">
        <v>1</v>
      </c>
      <c r="D678" s="11">
        <v>94</v>
      </c>
      <c r="E678" s="11">
        <v>0</v>
      </c>
      <c r="F678" s="11">
        <v>9</v>
      </c>
      <c r="G678" s="20"/>
      <c r="H678" s="11">
        <f>COUNTIF(G669:G678,"Certo")</f>
        <v>0</v>
      </c>
      <c r="I678" s="13"/>
      <c r="J678" s="13"/>
      <c r="K678" s="13"/>
      <c r="L678" s="13"/>
    </row>
    <row r="679" spans="1:12" ht="15.75" customHeight="1" x14ac:dyDescent="0.3">
      <c r="A679" s="14">
        <v>109155</v>
      </c>
      <c r="B679" s="14" t="s">
        <v>57</v>
      </c>
      <c r="C679" s="12"/>
      <c r="D679" s="11">
        <v>94</v>
      </c>
      <c r="E679" s="11">
        <v>0</v>
      </c>
      <c r="F679" s="11">
        <v>0</v>
      </c>
      <c r="G679" s="20"/>
      <c r="H679" s="12"/>
      <c r="I679" s="13"/>
      <c r="J679" s="13"/>
      <c r="K679" s="13"/>
      <c r="L679" s="13"/>
    </row>
    <row r="680" spans="1:12" ht="15.75" customHeight="1" x14ac:dyDescent="0.3">
      <c r="A680" s="14">
        <v>109159</v>
      </c>
      <c r="B680" s="14" t="s">
        <v>57</v>
      </c>
      <c r="C680" s="12"/>
      <c r="D680" s="11">
        <v>94</v>
      </c>
      <c r="E680" s="11">
        <v>1</v>
      </c>
      <c r="F680" s="11">
        <v>1</v>
      </c>
      <c r="G680" s="20"/>
      <c r="H680" s="12"/>
      <c r="I680" s="13"/>
      <c r="J680" s="13"/>
      <c r="K680" s="13"/>
      <c r="L680" s="13"/>
    </row>
    <row r="681" spans="1:12" ht="15.75" customHeight="1" x14ac:dyDescent="0.3">
      <c r="A681" s="14">
        <v>109161</v>
      </c>
      <c r="B681" s="14" t="s">
        <v>57</v>
      </c>
      <c r="C681" s="12"/>
      <c r="D681" s="11">
        <v>94</v>
      </c>
      <c r="E681" s="11">
        <v>0</v>
      </c>
      <c r="F681" s="11">
        <v>2</v>
      </c>
      <c r="G681" s="20"/>
      <c r="H681" s="12"/>
      <c r="I681" s="13"/>
      <c r="J681" s="13"/>
      <c r="K681" s="13"/>
      <c r="L681" s="13"/>
    </row>
    <row r="682" spans="1:12" ht="15.75" customHeight="1" x14ac:dyDescent="0.3">
      <c r="A682" s="14">
        <v>109165</v>
      </c>
      <c r="B682" s="14" t="s">
        <v>57</v>
      </c>
      <c r="C682" s="12"/>
      <c r="D682" s="11">
        <v>94</v>
      </c>
      <c r="E682" s="11">
        <v>1</v>
      </c>
      <c r="F682" s="11">
        <v>3</v>
      </c>
      <c r="G682" s="20"/>
      <c r="H682" s="12"/>
      <c r="I682" s="13"/>
      <c r="J682" s="13"/>
      <c r="K682" s="13"/>
      <c r="L682" s="13"/>
    </row>
    <row r="683" spans="1:12" ht="15.75" customHeight="1" x14ac:dyDescent="0.3">
      <c r="A683" s="14">
        <v>109169</v>
      </c>
      <c r="B683" s="14" t="s">
        <v>57</v>
      </c>
      <c r="C683" s="12"/>
      <c r="D683" s="11">
        <v>94</v>
      </c>
      <c r="E683" s="11">
        <v>0</v>
      </c>
      <c r="F683" s="11">
        <v>4</v>
      </c>
      <c r="G683" s="20"/>
      <c r="H683" s="12"/>
      <c r="I683" s="13"/>
      <c r="J683" s="13"/>
      <c r="K683" s="13"/>
      <c r="L683" s="13"/>
    </row>
    <row r="684" spans="1:12" ht="15.75" customHeight="1" x14ac:dyDescent="0.3">
      <c r="A684" s="14">
        <v>109173</v>
      </c>
      <c r="B684" s="14" t="s">
        <v>57</v>
      </c>
      <c r="C684" s="12"/>
      <c r="D684" s="11">
        <v>94</v>
      </c>
      <c r="E684" s="11">
        <v>1</v>
      </c>
      <c r="F684" s="11">
        <v>5</v>
      </c>
      <c r="G684" s="20"/>
      <c r="H684" s="12"/>
      <c r="I684" s="13"/>
      <c r="J684" s="13"/>
      <c r="K684" s="13"/>
      <c r="L684" s="13"/>
    </row>
    <row r="685" spans="1:12" ht="15.75" customHeight="1" x14ac:dyDescent="0.3">
      <c r="A685" s="14">
        <v>109180</v>
      </c>
      <c r="B685" s="14" t="s">
        <v>57</v>
      </c>
      <c r="C685" s="12"/>
      <c r="D685" s="11">
        <v>94</v>
      </c>
      <c r="E685" s="11">
        <v>0</v>
      </c>
      <c r="F685" s="11">
        <v>6</v>
      </c>
      <c r="G685" s="20"/>
      <c r="H685" s="12"/>
      <c r="I685" s="13"/>
      <c r="J685" s="13"/>
      <c r="K685" s="13"/>
      <c r="L685" s="13"/>
    </row>
    <row r="686" spans="1:12" ht="15.75" customHeight="1" x14ac:dyDescent="0.3">
      <c r="A686" s="14">
        <v>109186</v>
      </c>
      <c r="B686" s="14" t="s">
        <v>57</v>
      </c>
      <c r="C686" s="12"/>
      <c r="D686" s="11">
        <v>94</v>
      </c>
      <c r="E686" s="11">
        <v>1</v>
      </c>
      <c r="F686" s="11">
        <v>7</v>
      </c>
      <c r="G686" s="20"/>
      <c r="H686" s="12"/>
      <c r="I686" s="13"/>
      <c r="J686" s="13"/>
      <c r="K686" s="13"/>
      <c r="L686" s="13"/>
    </row>
    <row r="687" spans="1:12" ht="15.75" customHeight="1" x14ac:dyDescent="0.3">
      <c r="A687" s="14">
        <v>109191</v>
      </c>
      <c r="B687" s="14" t="s">
        <v>57</v>
      </c>
      <c r="C687" s="12"/>
      <c r="D687" s="11">
        <v>94</v>
      </c>
      <c r="E687" s="11">
        <v>0</v>
      </c>
      <c r="F687" s="11">
        <v>8</v>
      </c>
      <c r="G687" s="20"/>
      <c r="H687" s="12"/>
      <c r="I687" s="13"/>
      <c r="J687" s="13"/>
      <c r="K687" s="13"/>
      <c r="L687" s="13"/>
    </row>
    <row r="688" spans="1:12" ht="15.75" customHeight="1" x14ac:dyDescent="0.3">
      <c r="A688" s="14">
        <v>109195</v>
      </c>
      <c r="B688" s="14" t="s">
        <v>57</v>
      </c>
      <c r="C688" s="11">
        <v>1</v>
      </c>
      <c r="D688" s="11">
        <v>94</v>
      </c>
      <c r="E688" s="11">
        <v>0</v>
      </c>
      <c r="F688" s="11">
        <v>9</v>
      </c>
      <c r="G688" s="20"/>
      <c r="H688" s="11">
        <f>COUNTIF(G679:G688,"Certo")</f>
        <v>0</v>
      </c>
      <c r="I688" s="13"/>
      <c r="J688" s="13"/>
      <c r="K688" s="13"/>
      <c r="L688" s="13"/>
    </row>
    <row r="689" spans="1:12" ht="15.75" customHeight="1" x14ac:dyDescent="0.3">
      <c r="A689" s="14">
        <v>108965</v>
      </c>
      <c r="B689" s="14" t="s">
        <v>39</v>
      </c>
      <c r="C689" s="12"/>
      <c r="D689" s="11">
        <v>94</v>
      </c>
      <c r="E689" s="11">
        <v>1</v>
      </c>
      <c r="F689" s="11">
        <v>0</v>
      </c>
      <c r="G689" s="20"/>
      <c r="H689" s="12"/>
      <c r="I689" s="13"/>
      <c r="J689" s="13"/>
      <c r="K689" s="13"/>
      <c r="L689" s="13"/>
    </row>
    <row r="690" spans="1:12" ht="15.75" customHeight="1" x14ac:dyDescent="0.3">
      <c r="A690" s="14">
        <v>108967</v>
      </c>
      <c r="B690" s="14" t="s">
        <v>39</v>
      </c>
      <c r="C690" s="12"/>
      <c r="D690" s="11">
        <v>94</v>
      </c>
      <c r="E690" s="11">
        <v>1</v>
      </c>
      <c r="F690" s="11">
        <v>1</v>
      </c>
      <c r="G690" s="20"/>
      <c r="H690" s="12"/>
      <c r="I690" s="13"/>
      <c r="J690" s="13"/>
      <c r="K690" s="13"/>
      <c r="L690" s="13"/>
    </row>
    <row r="691" spans="1:12" ht="15.75" customHeight="1" x14ac:dyDescent="0.3">
      <c r="A691" s="14">
        <v>108968</v>
      </c>
      <c r="B691" s="14" t="s">
        <v>39</v>
      </c>
      <c r="C691" s="12"/>
      <c r="D691" s="11">
        <v>94</v>
      </c>
      <c r="E691" s="11">
        <v>0</v>
      </c>
      <c r="F691" s="11">
        <v>2</v>
      </c>
      <c r="G691" s="20"/>
      <c r="H691" s="12"/>
      <c r="I691" s="13"/>
      <c r="J691" s="13"/>
      <c r="K691" s="13"/>
      <c r="L691" s="13"/>
    </row>
    <row r="692" spans="1:12" ht="15.75" customHeight="1" x14ac:dyDescent="0.3">
      <c r="A692" s="14">
        <v>108970</v>
      </c>
      <c r="B692" s="14" t="s">
        <v>39</v>
      </c>
      <c r="C692" s="12"/>
      <c r="D692" s="11">
        <v>94</v>
      </c>
      <c r="E692" s="11">
        <v>1</v>
      </c>
      <c r="F692" s="11">
        <v>3</v>
      </c>
      <c r="G692" s="20"/>
      <c r="H692" s="12"/>
      <c r="I692" s="13"/>
      <c r="J692" s="13"/>
      <c r="K692" s="13"/>
      <c r="L692" s="13"/>
    </row>
    <row r="693" spans="1:12" ht="15.75" customHeight="1" x14ac:dyDescent="0.3">
      <c r="A693" s="14">
        <v>108971</v>
      </c>
      <c r="B693" s="14" t="s">
        <v>39</v>
      </c>
      <c r="C693" s="12"/>
      <c r="D693" s="11">
        <v>94</v>
      </c>
      <c r="E693" s="11">
        <v>1</v>
      </c>
      <c r="F693" s="11">
        <v>4</v>
      </c>
      <c r="G693" s="20"/>
      <c r="H693" s="12"/>
      <c r="I693" s="13"/>
      <c r="J693" s="13"/>
      <c r="K693" s="13"/>
      <c r="L693" s="13"/>
    </row>
    <row r="694" spans="1:12" ht="15.75" customHeight="1" x14ac:dyDescent="0.3">
      <c r="A694" s="14">
        <v>108972</v>
      </c>
      <c r="B694" s="14" t="s">
        <v>39</v>
      </c>
      <c r="C694" s="12"/>
      <c r="D694" s="11">
        <v>94</v>
      </c>
      <c r="E694" s="11">
        <v>1</v>
      </c>
      <c r="F694" s="11">
        <v>5</v>
      </c>
      <c r="G694" s="20"/>
      <c r="H694" s="12"/>
      <c r="I694" s="13"/>
      <c r="J694" s="13"/>
      <c r="K694" s="13"/>
      <c r="L694" s="13"/>
    </row>
    <row r="695" spans="1:12" ht="15.75" customHeight="1" x14ac:dyDescent="0.3">
      <c r="A695" s="14">
        <v>108974</v>
      </c>
      <c r="B695" s="14" t="s">
        <v>39</v>
      </c>
      <c r="C695" s="12"/>
      <c r="D695" s="11">
        <v>94</v>
      </c>
      <c r="E695" s="11">
        <v>1</v>
      </c>
      <c r="F695" s="11">
        <v>6</v>
      </c>
      <c r="G695" s="20"/>
      <c r="H695" s="12"/>
      <c r="I695" s="13"/>
      <c r="J695" s="13"/>
      <c r="K695" s="13"/>
      <c r="L695" s="13"/>
    </row>
    <row r="696" spans="1:12" ht="15.75" customHeight="1" x14ac:dyDescent="0.3">
      <c r="A696" s="14">
        <v>108976</v>
      </c>
      <c r="B696" s="14" t="s">
        <v>39</v>
      </c>
      <c r="C696" s="12"/>
      <c r="D696" s="11">
        <v>94</v>
      </c>
      <c r="E696" s="11">
        <v>0</v>
      </c>
      <c r="F696" s="11">
        <v>7</v>
      </c>
      <c r="G696" s="20"/>
      <c r="H696" s="12"/>
      <c r="I696" s="13"/>
      <c r="J696" s="13"/>
      <c r="K696" s="13"/>
      <c r="L696" s="13"/>
    </row>
    <row r="697" spans="1:12" ht="15.75" customHeight="1" x14ac:dyDescent="0.3">
      <c r="A697" s="14">
        <v>108980</v>
      </c>
      <c r="B697" s="14" t="s">
        <v>39</v>
      </c>
      <c r="C697" s="12"/>
      <c r="D697" s="11">
        <v>94</v>
      </c>
      <c r="E697" s="11">
        <v>1</v>
      </c>
      <c r="F697" s="11">
        <v>8</v>
      </c>
      <c r="G697" s="20"/>
      <c r="H697" s="12"/>
      <c r="I697" s="13"/>
      <c r="J697" s="13"/>
      <c r="K697" s="13"/>
      <c r="L697" s="13"/>
    </row>
    <row r="698" spans="1:12" ht="12" customHeight="1" x14ac:dyDescent="0.3">
      <c r="A698" s="14">
        <v>108986</v>
      </c>
      <c r="B698" s="14" t="s">
        <v>39</v>
      </c>
      <c r="C698" s="11">
        <v>1</v>
      </c>
      <c r="D698" s="11">
        <v>94</v>
      </c>
      <c r="E698" s="11">
        <v>0</v>
      </c>
      <c r="F698" s="11">
        <v>9</v>
      </c>
      <c r="G698" s="20"/>
      <c r="H698" s="11">
        <f>COUNTIF(G689:G698,"Certo")</f>
        <v>0</v>
      </c>
      <c r="I698" s="13"/>
      <c r="J698" s="13"/>
      <c r="K698" s="13"/>
      <c r="L698" s="13"/>
    </row>
    <row r="699" spans="1:12" ht="15.7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spans="1:12" ht="15.75" customHeight="1" x14ac:dyDescent="0.3">
      <c r="A700" s="13"/>
      <c r="B700" s="14" t="s">
        <v>96</v>
      </c>
      <c r="C700" s="13"/>
      <c r="D700" s="13"/>
      <c r="E700" s="13"/>
      <c r="F700" s="13"/>
      <c r="G700" s="13"/>
      <c r="H700" s="14">
        <f>COUNT(H2:H698)</f>
        <v>69</v>
      </c>
      <c r="I700" s="13"/>
      <c r="J700" s="13"/>
      <c r="K700" s="13"/>
      <c r="L700" s="13"/>
    </row>
    <row r="701" spans="1:12" ht="15.75" customHeight="1" x14ac:dyDescent="0.3">
      <c r="A701" s="13"/>
      <c r="B701" s="14" t="s">
        <v>97</v>
      </c>
      <c r="C701" s="13"/>
      <c r="D701" s="13"/>
      <c r="E701" s="13"/>
      <c r="F701" s="13"/>
      <c r="G701" s="13"/>
      <c r="H701" s="17">
        <f>AVERAGE(H2:H698)</f>
        <v>0.82608695652173914</v>
      </c>
      <c r="I701" s="13"/>
      <c r="J701" s="13"/>
      <c r="K701" s="13"/>
      <c r="L701" s="13"/>
    </row>
    <row r="702" spans="1:12" ht="15.7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 spans="1:12" ht="15.75" customHeight="1" x14ac:dyDescent="0.3">
      <c r="A703" s="13"/>
      <c r="B703" s="14" t="s">
        <v>98</v>
      </c>
      <c r="C703" s="13"/>
      <c r="D703" s="13"/>
      <c r="E703" s="13"/>
      <c r="F703" s="13"/>
      <c r="G703" s="13"/>
      <c r="H703" s="14">
        <v>1</v>
      </c>
      <c r="I703" s="13"/>
      <c r="J703" s="13"/>
      <c r="K703" s="13"/>
      <c r="L703" s="13"/>
    </row>
    <row r="704" spans="1:12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F752" xr:uid="{00000000-0009-0000-0000-000001000000}"/>
  <mergeCells count="83">
    <mergeCell ref="H92:H101"/>
    <mergeCell ref="H62:H71"/>
    <mergeCell ref="H22:H31"/>
    <mergeCell ref="H32:H41"/>
    <mergeCell ref="H42:H51"/>
    <mergeCell ref="H72:H81"/>
    <mergeCell ref="H82:H91"/>
    <mergeCell ref="H52:H61"/>
    <mergeCell ref="B2:B11"/>
    <mergeCell ref="C2:C11"/>
    <mergeCell ref="C12:C21"/>
    <mergeCell ref="D2:D11"/>
    <mergeCell ref="D12:D21"/>
    <mergeCell ref="D22:D31"/>
    <mergeCell ref="B12:B21"/>
    <mergeCell ref="C42:C51"/>
    <mergeCell ref="C32:C41"/>
    <mergeCell ref="C22:C31"/>
    <mergeCell ref="D32:D41"/>
    <mergeCell ref="D42:D51"/>
    <mergeCell ref="D52:D61"/>
    <mergeCell ref="H2:H11"/>
    <mergeCell ref="H12:H21"/>
    <mergeCell ref="D62:D71"/>
    <mergeCell ref="D72:D81"/>
    <mergeCell ref="D82:D91"/>
    <mergeCell ref="D92:D101"/>
    <mergeCell ref="D102:D111"/>
    <mergeCell ref="D112:D121"/>
    <mergeCell ref="D122:D131"/>
    <mergeCell ref="D132:D141"/>
    <mergeCell ref="D142:D151"/>
    <mergeCell ref="D152:D161"/>
    <mergeCell ref="D162:D171"/>
    <mergeCell ref="D172:D181"/>
    <mergeCell ref="D182:D191"/>
    <mergeCell ref="D192:D201"/>
    <mergeCell ref="D202:D211"/>
    <mergeCell ref="D212:D221"/>
    <mergeCell ref="D222:D231"/>
    <mergeCell ref="D232:D241"/>
    <mergeCell ref="D242:D251"/>
    <mergeCell ref="D252:D261"/>
    <mergeCell ref="D262:D271"/>
    <mergeCell ref="D272:D281"/>
    <mergeCell ref="D282:D291"/>
    <mergeCell ref="D292:D301"/>
    <mergeCell ref="D302:D311"/>
    <mergeCell ref="D312:D321"/>
    <mergeCell ref="D322:D331"/>
    <mergeCell ref="D332:D341"/>
    <mergeCell ref="D342:D351"/>
    <mergeCell ref="D352:D361"/>
    <mergeCell ref="D362:D371"/>
    <mergeCell ref="D372:D381"/>
    <mergeCell ref="D382:D391"/>
    <mergeCell ref="D392:D401"/>
    <mergeCell ref="D402:D411"/>
    <mergeCell ref="D412:D421"/>
    <mergeCell ref="D422:D431"/>
    <mergeCell ref="D432:D441"/>
    <mergeCell ref="D442:D451"/>
    <mergeCell ref="D452:D461"/>
    <mergeCell ref="D648:D657"/>
    <mergeCell ref="D658:D667"/>
    <mergeCell ref="D462:D471"/>
    <mergeCell ref="D472:D481"/>
    <mergeCell ref="D482:D491"/>
    <mergeCell ref="D598:D607"/>
    <mergeCell ref="D608:D617"/>
    <mergeCell ref="D618:D627"/>
    <mergeCell ref="D628:D637"/>
    <mergeCell ref="D638:D647"/>
    <mergeCell ref="D548:D557"/>
    <mergeCell ref="D558:D567"/>
    <mergeCell ref="D568:D577"/>
    <mergeCell ref="D578:D587"/>
    <mergeCell ref="D588:D597"/>
    <mergeCell ref="D498:D507"/>
    <mergeCell ref="D508:D517"/>
    <mergeCell ref="D518:D527"/>
    <mergeCell ref="D528:D537"/>
    <mergeCell ref="D538:D547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G2" sqref="G2"/>
    </sheetView>
  </sheetViews>
  <sheetFormatPr defaultColWidth="14.44140625" defaultRowHeight="15" customHeight="1" x14ac:dyDescent="0.3"/>
  <cols>
    <col min="1" max="1" width="8.6640625" customWidth="1"/>
    <col min="2" max="2" width="38.88671875" customWidth="1"/>
    <col min="3" max="3" width="5.5546875" customWidth="1"/>
    <col min="4" max="7" width="8.6640625" customWidth="1"/>
    <col min="8" max="8" width="10.5546875" customWidth="1"/>
    <col min="9" max="27" width="8.6640625" customWidth="1"/>
  </cols>
  <sheetData>
    <row r="1" spans="1:12" ht="14.4" x14ac:dyDescent="0.3">
      <c r="A1" s="1" t="s">
        <v>0</v>
      </c>
      <c r="B1" s="1" t="s">
        <v>1</v>
      </c>
      <c r="C1" s="1" t="s">
        <v>93</v>
      </c>
      <c r="D1" s="1" t="s">
        <v>2</v>
      </c>
      <c r="E1" s="1" t="s">
        <v>3</v>
      </c>
      <c r="F1" s="1" t="s">
        <v>4</v>
      </c>
      <c r="G1" s="4" t="s">
        <v>94</v>
      </c>
      <c r="I1" s="1" t="s">
        <v>95</v>
      </c>
    </row>
    <row r="2" spans="1:12" ht="14.4" x14ac:dyDescent="0.3">
      <c r="A2" s="1">
        <v>108533</v>
      </c>
      <c r="B2" s="1" t="s">
        <v>43</v>
      </c>
      <c r="D2" s="1">
        <v>95</v>
      </c>
      <c r="E2" s="1">
        <v>2</v>
      </c>
      <c r="F2" s="1">
        <v>0</v>
      </c>
      <c r="G2" s="1" t="str">
        <f>IF(E2=$J$2,"Certo","Errado")</f>
        <v>Certo</v>
      </c>
      <c r="I2" s="1">
        <v>0</v>
      </c>
      <c r="J2" s="1">
        <v>2</v>
      </c>
      <c r="L2" s="1">
        <f>COUNTIFS(F2:F687,0,G2:G687,"Certo")</f>
        <v>12</v>
      </c>
    </row>
    <row r="3" spans="1:12" ht="14.4" x14ac:dyDescent="0.3">
      <c r="A3" s="1">
        <v>108605</v>
      </c>
      <c r="B3" s="1" t="s">
        <v>43</v>
      </c>
      <c r="D3" s="1">
        <v>95</v>
      </c>
      <c r="E3" s="1">
        <v>3</v>
      </c>
      <c r="F3" s="1">
        <v>1</v>
      </c>
      <c r="G3" s="1" t="str">
        <f t="shared" ref="G3:G10" si="0">IF(E3=$J$2,"Certo","Errado")</f>
        <v>Errado</v>
      </c>
      <c r="I3" s="1">
        <v>1</v>
      </c>
      <c r="J3" s="1">
        <v>3</v>
      </c>
      <c r="L3" s="1">
        <f>COUNTIFS(F3:F689,1,G3:G689,"Certo")</f>
        <v>10</v>
      </c>
    </row>
    <row r="4" spans="1:12" ht="14.4" x14ac:dyDescent="0.3">
      <c r="A4" s="1">
        <v>108625</v>
      </c>
      <c r="B4" s="1" t="s">
        <v>43</v>
      </c>
      <c r="D4" s="1">
        <v>95</v>
      </c>
      <c r="E4" s="1">
        <v>0</v>
      </c>
      <c r="F4" s="1">
        <v>2</v>
      </c>
      <c r="G4" s="1" t="str">
        <f t="shared" si="0"/>
        <v>Errado</v>
      </c>
      <c r="I4" s="1">
        <v>2</v>
      </c>
      <c r="J4" s="1">
        <v>0</v>
      </c>
      <c r="L4" s="1">
        <f>COUNTIFS(F4:F690,2,G4:G690,"Certo")</f>
        <v>48</v>
      </c>
    </row>
    <row r="5" spans="1:12" ht="14.4" x14ac:dyDescent="0.3">
      <c r="A5" s="1">
        <v>108655</v>
      </c>
      <c r="B5" s="1" t="s">
        <v>43</v>
      </c>
      <c r="D5" s="1">
        <v>95</v>
      </c>
      <c r="E5" s="1">
        <v>3</v>
      </c>
      <c r="F5" s="1">
        <v>3</v>
      </c>
      <c r="G5" s="1" t="str">
        <f t="shared" si="0"/>
        <v>Errado</v>
      </c>
      <c r="I5" s="1">
        <v>3</v>
      </c>
      <c r="J5" s="1">
        <v>1</v>
      </c>
      <c r="L5" s="1">
        <f>COUNTIFS(F5:F691,3,G5:G691,"Certo")</f>
        <v>1</v>
      </c>
    </row>
    <row r="6" spans="1:12" ht="14.4" x14ac:dyDescent="0.3">
      <c r="A6" s="1">
        <v>108667</v>
      </c>
      <c r="B6" s="1" t="s">
        <v>43</v>
      </c>
      <c r="D6" s="1">
        <v>95</v>
      </c>
      <c r="E6" s="1">
        <v>3</v>
      </c>
      <c r="F6" s="1">
        <v>4</v>
      </c>
      <c r="G6" s="1" t="str">
        <f t="shared" si="0"/>
        <v>Errado</v>
      </c>
      <c r="I6" s="1">
        <v>4</v>
      </c>
      <c r="J6" s="1">
        <v>3</v>
      </c>
      <c r="L6" s="1">
        <f>COUNTIFS(F6:F692,4,G6:G692,"Certo")</f>
        <v>9</v>
      </c>
    </row>
    <row r="7" spans="1:12" ht="14.4" x14ac:dyDescent="0.3">
      <c r="A7" s="1">
        <v>108692</v>
      </c>
      <c r="B7" s="1" t="s">
        <v>43</v>
      </c>
      <c r="D7" s="1">
        <v>95</v>
      </c>
      <c r="E7" s="1">
        <v>2</v>
      </c>
      <c r="F7" s="1">
        <v>5</v>
      </c>
      <c r="G7" s="1" t="str">
        <f t="shared" si="0"/>
        <v>Certo</v>
      </c>
      <c r="I7" s="1">
        <v>5</v>
      </c>
      <c r="J7" s="1">
        <v>2</v>
      </c>
      <c r="L7" s="1">
        <f>COUNTIFS(F7:F693,5,G7:G693,"Certo")</f>
        <v>5</v>
      </c>
    </row>
    <row r="8" spans="1:12" ht="14.4" x14ac:dyDescent="0.3">
      <c r="A8" s="1">
        <v>108705</v>
      </c>
      <c r="B8" s="1" t="s">
        <v>43</v>
      </c>
      <c r="D8" s="1">
        <v>95</v>
      </c>
      <c r="E8" s="1">
        <v>2</v>
      </c>
      <c r="F8" s="1">
        <v>6</v>
      </c>
      <c r="G8" s="1" t="str">
        <f t="shared" si="0"/>
        <v>Certo</v>
      </c>
      <c r="I8" s="1">
        <v>6</v>
      </c>
      <c r="J8" s="1">
        <v>1</v>
      </c>
      <c r="L8" s="1">
        <f>COUNTIFS(F8:F694,6,G8:G694,"Certo")</f>
        <v>8</v>
      </c>
    </row>
    <row r="9" spans="1:12" ht="14.4" x14ac:dyDescent="0.3">
      <c r="A9" s="1">
        <v>108726</v>
      </c>
      <c r="B9" s="1" t="s">
        <v>43</v>
      </c>
      <c r="D9" s="1">
        <v>95</v>
      </c>
      <c r="E9" s="1">
        <v>0</v>
      </c>
      <c r="F9" s="1">
        <v>7</v>
      </c>
      <c r="G9" s="1" t="str">
        <f t="shared" si="0"/>
        <v>Errado</v>
      </c>
      <c r="I9" s="1">
        <v>7</v>
      </c>
      <c r="J9" s="1">
        <v>0</v>
      </c>
      <c r="L9" s="1">
        <f>COUNTIFS(F9:F695,7,G9:G695,"Certo")</f>
        <v>35</v>
      </c>
    </row>
    <row r="10" spans="1:12" ht="14.4" x14ac:dyDescent="0.3">
      <c r="A10" s="1">
        <v>108741</v>
      </c>
      <c r="B10" s="1" t="s">
        <v>43</v>
      </c>
      <c r="D10" s="1">
        <v>95</v>
      </c>
      <c r="E10" s="1">
        <v>3</v>
      </c>
      <c r="F10" s="1">
        <v>8</v>
      </c>
      <c r="G10" s="1" t="str">
        <f t="shared" si="0"/>
        <v>Errado</v>
      </c>
      <c r="I10" s="1">
        <v>8</v>
      </c>
      <c r="J10" s="1">
        <v>3</v>
      </c>
      <c r="L10" s="1">
        <f>COUNTIFS(F10:F696,8,G10:G696,"Certo")</f>
        <v>6</v>
      </c>
    </row>
    <row r="11" spans="1:12" ht="14.4" x14ac:dyDescent="0.3">
      <c r="A11" s="1">
        <v>108754</v>
      </c>
      <c r="B11" s="1" t="s">
        <v>43</v>
      </c>
      <c r="C11" s="1">
        <v>1</v>
      </c>
      <c r="D11" s="1">
        <v>95</v>
      </c>
      <c r="E11" s="1">
        <v>0</v>
      </c>
      <c r="F11" s="1">
        <v>9</v>
      </c>
      <c r="G11" s="1" t="str">
        <f>IF(E11=$J$2,"Certo","Errado")</f>
        <v>Errado</v>
      </c>
      <c r="H11" s="1">
        <f>COUNTIF(G2:G11,"Certo")</f>
        <v>3</v>
      </c>
      <c r="I11" s="1">
        <v>9</v>
      </c>
      <c r="J11" s="1">
        <v>0</v>
      </c>
      <c r="L11" s="1">
        <f>COUNTIFS(F11:F697,9,G11:G697,"Certo")</f>
        <v>48</v>
      </c>
    </row>
    <row r="12" spans="1:12" ht="14.4" x14ac:dyDescent="0.3">
      <c r="A12" s="1">
        <v>109103</v>
      </c>
      <c r="B12" s="1" t="s">
        <v>76</v>
      </c>
      <c r="D12" s="1">
        <v>95</v>
      </c>
      <c r="E12" s="1">
        <v>1</v>
      </c>
      <c r="F12" s="1">
        <v>0</v>
      </c>
      <c r="G12" s="1" t="str">
        <f>IF(E12=$K$2,"Certo","Errado")</f>
        <v>Errado</v>
      </c>
    </row>
    <row r="13" spans="1:12" ht="14.4" x14ac:dyDescent="0.3">
      <c r="A13" s="1">
        <v>109129</v>
      </c>
      <c r="B13" s="1" t="s">
        <v>76</v>
      </c>
      <c r="D13" s="1">
        <v>95</v>
      </c>
      <c r="E13" s="1">
        <v>1</v>
      </c>
      <c r="F13" s="1">
        <v>1</v>
      </c>
      <c r="G13" s="1" t="str">
        <f>IF(E13=$K$3,"Certo","Errado")</f>
        <v>Errado</v>
      </c>
    </row>
    <row r="14" spans="1:12" ht="14.4" x14ac:dyDescent="0.3">
      <c r="A14" s="1">
        <v>109296</v>
      </c>
      <c r="B14" s="1" t="s">
        <v>76</v>
      </c>
      <c r="D14" s="1">
        <v>95</v>
      </c>
      <c r="E14" s="1">
        <v>0</v>
      </c>
      <c r="F14" s="1">
        <v>2</v>
      </c>
      <c r="G14" s="1" t="str">
        <f>IF(E14=$K$4,"Certo","Errado")</f>
        <v>Certo</v>
      </c>
    </row>
    <row r="15" spans="1:12" ht="14.4" x14ac:dyDescent="0.3">
      <c r="A15" s="1">
        <v>109387</v>
      </c>
      <c r="B15" s="1" t="s">
        <v>76</v>
      </c>
      <c r="D15" s="1">
        <v>95</v>
      </c>
      <c r="E15" s="1">
        <v>3</v>
      </c>
      <c r="F15" s="1">
        <v>3</v>
      </c>
      <c r="G15" s="1" t="str">
        <f>IF(E15=$K$5,"Certo","Errado")</f>
        <v>Errado</v>
      </c>
    </row>
    <row r="16" spans="1:12" ht="14.4" x14ac:dyDescent="0.3">
      <c r="A16" s="1">
        <v>109406</v>
      </c>
      <c r="B16" s="1" t="s">
        <v>76</v>
      </c>
      <c r="D16" s="1">
        <v>95</v>
      </c>
      <c r="E16" s="1">
        <v>3</v>
      </c>
      <c r="F16" s="1">
        <v>4</v>
      </c>
      <c r="G16" s="1" t="str">
        <f>IF(E16=$K$6,"Certo","Errado")</f>
        <v>Errado</v>
      </c>
    </row>
    <row r="17" spans="1:27" ht="14.4" x14ac:dyDescent="0.3">
      <c r="A17" s="1">
        <v>109430</v>
      </c>
      <c r="B17" s="1" t="s">
        <v>76</v>
      </c>
      <c r="D17" s="1">
        <v>95</v>
      </c>
      <c r="E17" s="1">
        <v>2</v>
      </c>
      <c r="F17" s="1">
        <v>5</v>
      </c>
      <c r="G17" s="1" t="str">
        <f>IF(E17=$K$7,"Certo","Errado")</f>
        <v>Errado</v>
      </c>
    </row>
    <row r="18" spans="1:27" ht="14.4" x14ac:dyDescent="0.3">
      <c r="A18" s="1">
        <v>109444</v>
      </c>
      <c r="B18" s="1" t="s">
        <v>76</v>
      </c>
      <c r="D18" s="1">
        <v>95</v>
      </c>
      <c r="E18" s="1">
        <v>1</v>
      </c>
      <c r="F18" s="1">
        <v>6</v>
      </c>
      <c r="G18" s="1" t="str">
        <f>IF(E18=$K$8,"Certo","Errado")</f>
        <v>Errado</v>
      </c>
    </row>
    <row r="19" spans="1:27" ht="14.4" x14ac:dyDescent="0.3">
      <c r="A19" s="1">
        <v>109454</v>
      </c>
      <c r="B19" s="1" t="s">
        <v>76</v>
      </c>
      <c r="D19" s="1">
        <v>95</v>
      </c>
      <c r="E19" s="1">
        <v>3</v>
      </c>
      <c r="F19" s="1">
        <v>7</v>
      </c>
      <c r="G19" s="1" t="str">
        <f>IF(E19=$K$9,"Certo","Errado")</f>
        <v>Errado</v>
      </c>
    </row>
    <row r="20" spans="1:27" ht="14.4" x14ac:dyDescent="0.3">
      <c r="A20" s="1">
        <v>109459</v>
      </c>
      <c r="B20" s="1" t="s">
        <v>76</v>
      </c>
      <c r="D20" s="1">
        <v>95</v>
      </c>
      <c r="E20" s="1">
        <v>3</v>
      </c>
      <c r="F20" s="1">
        <v>8</v>
      </c>
      <c r="G20" s="1" t="str">
        <f>IF(E20=$K$30,"Certo","Errado")</f>
        <v>Errado</v>
      </c>
    </row>
    <row r="21" spans="1:27" ht="15.75" customHeight="1" x14ac:dyDescent="0.3">
      <c r="A21" s="1">
        <v>109467</v>
      </c>
      <c r="B21" s="1" t="s">
        <v>76</v>
      </c>
      <c r="C21" s="1">
        <v>4</v>
      </c>
      <c r="D21" s="1">
        <v>95</v>
      </c>
      <c r="E21" s="1">
        <v>0</v>
      </c>
      <c r="F21" s="1">
        <v>9</v>
      </c>
      <c r="G21" s="1" t="str">
        <f>IF(E21=$K$31,"Certo","Errado")</f>
        <v>Certo</v>
      </c>
      <c r="H21" s="1">
        <f>COUNTIF(G12:G21,"Certo")</f>
        <v>2</v>
      </c>
    </row>
    <row r="22" spans="1:27" ht="15.75" customHeight="1" x14ac:dyDescent="0.3">
      <c r="A22" s="1">
        <v>108869</v>
      </c>
      <c r="B22" s="1" t="s">
        <v>68</v>
      </c>
      <c r="D22" s="1">
        <v>95</v>
      </c>
      <c r="E22" s="1">
        <v>1</v>
      </c>
      <c r="F22" s="1">
        <v>0</v>
      </c>
      <c r="G22" s="1" t="str">
        <f>IF(E22=$K$2,"Certo","Errado")</f>
        <v>Errado</v>
      </c>
    </row>
    <row r="23" spans="1:27" ht="15.75" customHeight="1" x14ac:dyDescent="0.3">
      <c r="A23" s="1">
        <v>108921</v>
      </c>
      <c r="B23" s="1" t="s">
        <v>68</v>
      </c>
      <c r="D23" s="1">
        <v>95</v>
      </c>
      <c r="E23" s="1">
        <v>1</v>
      </c>
      <c r="F23" s="1">
        <v>1</v>
      </c>
      <c r="G23" s="1" t="str">
        <f>IF(E23=$K$3,"Certo","Errado")</f>
        <v>Errado</v>
      </c>
    </row>
    <row r="24" spans="1:27" ht="15.75" customHeight="1" x14ac:dyDescent="0.3">
      <c r="A24" s="1">
        <v>108925</v>
      </c>
      <c r="B24" s="1" t="s">
        <v>68</v>
      </c>
      <c r="D24" s="1">
        <v>95</v>
      </c>
      <c r="E24" s="1">
        <v>0</v>
      </c>
      <c r="F24" s="1">
        <v>2</v>
      </c>
      <c r="G24" s="1" t="str">
        <f>IF(E24=$K$4,"Certo","Errado")</f>
        <v>Certo</v>
      </c>
    </row>
    <row r="25" spans="1:27" ht="15.75" customHeight="1" x14ac:dyDescent="0.3">
      <c r="A25" s="1">
        <v>108931</v>
      </c>
      <c r="B25" s="1" t="s">
        <v>68</v>
      </c>
      <c r="D25" s="1">
        <v>95</v>
      </c>
      <c r="E25" s="1">
        <v>1</v>
      </c>
      <c r="F25" s="1">
        <v>3</v>
      </c>
      <c r="G25" s="1" t="str">
        <f>IF(E25=$K$5,"Certo","Errado")</f>
        <v>Errado</v>
      </c>
    </row>
    <row r="26" spans="1:27" ht="15.75" customHeight="1" x14ac:dyDescent="0.3">
      <c r="A26" s="1">
        <v>108932</v>
      </c>
      <c r="B26" s="1" t="s">
        <v>68</v>
      </c>
      <c r="D26" s="1">
        <v>95</v>
      </c>
      <c r="E26" s="1">
        <v>3</v>
      </c>
      <c r="F26" s="1">
        <v>4</v>
      </c>
      <c r="G26" s="1" t="str">
        <f>IF(E26=$K$6,"Certo","Errado")</f>
        <v>Errado</v>
      </c>
    </row>
    <row r="27" spans="1:27" ht="15.75" customHeight="1" x14ac:dyDescent="0.3">
      <c r="A27" s="1">
        <v>108933</v>
      </c>
      <c r="B27" s="1" t="s">
        <v>68</v>
      </c>
      <c r="D27" s="1">
        <v>95</v>
      </c>
      <c r="E27" s="1">
        <v>2</v>
      </c>
      <c r="F27" s="1">
        <v>5</v>
      </c>
      <c r="G27" s="1" t="str">
        <f>IF(E27=$K$7,"Certo","Errado")</f>
        <v>Errado</v>
      </c>
    </row>
    <row r="28" spans="1:27" ht="15.75" customHeight="1" x14ac:dyDescent="0.3">
      <c r="A28" s="1">
        <v>108934</v>
      </c>
      <c r="B28" s="1" t="s">
        <v>68</v>
      </c>
      <c r="D28" s="1">
        <v>95</v>
      </c>
      <c r="E28" s="1">
        <v>1</v>
      </c>
      <c r="F28" s="1">
        <v>6</v>
      </c>
      <c r="G28" s="1" t="str">
        <f>IF(E28=$K$8,"Certo","Errado")</f>
        <v>Errado</v>
      </c>
    </row>
    <row r="29" spans="1:27" ht="15.75" customHeight="1" x14ac:dyDescent="0.3">
      <c r="A29" s="1">
        <v>108935</v>
      </c>
      <c r="B29" s="1" t="s">
        <v>68</v>
      </c>
      <c r="D29" s="1">
        <v>95</v>
      </c>
      <c r="E29" s="1">
        <v>0</v>
      </c>
      <c r="F29" s="1">
        <v>7</v>
      </c>
      <c r="G29" s="1" t="str">
        <f>IF(E29=$K$9,"Certo","Errado")</f>
        <v>Certo</v>
      </c>
    </row>
    <row r="30" spans="1:27" ht="15.75" customHeight="1" x14ac:dyDescent="0.3">
      <c r="A30" s="1">
        <v>108936</v>
      </c>
      <c r="B30" s="1" t="s">
        <v>68</v>
      </c>
      <c r="D30" s="1">
        <v>95</v>
      </c>
      <c r="E30" s="1">
        <v>3</v>
      </c>
      <c r="F30" s="1">
        <v>8</v>
      </c>
      <c r="G30" s="1" t="str">
        <f>IF(E30=$K$30,"Certo","Errado")</f>
        <v>Errado</v>
      </c>
    </row>
    <row r="31" spans="1:27" ht="15.75" customHeight="1" x14ac:dyDescent="0.3">
      <c r="A31" s="1">
        <v>108938</v>
      </c>
      <c r="B31" s="1" t="s">
        <v>68</v>
      </c>
      <c r="C31" s="1">
        <v>1</v>
      </c>
      <c r="D31" s="1">
        <v>95</v>
      </c>
      <c r="E31" s="1">
        <v>0</v>
      </c>
      <c r="F31" s="1">
        <v>9</v>
      </c>
      <c r="G31" s="1" t="str">
        <f>IF(E31=$K$31,"Certo","Errado")</f>
        <v>Certo</v>
      </c>
      <c r="H31" s="1">
        <f>COUNTIF(G22:G31,"Certo")</f>
        <v>3</v>
      </c>
    </row>
    <row r="32" spans="1:27" ht="15.75" customHeight="1" x14ac:dyDescent="0.3">
      <c r="A32" s="2">
        <v>108530</v>
      </c>
      <c r="B32" s="2" t="s">
        <v>78</v>
      </c>
      <c r="C32" s="2"/>
      <c r="D32" s="2">
        <v>95</v>
      </c>
      <c r="E32" s="2">
        <v>1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">
      <c r="A33" s="2">
        <v>108535</v>
      </c>
      <c r="B33" s="2" t="s">
        <v>78</v>
      </c>
      <c r="C33" s="2"/>
      <c r="D33" s="2">
        <v>95</v>
      </c>
      <c r="E33" s="2">
        <v>1</v>
      </c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3">
      <c r="A34" s="2">
        <v>108541</v>
      </c>
      <c r="B34" s="2" t="s">
        <v>78</v>
      </c>
      <c r="C34" s="2"/>
      <c r="D34" s="2">
        <v>95</v>
      </c>
      <c r="E34" s="2">
        <v>0</v>
      </c>
      <c r="F34" s="2">
        <v>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3">
      <c r="A35" s="2">
        <v>108573</v>
      </c>
      <c r="B35" s="2" t="s">
        <v>78</v>
      </c>
      <c r="C35" s="2"/>
      <c r="D35" s="2">
        <v>95</v>
      </c>
      <c r="E35" s="2">
        <v>-2</v>
      </c>
      <c r="F35" s="2">
        <v>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3">
      <c r="A36" s="1">
        <v>109059</v>
      </c>
      <c r="B36" s="1" t="s">
        <v>19</v>
      </c>
      <c r="D36" s="1">
        <v>95</v>
      </c>
      <c r="E36" s="1">
        <v>2</v>
      </c>
      <c r="F36" s="1">
        <v>0</v>
      </c>
      <c r="G36" s="1" t="str">
        <f>IF(E36=$K$2,"Certo","Errado")</f>
        <v>Errado</v>
      </c>
    </row>
    <row r="37" spans="1:27" ht="15.75" customHeight="1" x14ac:dyDescent="0.3">
      <c r="A37" s="1">
        <v>109190</v>
      </c>
      <c r="B37" s="1" t="s">
        <v>19</v>
      </c>
      <c r="D37" s="1">
        <v>95</v>
      </c>
      <c r="E37" s="1">
        <v>3</v>
      </c>
      <c r="F37" s="1">
        <v>1</v>
      </c>
      <c r="G37" s="1" t="str">
        <f>IF(E37=$K$3,"Certo","Errado")</f>
        <v>Errado</v>
      </c>
    </row>
    <row r="38" spans="1:27" ht="15.75" customHeight="1" x14ac:dyDescent="0.3">
      <c r="A38" s="1">
        <v>109283</v>
      </c>
      <c r="B38" s="1" t="s">
        <v>19</v>
      </c>
      <c r="D38" s="1">
        <v>95</v>
      </c>
      <c r="E38" s="1">
        <v>0</v>
      </c>
      <c r="F38" s="1">
        <v>2</v>
      </c>
      <c r="G38" s="1" t="str">
        <f>IF(E38=$K$4,"Certo","Errado")</f>
        <v>Certo</v>
      </c>
    </row>
    <row r="39" spans="1:27" ht="15.75" customHeight="1" x14ac:dyDescent="0.3">
      <c r="A39" s="1">
        <v>109325</v>
      </c>
      <c r="B39" s="1" t="s">
        <v>19</v>
      </c>
      <c r="D39" s="1">
        <v>95</v>
      </c>
      <c r="E39" s="1">
        <v>1</v>
      </c>
      <c r="F39" s="1">
        <v>3</v>
      </c>
      <c r="G39" s="1" t="str">
        <f>IF(E39=$K$5,"Certo","Errado")</f>
        <v>Errado</v>
      </c>
    </row>
    <row r="40" spans="1:27" ht="15.75" customHeight="1" x14ac:dyDescent="0.3">
      <c r="A40" s="1">
        <v>109420</v>
      </c>
      <c r="B40" s="1" t="s">
        <v>19</v>
      </c>
      <c r="D40" s="1">
        <v>95</v>
      </c>
      <c r="E40" s="1">
        <v>3</v>
      </c>
      <c r="F40" s="1">
        <v>4</v>
      </c>
      <c r="G40" s="1" t="str">
        <f>IF(E40=$K$6,"Certo","Errado")</f>
        <v>Errado</v>
      </c>
    </row>
    <row r="41" spans="1:27" ht="15.75" customHeight="1" x14ac:dyDescent="0.3">
      <c r="A41" s="1">
        <v>109477</v>
      </c>
      <c r="B41" s="1" t="s">
        <v>19</v>
      </c>
      <c r="D41" s="1">
        <v>95</v>
      </c>
      <c r="E41" s="1">
        <v>2</v>
      </c>
      <c r="F41" s="1">
        <v>5</v>
      </c>
      <c r="G41" s="1" t="str">
        <f>IF(E41=$K$7,"Certo","Errado")</f>
        <v>Errado</v>
      </c>
    </row>
    <row r="42" spans="1:27" ht="15.75" customHeight="1" x14ac:dyDescent="0.3">
      <c r="A42" s="1">
        <v>109492</v>
      </c>
      <c r="B42" s="1" t="s">
        <v>19</v>
      </c>
      <c r="D42" s="1">
        <v>95</v>
      </c>
      <c r="E42" s="1">
        <v>1</v>
      </c>
      <c r="F42" s="1">
        <v>6</v>
      </c>
      <c r="G42" s="1" t="str">
        <f>IF(E42=$K$8,"Certo","Errado")</f>
        <v>Errado</v>
      </c>
    </row>
    <row r="43" spans="1:27" ht="15.75" customHeight="1" x14ac:dyDescent="0.3">
      <c r="A43" s="1">
        <v>109521</v>
      </c>
      <c r="B43" s="1" t="s">
        <v>19</v>
      </c>
      <c r="D43" s="1">
        <v>95</v>
      </c>
      <c r="E43" s="1">
        <v>0</v>
      </c>
      <c r="F43" s="1">
        <v>7</v>
      </c>
      <c r="G43" s="1" t="str">
        <f>IF(E43=$K$9,"Certo","Errado")</f>
        <v>Certo</v>
      </c>
    </row>
    <row r="44" spans="1:27" ht="15.75" customHeight="1" x14ac:dyDescent="0.3">
      <c r="A44" s="1">
        <v>109538</v>
      </c>
      <c r="B44" s="1" t="s">
        <v>19</v>
      </c>
      <c r="D44" s="1">
        <v>95</v>
      </c>
      <c r="E44" s="1">
        <v>0</v>
      </c>
      <c r="F44" s="1">
        <v>8</v>
      </c>
      <c r="G44" s="1" t="str">
        <f>IF(E44=$K$30,"Certo","Errado")</f>
        <v>Certo</v>
      </c>
    </row>
    <row r="45" spans="1:27" ht="15.75" customHeight="1" x14ac:dyDescent="0.3">
      <c r="A45" s="1">
        <v>109565</v>
      </c>
      <c r="B45" s="1" t="s">
        <v>19</v>
      </c>
      <c r="C45" s="1">
        <v>4</v>
      </c>
      <c r="D45" s="1">
        <v>95</v>
      </c>
      <c r="E45" s="1">
        <v>0</v>
      </c>
      <c r="F45" s="1">
        <v>9</v>
      </c>
      <c r="G45" s="1" t="str">
        <f>IF(E45=$K$31,"Certo","Errado")</f>
        <v>Certo</v>
      </c>
      <c r="H45" s="1">
        <f>COUNTIF(G36:G45,"Certo")</f>
        <v>4</v>
      </c>
    </row>
    <row r="46" spans="1:27" ht="15.75" customHeight="1" x14ac:dyDescent="0.3">
      <c r="A46" s="1">
        <v>108603</v>
      </c>
      <c r="B46" s="1" t="s">
        <v>79</v>
      </c>
      <c r="D46" s="1">
        <v>95</v>
      </c>
      <c r="E46" s="1">
        <v>2</v>
      </c>
      <c r="F46" s="1">
        <v>0</v>
      </c>
      <c r="G46" s="1" t="str">
        <f>IF(E46=$K$2,"Certo","Errado")</f>
        <v>Errado</v>
      </c>
    </row>
    <row r="47" spans="1:27" ht="15.75" customHeight="1" x14ac:dyDescent="0.3">
      <c r="A47" s="1">
        <v>108613</v>
      </c>
      <c r="B47" s="1" t="s">
        <v>79</v>
      </c>
      <c r="D47" s="1">
        <v>95</v>
      </c>
      <c r="E47" s="1">
        <v>3</v>
      </c>
      <c r="F47" s="1">
        <v>1</v>
      </c>
      <c r="G47" s="1" t="str">
        <f>IF(E47=$K$3,"Certo","Errado")</f>
        <v>Errado</v>
      </c>
    </row>
    <row r="48" spans="1:27" ht="15.75" customHeight="1" x14ac:dyDescent="0.3">
      <c r="A48" s="1">
        <v>108623</v>
      </c>
      <c r="B48" s="1" t="s">
        <v>79</v>
      </c>
      <c r="D48" s="1">
        <v>95</v>
      </c>
      <c r="E48" s="1">
        <v>1</v>
      </c>
      <c r="F48" s="1">
        <v>2</v>
      </c>
      <c r="G48" s="1" t="str">
        <f>IF(E48=$K$4,"Certo","Errado")</f>
        <v>Errado</v>
      </c>
    </row>
    <row r="49" spans="1:8" ht="15.75" customHeight="1" x14ac:dyDescent="0.3">
      <c r="A49" s="1">
        <v>108626</v>
      </c>
      <c r="B49" s="1" t="s">
        <v>79</v>
      </c>
      <c r="D49" s="1">
        <v>95</v>
      </c>
      <c r="E49" s="1">
        <v>1</v>
      </c>
      <c r="F49" s="1">
        <v>3</v>
      </c>
      <c r="G49" s="1" t="str">
        <f>IF(E49=$K$5,"Certo","Errado")</f>
        <v>Errado</v>
      </c>
    </row>
    <row r="50" spans="1:8" ht="15.75" customHeight="1" x14ac:dyDescent="0.3">
      <c r="A50" s="1">
        <v>108647</v>
      </c>
      <c r="B50" s="1" t="s">
        <v>79</v>
      </c>
      <c r="D50" s="1">
        <v>95</v>
      </c>
      <c r="E50" s="1">
        <v>1</v>
      </c>
      <c r="F50" s="1">
        <v>4</v>
      </c>
      <c r="G50" s="1" t="str">
        <f>IF(E50=$K$6,"Certo","Errado")</f>
        <v>Errado</v>
      </c>
    </row>
    <row r="51" spans="1:8" ht="15.75" customHeight="1" x14ac:dyDescent="0.3">
      <c r="A51" s="1">
        <v>108652</v>
      </c>
      <c r="B51" s="1" t="s">
        <v>79</v>
      </c>
      <c r="D51" s="1">
        <v>95</v>
      </c>
      <c r="E51" s="1">
        <v>0</v>
      </c>
      <c r="F51" s="1">
        <v>5</v>
      </c>
      <c r="G51" s="1" t="str">
        <f>IF(E51=$K$7,"Certo","Errado")</f>
        <v>Certo</v>
      </c>
    </row>
    <row r="52" spans="1:8" ht="15.75" customHeight="1" x14ac:dyDescent="0.3">
      <c r="A52" s="1">
        <v>108662</v>
      </c>
      <c r="B52" s="1" t="s">
        <v>79</v>
      </c>
      <c r="D52" s="1">
        <v>95</v>
      </c>
      <c r="E52" s="1">
        <v>1</v>
      </c>
      <c r="F52" s="1">
        <v>6</v>
      </c>
      <c r="G52" s="1" t="str">
        <f>IF(E52=$K$8,"Certo","Errado")</f>
        <v>Errado</v>
      </c>
    </row>
    <row r="53" spans="1:8" ht="15.75" customHeight="1" x14ac:dyDescent="0.3">
      <c r="A53" s="1">
        <v>108671</v>
      </c>
      <c r="B53" s="1" t="s">
        <v>79</v>
      </c>
      <c r="D53" s="1">
        <v>95</v>
      </c>
      <c r="E53" s="1">
        <v>2</v>
      </c>
      <c r="F53" s="1">
        <v>7</v>
      </c>
      <c r="G53" s="1" t="str">
        <f>IF(E53=$K$9,"Certo","Errado")</f>
        <v>Errado</v>
      </c>
    </row>
    <row r="54" spans="1:8" ht="15.75" customHeight="1" x14ac:dyDescent="0.3">
      <c r="A54" s="1">
        <v>108682</v>
      </c>
      <c r="B54" s="1" t="s">
        <v>79</v>
      </c>
      <c r="D54" s="1">
        <v>95</v>
      </c>
      <c r="E54" s="1">
        <v>3</v>
      </c>
      <c r="F54" s="1">
        <v>8</v>
      </c>
      <c r="G54" s="1" t="str">
        <f>IF(E54=$K$30,"Certo","Errado")</f>
        <v>Errado</v>
      </c>
    </row>
    <row r="55" spans="1:8" ht="15.75" customHeight="1" x14ac:dyDescent="0.3">
      <c r="A55" s="1">
        <v>108691</v>
      </c>
      <c r="B55" s="1" t="s">
        <v>79</v>
      </c>
      <c r="C55" s="1">
        <v>1</v>
      </c>
      <c r="D55" s="1">
        <v>95</v>
      </c>
      <c r="E55" s="1">
        <v>0</v>
      </c>
      <c r="F55" s="1">
        <v>9</v>
      </c>
      <c r="G55" s="1" t="str">
        <f>IF(E55=$K$31,"Certo","Errado")</f>
        <v>Certo</v>
      </c>
      <c r="H55" s="1">
        <f>COUNTIF(G46:G55,"Certo")</f>
        <v>2</v>
      </c>
    </row>
    <row r="56" spans="1:8" ht="15.75" customHeight="1" x14ac:dyDescent="0.3">
      <c r="A56" s="1">
        <v>109044</v>
      </c>
      <c r="B56" s="1" t="s">
        <v>17</v>
      </c>
      <c r="D56" s="1">
        <v>95</v>
      </c>
      <c r="E56" s="1">
        <v>3</v>
      </c>
      <c r="F56" s="1">
        <v>0</v>
      </c>
      <c r="G56" s="1" t="str">
        <f>IF(E56=$K$2,"Certo","Errado")</f>
        <v>Errado</v>
      </c>
    </row>
    <row r="57" spans="1:8" ht="15.75" customHeight="1" x14ac:dyDescent="0.3">
      <c r="A57" s="1">
        <v>109200</v>
      </c>
      <c r="B57" s="1" t="s">
        <v>17</v>
      </c>
      <c r="D57" s="1">
        <v>95</v>
      </c>
      <c r="E57" s="1">
        <v>2</v>
      </c>
      <c r="F57" s="1">
        <v>1</v>
      </c>
      <c r="G57" s="1" t="str">
        <f>IF(E57=$K$3,"Certo","Errado")</f>
        <v>Errado</v>
      </c>
    </row>
    <row r="58" spans="1:8" ht="15.75" customHeight="1" x14ac:dyDescent="0.3">
      <c r="A58" s="1">
        <v>109291</v>
      </c>
      <c r="B58" s="1" t="s">
        <v>17</v>
      </c>
      <c r="D58" s="1">
        <v>95</v>
      </c>
      <c r="E58" s="1">
        <v>0</v>
      </c>
      <c r="F58" s="1">
        <v>2</v>
      </c>
      <c r="G58" s="1" t="str">
        <f>IF(E58=$K$4,"Certo","Errado")</f>
        <v>Certo</v>
      </c>
    </row>
    <row r="59" spans="1:8" ht="15.75" customHeight="1" x14ac:dyDescent="0.3">
      <c r="A59" s="1">
        <v>109378</v>
      </c>
      <c r="B59" s="1" t="s">
        <v>17</v>
      </c>
      <c r="D59" s="1">
        <v>95</v>
      </c>
      <c r="E59" s="1">
        <v>2</v>
      </c>
      <c r="F59" s="1">
        <v>3</v>
      </c>
      <c r="G59" s="1" t="str">
        <f>IF(E59=$K$5,"Certo","Errado")</f>
        <v>Errado</v>
      </c>
    </row>
    <row r="60" spans="1:8" ht="15.75" customHeight="1" x14ac:dyDescent="0.3">
      <c r="A60" s="1">
        <v>109481</v>
      </c>
      <c r="B60" s="1" t="s">
        <v>17</v>
      </c>
      <c r="D60" s="1">
        <v>95</v>
      </c>
      <c r="E60" s="1">
        <v>2</v>
      </c>
      <c r="F60" s="1">
        <v>4</v>
      </c>
      <c r="G60" s="1" t="str">
        <f>IF(E60=$K$6,"Certo","Errado")</f>
        <v>Errado</v>
      </c>
    </row>
    <row r="61" spans="1:8" ht="15.75" customHeight="1" x14ac:dyDescent="0.3">
      <c r="A61" s="1">
        <v>109504</v>
      </c>
      <c r="B61" s="1" t="s">
        <v>17</v>
      </c>
      <c r="D61" s="1">
        <v>95</v>
      </c>
      <c r="E61" s="1">
        <v>0</v>
      </c>
      <c r="F61" s="1">
        <v>5</v>
      </c>
      <c r="G61" s="1" t="str">
        <f>IF(E61=$K$7,"Certo","Errado")</f>
        <v>Certo</v>
      </c>
    </row>
    <row r="62" spans="1:8" ht="15.75" customHeight="1" x14ac:dyDescent="0.3">
      <c r="A62" s="1">
        <v>109506</v>
      </c>
      <c r="B62" s="1" t="s">
        <v>17</v>
      </c>
      <c r="D62" s="1">
        <v>95</v>
      </c>
      <c r="E62" s="1">
        <v>1</v>
      </c>
      <c r="F62" s="1">
        <v>6</v>
      </c>
      <c r="G62" s="1" t="str">
        <f>IF(E62=$K$8,"Certo","Errado")</f>
        <v>Errado</v>
      </c>
    </row>
    <row r="63" spans="1:8" ht="15.75" customHeight="1" x14ac:dyDescent="0.3">
      <c r="A63" s="1">
        <v>109528</v>
      </c>
      <c r="B63" s="1" t="s">
        <v>17</v>
      </c>
      <c r="D63" s="1">
        <v>95</v>
      </c>
      <c r="E63" s="1">
        <v>0</v>
      </c>
      <c r="F63" s="1">
        <v>7</v>
      </c>
      <c r="G63" s="1" t="str">
        <f>IF(E63=$K$9,"Certo","Errado")</f>
        <v>Certo</v>
      </c>
    </row>
    <row r="64" spans="1:8" ht="15.75" customHeight="1" x14ac:dyDescent="0.3">
      <c r="A64" s="1">
        <v>109530</v>
      </c>
      <c r="B64" s="1" t="s">
        <v>17</v>
      </c>
      <c r="D64" s="1">
        <v>95</v>
      </c>
      <c r="E64" s="1">
        <v>3</v>
      </c>
      <c r="F64" s="1">
        <v>8</v>
      </c>
      <c r="G64" s="1" t="str">
        <f>IF(E64=$K$30,"Certo","Errado")</f>
        <v>Errado</v>
      </c>
    </row>
    <row r="65" spans="1:8" ht="15.75" customHeight="1" x14ac:dyDescent="0.3">
      <c r="A65" s="1">
        <v>109541</v>
      </c>
      <c r="B65" s="1" t="s">
        <v>17</v>
      </c>
      <c r="C65" s="1">
        <v>4</v>
      </c>
      <c r="D65" s="1">
        <v>95</v>
      </c>
      <c r="E65" s="1">
        <v>0</v>
      </c>
      <c r="F65" s="1">
        <v>9</v>
      </c>
      <c r="G65" s="1" t="str">
        <f>IF(E65=$K$31,"Certo","Errado")</f>
        <v>Certo</v>
      </c>
      <c r="H65" s="1">
        <f>COUNTIF(G56:G65,"Certo")</f>
        <v>4</v>
      </c>
    </row>
    <row r="66" spans="1:8" ht="15.75" customHeight="1" x14ac:dyDescent="0.3">
      <c r="A66" s="1">
        <v>109089</v>
      </c>
      <c r="B66" s="1" t="s">
        <v>6</v>
      </c>
      <c r="D66" s="1">
        <v>95</v>
      </c>
      <c r="E66" s="1">
        <v>0</v>
      </c>
      <c r="F66" s="1">
        <v>0</v>
      </c>
      <c r="G66" s="1" t="str">
        <f>IF(E66=$K$2,"Certo","Errado")</f>
        <v>Certo</v>
      </c>
    </row>
    <row r="67" spans="1:8" ht="15.75" customHeight="1" x14ac:dyDescent="0.3">
      <c r="A67" s="1">
        <v>109199</v>
      </c>
      <c r="B67" s="1" t="s">
        <v>6</v>
      </c>
      <c r="D67" s="1">
        <v>95</v>
      </c>
      <c r="E67" s="1">
        <v>2</v>
      </c>
      <c r="F67" s="1">
        <v>1</v>
      </c>
      <c r="G67" s="1" t="str">
        <f>IF(E67=$K$3,"Certo","Errado")</f>
        <v>Errado</v>
      </c>
    </row>
    <row r="68" spans="1:8" ht="15.75" customHeight="1" x14ac:dyDescent="0.3">
      <c r="A68" s="1">
        <v>109239</v>
      </c>
      <c r="B68" s="1" t="s">
        <v>6</v>
      </c>
      <c r="D68" s="1">
        <v>95</v>
      </c>
      <c r="E68" s="1">
        <v>0</v>
      </c>
      <c r="F68" s="1">
        <v>2</v>
      </c>
      <c r="G68" s="1" t="str">
        <f>IF(E68=$K$4,"Certo","Errado")</f>
        <v>Certo</v>
      </c>
    </row>
    <row r="69" spans="1:8" ht="15.75" customHeight="1" x14ac:dyDescent="0.3">
      <c r="A69" s="1">
        <v>109279</v>
      </c>
      <c r="B69" s="1" t="s">
        <v>6</v>
      </c>
      <c r="D69" s="1">
        <v>95</v>
      </c>
      <c r="E69" s="1">
        <v>1</v>
      </c>
      <c r="F69" s="1">
        <v>3</v>
      </c>
      <c r="G69" s="1" t="str">
        <f>IF(E69=$K$5,"Certo","Errado")</f>
        <v>Errado</v>
      </c>
    </row>
    <row r="70" spans="1:8" ht="15.75" customHeight="1" x14ac:dyDescent="0.3">
      <c r="A70" s="1">
        <v>109349</v>
      </c>
      <c r="B70" s="1" t="s">
        <v>6</v>
      </c>
      <c r="D70" s="1">
        <v>95</v>
      </c>
      <c r="E70" s="1">
        <v>3</v>
      </c>
      <c r="F70" s="1">
        <v>4</v>
      </c>
      <c r="G70" s="1" t="str">
        <f>IF(E70=$K$6,"Certo","Errado")</f>
        <v>Errado</v>
      </c>
    </row>
    <row r="71" spans="1:8" ht="15.75" customHeight="1" x14ac:dyDescent="0.3">
      <c r="A71" s="1">
        <v>109393</v>
      </c>
      <c r="B71" s="1" t="s">
        <v>6</v>
      </c>
      <c r="D71" s="1">
        <v>95</v>
      </c>
      <c r="E71" s="1">
        <v>2</v>
      </c>
      <c r="F71" s="1">
        <v>5</v>
      </c>
      <c r="G71" s="1" t="str">
        <f>IF(E71=$K$7,"Certo","Errado")</f>
        <v>Errado</v>
      </c>
    </row>
    <row r="72" spans="1:8" ht="15.75" customHeight="1" x14ac:dyDescent="0.3">
      <c r="A72" s="1">
        <v>109416</v>
      </c>
      <c r="B72" s="1" t="s">
        <v>6</v>
      </c>
      <c r="D72" s="1">
        <v>95</v>
      </c>
      <c r="E72" s="1">
        <v>1</v>
      </c>
      <c r="F72" s="1">
        <v>6</v>
      </c>
      <c r="G72" s="1" t="str">
        <f>IF(E72=$K$8,"Certo","Errado")</f>
        <v>Errado</v>
      </c>
    </row>
    <row r="73" spans="1:8" ht="15.75" customHeight="1" x14ac:dyDescent="0.3">
      <c r="A73" s="1">
        <v>109447</v>
      </c>
      <c r="B73" s="1" t="s">
        <v>6</v>
      </c>
      <c r="D73" s="1">
        <v>95</v>
      </c>
      <c r="E73" s="1">
        <v>0</v>
      </c>
      <c r="F73" s="1">
        <v>7</v>
      </c>
      <c r="G73" s="1" t="str">
        <f>IF(E73=$K$9,"Certo","Errado")</f>
        <v>Certo</v>
      </c>
    </row>
    <row r="74" spans="1:8" ht="15.75" customHeight="1" x14ac:dyDescent="0.3">
      <c r="A74" s="1">
        <v>109474</v>
      </c>
      <c r="B74" s="1" t="s">
        <v>6</v>
      </c>
      <c r="D74" s="1">
        <v>95</v>
      </c>
      <c r="E74" s="1">
        <v>3</v>
      </c>
      <c r="F74" s="1">
        <v>8</v>
      </c>
      <c r="G74" s="1" t="str">
        <f>IF(E74=$K$30,"Certo","Errado")</f>
        <v>Errado</v>
      </c>
    </row>
    <row r="75" spans="1:8" ht="15.75" customHeight="1" x14ac:dyDescent="0.3">
      <c r="A75" s="1">
        <v>109486</v>
      </c>
      <c r="B75" s="1" t="s">
        <v>6</v>
      </c>
      <c r="C75" s="1">
        <v>4</v>
      </c>
      <c r="D75" s="1">
        <v>95</v>
      </c>
      <c r="E75" s="1">
        <v>0</v>
      </c>
      <c r="F75" s="1">
        <v>9</v>
      </c>
      <c r="G75" s="1" t="str">
        <f>IF(E75=$K$31,"Certo","Errado")</f>
        <v>Certo</v>
      </c>
      <c r="H75" s="1">
        <f>COUNTIF(G66:G75,"Certo")</f>
        <v>4</v>
      </c>
    </row>
    <row r="76" spans="1:8" ht="15.75" customHeight="1" x14ac:dyDescent="0.3">
      <c r="A76" s="1">
        <v>108493</v>
      </c>
      <c r="B76" s="1" t="s">
        <v>41</v>
      </c>
      <c r="D76" s="1">
        <v>95</v>
      </c>
      <c r="E76" s="1">
        <v>2</v>
      </c>
      <c r="F76" s="1">
        <v>0</v>
      </c>
      <c r="G76" s="1" t="str">
        <f>IF(E76=$K$2,"Certo","Errado")</f>
        <v>Errado</v>
      </c>
    </row>
    <row r="77" spans="1:8" ht="15.75" customHeight="1" x14ac:dyDescent="0.3">
      <c r="A77" s="1">
        <v>108500</v>
      </c>
      <c r="B77" s="1" t="s">
        <v>41</v>
      </c>
      <c r="D77" s="1">
        <v>95</v>
      </c>
      <c r="E77" s="1">
        <v>3</v>
      </c>
      <c r="F77" s="1">
        <v>1</v>
      </c>
      <c r="G77" s="1" t="str">
        <f>IF(E77=$K$3,"Certo","Errado")</f>
        <v>Errado</v>
      </c>
    </row>
    <row r="78" spans="1:8" ht="15.75" customHeight="1" x14ac:dyDescent="0.3">
      <c r="A78" s="1">
        <v>108508</v>
      </c>
      <c r="B78" s="1" t="s">
        <v>41</v>
      </c>
      <c r="D78" s="1">
        <v>95</v>
      </c>
      <c r="E78" s="1">
        <v>0</v>
      </c>
      <c r="F78" s="1">
        <v>2</v>
      </c>
      <c r="G78" s="1" t="str">
        <f>IF(E78=$K$4,"Certo","Errado")</f>
        <v>Certo</v>
      </c>
    </row>
    <row r="79" spans="1:8" ht="15.75" customHeight="1" x14ac:dyDescent="0.3">
      <c r="A79" s="1">
        <v>108521</v>
      </c>
      <c r="B79" s="1" t="s">
        <v>41</v>
      </c>
      <c r="D79" s="1">
        <v>95</v>
      </c>
      <c r="E79" s="1">
        <v>1</v>
      </c>
      <c r="F79" s="1">
        <v>3</v>
      </c>
      <c r="G79" s="1" t="str">
        <f>IF(E79=$K$5,"Certo","Errado")</f>
        <v>Errado</v>
      </c>
    </row>
    <row r="80" spans="1:8" ht="15.75" customHeight="1" x14ac:dyDescent="0.3">
      <c r="A80" s="1">
        <v>108527</v>
      </c>
      <c r="B80" s="1" t="s">
        <v>41</v>
      </c>
      <c r="D80" s="1">
        <v>95</v>
      </c>
      <c r="E80" s="1">
        <v>1</v>
      </c>
      <c r="F80" s="1">
        <v>4</v>
      </c>
      <c r="G80" s="1" t="str">
        <f>IF(E80=$K$6,"Certo","Errado")</f>
        <v>Errado</v>
      </c>
    </row>
    <row r="81" spans="1:8" ht="15.75" customHeight="1" x14ac:dyDescent="0.3">
      <c r="A81" s="1">
        <v>108540</v>
      </c>
      <c r="B81" s="1" t="s">
        <v>41</v>
      </c>
      <c r="D81" s="1">
        <v>95</v>
      </c>
      <c r="E81" s="1">
        <v>2</v>
      </c>
      <c r="F81" s="1">
        <v>5</v>
      </c>
      <c r="G81" s="1" t="str">
        <f>IF(E81=$K$7,"Certo","Errado")</f>
        <v>Errado</v>
      </c>
    </row>
    <row r="82" spans="1:8" ht="15.75" customHeight="1" x14ac:dyDescent="0.3">
      <c r="A82" s="1">
        <v>108546</v>
      </c>
      <c r="B82" s="1" t="s">
        <v>41</v>
      </c>
      <c r="D82" s="1">
        <v>95</v>
      </c>
      <c r="E82" s="1">
        <v>1</v>
      </c>
      <c r="F82" s="1">
        <v>6</v>
      </c>
      <c r="G82" s="1" t="str">
        <f>IF(E82=$K$8,"Certo","Errado")</f>
        <v>Errado</v>
      </c>
    </row>
    <row r="83" spans="1:8" ht="15.75" customHeight="1" x14ac:dyDescent="0.3">
      <c r="A83" s="1">
        <v>108561</v>
      </c>
      <c r="B83" s="1" t="s">
        <v>41</v>
      </c>
      <c r="D83" s="1">
        <v>95</v>
      </c>
      <c r="E83" s="1">
        <v>0</v>
      </c>
      <c r="F83" s="1">
        <v>7</v>
      </c>
      <c r="G83" s="1" t="str">
        <f>IF(E83=$K$9,"Certo","Errado")</f>
        <v>Certo</v>
      </c>
    </row>
    <row r="84" spans="1:8" ht="15.75" customHeight="1" x14ac:dyDescent="0.3">
      <c r="A84" s="1">
        <v>108572</v>
      </c>
      <c r="B84" s="1" t="s">
        <v>41</v>
      </c>
      <c r="D84" s="1">
        <v>95</v>
      </c>
      <c r="E84" s="1">
        <v>3</v>
      </c>
      <c r="F84" s="1">
        <v>8</v>
      </c>
      <c r="G84" s="1" t="str">
        <f>IF(E84=$K$30,"Certo","Errado")</f>
        <v>Errado</v>
      </c>
    </row>
    <row r="85" spans="1:8" ht="15.75" customHeight="1" x14ac:dyDescent="0.3">
      <c r="A85" s="1">
        <v>108589</v>
      </c>
      <c r="B85" s="1" t="s">
        <v>41</v>
      </c>
      <c r="C85" s="1">
        <v>1</v>
      </c>
      <c r="D85" s="1">
        <v>95</v>
      </c>
      <c r="E85" s="1">
        <v>0</v>
      </c>
      <c r="F85" s="1">
        <v>9</v>
      </c>
      <c r="G85" s="1" t="str">
        <f>IF(E85=$K$31,"Certo","Errado")</f>
        <v>Certo</v>
      </c>
      <c r="H85" s="1">
        <f>COUNTIF(G76:G85,"Certo")</f>
        <v>3</v>
      </c>
    </row>
    <row r="86" spans="1:8" ht="15.75" customHeight="1" x14ac:dyDescent="0.3">
      <c r="A86" s="1">
        <v>108565</v>
      </c>
      <c r="B86" s="1" t="s">
        <v>56</v>
      </c>
      <c r="D86" s="1">
        <v>95</v>
      </c>
      <c r="E86" s="1">
        <v>2</v>
      </c>
      <c r="F86" s="1">
        <v>0</v>
      </c>
      <c r="G86" s="1" t="str">
        <f>IF(E86=$K$2,"Certo","Errado")</f>
        <v>Errado</v>
      </c>
    </row>
    <row r="87" spans="1:8" ht="15.75" customHeight="1" x14ac:dyDescent="0.3">
      <c r="A87" s="1">
        <v>108597</v>
      </c>
      <c r="B87" s="1" t="s">
        <v>56</v>
      </c>
      <c r="D87" s="1">
        <v>95</v>
      </c>
      <c r="E87" s="1">
        <v>2</v>
      </c>
      <c r="F87" s="1">
        <v>1</v>
      </c>
      <c r="G87" s="1" t="str">
        <f>IF(E87=$K$3,"Certo","Errado")</f>
        <v>Errado</v>
      </c>
    </row>
    <row r="88" spans="1:8" ht="15.75" customHeight="1" x14ac:dyDescent="0.3">
      <c r="A88" s="1">
        <v>108616</v>
      </c>
      <c r="B88" s="1" t="s">
        <v>56</v>
      </c>
      <c r="D88" s="1">
        <v>95</v>
      </c>
      <c r="E88" s="1">
        <v>2</v>
      </c>
      <c r="F88" s="1">
        <v>2</v>
      </c>
      <c r="G88" s="1" t="str">
        <f>IF(E88=$K$4,"Certo","Errado")</f>
        <v>Errado</v>
      </c>
    </row>
    <row r="89" spans="1:8" ht="15.75" customHeight="1" x14ac:dyDescent="0.3">
      <c r="A89" s="1">
        <v>108641</v>
      </c>
      <c r="B89" s="1" t="s">
        <v>56</v>
      </c>
      <c r="D89" s="1">
        <v>95</v>
      </c>
      <c r="E89" s="1">
        <v>2</v>
      </c>
      <c r="F89" s="1">
        <v>3</v>
      </c>
      <c r="G89" s="1" t="str">
        <f>IF(E89=$K$5,"Certo","Errado")</f>
        <v>Errado</v>
      </c>
    </row>
    <row r="90" spans="1:8" ht="15.75" customHeight="1" x14ac:dyDescent="0.3">
      <c r="A90" s="1">
        <v>108658</v>
      </c>
      <c r="B90" s="1" t="s">
        <v>56</v>
      </c>
      <c r="D90" s="1">
        <v>95</v>
      </c>
      <c r="E90" s="1">
        <v>1</v>
      </c>
      <c r="F90" s="1">
        <v>4</v>
      </c>
      <c r="G90" s="1" t="str">
        <f>IF(E90=$K$6,"Certo","Errado")</f>
        <v>Errado</v>
      </c>
    </row>
    <row r="91" spans="1:8" ht="15.75" customHeight="1" x14ac:dyDescent="0.3">
      <c r="A91" s="1">
        <v>108669</v>
      </c>
      <c r="B91" s="1" t="s">
        <v>56</v>
      </c>
      <c r="D91" s="1">
        <v>95</v>
      </c>
      <c r="E91" s="1">
        <v>2</v>
      </c>
      <c r="F91" s="1">
        <v>5</v>
      </c>
      <c r="G91" s="1" t="str">
        <f>IF(E91=$K$7,"Certo","Errado")</f>
        <v>Errado</v>
      </c>
    </row>
    <row r="92" spans="1:8" ht="15.75" customHeight="1" x14ac:dyDescent="0.3">
      <c r="A92" s="1">
        <v>108685</v>
      </c>
      <c r="B92" s="1" t="s">
        <v>56</v>
      </c>
      <c r="D92" s="1">
        <v>95</v>
      </c>
      <c r="E92" s="1">
        <v>1</v>
      </c>
      <c r="F92" s="1">
        <v>6</v>
      </c>
      <c r="G92" s="1" t="str">
        <f>IF(E92=$K$8,"Certo","Errado")</f>
        <v>Errado</v>
      </c>
    </row>
    <row r="93" spans="1:8" ht="15.75" customHeight="1" x14ac:dyDescent="0.3">
      <c r="A93" s="1">
        <v>108698</v>
      </c>
      <c r="B93" s="1" t="s">
        <v>56</v>
      </c>
      <c r="D93" s="1">
        <v>95</v>
      </c>
      <c r="E93" s="1">
        <v>2</v>
      </c>
      <c r="F93" s="1">
        <v>7</v>
      </c>
      <c r="G93" s="1" t="str">
        <f>IF(E93=$K$9,"Certo","Errado")</f>
        <v>Errado</v>
      </c>
    </row>
    <row r="94" spans="1:8" ht="15.75" customHeight="1" x14ac:dyDescent="0.3">
      <c r="A94" s="1">
        <v>108706</v>
      </c>
      <c r="B94" s="1" t="s">
        <v>56</v>
      </c>
      <c r="D94" s="1">
        <v>95</v>
      </c>
      <c r="E94" s="1">
        <v>3</v>
      </c>
      <c r="F94" s="1">
        <v>8</v>
      </c>
      <c r="G94" s="1" t="str">
        <f>IF(E94=$K$30,"Certo","Errado")</f>
        <v>Errado</v>
      </c>
    </row>
    <row r="95" spans="1:8" ht="15.75" customHeight="1" x14ac:dyDescent="0.3">
      <c r="A95" s="1">
        <v>108720</v>
      </c>
      <c r="B95" s="1" t="s">
        <v>56</v>
      </c>
      <c r="C95" s="1">
        <v>1</v>
      </c>
      <c r="D95" s="1">
        <v>95</v>
      </c>
      <c r="E95" s="1">
        <v>0</v>
      </c>
      <c r="F95" s="1">
        <v>9</v>
      </c>
      <c r="G95" s="1" t="str">
        <f>IF(E95=$K$31,"Certo","Errado")</f>
        <v>Certo</v>
      </c>
      <c r="H95" s="1">
        <f>COUNTIF(G86:G95,"Certo")</f>
        <v>1</v>
      </c>
    </row>
    <row r="96" spans="1:8" ht="15.75" customHeight="1" x14ac:dyDescent="0.3">
      <c r="A96" s="1">
        <v>108999</v>
      </c>
      <c r="B96" s="1" t="s">
        <v>80</v>
      </c>
      <c r="D96" s="1">
        <v>95</v>
      </c>
      <c r="E96" s="1">
        <v>2</v>
      </c>
      <c r="F96" s="1">
        <v>0</v>
      </c>
      <c r="G96" s="1" t="str">
        <f>IF(E96=$K$2,"Certo","Errado")</f>
        <v>Errado</v>
      </c>
    </row>
    <row r="97" spans="1:8" ht="15.75" customHeight="1" x14ac:dyDescent="0.3">
      <c r="A97" s="1">
        <v>109076</v>
      </c>
      <c r="B97" s="1" t="s">
        <v>80</v>
      </c>
      <c r="D97" s="1">
        <v>95</v>
      </c>
      <c r="E97" s="1">
        <v>3</v>
      </c>
      <c r="F97" s="1">
        <v>1</v>
      </c>
      <c r="G97" s="1" t="str">
        <f>IF(E97=$K$3,"Certo","Errado")</f>
        <v>Errado</v>
      </c>
    </row>
    <row r="98" spans="1:8" ht="15.75" customHeight="1" x14ac:dyDescent="0.3">
      <c r="A98" s="1">
        <v>109175</v>
      </c>
      <c r="B98" s="1" t="s">
        <v>80</v>
      </c>
      <c r="D98" s="1">
        <v>95</v>
      </c>
      <c r="E98" s="1">
        <v>0</v>
      </c>
      <c r="F98" s="1">
        <v>2</v>
      </c>
      <c r="G98" s="1" t="str">
        <f>IF(E98=$K$4,"Certo","Errado")</f>
        <v>Certo</v>
      </c>
    </row>
    <row r="99" spans="1:8" ht="15.75" customHeight="1" x14ac:dyDescent="0.3">
      <c r="A99" s="1">
        <v>109215</v>
      </c>
      <c r="B99" s="1" t="s">
        <v>80</v>
      </c>
      <c r="D99" s="1">
        <v>95</v>
      </c>
      <c r="E99" s="1">
        <v>2</v>
      </c>
      <c r="F99" s="1">
        <v>3</v>
      </c>
      <c r="G99" s="1" t="str">
        <f>IF(E99=$K$5,"Certo","Errado")</f>
        <v>Errado</v>
      </c>
    </row>
    <row r="100" spans="1:8" ht="15.75" customHeight="1" x14ac:dyDescent="0.3">
      <c r="A100" s="1">
        <v>109234</v>
      </c>
      <c r="B100" s="1" t="s">
        <v>80</v>
      </c>
      <c r="D100" s="1">
        <v>95</v>
      </c>
      <c r="E100" s="1">
        <v>1</v>
      </c>
      <c r="F100" s="1">
        <v>4</v>
      </c>
      <c r="G100" s="1" t="str">
        <f>IF(E100=$K$6,"Certo","Errado")</f>
        <v>Errado</v>
      </c>
    </row>
    <row r="101" spans="1:8" ht="15.75" customHeight="1" x14ac:dyDescent="0.3">
      <c r="A101" s="1">
        <v>109273</v>
      </c>
      <c r="B101" s="1" t="s">
        <v>80</v>
      </c>
      <c r="D101" s="1">
        <v>95</v>
      </c>
      <c r="E101" s="1">
        <v>2</v>
      </c>
      <c r="F101" s="1">
        <v>5</v>
      </c>
      <c r="G101" s="1" t="str">
        <f>IF(E101=$K$7,"Certo","Errado")</f>
        <v>Errado</v>
      </c>
    </row>
    <row r="102" spans="1:8" ht="15.75" customHeight="1" x14ac:dyDescent="0.3">
      <c r="A102" s="1">
        <v>109302</v>
      </c>
      <c r="B102" s="1" t="s">
        <v>80</v>
      </c>
      <c r="D102" s="1">
        <v>95</v>
      </c>
      <c r="E102" s="1">
        <v>1</v>
      </c>
      <c r="F102" s="1">
        <v>6</v>
      </c>
      <c r="G102" s="1" t="str">
        <f>IF(E102=$K$8,"Certo","Errado")</f>
        <v>Errado</v>
      </c>
    </row>
    <row r="103" spans="1:8" ht="15.75" customHeight="1" x14ac:dyDescent="0.3">
      <c r="A103" s="1">
        <v>109324</v>
      </c>
      <c r="B103" s="1" t="s">
        <v>80</v>
      </c>
      <c r="D103" s="1">
        <v>95</v>
      </c>
      <c r="E103" s="1">
        <v>3</v>
      </c>
      <c r="F103" s="1">
        <v>7</v>
      </c>
      <c r="G103" s="1" t="str">
        <f>IF(E103=$K$9,"Certo","Errado")</f>
        <v>Errado</v>
      </c>
    </row>
    <row r="104" spans="1:8" ht="15.75" customHeight="1" x14ac:dyDescent="0.3">
      <c r="A104" s="1">
        <v>109350</v>
      </c>
      <c r="B104" s="1" t="s">
        <v>80</v>
      </c>
      <c r="D104" s="1">
        <v>95</v>
      </c>
      <c r="E104" s="1">
        <v>3</v>
      </c>
      <c r="F104" s="1">
        <v>8</v>
      </c>
      <c r="G104" s="1" t="str">
        <f>IF(E104=$K$30,"Certo","Errado")</f>
        <v>Errado</v>
      </c>
    </row>
    <row r="105" spans="1:8" ht="15.75" customHeight="1" x14ac:dyDescent="0.3">
      <c r="A105" s="1">
        <v>109385</v>
      </c>
      <c r="B105" s="1" t="s">
        <v>80</v>
      </c>
      <c r="C105" s="1">
        <v>4</v>
      </c>
      <c r="D105" s="1">
        <v>95</v>
      </c>
      <c r="E105" s="1">
        <v>0</v>
      </c>
      <c r="F105" s="1">
        <v>9</v>
      </c>
      <c r="G105" s="1" t="str">
        <f>IF(E105=$K$31,"Certo","Errado")</f>
        <v>Certo</v>
      </c>
      <c r="H105" s="1">
        <f>COUNTIF(G96:G105,"Certo")</f>
        <v>2</v>
      </c>
    </row>
    <row r="106" spans="1:8" ht="15.75" customHeight="1" x14ac:dyDescent="0.3">
      <c r="A106" s="1">
        <v>108678</v>
      </c>
      <c r="B106" s="1" t="s">
        <v>72</v>
      </c>
      <c r="D106" s="1">
        <v>95</v>
      </c>
      <c r="E106" s="1">
        <v>2</v>
      </c>
      <c r="F106" s="1">
        <v>0</v>
      </c>
      <c r="G106" s="1" t="str">
        <f>IF(E106=$K$2,"Certo","Errado")</f>
        <v>Errado</v>
      </c>
    </row>
    <row r="107" spans="1:8" ht="15.75" customHeight="1" x14ac:dyDescent="0.3">
      <c r="A107" s="1">
        <v>108680</v>
      </c>
      <c r="B107" s="1" t="s">
        <v>72</v>
      </c>
      <c r="D107" s="1">
        <v>95</v>
      </c>
      <c r="E107" s="1">
        <v>3</v>
      </c>
      <c r="F107" s="1">
        <v>1</v>
      </c>
      <c r="G107" s="1" t="str">
        <f>IF(E107=$K$3,"Certo","Errado")</f>
        <v>Errado</v>
      </c>
    </row>
    <row r="108" spans="1:8" ht="15.75" customHeight="1" x14ac:dyDescent="0.3">
      <c r="A108" s="1">
        <v>108681</v>
      </c>
      <c r="B108" s="1" t="s">
        <v>72</v>
      </c>
      <c r="D108" s="1">
        <v>95</v>
      </c>
      <c r="E108" s="1">
        <v>0</v>
      </c>
      <c r="F108" s="1">
        <v>2</v>
      </c>
      <c r="G108" s="1" t="str">
        <f>IF(E108=$K$4,"Certo","Errado")</f>
        <v>Certo</v>
      </c>
    </row>
    <row r="109" spans="1:8" ht="15.75" customHeight="1" x14ac:dyDescent="0.3">
      <c r="A109" s="1">
        <v>108699</v>
      </c>
      <c r="B109" s="1" t="s">
        <v>72</v>
      </c>
      <c r="D109" s="1">
        <v>95</v>
      </c>
      <c r="E109" s="1">
        <v>1</v>
      </c>
      <c r="F109" s="1">
        <v>3</v>
      </c>
      <c r="G109" s="1" t="str">
        <f>IF(E109=$K$5,"Certo","Errado")</f>
        <v>Errado</v>
      </c>
    </row>
    <row r="110" spans="1:8" ht="15.75" customHeight="1" x14ac:dyDescent="0.3">
      <c r="A110" s="1">
        <v>108702</v>
      </c>
      <c r="B110" s="1" t="s">
        <v>72</v>
      </c>
      <c r="D110" s="1">
        <v>95</v>
      </c>
      <c r="E110" s="1">
        <v>1</v>
      </c>
      <c r="F110" s="1">
        <v>4</v>
      </c>
      <c r="G110" s="1" t="str">
        <f>IF(E110=$K$6,"Certo","Errado")</f>
        <v>Errado</v>
      </c>
    </row>
    <row r="111" spans="1:8" ht="15.75" customHeight="1" x14ac:dyDescent="0.3">
      <c r="A111" s="1">
        <v>108703</v>
      </c>
      <c r="B111" s="1" t="s">
        <v>72</v>
      </c>
      <c r="D111" s="1">
        <v>95</v>
      </c>
      <c r="E111" s="1">
        <v>3</v>
      </c>
      <c r="F111" s="1">
        <v>5</v>
      </c>
      <c r="G111" s="1" t="str">
        <f>IF(E111=$K$7,"Certo","Errado")</f>
        <v>Errado</v>
      </c>
    </row>
    <row r="112" spans="1:8" ht="15.75" customHeight="1" x14ac:dyDescent="0.3">
      <c r="A112" s="1">
        <v>108711</v>
      </c>
      <c r="B112" s="1" t="s">
        <v>72</v>
      </c>
      <c r="D112" s="1">
        <v>95</v>
      </c>
      <c r="E112" s="1">
        <v>1</v>
      </c>
      <c r="F112" s="1">
        <v>6</v>
      </c>
      <c r="G112" s="1" t="str">
        <f>IF(E112=$K$8,"Certo","Errado")</f>
        <v>Errado</v>
      </c>
    </row>
    <row r="113" spans="1:27" ht="15.75" customHeight="1" x14ac:dyDescent="0.3">
      <c r="A113" s="1">
        <v>108715</v>
      </c>
      <c r="B113" s="1" t="s">
        <v>72</v>
      </c>
      <c r="D113" s="1">
        <v>95</v>
      </c>
      <c r="E113" s="1">
        <v>0</v>
      </c>
      <c r="F113" s="1">
        <v>7</v>
      </c>
      <c r="G113" s="1" t="str">
        <f>IF(E113=$K$9,"Certo","Errado")</f>
        <v>Certo</v>
      </c>
    </row>
    <row r="114" spans="1:27" ht="15.75" customHeight="1" x14ac:dyDescent="0.3">
      <c r="A114" s="1">
        <v>108724</v>
      </c>
      <c r="B114" s="1" t="s">
        <v>72</v>
      </c>
      <c r="D114" s="1">
        <v>95</v>
      </c>
      <c r="E114" s="1">
        <v>3</v>
      </c>
      <c r="F114" s="1">
        <v>8</v>
      </c>
      <c r="G114" s="1" t="str">
        <f>IF(E114=$K$30,"Certo","Errado")</f>
        <v>Errado</v>
      </c>
    </row>
    <row r="115" spans="1:27" ht="15.75" customHeight="1" x14ac:dyDescent="0.3">
      <c r="A115" s="1">
        <v>108734</v>
      </c>
      <c r="B115" s="1" t="s">
        <v>72</v>
      </c>
      <c r="C115" s="1">
        <v>1</v>
      </c>
      <c r="D115" s="1">
        <v>95</v>
      </c>
      <c r="E115" s="1">
        <v>1</v>
      </c>
      <c r="F115" s="1">
        <v>9</v>
      </c>
      <c r="G115" s="1" t="str">
        <f>IF(E115=$K$31,"Certo","Errado")</f>
        <v>Errado</v>
      </c>
      <c r="H115" s="1">
        <f>COUNTIF(G106:G115,"Certo")</f>
        <v>2</v>
      </c>
    </row>
    <row r="116" spans="1:27" ht="15.75" customHeight="1" x14ac:dyDescent="0.3">
      <c r="A116" s="1">
        <v>108562</v>
      </c>
      <c r="B116" s="1" t="s">
        <v>37</v>
      </c>
      <c r="D116" s="1">
        <v>95</v>
      </c>
      <c r="E116" s="1">
        <v>2</v>
      </c>
      <c r="F116" s="1">
        <v>0</v>
      </c>
      <c r="G116" s="1" t="str">
        <f>IF(E116=$K$2,"Certo","Errado")</f>
        <v>Errado</v>
      </c>
    </row>
    <row r="117" spans="1:27" ht="15.75" customHeight="1" x14ac:dyDescent="0.3">
      <c r="A117" s="1">
        <v>108612</v>
      </c>
      <c r="B117" s="1" t="s">
        <v>37</v>
      </c>
      <c r="D117" s="1">
        <v>95</v>
      </c>
      <c r="E117" s="1">
        <v>0</v>
      </c>
      <c r="F117" s="1">
        <v>1</v>
      </c>
      <c r="G117" s="1" t="str">
        <f>IF(E117=$K$3,"Certo","Errado")</f>
        <v>Certo</v>
      </c>
    </row>
    <row r="118" spans="1:27" ht="15.75" customHeight="1" x14ac:dyDescent="0.3">
      <c r="A118" s="1">
        <v>108665</v>
      </c>
      <c r="B118" s="1" t="s">
        <v>37</v>
      </c>
      <c r="D118" s="1">
        <v>95</v>
      </c>
      <c r="E118" s="1">
        <v>3</v>
      </c>
      <c r="F118" s="1">
        <v>2</v>
      </c>
      <c r="G118" s="1" t="str">
        <f>IF(E118=$K$4,"Certo","Errado")</f>
        <v>Errado</v>
      </c>
    </row>
    <row r="119" spans="1:27" ht="15.75" customHeight="1" x14ac:dyDescent="0.3">
      <c r="A119" s="1">
        <v>108701</v>
      </c>
      <c r="B119" s="1" t="s">
        <v>37</v>
      </c>
      <c r="D119" s="1">
        <v>95</v>
      </c>
      <c r="E119" s="1">
        <v>1</v>
      </c>
      <c r="F119" s="1">
        <v>3</v>
      </c>
      <c r="G119" s="1" t="str">
        <f>IF(E119=$K$5,"Certo","Errado")</f>
        <v>Errado</v>
      </c>
    </row>
    <row r="120" spans="1:27" ht="15.75" customHeight="1" x14ac:dyDescent="0.3">
      <c r="A120" s="1">
        <v>108737</v>
      </c>
      <c r="B120" s="1" t="s">
        <v>37</v>
      </c>
      <c r="D120" s="1">
        <v>95</v>
      </c>
      <c r="E120" s="1">
        <v>3</v>
      </c>
      <c r="F120" s="1">
        <v>4</v>
      </c>
      <c r="G120" s="1" t="str">
        <f>IF(E120=$K$6,"Certo","Errado")</f>
        <v>Errado</v>
      </c>
    </row>
    <row r="121" spans="1:27" ht="15.75" customHeight="1" x14ac:dyDescent="0.3">
      <c r="A121" s="1">
        <v>108752</v>
      </c>
      <c r="B121" s="1" t="s">
        <v>37</v>
      </c>
      <c r="D121" s="1">
        <v>95</v>
      </c>
      <c r="E121" s="1">
        <v>2</v>
      </c>
      <c r="F121" s="1">
        <v>5</v>
      </c>
      <c r="G121" s="1" t="str">
        <f>IF(E121=$K$7,"Certo","Errado")</f>
        <v>Errado</v>
      </c>
    </row>
    <row r="122" spans="1:27" ht="15.75" customHeight="1" x14ac:dyDescent="0.3">
      <c r="A122" s="1">
        <v>108769</v>
      </c>
      <c r="B122" s="1" t="s">
        <v>37</v>
      </c>
      <c r="D122" s="1">
        <v>95</v>
      </c>
      <c r="E122" s="1">
        <v>1</v>
      </c>
      <c r="F122" s="1">
        <v>6</v>
      </c>
      <c r="G122" s="1" t="str">
        <f>IF(E122=$K$8,"Certo","Errado")</f>
        <v>Errado</v>
      </c>
    </row>
    <row r="123" spans="1:27" ht="15.75" customHeight="1" x14ac:dyDescent="0.3">
      <c r="A123" s="1">
        <v>108789</v>
      </c>
      <c r="B123" s="1" t="s">
        <v>37</v>
      </c>
      <c r="D123" s="1">
        <v>95</v>
      </c>
      <c r="E123" s="1">
        <v>0</v>
      </c>
      <c r="F123" s="1">
        <v>7</v>
      </c>
      <c r="G123" s="1" t="str">
        <f>IF(E123=$K$9,"Certo","Errado")</f>
        <v>Certo</v>
      </c>
    </row>
    <row r="124" spans="1:27" ht="15.75" customHeight="1" x14ac:dyDescent="0.3">
      <c r="A124" s="1">
        <v>108794</v>
      </c>
      <c r="B124" s="1" t="s">
        <v>37</v>
      </c>
      <c r="D124" s="1">
        <v>95</v>
      </c>
      <c r="E124" s="1">
        <v>3</v>
      </c>
      <c r="F124" s="1">
        <v>8</v>
      </c>
      <c r="G124" s="1" t="str">
        <f>IF(E124=$K$30,"Certo","Errado")</f>
        <v>Errado</v>
      </c>
    </row>
    <row r="125" spans="1:27" ht="15.75" customHeight="1" x14ac:dyDescent="0.3">
      <c r="A125" s="1">
        <v>108825</v>
      </c>
      <c r="B125" s="1" t="s">
        <v>37</v>
      </c>
      <c r="C125" s="1">
        <v>1</v>
      </c>
      <c r="D125" s="1">
        <v>95</v>
      </c>
      <c r="E125" s="1">
        <v>0</v>
      </c>
      <c r="F125" s="1">
        <v>9</v>
      </c>
      <c r="G125" s="1" t="str">
        <f>IF(E125=$K$31,"Certo","Errado")</f>
        <v>Certo</v>
      </c>
      <c r="H125" s="1">
        <f>COUNTIF(G116:G125,"Certo")</f>
        <v>3</v>
      </c>
    </row>
    <row r="126" spans="1:27" ht="15.75" customHeight="1" x14ac:dyDescent="0.3">
      <c r="A126" s="2">
        <v>108955</v>
      </c>
      <c r="B126" s="2" t="s">
        <v>81</v>
      </c>
      <c r="C126" s="2"/>
      <c r="D126" s="2">
        <v>95</v>
      </c>
      <c r="E126" s="2">
        <v>1</v>
      </c>
      <c r="F126" s="2">
        <v>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3">
      <c r="A127" s="1">
        <v>109219</v>
      </c>
      <c r="B127" s="1" t="s">
        <v>23</v>
      </c>
      <c r="D127" s="1">
        <v>95</v>
      </c>
      <c r="E127" s="1">
        <v>2</v>
      </c>
      <c r="F127" s="1">
        <v>0</v>
      </c>
      <c r="G127" s="1" t="str">
        <f>IF(E127=$K$2,"Certo","Errado")</f>
        <v>Errado</v>
      </c>
    </row>
    <row r="128" spans="1:27" ht="15.75" customHeight="1" x14ac:dyDescent="0.3">
      <c r="A128" s="1">
        <v>109264</v>
      </c>
      <c r="B128" s="1" t="s">
        <v>23</v>
      </c>
      <c r="D128" s="1">
        <v>95</v>
      </c>
      <c r="E128" s="1">
        <v>3</v>
      </c>
      <c r="F128" s="1">
        <v>1</v>
      </c>
      <c r="G128" s="1" t="str">
        <f>IF(E128=$K$3,"Certo","Errado")</f>
        <v>Errado</v>
      </c>
    </row>
    <row r="129" spans="1:8" ht="15.75" customHeight="1" x14ac:dyDescent="0.3">
      <c r="A129" s="1">
        <v>109368</v>
      </c>
      <c r="B129" s="1" t="s">
        <v>23</v>
      </c>
      <c r="D129" s="1">
        <v>95</v>
      </c>
      <c r="E129" s="1">
        <v>2</v>
      </c>
      <c r="F129" s="1">
        <v>2</v>
      </c>
      <c r="G129" s="1" t="str">
        <f>IF(E129=$K$4,"Certo","Errado")</f>
        <v>Errado</v>
      </c>
    </row>
    <row r="130" spans="1:8" ht="15.75" customHeight="1" x14ac:dyDescent="0.3">
      <c r="A130" s="1">
        <v>109429</v>
      </c>
      <c r="B130" s="1" t="s">
        <v>23</v>
      </c>
      <c r="D130" s="1">
        <v>95</v>
      </c>
      <c r="E130" s="1">
        <v>1</v>
      </c>
      <c r="F130" s="1">
        <v>3</v>
      </c>
      <c r="G130" s="1" t="str">
        <f>IF(E130=$K$5,"Certo","Errado")</f>
        <v>Errado</v>
      </c>
    </row>
    <row r="131" spans="1:8" ht="15.75" customHeight="1" x14ac:dyDescent="0.3">
      <c r="A131" s="1">
        <v>109471</v>
      </c>
      <c r="B131" s="1" t="s">
        <v>23</v>
      </c>
      <c r="D131" s="1">
        <v>95</v>
      </c>
      <c r="E131" s="1">
        <v>3</v>
      </c>
      <c r="F131" s="1">
        <v>4</v>
      </c>
      <c r="G131" s="1" t="str">
        <f>IF(E131=$K$6,"Certo","Errado")</f>
        <v>Errado</v>
      </c>
    </row>
    <row r="132" spans="1:8" ht="15.75" customHeight="1" x14ac:dyDescent="0.3">
      <c r="A132" s="1">
        <v>109500</v>
      </c>
      <c r="B132" s="1" t="s">
        <v>23</v>
      </c>
      <c r="D132" s="1">
        <v>95</v>
      </c>
      <c r="E132" s="1">
        <v>2</v>
      </c>
      <c r="F132" s="1">
        <v>5</v>
      </c>
      <c r="G132" s="1" t="str">
        <f>IF(E132=$K$7,"Certo","Errado")</f>
        <v>Errado</v>
      </c>
    </row>
    <row r="133" spans="1:8" ht="15.75" customHeight="1" x14ac:dyDescent="0.3">
      <c r="A133" s="1">
        <v>109520</v>
      </c>
      <c r="B133" s="1" t="s">
        <v>23</v>
      </c>
      <c r="D133" s="1">
        <v>95</v>
      </c>
      <c r="E133" s="1">
        <v>1</v>
      </c>
      <c r="F133" s="1">
        <v>6</v>
      </c>
      <c r="G133" s="1" t="str">
        <f>IF(E133=$K$8,"Certo","Errado")</f>
        <v>Errado</v>
      </c>
    </row>
    <row r="134" spans="1:8" ht="15.75" customHeight="1" x14ac:dyDescent="0.3">
      <c r="A134" s="1">
        <v>109543</v>
      </c>
      <c r="B134" s="1" t="s">
        <v>23</v>
      </c>
      <c r="D134" s="1">
        <v>95</v>
      </c>
      <c r="E134" s="1">
        <v>0</v>
      </c>
      <c r="F134" s="1">
        <v>7</v>
      </c>
      <c r="G134" s="1" t="str">
        <f>IF(E134=$K$9,"Certo","Errado")</f>
        <v>Certo</v>
      </c>
    </row>
    <row r="135" spans="1:8" ht="15.75" customHeight="1" x14ac:dyDescent="0.3">
      <c r="A135" s="1">
        <v>109558</v>
      </c>
      <c r="B135" s="1" t="s">
        <v>23</v>
      </c>
      <c r="D135" s="1">
        <v>95</v>
      </c>
      <c r="E135" s="1">
        <v>3</v>
      </c>
      <c r="F135" s="1">
        <v>8</v>
      </c>
      <c r="G135" s="1" t="str">
        <f>IF(E135=$K$30,"Certo","Errado")</f>
        <v>Errado</v>
      </c>
    </row>
    <row r="136" spans="1:8" ht="15.75" customHeight="1" x14ac:dyDescent="0.3">
      <c r="A136" s="1">
        <v>109568</v>
      </c>
      <c r="B136" s="1" t="s">
        <v>23</v>
      </c>
      <c r="C136" s="1">
        <v>4</v>
      </c>
      <c r="D136" s="1">
        <v>95</v>
      </c>
      <c r="E136" s="1">
        <v>0</v>
      </c>
      <c r="F136" s="1">
        <v>9</v>
      </c>
      <c r="G136" s="1" t="str">
        <f>IF(E136=$K$31,"Certo","Errado")</f>
        <v>Certo</v>
      </c>
      <c r="H136" s="1">
        <f>COUNTIF(G127:G136,"Certo")</f>
        <v>2</v>
      </c>
    </row>
    <row r="137" spans="1:8" ht="15.75" customHeight="1" x14ac:dyDescent="0.3">
      <c r="A137" s="1">
        <v>109053</v>
      </c>
      <c r="B137" s="1" t="s">
        <v>5</v>
      </c>
      <c r="D137" s="1">
        <v>95</v>
      </c>
      <c r="E137" s="1">
        <v>2</v>
      </c>
      <c r="F137" s="1">
        <v>0</v>
      </c>
      <c r="G137" s="1" t="str">
        <f>IF(E137=$K$2,"Certo","Errado")</f>
        <v>Errado</v>
      </c>
    </row>
    <row r="138" spans="1:8" ht="15.75" customHeight="1" x14ac:dyDescent="0.3">
      <c r="A138" s="1">
        <v>109157</v>
      </c>
      <c r="B138" s="1" t="s">
        <v>5</v>
      </c>
      <c r="D138" s="1">
        <v>95</v>
      </c>
      <c r="E138" s="1">
        <v>0</v>
      </c>
      <c r="F138" s="1">
        <v>1</v>
      </c>
      <c r="G138" s="1" t="str">
        <f>IF(E138=$K$3,"Certo","Errado")</f>
        <v>Certo</v>
      </c>
    </row>
    <row r="139" spans="1:8" ht="15.75" customHeight="1" x14ac:dyDescent="0.3">
      <c r="A139" s="1">
        <v>109272</v>
      </c>
      <c r="B139" s="1" t="s">
        <v>5</v>
      </c>
      <c r="D139" s="1">
        <v>95</v>
      </c>
      <c r="E139" s="1">
        <v>0</v>
      </c>
      <c r="F139" s="1">
        <v>2</v>
      </c>
      <c r="G139" s="1" t="str">
        <f>IF(E139=$K$4,"Certo","Errado")</f>
        <v>Certo</v>
      </c>
    </row>
    <row r="140" spans="1:8" ht="15.75" customHeight="1" x14ac:dyDescent="0.3">
      <c r="A140" s="1">
        <v>109326</v>
      </c>
      <c r="B140" s="1" t="s">
        <v>5</v>
      </c>
      <c r="D140" s="1">
        <v>95</v>
      </c>
      <c r="E140" s="1">
        <v>1</v>
      </c>
      <c r="F140" s="1">
        <v>3</v>
      </c>
      <c r="G140" s="1" t="str">
        <f>IF(E140=$K$5,"Certo","Errado")</f>
        <v>Errado</v>
      </c>
    </row>
    <row r="141" spans="1:8" ht="15.75" customHeight="1" x14ac:dyDescent="0.3">
      <c r="A141" s="1">
        <v>109418</v>
      </c>
      <c r="B141" s="1" t="s">
        <v>5</v>
      </c>
      <c r="D141" s="1">
        <v>95</v>
      </c>
      <c r="E141" s="1">
        <v>3</v>
      </c>
      <c r="F141" s="1">
        <v>4</v>
      </c>
      <c r="G141" s="1" t="str">
        <f>IF(E141=$K$6,"Certo","Errado")</f>
        <v>Errado</v>
      </c>
    </row>
    <row r="142" spans="1:8" ht="15.75" customHeight="1" x14ac:dyDescent="0.3">
      <c r="A142" s="1">
        <v>109475</v>
      </c>
      <c r="B142" s="1" t="s">
        <v>5</v>
      </c>
      <c r="D142" s="1">
        <v>95</v>
      </c>
      <c r="E142" s="1">
        <v>2</v>
      </c>
      <c r="F142" s="1">
        <v>5</v>
      </c>
      <c r="G142" s="1" t="str">
        <f>IF(E142=$K$7,"Certo","Errado")</f>
        <v>Errado</v>
      </c>
    </row>
    <row r="143" spans="1:8" ht="15.75" customHeight="1" x14ac:dyDescent="0.3">
      <c r="A143" s="1">
        <v>109488</v>
      </c>
      <c r="B143" s="1" t="s">
        <v>5</v>
      </c>
      <c r="D143" s="1">
        <v>95</v>
      </c>
      <c r="E143" s="1">
        <v>1</v>
      </c>
      <c r="F143" s="1">
        <v>6</v>
      </c>
      <c r="G143" s="1" t="str">
        <f>IF(E143=$K$8,"Certo","Errado")</f>
        <v>Errado</v>
      </c>
    </row>
    <row r="144" spans="1:8" ht="15.75" customHeight="1" x14ac:dyDescent="0.3">
      <c r="A144" s="1">
        <v>109513</v>
      </c>
      <c r="B144" s="1" t="s">
        <v>5</v>
      </c>
      <c r="D144" s="1">
        <v>95</v>
      </c>
      <c r="E144" s="1">
        <v>0</v>
      </c>
      <c r="F144" s="1">
        <v>7</v>
      </c>
      <c r="G144" s="1" t="str">
        <f>IF(E144=$K$9,"Certo","Errado")</f>
        <v>Certo</v>
      </c>
    </row>
    <row r="145" spans="1:8" ht="15.75" customHeight="1" x14ac:dyDescent="0.3">
      <c r="A145" s="1">
        <v>109537</v>
      </c>
      <c r="B145" s="1" t="s">
        <v>5</v>
      </c>
      <c r="D145" s="1">
        <v>95</v>
      </c>
      <c r="E145" s="1">
        <v>3</v>
      </c>
      <c r="F145" s="1">
        <v>8</v>
      </c>
      <c r="G145" s="1" t="str">
        <f>IF(E145=$K$30,"Certo","Errado")</f>
        <v>Errado</v>
      </c>
    </row>
    <row r="146" spans="1:8" ht="15.75" customHeight="1" x14ac:dyDescent="0.3">
      <c r="A146" s="1">
        <v>109561</v>
      </c>
      <c r="B146" s="1" t="s">
        <v>5</v>
      </c>
      <c r="C146" s="1">
        <v>4</v>
      </c>
      <c r="D146" s="1">
        <v>95</v>
      </c>
      <c r="E146" s="1">
        <v>0</v>
      </c>
      <c r="F146" s="1">
        <v>9</v>
      </c>
      <c r="G146" s="1" t="str">
        <f>IF(E146=$K$31,"Certo","Errado")</f>
        <v>Certo</v>
      </c>
      <c r="H146" s="1">
        <f>COUNTIF(G137:G146,"Certo")</f>
        <v>4</v>
      </c>
    </row>
    <row r="147" spans="1:8" ht="15.75" customHeight="1" x14ac:dyDescent="0.3">
      <c r="A147" s="1">
        <v>109164</v>
      </c>
      <c r="B147" s="1" t="s">
        <v>11</v>
      </c>
      <c r="D147" s="1">
        <v>95</v>
      </c>
      <c r="E147" s="1">
        <v>2</v>
      </c>
      <c r="F147" s="1">
        <v>0</v>
      </c>
      <c r="G147" s="1" t="str">
        <f>IF(E147=$K$2,"Certo","Errado")</f>
        <v>Errado</v>
      </c>
    </row>
    <row r="148" spans="1:8" ht="15.75" customHeight="1" x14ac:dyDescent="0.3">
      <c r="A148" s="1">
        <v>109197</v>
      </c>
      <c r="B148" s="1" t="s">
        <v>11</v>
      </c>
      <c r="D148" s="1">
        <v>95</v>
      </c>
      <c r="E148" s="1">
        <v>3</v>
      </c>
      <c r="F148" s="1">
        <v>1</v>
      </c>
      <c r="G148" s="1" t="str">
        <f>IF(E148=$K$3,"Certo","Errado")</f>
        <v>Errado</v>
      </c>
    </row>
    <row r="149" spans="1:8" ht="15.75" customHeight="1" x14ac:dyDescent="0.3">
      <c r="A149" s="1">
        <v>109203</v>
      </c>
      <c r="B149" s="1" t="s">
        <v>11</v>
      </c>
      <c r="D149" s="1">
        <v>95</v>
      </c>
      <c r="E149" s="1">
        <v>0</v>
      </c>
      <c r="F149" s="1">
        <v>2</v>
      </c>
      <c r="G149" s="1" t="str">
        <f>IF(E149=$K$4,"Certo","Errado")</f>
        <v>Certo</v>
      </c>
    </row>
    <row r="150" spans="1:8" ht="15.75" customHeight="1" x14ac:dyDescent="0.3">
      <c r="A150" s="1">
        <v>109205</v>
      </c>
      <c r="B150" s="1" t="s">
        <v>11</v>
      </c>
      <c r="D150" s="1">
        <v>95</v>
      </c>
      <c r="E150" s="1">
        <v>1</v>
      </c>
      <c r="F150" s="1">
        <v>3</v>
      </c>
      <c r="G150" s="1" t="str">
        <f>IF(E150=$K$5,"Certo","Errado")</f>
        <v>Errado</v>
      </c>
    </row>
    <row r="151" spans="1:8" ht="15.75" customHeight="1" x14ac:dyDescent="0.3">
      <c r="A151" s="1">
        <v>109209</v>
      </c>
      <c r="B151" s="1" t="s">
        <v>11</v>
      </c>
      <c r="D151" s="1">
        <v>95</v>
      </c>
      <c r="E151" s="1">
        <v>3</v>
      </c>
      <c r="F151" s="1">
        <v>4</v>
      </c>
      <c r="G151" s="1" t="str">
        <f>IF(E151=$K$6,"Certo","Errado")</f>
        <v>Errado</v>
      </c>
    </row>
    <row r="152" spans="1:8" ht="15.75" customHeight="1" x14ac:dyDescent="0.3">
      <c r="A152" s="1">
        <v>109214</v>
      </c>
      <c r="B152" s="1" t="s">
        <v>11</v>
      </c>
      <c r="D152" s="1">
        <v>95</v>
      </c>
      <c r="E152" s="1">
        <v>2</v>
      </c>
      <c r="F152" s="1">
        <v>5</v>
      </c>
      <c r="G152" s="1" t="str">
        <f>IF(E152=$K$7,"Certo","Errado")</f>
        <v>Errado</v>
      </c>
    </row>
    <row r="153" spans="1:8" ht="15.75" customHeight="1" x14ac:dyDescent="0.3">
      <c r="A153" s="1">
        <v>109216</v>
      </c>
      <c r="B153" s="1" t="s">
        <v>11</v>
      </c>
      <c r="D153" s="1">
        <v>95</v>
      </c>
      <c r="E153" s="1">
        <v>1</v>
      </c>
      <c r="F153" s="1">
        <v>6</v>
      </c>
      <c r="G153" s="1" t="str">
        <f>IF(E153=$K$8,"Certo","Errado")</f>
        <v>Errado</v>
      </c>
    </row>
    <row r="154" spans="1:8" ht="15.75" customHeight="1" x14ac:dyDescent="0.3">
      <c r="A154" s="1">
        <v>109220</v>
      </c>
      <c r="B154" s="1" t="s">
        <v>11</v>
      </c>
      <c r="D154" s="1">
        <v>95</v>
      </c>
      <c r="E154" s="1">
        <v>0</v>
      </c>
      <c r="F154" s="1">
        <v>7</v>
      </c>
      <c r="G154" s="1" t="str">
        <f>IF(E154=$K$9,"Certo","Errado")</f>
        <v>Certo</v>
      </c>
    </row>
    <row r="155" spans="1:8" ht="15.75" customHeight="1" x14ac:dyDescent="0.3">
      <c r="A155" s="1">
        <v>109222</v>
      </c>
      <c r="B155" s="1" t="s">
        <v>11</v>
      </c>
      <c r="D155" s="1">
        <v>95</v>
      </c>
      <c r="E155" s="1">
        <v>3</v>
      </c>
      <c r="F155" s="1">
        <v>8</v>
      </c>
      <c r="G155" s="1" t="str">
        <f>IF(E155=$K$30,"Certo","Errado")</f>
        <v>Errado</v>
      </c>
    </row>
    <row r="156" spans="1:8" ht="15.75" customHeight="1" x14ac:dyDescent="0.3">
      <c r="A156" s="1">
        <v>109226</v>
      </c>
      <c r="B156" s="1" t="s">
        <v>11</v>
      </c>
      <c r="C156" s="1">
        <v>4</v>
      </c>
      <c r="D156" s="1">
        <v>95</v>
      </c>
      <c r="E156" s="1">
        <v>0</v>
      </c>
      <c r="F156" s="1">
        <v>9</v>
      </c>
      <c r="G156" s="1" t="str">
        <f>IF(E156=$K$31,"Certo","Errado")</f>
        <v>Certo</v>
      </c>
      <c r="H156" s="1">
        <f>COUNTIF(G147:G156,"Certo")</f>
        <v>3</v>
      </c>
    </row>
    <row r="157" spans="1:8" ht="15.75" customHeight="1" x14ac:dyDescent="0.3">
      <c r="A157" s="1">
        <v>109557</v>
      </c>
      <c r="B157" s="1" t="s">
        <v>32</v>
      </c>
      <c r="D157" s="1">
        <v>95</v>
      </c>
      <c r="E157" s="1">
        <v>2</v>
      </c>
      <c r="F157" s="1">
        <v>0</v>
      </c>
      <c r="G157" s="1" t="str">
        <f>IF(E157=$K$2,"Certo","Errado")</f>
        <v>Errado</v>
      </c>
    </row>
    <row r="158" spans="1:8" ht="15.75" customHeight="1" x14ac:dyDescent="0.3">
      <c r="A158" s="1">
        <v>109575</v>
      </c>
      <c r="B158" s="1" t="s">
        <v>32</v>
      </c>
      <c r="D158" s="1">
        <v>95</v>
      </c>
      <c r="E158" s="1">
        <v>3</v>
      </c>
      <c r="F158" s="1">
        <v>1</v>
      </c>
      <c r="G158" s="1" t="str">
        <f>IF(E158=$K$3,"Certo","Errado")</f>
        <v>Errado</v>
      </c>
    </row>
    <row r="159" spans="1:8" ht="15.75" customHeight="1" x14ac:dyDescent="0.3">
      <c r="A159" s="1">
        <v>109588</v>
      </c>
      <c r="B159" s="1" t="s">
        <v>32</v>
      </c>
      <c r="D159" s="1">
        <v>95</v>
      </c>
      <c r="E159" s="1">
        <v>0</v>
      </c>
      <c r="F159" s="1">
        <v>2</v>
      </c>
      <c r="G159" s="1" t="str">
        <f>IF(E159=$K$4,"Certo","Errado")</f>
        <v>Certo</v>
      </c>
    </row>
    <row r="160" spans="1:8" ht="15.75" customHeight="1" x14ac:dyDescent="0.3">
      <c r="A160" s="1">
        <v>109594</v>
      </c>
      <c r="B160" s="1" t="s">
        <v>32</v>
      </c>
      <c r="D160" s="1">
        <v>95</v>
      </c>
      <c r="E160" s="1">
        <v>1</v>
      </c>
      <c r="F160" s="1">
        <v>3</v>
      </c>
      <c r="G160" s="1" t="str">
        <f>IF(E160=$K$5,"Certo","Errado")</f>
        <v>Errado</v>
      </c>
    </row>
    <row r="161" spans="1:8" ht="15.75" customHeight="1" x14ac:dyDescent="0.3">
      <c r="A161" s="1">
        <v>109596</v>
      </c>
      <c r="B161" s="1" t="s">
        <v>32</v>
      </c>
      <c r="D161" s="1">
        <v>95</v>
      </c>
      <c r="E161" s="1">
        <v>1</v>
      </c>
      <c r="F161" s="1">
        <v>4</v>
      </c>
      <c r="G161" s="1" t="str">
        <f>IF(E161=$K$6,"Certo","Errado")</f>
        <v>Errado</v>
      </c>
    </row>
    <row r="162" spans="1:8" ht="15.75" customHeight="1" x14ac:dyDescent="0.3">
      <c r="A162" s="1">
        <v>109599</v>
      </c>
      <c r="B162" s="1" t="s">
        <v>32</v>
      </c>
      <c r="D162" s="1">
        <v>95</v>
      </c>
      <c r="E162" s="1">
        <v>2</v>
      </c>
      <c r="F162" s="1">
        <v>5</v>
      </c>
      <c r="G162" s="1" t="str">
        <f>IF(E162=$K$7,"Certo","Errado")</f>
        <v>Errado</v>
      </c>
    </row>
    <row r="163" spans="1:8" ht="15.75" customHeight="1" x14ac:dyDescent="0.3">
      <c r="A163" s="1">
        <v>109600</v>
      </c>
      <c r="B163" s="1" t="s">
        <v>32</v>
      </c>
      <c r="D163" s="1">
        <v>95</v>
      </c>
      <c r="E163" s="1">
        <v>1</v>
      </c>
      <c r="F163" s="1">
        <v>6</v>
      </c>
      <c r="G163" s="1" t="str">
        <f>IF(E163=$K$8,"Certo","Errado")</f>
        <v>Errado</v>
      </c>
    </row>
    <row r="164" spans="1:8" ht="15.75" customHeight="1" x14ac:dyDescent="0.3">
      <c r="A164" s="1">
        <v>109603</v>
      </c>
      <c r="B164" s="1" t="s">
        <v>32</v>
      </c>
      <c r="D164" s="1">
        <v>95</v>
      </c>
      <c r="E164" s="1">
        <v>1</v>
      </c>
      <c r="F164" s="1">
        <v>7</v>
      </c>
      <c r="G164" s="1" t="str">
        <f>IF(E164=$K$9,"Certo","Errado")</f>
        <v>Errado</v>
      </c>
    </row>
    <row r="165" spans="1:8" ht="15.75" customHeight="1" x14ac:dyDescent="0.3">
      <c r="A165" s="1">
        <v>109604</v>
      </c>
      <c r="B165" s="1" t="s">
        <v>32</v>
      </c>
      <c r="D165" s="1">
        <v>95</v>
      </c>
      <c r="E165" s="1">
        <v>1</v>
      </c>
      <c r="F165" s="1">
        <v>8</v>
      </c>
      <c r="G165" s="1" t="str">
        <f>IF(E165=$K$30,"Certo","Errado")</f>
        <v>Errado</v>
      </c>
    </row>
    <row r="166" spans="1:8" ht="15.75" customHeight="1" x14ac:dyDescent="0.3">
      <c r="A166" s="1">
        <v>109605</v>
      </c>
      <c r="B166" s="1" t="s">
        <v>32</v>
      </c>
      <c r="C166" s="1">
        <v>4</v>
      </c>
      <c r="D166" s="1">
        <v>95</v>
      </c>
      <c r="E166" s="1">
        <v>0</v>
      </c>
      <c r="F166" s="1">
        <v>9</v>
      </c>
      <c r="G166" s="1" t="str">
        <f>IF(E166=$K$31,"Certo","Errado")</f>
        <v>Certo</v>
      </c>
      <c r="H166" s="1">
        <f>COUNTIF(G157:G166,"Certo")</f>
        <v>2</v>
      </c>
    </row>
    <row r="167" spans="1:8" ht="15.75" customHeight="1" x14ac:dyDescent="0.3">
      <c r="A167" s="1">
        <v>108568</v>
      </c>
      <c r="B167" s="1" t="s">
        <v>67</v>
      </c>
      <c r="D167" s="1">
        <v>95</v>
      </c>
      <c r="E167" s="1">
        <v>2</v>
      </c>
      <c r="F167" s="1">
        <v>0</v>
      </c>
      <c r="G167" s="1" t="str">
        <f>IF(E167=$K$2,"Certo","Errado")</f>
        <v>Errado</v>
      </c>
    </row>
    <row r="168" spans="1:8" ht="15.75" customHeight="1" x14ac:dyDescent="0.3">
      <c r="A168" s="1">
        <v>108601</v>
      </c>
      <c r="B168" s="1" t="s">
        <v>67</v>
      </c>
      <c r="D168" s="1">
        <v>95</v>
      </c>
      <c r="E168" s="1">
        <v>2</v>
      </c>
      <c r="F168" s="1">
        <v>1</v>
      </c>
      <c r="G168" s="1" t="str">
        <f>IF(E168=$K$3,"Certo","Errado")</f>
        <v>Errado</v>
      </c>
    </row>
    <row r="169" spans="1:8" ht="15.75" customHeight="1" x14ac:dyDescent="0.3">
      <c r="A169" s="1">
        <v>108670</v>
      </c>
      <c r="B169" s="1" t="s">
        <v>67</v>
      </c>
      <c r="D169" s="1">
        <v>95</v>
      </c>
      <c r="E169" s="1">
        <v>0</v>
      </c>
      <c r="F169" s="1">
        <v>2</v>
      </c>
      <c r="G169" s="1" t="str">
        <f>IF(E169=$K$4,"Certo","Errado")</f>
        <v>Certo</v>
      </c>
    </row>
    <row r="170" spans="1:8" ht="15.75" customHeight="1" x14ac:dyDescent="0.3">
      <c r="A170" s="1">
        <v>108697</v>
      </c>
      <c r="B170" s="1" t="s">
        <v>67</v>
      </c>
      <c r="D170" s="1">
        <v>95</v>
      </c>
      <c r="E170" s="1">
        <v>1</v>
      </c>
      <c r="F170" s="1">
        <v>3</v>
      </c>
      <c r="G170" s="1" t="str">
        <f>IF(E170=$K$5,"Certo","Errado")</f>
        <v>Errado</v>
      </c>
    </row>
    <row r="171" spans="1:8" ht="15.75" customHeight="1" x14ac:dyDescent="0.3">
      <c r="A171" s="1">
        <v>108733</v>
      </c>
      <c r="B171" s="1" t="s">
        <v>67</v>
      </c>
      <c r="D171" s="1">
        <v>95</v>
      </c>
      <c r="E171" s="1">
        <v>1</v>
      </c>
      <c r="F171" s="1">
        <v>4</v>
      </c>
      <c r="G171" s="1" t="str">
        <f>IF(E171=$K$6,"Certo","Errado")</f>
        <v>Errado</v>
      </c>
    </row>
    <row r="172" spans="1:8" ht="15.75" customHeight="1" x14ac:dyDescent="0.3">
      <c r="A172" s="1">
        <v>108750</v>
      </c>
      <c r="B172" s="1" t="s">
        <v>67</v>
      </c>
      <c r="D172" s="1">
        <v>95</v>
      </c>
      <c r="E172" s="1">
        <v>2</v>
      </c>
      <c r="F172" s="1">
        <v>5</v>
      </c>
      <c r="G172" s="1" t="str">
        <f>IF(E172=$K$7,"Certo","Errado")</f>
        <v>Errado</v>
      </c>
    </row>
    <row r="173" spans="1:8" ht="15.75" customHeight="1" x14ac:dyDescent="0.3">
      <c r="A173" s="1">
        <v>108762</v>
      </c>
      <c r="B173" s="1" t="s">
        <v>67</v>
      </c>
      <c r="D173" s="1">
        <v>95</v>
      </c>
      <c r="E173" s="1">
        <v>1</v>
      </c>
      <c r="F173" s="1">
        <v>6</v>
      </c>
      <c r="G173" s="1" t="str">
        <f>IF(E173=$K$8,"Certo","Errado")</f>
        <v>Errado</v>
      </c>
    </row>
    <row r="174" spans="1:8" ht="15.75" customHeight="1" x14ac:dyDescent="0.3">
      <c r="A174" s="1">
        <v>108775</v>
      </c>
      <c r="B174" s="1" t="s">
        <v>67</v>
      </c>
      <c r="D174" s="1">
        <v>95</v>
      </c>
      <c r="E174" s="1">
        <v>2</v>
      </c>
      <c r="F174" s="1">
        <v>7</v>
      </c>
      <c r="G174" s="1" t="str">
        <f>IF(E174=$K$9,"Certo","Errado")</f>
        <v>Errado</v>
      </c>
    </row>
    <row r="175" spans="1:8" ht="15.75" customHeight="1" x14ac:dyDescent="0.3">
      <c r="A175" s="1">
        <v>108787</v>
      </c>
      <c r="B175" s="1" t="s">
        <v>67</v>
      </c>
      <c r="D175" s="1">
        <v>95</v>
      </c>
      <c r="E175" s="1">
        <v>3</v>
      </c>
      <c r="F175" s="1">
        <v>8</v>
      </c>
      <c r="G175" s="1" t="str">
        <f>IF(E175=$K$30,"Certo","Errado")</f>
        <v>Errado</v>
      </c>
    </row>
    <row r="176" spans="1:8" ht="15.75" customHeight="1" x14ac:dyDescent="0.3">
      <c r="A176" s="1">
        <v>108820</v>
      </c>
      <c r="B176" s="1" t="s">
        <v>67</v>
      </c>
      <c r="C176" s="1">
        <v>1</v>
      </c>
      <c r="D176" s="1">
        <v>95</v>
      </c>
      <c r="E176" s="1">
        <v>0</v>
      </c>
      <c r="F176" s="1">
        <v>9</v>
      </c>
      <c r="G176" s="1" t="str">
        <f>IF(E176=$K$31,"Certo","Errado")</f>
        <v>Certo</v>
      </c>
      <c r="H176" s="1">
        <f>COUNTIF(G167:G176,"Certo")</f>
        <v>2</v>
      </c>
    </row>
    <row r="177" spans="1:8" ht="15.75" customHeight="1" x14ac:dyDescent="0.3">
      <c r="A177" s="1">
        <v>108522</v>
      </c>
      <c r="B177" s="1" t="s">
        <v>40</v>
      </c>
      <c r="D177" s="1">
        <v>95</v>
      </c>
      <c r="E177" s="1">
        <v>0</v>
      </c>
      <c r="F177" s="1">
        <v>0</v>
      </c>
      <c r="G177" s="1" t="str">
        <f>IF(E177=$K$2,"Certo","Errado")</f>
        <v>Certo</v>
      </c>
    </row>
    <row r="178" spans="1:8" ht="15.75" customHeight="1" x14ac:dyDescent="0.3">
      <c r="A178" s="1">
        <v>108526</v>
      </c>
      <c r="B178" s="1" t="s">
        <v>40</v>
      </c>
      <c r="D178" s="1">
        <v>95</v>
      </c>
      <c r="E178" s="1">
        <v>0</v>
      </c>
      <c r="F178" s="1">
        <v>1</v>
      </c>
      <c r="G178" s="1" t="str">
        <f>IF(E178=$K$3,"Certo","Errado")</f>
        <v>Certo</v>
      </c>
    </row>
    <row r="179" spans="1:8" ht="15.75" customHeight="1" x14ac:dyDescent="0.3">
      <c r="A179" s="1">
        <v>108537</v>
      </c>
      <c r="B179" s="1" t="s">
        <v>40</v>
      </c>
      <c r="D179" s="1">
        <v>95</v>
      </c>
      <c r="E179" s="1">
        <v>0</v>
      </c>
      <c r="F179" s="1">
        <v>2</v>
      </c>
      <c r="G179" s="1" t="str">
        <f>IF(E179=$K$4,"Certo","Errado")</f>
        <v>Certo</v>
      </c>
    </row>
    <row r="180" spans="1:8" ht="15.75" customHeight="1" x14ac:dyDescent="0.3">
      <c r="A180" s="1">
        <v>108578</v>
      </c>
      <c r="B180" s="1" t="s">
        <v>40</v>
      </c>
      <c r="D180" s="1">
        <v>95</v>
      </c>
      <c r="E180" s="1">
        <v>3</v>
      </c>
      <c r="F180" s="1">
        <v>3</v>
      </c>
      <c r="G180" s="1" t="str">
        <f>IF(E180=$K$5,"Certo","Errado")</f>
        <v>Errado</v>
      </c>
    </row>
    <row r="181" spans="1:8" ht="15.75" customHeight="1" x14ac:dyDescent="0.3">
      <c r="A181" s="1">
        <v>108592</v>
      </c>
      <c r="B181" s="1" t="s">
        <v>40</v>
      </c>
      <c r="D181" s="1">
        <v>95</v>
      </c>
      <c r="E181" s="1">
        <v>1</v>
      </c>
      <c r="F181" s="1">
        <v>4</v>
      </c>
      <c r="G181" s="1" t="str">
        <f>IF(E181=$K$6,"Certo","Errado")</f>
        <v>Errado</v>
      </c>
    </row>
    <row r="182" spans="1:8" ht="15.75" customHeight="1" x14ac:dyDescent="0.3">
      <c r="A182" s="1">
        <v>108606</v>
      </c>
      <c r="B182" s="1" t="s">
        <v>40</v>
      </c>
      <c r="D182" s="1">
        <v>95</v>
      </c>
      <c r="E182" s="1">
        <v>2</v>
      </c>
      <c r="F182" s="1">
        <v>5</v>
      </c>
      <c r="G182" s="1" t="str">
        <f>IF(E182=$K$7,"Certo","Errado")</f>
        <v>Errado</v>
      </c>
    </row>
    <row r="183" spans="1:8" ht="15.75" customHeight="1" x14ac:dyDescent="0.3">
      <c r="A183" s="1">
        <v>108627</v>
      </c>
      <c r="B183" s="1" t="s">
        <v>40</v>
      </c>
      <c r="D183" s="1">
        <v>95</v>
      </c>
      <c r="E183" s="1">
        <v>0</v>
      </c>
      <c r="F183" s="1">
        <v>6</v>
      </c>
      <c r="G183" s="1" t="str">
        <f>IF(E183=$K$8,"Certo","Errado")</f>
        <v>Certo</v>
      </c>
    </row>
    <row r="184" spans="1:8" ht="15.75" customHeight="1" x14ac:dyDescent="0.3">
      <c r="A184" s="1">
        <v>108636</v>
      </c>
      <c r="B184" s="1" t="s">
        <v>40</v>
      </c>
      <c r="D184" s="1">
        <v>95</v>
      </c>
      <c r="E184" s="1">
        <v>2</v>
      </c>
      <c r="F184" s="1">
        <v>7</v>
      </c>
      <c r="G184" s="1" t="str">
        <f>IF(E184=$K$9,"Certo","Errado")</f>
        <v>Errado</v>
      </c>
    </row>
    <row r="185" spans="1:8" ht="15.75" customHeight="1" x14ac:dyDescent="0.3">
      <c r="A185" s="1">
        <v>108650</v>
      </c>
      <c r="B185" s="1" t="s">
        <v>40</v>
      </c>
      <c r="D185" s="1">
        <v>95</v>
      </c>
      <c r="E185" s="1">
        <v>1</v>
      </c>
      <c r="F185" s="1">
        <v>8</v>
      </c>
      <c r="G185" s="1" t="str">
        <f>IF(E185=$K$30,"Certo","Errado")</f>
        <v>Errado</v>
      </c>
    </row>
    <row r="186" spans="1:8" ht="15.75" customHeight="1" x14ac:dyDescent="0.3">
      <c r="A186" s="1">
        <v>108684</v>
      </c>
      <c r="B186" s="1" t="s">
        <v>40</v>
      </c>
      <c r="C186" s="1">
        <v>4</v>
      </c>
      <c r="D186" s="1">
        <v>95</v>
      </c>
      <c r="E186" s="1">
        <v>0</v>
      </c>
      <c r="F186" s="1">
        <v>9</v>
      </c>
      <c r="G186" s="1" t="str">
        <f>IF(E186=$K$31,"Certo","Errado")</f>
        <v>Certo</v>
      </c>
      <c r="H186" s="1">
        <f>COUNTIF(G177:G186,"Certo")</f>
        <v>5</v>
      </c>
    </row>
    <row r="187" spans="1:8" ht="15.75" customHeight="1" x14ac:dyDescent="0.3">
      <c r="A187" s="1">
        <v>108683</v>
      </c>
      <c r="B187" s="1" t="s">
        <v>82</v>
      </c>
      <c r="D187" s="1">
        <v>95</v>
      </c>
      <c r="E187" s="1">
        <v>2</v>
      </c>
      <c r="F187" s="1">
        <v>0</v>
      </c>
      <c r="G187" s="1" t="str">
        <f>IF(E187=$K$2,"Certo","Errado")</f>
        <v>Errado</v>
      </c>
    </row>
    <row r="188" spans="1:8" ht="15.75" customHeight="1" x14ac:dyDescent="0.3">
      <c r="A188" s="1">
        <v>108713</v>
      </c>
      <c r="B188" s="1" t="s">
        <v>82</v>
      </c>
      <c r="D188" s="1">
        <v>95</v>
      </c>
      <c r="E188" s="1">
        <v>3</v>
      </c>
      <c r="F188" s="1">
        <v>1</v>
      </c>
      <c r="G188" s="1" t="str">
        <f>IF(E188=$K$3,"Certo","Errado")</f>
        <v>Errado</v>
      </c>
    </row>
    <row r="189" spans="1:8" ht="15.75" customHeight="1" x14ac:dyDescent="0.3">
      <c r="A189" s="1">
        <v>108740</v>
      </c>
      <c r="B189" s="1" t="s">
        <v>82</v>
      </c>
      <c r="D189" s="1">
        <v>95</v>
      </c>
      <c r="E189" s="1">
        <v>1</v>
      </c>
      <c r="F189" s="1">
        <v>2</v>
      </c>
      <c r="G189" s="1" t="str">
        <f>IF(E189=$K$4,"Certo","Errado")</f>
        <v>Errado</v>
      </c>
    </row>
    <row r="190" spans="1:8" ht="15.75" customHeight="1" x14ac:dyDescent="0.3">
      <c r="A190" s="1">
        <v>108747</v>
      </c>
      <c r="B190" s="1" t="s">
        <v>82</v>
      </c>
      <c r="D190" s="1">
        <v>95</v>
      </c>
      <c r="E190" s="1">
        <v>2</v>
      </c>
      <c r="F190" s="1">
        <v>3</v>
      </c>
      <c r="G190" s="1" t="str">
        <f>IF(E190=$K$5,"Certo","Errado")</f>
        <v>Errado</v>
      </c>
    </row>
    <row r="191" spans="1:8" ht="15.75" customHeight="1" x14ac:dyDescent="0.3">
      <c r="A191" s="1">
        <v>108771</v>
      </c>
      <c r="B191" s="1" t="s">
        <v>82</v>
      </c>
      <c r="D191" s="1">
        <v>95</v>
      </c>
      <c r="E191" s="1">
        <v>1</v>
      </c>
      <c r="F191" s="1">
        <v>4</v>
      </c>
      <c r="G191" s="1" t="str">
        <f>IF(E191=$K$6,"Certo","Errado")</f>
        <v>Errado</v>
      </c>
    </row>
    <row r="192" spans="1:8" ht="15.75" customHeight="1" x14ac:dyDescent="0.3">
      <c r="A192" s="1">
        <v>108806</v>
      </c>
      <c r="B192" s="1" t="s">
        <v>82</v>
      </c>
      <c r="D192" s="1">
        <v>95</v>
      </c>
      <c r="E192" s="1">
        <v>1</v>
      </c>
      <c r="F192" s="1">
        <v>5</v>
      </c>
      <c r="G192" s="1" t="str">
        <f>IF(E192=$K$7,"Certo","Errado")</f>
        <v>Errado</v>
      </c>
    </row>
    <row r="193" spans="1:8" ht="15.75" customHeight="1" x14ac:dyDescent="0.3">
      <c r="A193" s="1">
        <v>108812</v>
      </c>
      <c r="B193" s="1" t="s">
        <v>82</v>
      </c>
      <c r="D193" s="1">
        <v>95</v>
      </c>
      <c r="E193" s="1">
        <v>1</v>
      </c>
      <c r="F193" s="1">
        <v>6</v>
      </c>
      <c r="G193" s="1" t="str">
        <f>IF(E193=$K$8,"Certo","Errado")</f>
        <v>Errado</v>
      </c>
    </row>
    <row r="194" spans="1:8" ht="15.75" customHeight="1" x14ac:dyDescent="0.3">
      <c r="A194" s="1">
        <v>108821</v>
      </c>
      <c r="B194" s="1" t="s">
        <v>82</v>
      </c>
      <c r="D194" s="1">
        <v>95</v>
      </c>
      <c r="E194" s="1">
        <v>3</v>
      </c>
      <c r="F194" s="1">
        <v>7</v>
      </c>
      <c r="G194" s="1" t="str">
        <f>IF(E194=$K$9,"Certo","Errado")</f>
        <v>Errado</v>
      </c>
    </row>
    <row r="195" spans="1:8" ht="15.75" customHeight="1" x14ac:dyDescent="0.3">
      <c r="A195" s="1">
        <v>108829</v>
      </c>
      <c r="B195" s="1" t="s">
        <v>82</v>
      </c>
      <c r="D195" s="1">
        <v>95</v>
      </c>
      <c r="E195" s="1">
        <v>1</v>
      </c>
      <c r="F195" s="1">
        <v>8</v>
      </c>
      <c r="G195" s="1" t="str">
        <f>IF(E195=$K$30,"Certo","Errado")</f>
        <v>Errado</v>
      </c>
    </row>
    <row r="196" spans="1:8" ht="15.75" customHeight="1" x14ac:dyDescent="0.3">
      <c r="A196" s="1">
        <v>108834</v>
      </c>
      <c r="B196" s="1" t="s">
        <v>82</v>
      </c>
      <c r="C196" s="1">
        <v>4</v>
      </c>
      <c r="D196" s="1">
        <v>95</v>
      </c>
      <c r="E196" s="1">
        <v>2</v>
      </c>
      <c r="F196" s="1">
        <v>9</v>
      </c>
      <c r="G196" s="1" t="str">
        <f>IF(E196=$K$31,"Certo","Errado")</f>
        <v>Errado</v>
      </c>
      <c r="H196" s="1">
        <f>COUNTIF(G187:G196,"Certo")</f>
        <v>0</v>
      </c>
    </row>
    <row r="197" spans="1:8" ht="15.75" customHeight="1" x14ac:dyDescent="0.3">
      <c r="A197" s="1">
        <v>108560</v>
      </c>
      <c r="B197" s="1" t="s">
        <v>61</v>
      </c>
      <c r="D197" s="1">
        <v>95</v>
      </c>
      <c r="E197" s="1">
        <v>2</v>
      </c>
      <c r="F197" s="1">
        <v>0</v>
      </c>
      <c r="G197" s="1" t="str">
        <f>IF(E197=$K$2,"Certo","Errado")</f>
        <v>Errado</v>
      </c>
    </row>
    <row r="198" spans="1:8" ht="15.75" customHeight="1" x14ac:dyDescent="0.3">
      <c r="A198" s="1">
        <v>108622</v>
      </c>
      <c r="B198" s="1" t="s">
        <v>61</v>
      </c>
      <c r="D198" s="1">
        <v>95</v>
      </c>
      <c r="E198" s="1">
        <v>1</v>
      </c>
      <c r="F198" s="1">
        <v>1</v>
      </c>
      <c r="G198" s="1" t="str">
        <f>IF(E198=$K$3,"Certo","Errado")</f>
        <v>Errado</v>
      </c>
    </row>
    <row r="199" spans="1:8" ht="15.75" customHeight="1" x14ac:dyDescent="0.3">
      <c r="A199" s="1">
        <v>108673</v>
      </c>
      <c r="B199" s="1" t="s">
        <v>61</v>
      </c>
      <c r="D199" s="1">
        <v>95</v>
      </c>
      <c r="E199" s="1">
        <v>0</v>
      </c>
      <c r="F199" s="1">
        <v>2</v>
      </c>
      <c r="G199" s="1" t="str">
        <f>IF(E199=$K$4,"Certo","Errado")</f>
        <v>Certo</v>
      </c>
    </row>
    <row r="200" spans="1:8" ht="15.75" customHeight="1" x14ac:dyDescent="0.3">
      <c r="A200" s="1">
        <v>108700</v>
      </c>
      <c r="B200" s="1" t="s">
        <v>61</v>
      </c>
      <c r="D200" s="1">
        <v>95</v>
      </c>
      <c r="E200" s="1">
        <v>1</v>
      </c>
      <c r="F200" s="1">
        <v>3</v>
      </c>
      <c r="G200" s="1" t="str">
        <f>IF(E200=$K$5,"Certo","Errado")</f>
        <v>Errado</v>
      </c>
    </row>
    <row r="201" spans="1:8" ht="15.75" customHeight="1" x14ac:dyDescent="0.3">
      <c r="A201" s="1">
        <v>108736</v>
      </c>
      <c r="B201" s="1" t="s">
        <v>61</v>
      </c>
      <c r="D201" s="1">
        <v>95</v>
      </c>
      <c r="E201" s="1">
        <v>3</v>
      </c>
      <c r="F201" s="1">
        <v>4</v>
      </c>
      <c r="G201" s="1" t="str">
        <f>IF(E201=$K$6,"Certo","Errado")</f>
        <v>Errado</v>
      </c>
    </row>
    <row r="202" spans="1:8" ht="15.75" customHeight="1" x14ac:dyDescent="0.3">
      <c r="A202" s="1">
        <v>108755</v>
      </c>
      <c r="B202" s="1" t="s">
        <v>61</v>
      </c>
      <c r="D202" s="1">
        <v>95</v>
      </c>
      <c r="E202" s="1">
        <v>2</v>
      </c>
      <c r="F202" s="1">
        <v>5</v>
      </c>
      <c r="G202" s="1" t="str">
        <f>IF(E202=$K$7,"Certo","Errado")</f>
        <v>Errado</v>
      </c>
    </row>
    <row r="203" spans="1:8" ht="15.75" customHeight="1" x14ac:dyDescent="0.3">
      <c r="A203" s="1">
        <v>108773</v>
      </c>
      <c r="B203" s="1" t="s">
        <v>61</v>
      </c>
      <c r="D203" s="1">
        <v>95</v>
      </c>
      <c r="E203" s="1">
        <v>1</v>
      </c>
      <c r="F203" s="1">
        <v>6</v>
      </c>
      <c r="G203" s="1" t="str">
        <f>IF(E203=$K$8,"Certo","Errado")</f>
        <v>Errado</v>
      </c>
    </row>
    <row r="204" spans="1:8" ht="15.75" customHeight="1" x14ac:dyDescent="0.3">
      <c r="A204" s="1">
        <v>108785</v>
      </c>
      <c r="B204" s="1" t="s">
        <v>61</v>
      </c>
      <c r="D204" s="1">
        <v>95</v>
      </c>
      <c r="E204" s="1">
        <v>0</v>
      </c>
      <c r="F204" s="1">
        <v>7</v>
      </c>
      <c r="G204" s="1" t="str">
        <f>IF(E204=$K$9,"Certo","Errado")</f>
        <v>Certo</v>
      </c>
    </row>
    <row r="205" spans="1:8" ht="15.75" customHeight="1" x14ac:dyDescent="0.3">
      <c r="A205" s="1">
        <v>108801</v>
      </c>
      <c r="B205" s="1" t="s">
        <v>61</v>
      </c>
      <c r="D205" s="1">
        <v>95</v>
      </c>
      <c r="E205" s="1">
        <v>3</v>
      </c>
      <c r="F205" s="1">
        <v>8</v>
      </c>
      <c r="G205" s="1" t="str">
        <f>IF(E205=$K$30,"Certo","Errado")</f>
        <v>Errado</v>
      </c>
    </row>
    <row r="206" spans="1:8" ht="15.75" customHeight="1" x14ac:dyDescent="0.3">
      <c r="A206" s="1">
        <v>108815</v>
      </c>
      <c r="B206" s="1" t="s">
        <v>61</v>
      </c>
      <c r="C206" s="1">
        <v>1</v>
      </c>
      <c r="D206" s="1">
        <v>95</v>
      </c>
      <c r="E206" s="1">
        <v>0</v>
      </c>
      <c r="F206" s="1">
        <v>9</v>
      </c>
      <c r="G206" s="1" t="str">
        <f>IF(E206=$K$31,"Certo","Errado")</f>
        <v>Certo</v>
      </c>
      <c r="H206" s="1">
        <f>COUNTIF(G197:G206,"Certo")</f>
        <v>3</v>
      </c>
    </row>
    <row r="207" spans="1:8" ht="15.75" customHeight="1" x14ac:dyDescent="0.3">
      <c r="A207" s="1">
        <v>108552</v>
      </c>
      <c r="B207" s="1" t="s">
        <v>63</v>
      </c>
      <c r="D207" s="1">
        <v>95</v>
      </c>
      <c r="E207" s="1">
        <v>2</v>
      </c>
      <c r="F207" s="1">
        <v>0</v>
      </c>
      <c r="G207" s="1" t="str">
        <f>IF(E207=$K$2,"Certo","Errado")</f>
        <v>Errado</v>
      </c>
    </row>
    <row r="208" spans="1:8" ht="15.75" customHeight="1" x14ac:dyDescent="0.3">
      <c r="A208" s="1">
        <v>108631</v>
      </c>
      <c r="B208" s="1" t="s">
        <v>63</v>
      </c>
      <c r="D208" s="1">
        <v>95</v>
      </c>
      <c r="E208" s="1">
        <v>3</v>
      </c>
      <c r="F208" s="1">
        <v>1</v>
      </c>
      <c r="G208" s="1" t="str">
        <f>IF(E208=$K$3,"Certo","Errado")</f>
        <v>Errado</v>
      </c>
    </row>
    <row r="209" spans="1:8" ht="15.75" customHeight="1" x14ac:dyDescent="0.3">
      <c r="A209" s="1">
        <v>108675</v>
      </c>
      <c r="B209" s="1" t="s">
        <v>63</v>
      </c>
      <c r="D209" s="1">
        <v>95</v>
      </c>
      <c r="E209" s="1">
        <v>0</v>
      </c>
      <c r="F209" s="1">
        <v>2</v>
      </c>
      <c r="G209" s="1" t="str">
        <f>IF(E209=$K$4,"Certo","Errado")</f>
        <v>Certo</v>
      </c>
    </row>
    <row r="210" spans="1:8" ht="15.75" customHeight="1" x14ac:dyDescent="0.3">
      <c r="A210" s="1">
        <v>108729</v>
      </c>
      <c r="B210" s="1" t="s">
        <v>63</v>
      </c>
      <c r="D210" s="1">
        <v>95</v>
      </c>
      <c r="E210" s="1">
        <v>1</v>
      </c>
      <c r="F210" s="1">
        <v>3</v>
      </c>
      <c r="G210" s="1" t="str">
        <f>IF(E210=$K$5,"Certo","Errado")</f>
        <v>Errado</v>
      </c>
    </row>
    <row r="211" spans="1:8" ht="15.75" customHeight="1" x14ac:dyDescent="0.3">
      <c r="A211" s="1">
        <v>108774</v>
      </c>
      <c r="B211" s="1" t="s">
        <v>63</v>
      </c>
      <c r="D211" s="1">
        <v>95</v>
      </c>
      <c r="E211" s="1">
        <v>3</v>
      </c>
      <c r="F211" s="1">
        <v>4</v>
      </c>
      <c r="G211" s="1" t="str">
        <f>IF(E211=$K$6,"Certo","Errado")</f>
        <v>Errado</v>
      </c>
    </row>
    <row r="212" spans="1:8" ht="15.75" customHeight="1" x14ac:dyDescent="0.3">
      <c r="A212" s="1">
        <v>108795</v>
      </c>
      <c r="B212" s="1" t="s">
        <v>63</v>
      </c>
      <c r="D212" s="1">
        <v>95</v>
      </c>
      <c r="E212" s="1">
        <v>2</v>
      </c>
      <c r="F212" s="1">
        <v>5</v>
      </c>
      <c r="G212" s="1" t="str">
        <f>IF(E212=$K$7,"Certo","Errado")</f>
        <v>Errado</v>
      </c>
    </row>
    <row r="213" spans="1:8" ht="15.75" customHeight="1" x14ac:dyDescent="0.3">
      <c r="A213" s="1">
        <v>108818</v>
      </c>
      <c r="B213" s="1" t="s">
        <v>63</v>
      </c>
      <c r="D213" s="1">
        <v>95</v>
      </c>
      <c r="E213" s="1">
        <v>1</v>
      </c>
      <c r="F213" s="1">
        <v>6</v>
      </c>
      <c r="G213" s="1" t="str">
        <f>IF(E213=$K$8,"Certo","Errado")</f>
        <v>Errado</v>
      </c>
    </row>
    <row r="214" spans="1:8" ht="15.75" customHeight="1" x14ac:dyDescent="0.3">
      <c r="A214" s="1">
        <v>108842</v>
      </c>
      <c r="B214" s="1" t="s">
        <v>63</v>
      </c>
      <c r="D214" s="1">
        <v>95</v>
      </c>
      <c r="E214" s="1">
        <v>2</v>
      </c>
      <c r="F214" s="1">
        <v>7</v>
      </c>
      <c r="G214" s="1" t="str">
        <f>IF(E214=$K$9,"Certo","Errado")</f>
        <v>Errado</v>
      </c>
    </row>
    <row r="215" spans="1:8" ht="15.75" customHeight="1" x14ac:dyDescent="0.3">
      <c r="A215" s="1">
        <v>108848</v>
      </c>
      <c r="B215" s="1" t="s">
        <v>63</v>
      </c>
      <c r="D215" s="1">
        <v>95</v>
      </c>
      <c r="E215" s="1">
        <v>1</v>
      </c>
      <c r="F215" s="1">
        <v>8</v>
      </c>
      <c r="G215" s="1" t="str">
        <f>IF(E215=$K$30,"Certo","Errado")</f>
        <v>Errado</v>
      </c>
    </row>
    <row r="216" spans="1:8" ht="15.75" customHeight="1" x14ac:dyDescent="0.3">
      <c r="A216" s="1">
        <v>108852</v>
      </c>
      <c r="B216" s="1" t="s">
        <v>63</v>
      </c>
      <c r="C216" s="1">
        <v>1</v>
      </c>
      <c r="D216" s="1">
        <v>95</v>
      </c>
      <c r="E216" s="1">
        <v>1</v>
      </c>
      <c r="F216" s="1">
        <v>9</v>
      </c>
      <c r="G216" s="1" t="str">
        <f>IF(E216=$K$31,"Certo","Errado")</f>
        <v>Errado</v>
      </c>
      <c r="H216" s="1">
        <f>COUNTIF(G207:G216,"Certo")</f>
        <v>1</v>
      </c>
    </row>
    <row r="217" spans="1:8" ht="15.75" customHeight="1" x14ac:dyDescent="0.3">
      <c r="A217" s="1">
        <v>108553</v>
      </c>
      <c r="B217" s="1" t="s">
        <v>70</v>
      </c>
      <c r="D217" s="1">
        <v>95</v>
      </c>
      <c r="E217" s="1">
        <v>2</v>
      </c>
      <c r="F217" s="1">
        <v>0</v>
      </c>
      <c r="G217" s="1" t="str">
        <f>IF(E217=$K$2,"Certo","Errado")</f>
        <v>Errado</v>
      </c>
    </row>
    <row r="218" spans="1:8" ht="15.75" customHeight="1" x14ac:dyDescent="0.3">
      <c r="A218" s="1">
        <v>108575</v>
      </c>
      <c r="B218" s="1" t="s">
        <v>70</v>
      </c>
      <c r="D218" s="1">
        <v>95</v>
      </c>
      <c r="E218" s="1">
        <v>0</v>
      </c>
      <c r="F218" s="1">
        <v>1</v>
      </c>
      <c r="G218" s="1" t="str">
        <f>IF(E218=$K$3,"Certo","Errado")</f>
        <v>Certo</v>
      </c>
    </row>
    <row r="219" spans="1:8" ht="15.75" customHeight="1" x14ac:dyDescent="0.3">
      <c r="A219" s="1">
        <v>108596</v>
      </c>
      <c r="B219" s="1" t="s">
        <v>70</v>
      </c>
      <c r="D219" s="1">
        <v>95</v>
      </c>
      <c r="E219" s="1">
        <v>1</v>
      </c>
      <c r="F219" s="1">
        <v>2</v>
      </c>
      <c r="G219" s="1" t="str">
        <f>IF(E219=$K$4,"Certo","Errado")</f>
        <v>Errado</v>
      </c>
    </row>
    <row r="220" spans="1:8" ht="15.75" customHeight="1" x14ac:dyDescent="0.3">
      <c r="A220" s="1">
        <v>108619</v>
      </c>
      <c r="B220" s="1" t="s">
        <v>70</v>
      </c>
      <c r="D220" s="1">
        <v>95</v>
      </c>
      <c r="E220" s="1">
        <v>1</v>
      </c>
      <c r="F220" s="1">
        <v>3</v>
      </c>
      <c r="G220" s="1" t="str">
        <f>IF(E220=$K$5,"Certo","Errado")</f>
        <v>Errado</v>
      </c>
    </row>
    <row r="221" spans="1:8" ht="15.75" customHeight="1" x14ac:dyDescent="0.3">
      <c r="A221" s="1">
        <v>108648</v>
      </c>
      <c r="B221" s="1" t="s">
        <v>70</v>
      </c>
      <c r="D221" s="1">
        <v>95</v>
      </c>
      <c r="E221" s="1">
        <v>0</v>
      </c>
      <c r="F221" s="1">
        <v>4</v>
      </c>
      <c r="G221" s="1" t="str">
        <f>IF(E221=$K$6,"Certo","Errado")</f>
        <v>Certo</v>
      </c>
    </row>
    <row r="222" spans="1:8" ht="15.75" customHeight="1" x14ac:dyDescent="0.3">
      <c r="A222" s="1">
        <v>108663</v>
      </c>
      <c r="B222" s="1" t="s">
        <v>70</v>
      </c>
      <c r="D222" s="1">
        <v>95</v>
      </c>
      <c r="E222" s="1">
        <v>2</v>
      </c>
      <c r="F222" s="1">
        <v>5</v>
      </c>
      <c r="G222" s="1" t="str">
        <f>IF(E222=$K$7,"Certo","Errado")</f>
        <v>Errado</v>
      </c>
    </row>
    <row r="223" spans="1:8" ht="15.75" customHeight="1" x14ac:dyDescent="0.3">
      <c r="A223" s="1">
        <v>108679</v>
      </c>
      <c r="B223" s="1" t="s">
        <v>70</v>
      </c>
      <c r="D223" s="1">
        <v>95</v>
      </c>
      <c r="E223" s="1">
        <v>1</v>
      </c>
      <c r="F223" s="1">
        <v>6</v>
      </c>
      <c r="G223" s="1" t="str">
        <f>IF(E223=$K$8,"Certo","Errado")</f>
        <v>Errado</v>
      </c>
    </row>
    <row r="224" spans="1:8" ht="15.75" customHeight="1" x14ac:dyDescent="0.3">
      <c r="A224" s="1">
        <v>108696</v>
      </c>
      <c r="B224" s="1" t="s">
        <v>70</v>
      </c>
      <c r="D224" s="1">
        <v>95</v>
      </c>
      <c r="E224" s="1">
        <v>2</v>
      </c>
      <c r="F224" s="1">
        <v>7</v>
      </c>
      <c r="G224" s="1" t="str">
        <f>IF(E224=$K$9,"Certo","Errado")</f>
        <v>Errado</v>
      </c>
    </row>
    <row r="225" spans="1:8" ht="15.75" customHeight="1" x14ac:dyDescent="0.3">
      <c r="A225" s="1">
        <v>108716</v>
      </c>
      <c r="B225" s="1" t="s">
        <v>70</v>
      </c>
      <c r="D225" s="1">
        <v>95</v>
      </c>
      <c r="E225" s="1">
        <v>3</v>
      </c>
      <c r="F225" s="1">
        <v>8</v>
      </c>
      <c r="G225" s="1" t="str">
        <f>IF(E225=$K$30,"Certo","Errado")</f>
        <v>Errado</v>
      </c>
    </row>
    <row r="226" spans="1:8" ht="15.75" customHeight="1" x14ac:dyDescent="0.3">
      <c r="A226" s="1">
        <v>108730</v>
      </c>
      <c r="B226" s="1" t="s">
        <v>70</v>
      </c>
      <c r="C226" s="1">
        <v>1</v>
      </c>
      <c r="D226" s="1">
        <v>95</v>
      </c>
      <c r="E226" s="1">
        <v>0</v>
      </c>
      <c r="F226" s="1">
        <v>9</v>
      </c>
      <c r="G226" s="1" t="str">
        <f>IF(E226=$K$31,"Certo","Errado")</f>
        <v>Certo</v>
      </c>
      <c r="H226" s="1">
        <f>COUNTIF(G217:G226,"Certo")</f>
        <v>3</v>
      </c>
    </row>
    <row r="227" spans="1:8" ht="15.75" customHeight="1" x14ac:dyDescent="0.3">
      <c r="A227" s="1">
        <v>109025</v>
      </c>
      <c r="B227" s="1" t="s">
        <v>83</v>
      </c>
      <c r="D227" s="1">
        <v>95</v>
      </c>
      <c r="E227" s="1">
        <v>0</v>
      </c>
      <c r="F227" s="1">
        <v>0</v>
      </c>
      <c r="G227" s="1" t="str">
        <f>IF(E227=$K$2,"Certo","Errado")</f>
        <v>Certo</v>
      </c>
    </row>
    <row r="228" spans="1:8" ht="15.75" customHeight="1" x14ac:dyDescent="0.3">
      <c r="A228" s="1">
        <v>109090</v>
      </c>
      <c r="B228" s="1" t="s">
        <v>83</v>
      </c>
      <c r="D228" s="1">
        <v>95</v>
      </c>
      <c r="E228" s="1">
        <v>0</v>
      </c>
      <c r="F228" s="1">
        <v>1</v>
      </c>
      <c r="G228" s="1" t="str">
        <f>IF(E228=$K$3,"Certo","Errado")</f>
        <v>Certo</v>
      </c>
    </row>
    <row r="229" spans="1:8" ht="15.75" customHeight="1" x14ac:dyDescent="0.3">
      <c r="A229" s="1">
        <v>109126</v>
      </c>
      <c r="B229" s="1" t="s">
        <v>83</v>
      </c>
      <c r="D229" s="1">
        <v>95</v>
      </c>
      <c r="E229" s="1">
        <v>0</v>
      </c>
      <c r="F229" s="1">
        <v>2</v>
      </c>
      <c r="G229" s="1" t="str">
        <f>IF(E229=$K$4,"Certo","Errado")</f>
        <v>Certo</v>
      </c>
    </row>
    <row r="230" spans="1:8" ht="15.75" customHeight="1" x14ac:dyDescent="0.3">
      <c r="A230" s="1">
        <v>109228</v>
      </c>
      <c r="B230" s="1" t="s">
        <v>83</v>
      </c>
      <c r="D230" s="1">
        <v>95</v>
      </c>
      <c r="E230" s="1">
        <v>1</v>
      </c>
      <c r="F230" s="1">
        <v>3</v>
      </c>
      <c r="G230" s="1" t="str">
        <f>IF(E230=$K$5,"Certo","Errado")</f>
        <v>Errado</v>
      </c>
    </row>
    <row r="231" spans="1:8" ht="15.75" customHeight="1" x14ac:dyDescent="0.3">
      <c r="A231" s="1">
        <v>109309</v>
      </c>
      <c r="B231" s="1" t="s">
        <v>83</v>
      </c>
      <c r="D231" s="1">
        <v>95</v>
      </c>
      <c r="E231" s="1">
        <v>1</v>
      </c>
      <c r="F231" s="1">
        <v>4</v>
      </c>
      <c r="G231" s="1" t="str">
        <f>IF(E231=$K$6,"Certo","Errado")</f>
        <v>Errado</v>
      </c>
    </row>
    <row r="232" spans="1:8" ht="15.75" customHeight="1" x14ac:dyDescent="0.3">
      <c r="A232" s="1">
        <v>109390</v>
      </c>
      <c r="B232" s="1" t="s">
        <v>83</v>
      </c>
      <c r="D232" s="1">
        <v>95</v>
      </c>
      <c r="E232" s="1">
        <v>0</v>
      </c>
      <c r="F232" s="1">
        <v>5</v>
      </c>
      <c r="G232" s="1" t="str">
        <f>IF(E232=$K$7,"Certo","Errado")</f>
        <v>Certo</v>
      </c>
    </row>
    <row r="233" spans="1:8" ht="15.75" customHeight="1" x14ac:dyDescent="0.3">
      <c r="A233" s="1">
        <v>109395</v>
      </c>
      <c r="B233" s="1" t="s">
        <v>83</v>
      </c>
      <c r="D233" s="1">
        <v>95</v>
      </c>
      <c r="E233" s="1">
        <v>1</v>
      </c>
      <c r="F233" s="1">
        <v>6</v>
      </c>
      <c r="G233" s="1" t="str">
        <f>IF(E233=$K$8,"Certo","Errado")</f>
        <v>Errado</v>
      </c>
    </row>
    <row r="234" spans="1:8" ht="15.75" customHeight="1" x14ac:dyDescent="0.3">
      <c r="A234" s="1">
        <v>109425</v>
      </c>
      <c r="B234" s="1" t="s">
        <v>83</v>
      </c>
      <c r="D234" s="1">
        <v>95</v>
      </c>
      <c r="E234" s="1">
        <v>2</v>
      </c>
      <c r="F234" s="1">
        <v>7</v>
      </c>
      <c r="G234" s="1" t="str">
        <f>IF(E234=$K$9,"Certo","Errado")</f>
        <v>Errado</v>
      </c>
    </row>
    <row r="235" spans="1:8" ht="15.75" customHeight="1" x14ac:dyDescent="0.3">
      <c r="A235" s="1">
        <v>109450</v>
      </c>
      <c r="B235" s="1" t="s">
        <v>83</v>
      </c>
      <c r="D235" s="1">
        <v>95</v>
      </c>
      <c r="E235" s="1">
        <v>3</v>
      </c>
      <c r="F235" s="1">
        <v>8</v>
      </c>
      <c r="G235" s="1" t="str">
        <f>IF(E235=$K$30,"Certo","Errado")</f>
        <v>Errado</v>
      </c>
    </row>
    <row r="236" spans="1:8" ht="15.75" customHeight="1" x14ac:dyDescent="0.3">
      <c r="A236" s="1">
        <v>109463</v>
      </c>
      <c r="B236" s="1" t="s">
        <v>83</v>
      </c>
      <c r="C236" s="1">
        <v>4</v>
      </c>
      <c r="D236" s="1">
        <v>95</v>
      </c>
      <c r="E236" s="1">
        <v>0</v>
      </c>
      <c r="F236" s="1">
        <v>9</v>
      </c>
      <c r="G236" s="1" t="str">
        <f>IF(E236=$K$31,"Certo","Errado")</f>
        <v>Certo</v>
      </c>
      <c r="H236" s="1">
        <f>COUNTIF(G227:G236,"Certo")</f>
        <v>5</v>
      </c>
    </row>
    <row r="237" spans="1:8" ht="15.75" customHeight="1" x14ac:dyDescent="0.3">
      <c r="A237" s="1">
        <v>108502</v>
      </c>
      <c r="B237" s="1" t="s">
        <v>35</v>
      </c>
      <c r="D237" s="1">
        <v>95</v>
      </c>
      <c r="E237" s="1">
        <v>3</v>
      </c>
      <c r="F237" s="1">
        <v>0</v>
      </c>
      <c r="G237" s="1" t="str">
        <f>IF(E237=$K$2,"Certo","Errado")</f>
        <v>Errado</v>
      </c>
    </row>
    <row r="238" spans="1:8" ht="15.75" customHeight="1" x14ac:dyDescent="0.3">
      <c r="A238" s="1">
        <v>108510</v>
      </c>
      <c r="B238" s="1" t="s">
        <v>35</v>
      </c>
      <c r="D238" s="1">
        <v>95</v>
      </c>
      <c r="E238" s="1">
        <v>1</v>
      </c>
      <c r="F238" s="1">
        <v>1</v>
      </c>
      <c r="G238" s="1" t="str">
        <f>IF(E238=$K$3,"Certo","Errado")</f>
        <v>Errado</v>
      </c>
    </row>
    <row r="239" spans="1:8" ht="15.75" customHeight="1" x14ac:dyDescent="0.3">
      <c r="A239" s="1">
        <v>108548</v>
      </c>
      <c r="B239" s="1" t="s">
        <v>35</v>
      </c>
      <c r="D239" s="1">
        <v>95</v>
      </c>
      <c r="E239" s="1">
        <v>2</v>
      </c>
      <c r="F239" s="1">
        <v>2</v>
      </c>
      <c r="G239" s="1" t="str">
        <f>IF(E239=$K$4,"Certo","Errado")</f>
        <v>Errado</v>
      </c>
    </row>
    <row r="240" spans="1:8" ht="15.75" customHeight="1" x14ac:dyDescent="0.3">
      <c r="A240" s="1">
        <v>108558</v>
      </c>
      <c r="B240" s="1" t="s">
        <v>35</v>
      </c>
      <c r="D240" s="1">
        <v>95</v>
      </c>
      <c r="E240" s="1">
        <v>1</v>
      </c>
      <c r="F240" s="1">
        <v>3</v>
      </c>
      <c r="G240" s="1" t="str">
        <f>IF(E240=$K$5,"Certo","Errado")</f>
        <v>Errado</v>
      </c>
    </row>
    <row r="241" spans="1:8" ht="15.75" customHeight="1" x14ac:dyDescent="0.3">
      <c r="A241" s="1">
        <v>108586</v>
      </c>
      <c r="B241" s="1" t="s">
        <v>35</v>
      </c>
      <c r="D241" s="1">
        <v>95</v>
      </c>
      <c r="E241" s="1">
        <v>1</v>
      </c>
      <c r="F241" s="1">
        <v>4</v>
      </c>
      <c r="G241" s="1" t="str">
        <f>IF(E241=$K$6,"Certo","Errado")</f>
        <v>Errado</v>
      </c>
    </row>
    <row r="242" spans="1:8" ht="15.75" customHeight="1" x14ac:dyDescent="0.3">
      <c r="A242" s="1">
        <v>108609</v>
      </c>
      <c r="B242" s="1" t="s">
        <v>35</v>
      </c>
      <c r="D242" s="1">
        <v>95</v>
      </c>
      <c r="E242" s="1">
        <v>2</v>
      </c>
      <c r="F242" s="1">
        <v>5</v>
      </c>
      <c r="G242" s="1" t="str">
        <f>IF(E242=$K$7,"Certo","Errado")</f>
        <v>Errado</v>
      </c>
    </row>
    <row r="243" spans="1:8" ht="15.75" customHeight="1" x14ac:dyDescent="0.3">
      <c r="A243" s="1">
        <v>108618</v>
      </c>
      <c r="B243" s="1" t="s">
        <v>35</v>
      </c>
      <c r="D243" s="1">
        <v>95</v>
      </c>
      <c r="E243" s="1">
        <v>0</v>
      </c>
      <c r="F243" s="1">
        <v>6</v>
      </c>
      <c r="G243" s="1" t="str">
        <f>IF(E243=$K$8,"Certo","Errado")</f>
        <v>Certo</v>
      </c>
    </row>
    <row r="244" spans="1:8" ht="15.75" customHeight="1" x14ac:dyDescent="0.3">
      <c r="A244" s="1">
        <v>108630</v>
      </c>
      <c r="B244" s="1" t="s">
        <v>35</v>
      </c>
      <c r="D244" s="1">
        <v>95</v>
      </c>
      <c r="E244" s="1">
        <v>2</v>
      </c>
      <c r="F244" s="1">
        <v>7</v>
      </c>
      <c r="G244" s="1" t="str">
        <f>IF(E244=$K$9,"Certo","Errado")</f>
        <v>Errado</v>
      </c>
    </row>
    <row r="245" spans="1:8" ht="15.75" customHeight="1" x14ac:dyDescent="0.3">
      <c r="A245" s="1">
        <v>108639</v>
      </c>
      <c r="B245" s="1" t="s">
        <v>35</v>
      </c>
      <c r="D245" s="1">
        <v>95</v>
      </c>
      <c r="E245" s="1">
        <v>3</v>
      </c>
      <c r="F245" s="1">
        <v>8</v>
      </c>
      <c r="G245" s="1" t="str">
        <f>IF(E245=$K$30,"Certo","Errado")</f>
        <v>Errado</v>
      </c>
    </row>
    <row r="246" spans="1:8" ht="15.75" customHeight="1" x14ac:dyDescent="0.3">
      <c r="A246" s="1">
        <v>108651</v>
      </c>
      <c r="B246" s="1" t="s">
        <v>35</v>
      </c>
      <c r="C246" s="1">
        <v>1</v>
      </c>
      <c r="D246" s="1">
        <v>95</v>
      </c>
      <c r="E246" s="1">
        <v>3</v>
      </c>
      <c r="F246" s="1">
        <v>9</v>
      </c>
      <c r="G246" s="1" t="str">
        <f>IF(E246=$K$31,"Certo","Errado")</f>
        <v>Errado</v>
      </c>
      <c r="H246" s="1">
        <f>COUNTIF(G237:G246,"Certo")</f>
        <v>1</v>
      </c>
    </row>
    <row r="247" spans="1:8" ht="15.75" customHeight="1" x14ac:dyDescent="0.3">
      <c r="A247" s="1">
        <v>108574</v>
      </c>
      <c r="B247" s="1" t="s">
        <v>84</v>
      </c>
      <c r="D247" s="1">
        <v>95</v>
      </c>
      <c r="E247" s="1">
        <v>2</v>
      </c>
      <c r="F247" s="1">
        <v>0</v>
      </c>
      <c r="G247" s="1" t="str">
        <f>IF(E247=$K$2,"Certo","Errado")</f>
        <v>Errado</v>
      </c>
    </row>
    <row r="248" spans="1:8" ht="15.75" customHeight="1" x14ac:dyDescent="0.3">
      <c r="A248" s="1">
        <v>108593</v>
      </c>
      <c r="B248" s="1" t="s">
        <v>84</v>
      </c>
      <c r="D248" s="1">
        <v>95</v>
      </c>
      <c r="E248" s="1">
        <v>2</v>
      </c>
      <c r="F248" s="1">
        <v>1</v>
      </c>
      <c r="G248" s="1" t="str">
        <f>IF(E248=$K$3,"Certo","Errado")</f>
        <v>Errado</v>
      </c>
    </row>
    <row r="249" spans="1:8" ht="15.75" customHeight="1" x14ac:dyDescent="0.3">
      <c r="A249" s="1">
        <v>108633</v>
      </c>
      <c r="B249" s="1" t="s">
        <v>84</v>
      </c>
      <c r="D249" s="1">
        <v>95</v>
      </c>
      <c r="E249" s="1">
        <v>0</v>
      </c>
      <c r="F249" s="1">
        <v>2</v>
      </c>
      <c r="G249" s="1" t="str">
        <f>IF(E249=$K$4,"Certo","Errado")</f>
        <v>Certo</v>
      </c>
    </row>
    <row r="250" spans="1:8" ht="15.75" customHeight="1" x14ac:dyDescent="0.3">
      <c r="A250" s="1">
        <v>108660</v>
      </c>
      <c r="B250" s="1" t="s">
        <v>84</v>
      </c>
      <c r="D250" s="1">
        <v>95</v>
      </c>
      <c r="E250" s="1">
        <v>1</v>
      </c>
      <c r="F250" s="1">
        <v>3</v>
      </c>
      <c r="G250" s="1" t="str">
        <f>IF(E250=$K$5,"Certo","Errado")</f>
        <v>Errado</v>
      </c>
    </row>
    <row r="251" spans="1:8" ht="15.75" customHeight="1" x14ac:dyDescent="0.3">
      <c r="A251" s="1">
        <v>108739</v>
      </c>
      <c r="B251" s="1" t="s">
        <v>84</v>
      </c>
      <c r="D251" s="1">
        <v>95</v>
      </c>
      <c r="E251" s="1">
        <v>3</v>
      </c>
      <c r="F251" s="1">
        <v>4</v>
      </c>
      <c r="G251" s="1" t="str">
        <f>IF(E251=$K$6,"Certo","Errado")</f>
        <v>Errado</v>
      </c>
    </row>
    <row r="252" spans="1:8" ht="15.75" customHeight="1" x14ac:dyDescent="0.3">
      <c r="A252" s="1">
        <v>108753</v>
      </c>
      <c r="B252" s="1" t="s">
        <v>84</v>
      </c>
      <c r="D252" s="1">
        <v>95</v>
      </c>
      <c r="E252" s="1">
        <v>2</v>
      </c>
      <c r="F252" s="1">
        <v>5</v>
      </c>
      <c r="G252" s="1" t="str">
        <f>IF(E252=$K$7,"Certo","Errado")</f>
        <v>Errado</v>
      </c>
    </row>
    <row r="253" spans="1:8" ht="15.75" customHeight="1" x14ac:dyDescent="0.3">
      <c r="A253" s="1">
        <v>108764</v>
      </c>
      <c r="B253" s="1" t="s">
        <v>84</v>
      </c>
      <c r="D253" s="1">
        <v>95</v>
      </c>
      <c r="E253" s="1">
        <v>1</v>
      </c>
      <c r="F253" s="1">
        <v>6</v>
      </c>
      <c r="G253" s="1" t="str">
        <f>IF(E253=$K$8,"Certo","Errado")</f>
        <v>Errado</v>
      </c>
    </row>
    <row r="254" spans="1:8" ht="15.75" customHeight="1" x14ac:dyDescent="0.3">
      <c r="A254" s="1">
        <v>108791</v>
      </c>
      <c r="B254" s="1" t="s">
        <v>84</v>
      </c>
      <c r="D254" s="1">
        <v>95</v>
      </c>
      <c r="E254" s="1">
        <v>0</v>
      </c>
      <c r="F254" s="1">
        <v>7</v>
      </c>
      <c r="G254" s="1" t="str">
        <f>IF(E254=$K$9,"Certo","Errado")</f>
        <v>Certo</v>
      </c>
    </row>
    <row r="255" spans="1:8" ht="15.75" customHeight="1" x14ac:dyDescent="0.3">
      <c r="A255" s="1">
        <v>108802</v>
      </c>
      <c r="B255" s="1" t="s">
        <v>84</v>
      </c>
      <c r="D255" s="1">
        <v>95</v>
      </c>
      <c r="E255" s="1">
        <v>3</v>
      </c>
      <c r="F255" s="1">
        <v>8</v>
      </c>
      <c r="G255" s="1" t="str">
        <f>IF(E255=$K$30,"Certo","Errado")</f>
        <v>Errado</v>
      </c>
    </row>
    <row r="256" spans="1:8" ht="15.75" customHeight="1" x14ac:dyDescent="0.3">
      <c r="A256" s="1">
        <v>108819</v>
      </c>
      <c r="B256" s="1" t="s">
        <v>84</v>
      </c>
      <c r="C256" s="1">
        <v>4</v>
      </c>
      <c r="D256" s="1">
        <v>95</v>
      </c>
      <c r="E256" s="1">
        <v>0</v>
      </c>
      <c r="F256" s="1">
        <v>9</v>
      </c>
      <c r="G256" s="1" t="str">
        <f>IF(E256=$K$31,"Certo","Errado")</f>
        <v>Certo</v>
      </c>
      <c r="H256" s="1">
        <f>COUNTIF(G247:G256,"Certo")</f>
        <v>3</v>
      </c>
    </row>
    <row r="257" spans="1:8" ht="15.75" customHeight="1" x14ac:dyDescent="0.3">
      <c r="A257" s="1">
        <v>108523</v>
      </c>
      <c r="B257" s="1" t="s">
        <v>52</v>
      </c>
      <c r="D257" s="1">
        <v>95</v>
      </c>
      <c r="E257" s="1">
        <v>3</v>
      </c>
      <c r="F257" s="1">
        <v>0</v>
      </c>
      <c r="G257" s="1" t="str">
        <f>IF(E257=$K$2,"Certo","Errado")</f>
        <v>Errado</v>
      </c>
    </row>
    <row r="258" spans="1:8" ht="15.75" customHeight="1" x14ac:dyDescent="0.3">
      <c r="A258" s="1">
        <v>108571</v>
      </c>
      <c r="B258" s="1" t="s">
        <v>52</v>
      </c>
      <c r="D258" s="1">
        <v>95</v>
      </c>
      <c r="E258" s="1">
        <v>3</v>
      </c>
      <c r="F258" s="1">
        <v>1</v>
      </c>
      <c r="G258" s="1" t="str">
        <f>IF(E258=$K$3,"Certo","Errado")</f>
        <v>Errado</v>
      </c>
    </row>
    <row r="259" spans="1:8" ht="15.75" customHeight="1" x14ac:dyDescent="0.3">
      <c r="A259" s="1">
        <v>108588</v>
      </c>
      <c r="B259" s="1" t="s">
        <v>52</v>
      </c>
      <c r="D259" s="1">
        <v>95</v>
      </c>
      <c r="E259" s="1">
        <v>0</v>
      </c>
      <c r="F259" s="1">
        <v>2</v>
      </c>
      <c r="G259" s="1" t="str">
        <f>IF(E259=$K$4,"Certo","Errado")</f>
        <v>Certo</v>
      </c>
    </row>
    <row r="260" spans="1:8" ht="15.75" customHeight="1" x14ac:dyDescent="0.3">
      <c r="A260" s="1">
        <v>108602</v>
      </c>
      <c r="B260" s="1" t="s">
        <v>52</v>
      </c>
      <c r="D260" s="1">
        <v>95</v>
      </c>
      <c r="E260" s="1">
        <v>2</v>
      </c>
      <c r="F260" s="1">
        <v>3</v>
      </c>
      <c r="G260" s="1" t="str">
        <f>IF(E260=$K$5,"Certo","Errado")</f>
        <v>Errado</v>
      </c>
    </row>
    <row r="261" spans="1:8" ht="15.75" customHeight="1" x14ac:dyDescent="0.3">
      <c r="A261" s="1">
        <v>108611</v>
      </c>
      <c r="B261" s="1" t="s">
        <v>52</v>
      </c>
      <c r="D261" s="1">
        <v>95</v>
      </c>
      <c r="E261" s="1">
        <v>1</v>
      </c>
      <c r="F261" s="1">
        <v>4</v>
      </c>
      <c r="G261" s="1" t="str">
        <f>IF(E261=$K$6,"Certo","Errado")</f>
        <v>Errado</v>
      </c>
    </row>
    <row r="262" spans="1:8" ht="15.75" customHeight="1" x14ac:dyDescent="0.3">
      <c r="A262" s="1">
        <v>108656</v>
      </c>
      <c r="B262" s="1" t="s">
        <v>52</v>
      </c>
      <c r="D262" s="1">
        <v>95</v>
      </c>
      <c r="E262" s="1">
        <v>2</v>
      </c>
      <c r="F262" s="1">
        <v>5</v>
      </c>
      <c r="G262" s="1" t="str">
        <f>IF(E262=$K$7,"Certo","Errado")</f>
        <v>Errado</v>
      </c>
    </row>
    <row r="263" spans="1:8" ht="15.75" customHeight="1" x14ac:dyDescent="0.3">
      <c r="A263" s="1">
        <v>108695</v>
      </c>
      <c r="B263" s="1" t="s">
        <v>52</v>
      </c>
      <c r="D263" s="1">
        <v>95</v>
      </c>
      <c r="E263" s="1">
        <v>1</v>
      </c>
      <c r="F263" s="1">
        <v>6</v>
      </c>
      <c r="G263" s="1" t="str">
        <f>IF(E263=$K$8,"Certo","Errado")</f>
        <v>Errado</v>
      </c>
    </row>
    <row r="264" spans="1:8" ht="15.75" customHeight="1" x14ac:dyDescent="0.3">
      <c r="A264" s="1">
        <v>108710</v>
      </c>
      <c r="B264" s="1" t="s">
        <v>52</v>
      </c>
      <c r="D264" s="1">
        <v>95</v>
      </c>
      <c r="E264" s="1">
        <v>3</v>
      </c>
      <c r="F264" s="1">
        <v>7</v>
      </c>
      <c r="G264" s="1" t="str">
        <f>IF(E264=$K$9,"Certo","Errado")</f>
        <v>Errado</v>
      </c>
    </row>
    <row r="265" spans="1:8" ht="15.75" customHeight="1" x14ac:dyDescent="0.3">
      <c r="A265" s="1">
        <v>108725</v>
      </c>
      <c r="B265" s="1" t="s">
        <v>52</v>
      </c>
      <c r="D265" s="1">
        <v>95</v>
      </c>
      <c r="E265" s="1">
        <v>3</v>
      </c>
      <c r="F265" s="1">
        <v>8</v>
      </c>
      <c r="G265" s="1" t="str">
        <f>IF(E265=$K$30,"Certo","Errado")</f>
        <v>Errado</v>
      </c>
    </row>
    <row r="266" spans="1:8" ht="15.75" customHeight="1" x14ac:dyDescent="0.3">
      <c r="A266" s="1">
        <v>108732</v>
      </c>
      <c r="B266" s="1" t="s">
        <v>52</v>
      </c>
      <c r="C266" s="1">
        <v>1</v>
      </c>
      <c r="D266" s="1">
        <v>95</v>
      </c>
      <c r="E266" s="1">
        <v>2</v>
      </c>
      <c r="F266" s="1">
        <v>9</v>
      </c>
      <c r="G266" s="1" t="str">
        <f>IF(E266=$K$31,"Certo","Errado")</f>
        <v>Errado</v>
      </c>
      <c r="H266" s="1">
        <f>COUNTIF(G257:G266,"Certo")</f>
        <v>1</v>
      </c>
    </row>
    <row r="267" spans="1:8" ht="15.75" customHeight="1" x14ac:dyDescent="0.3">
      <c r="A267" s="1">
        <v>108555</v>
      </c>
      <c r="B267" s="1" t="s">
        <v>69</v>
      </c>
      <c r="D267" s="1">
        <v>95</v>
      </c>
      <c r="E267" s="1">
        <v>2</v>
      </c>
      <c r="F267" s="1">
        <v>0</v>
      </c>
      <c r="G267" s="1" t="str">
        <f>IF(E267=$K$2,"Certo","Errado")</f>
        <v>Errado</v>
      </c>
    </row>
    <row r="268" spans="1:8" ht="15.75" customHeight="1" x14ac:dyDescent="0.3">
      <c r="A268" s="1">
        <v>108594</v>
      </c>
      <c r="B268" s="1" t="s">
        <v>69</v>
      </c>
      <c r="D268" s="1">
        <v>95</v>
      </c>
      <c r="E268" s="1">
        <v>1</v>
      </c>
      <c r="F268" s="1">
        <v>1</v>
      </c>
      <c r="G268" s="1" t="str">
        <f>IF(E268=$K$3,"Certo","Errado")</f>
        <v>Errado</v>
      </c>
    </row>
    <row r="269" spans="1:8" ht="15.75" customHeight="1" x14ac:dyDescent="0.3">
      <c r="A269" s="1">
        <v>108664</v>
      </c>
      <c r="B269" s="1" t="s">
        <v>69</v>
      </c>
      <c r="D269" s="1">
        <v>95</v>
      </c>
      <c r="E269" s="1">
        <v>0</v>
      </c>
      <c r="F269" s="1">
        <v>2</v>
      </c>
      <c r="G269" s="1" t="str">
        <f>IF(E269=$K$4,"Certo","Errado")</f>
        <v>Certo</v>
      </c>
    </row>
    <row r="270" spans="1:8" ht="15.75" customHeight="1" x14ac:dyDescent="0.3">
      <c r="A270" s="1">
        <v>108686</v>
      </c>
      <c r="B270" s="1" t="s">
        <v>69</v>
      </c>
      <c r="D270" s="1">
        <v>95</v>
      </c>
      <c r="E270" s="1">
        <v>1</v>
      </c>
      <c r="F270" s="1">
        <v>3</v>
      </c>
      <c r="G270" s="1" t="str">
        <f>IF(E270=$K$5,"Certo","Errado")</f>
        <v>Errado</v>
      </c>
    </row>
    <row r="271" spans="1:8" ht="15.75" customHeight="1" x14ac:dyDescent="0.3">
      <c r="A271" s="1">
        <v>108709</v>
      </c>
      <c r="B271" s="1" t="s">
        <v>69</v>
      </c>
      <c r="D271" s="1">
        <v>95</v>
      </c>
      <c r="E271" s="1">
        <v>1</v>
      </c>
      <c r="F271" s="1">
        <v>4</v>
      </c>
      <c r="G271" s="1" t="str">
        <f>IF(E271=$K$6,"Certo","Errado")</f>
        <v>Errado</v>
      </c>
    </row>
    <row r="272" spans="1:8" ht="15.75" customHeight="1" x14ac:dyDescent="0.3">
      <c r="A272" s="1">
        <v>108719</v>
      </c>
      <c r="B272" s="1" t="s">
        <v>69</v>
      </c>
      <c r="D272" s="1">
        <v>95</v>
      </c>
      <c r="E272" s="1">
        <v>3</v>
      </c>
      <c r="F272" s="1">
        <v>5</v>
      </c>
      <c r="G272" s="1" t="str">
        <f>IF(E272=$K$7,"Certo","Errado")</f>
        <v>Errado</v>
      </c>
    </row>
    <row r="273" spans="1:27" ht="15.75" customHeight="1" x14ac:dyDescent="0.3">
      <c r="A273" s="1">
        <v>108728</v>
      </c>
      <c r="B273" s="1" t="s">
        <v>69</v>
      </c>
      <c r="D273" s="1">
        <v>95</v>
      </c>
      <c r="E273" s="1">
        <v>1</v>
      </c>
      <c r="F273" s="1">
        <v>6</v>
      </c>
      <c r="G273" s="1" t="str">
        <f>IF(E273=$K$8,"Certo","Errado")</f>
        <v>Errado</v>
      </c>
    </row>
    <row r="274" spans="1:27" ht="15.75" customHeight="1" x14ac:dyDescent="0.3">
      <c r="A274" s="1">
        <v>108757</v>
      </c>
      <c r="B274" s="1" t="s">
        <v>69</v>
      </c>
      <c r="D274" s="1">
        <v>95</v>
      </c>
      <c r="E274" s="1">
        <v>0</v>
      </c>
      <c r="F274" s="1">
        <v>7</v>
      </c>
      <c r="G274" s="1" t="str">
        <f>IF(E274=$K$9,"Certo","Errado")</f>
        <v>Certo</v>
      </c>
    </row>
    <row r="275" spans="1:27" ht="15.75" customHeight="1" x14ac:dyDescent="0.3">
      <c r="A275" s="1">
        <v>108763</v>
      </c>
      <c r="B275" s="1" t="s">
        <v>69</v>
      </c>
      <c r="D275" s="1">
        <v>95</v>
      </c>
      <c r="E275" s="1">
        <v>0</v>
      </c>
      <c r="F275" s="1">
        <v>8</v>
      </c>
      <c r="G275" s="1" t="str">
        <f>IF(E275=$K$30,"Certo","Errado")</f>
        <v>Certo</v>
      </c>
    </row>
    <row r="276" spans="1:27" ht="15.75" customHeight="1" x14ac:dyDescent="0.3">
      <c r="A276" s="1">
        <v>108800</v>
      </c>
      <c r="B276" s="1" t="s">
        <v>69</v>
      </c>
      <c r="C276" s="1">
        <v>1</v>
      </c>
      <c r="D276" s="1">
        <v>95</v>
      </c>
      <c r="E276" s="1">
        <v>2</v>
      </c>
      <c r="F276" s="1">
        <v>9</v>
      </c>
      <c r="G276" s="1" t="str">
        <f>IF(E276=$K$31,"Certo","Errado")</f>
        <v>Errado</v>
      </c>
      <c r="H276" s="1">
        <f>COUNTIF(G267:G276,"Certo")</f>
        <v>3</v>
      </c>
    </row>
    <row r="277" spans="1:27" ht="15.75" customHeight="1" x14ac:dyDescent="0.3">
      <c r="A277" s="1">
        <v>108859</v>
      </c>
      <c r="B277" s="1" t="s">
        <v>65</v>
      </c>
      <c r="D277" s="1">
        <v>95</v>
      </c>
      <c r="E277" s="1">
        <v>2</v>
      </c>
      <c r="F277" s="1">
        <v>0</v>
      </c>
      <c r="G277" s="1" t="str">
        <f>IF(E277=$K$2,"Certo","Errado")</f>
        <v>Errado</v>
      </c>
    </row>
    <row r="278" spans="1:27" ht="15.75" customHeight="1" x14ac:dyDescent="0.3">
      <c r="A278" s="1">
        <v>108860</v>
      </c>
      <c r="B278" s="1" t="s">
        <v>65</v>
      </c>
      <c r="D278" s="1">
        <v>95</v>
      </c>
      <c r="E278" s="1">
        <v>3</v>
      </c>
      <c r="F278" s="1">
        <v>1</v>
      </c>
      <c r="G278" s="1" t="str">
        <f>IF(E278=$K$3,"Certo","Errado")</f>
        <v>Errado</v>
      </c>
    </row>
    <row r="279" spans="1:27" ht="15.75" customHeight="1" x14ac:dyDescent="0.3">
      <c r="A279" s="1">
        <v>108863</v>
      </c>
      <c r="B279" s="1" t="s">
        <v>65</v>
      </c>
      <c r="D279" s="1">
        <v>95</v>
      </c>
      <c r="E279" s="1">
        <v>0</v>
      </c>
      <c r="F279" s="1">
        <v>2</v>
      </c>
      <c r="G279" s="1" t="str">
        <f>IF(E279=$K$4,"Certo","Errado")</f>
        <v>Certo</v>
      </c>
    </row>
    <row r="280" spans="1:27" ht="15.75" customHeight="1" x14ac:dyDescent="0.3">
      <c r="A280" s="1">
        <v>108864</v>
      </c>
      <c r="B280" s="1" t="s">
        <v>65</v>
      </c>
      <c r="D280" s="1">
        <v>95</v>
      </c>
      <c r="E280" s="1">
        <v>1</v>
      </c>
      <c r="F280" s="1">
        <v>3</v>
      </c>
      <c r="G280" s="1" t="str">
        <f>IF(E280=$K$5,"Certo","Errado")</f>
        <v>Errado</v>
      </c>
    </row>
    <row r="281" spans="1:27" ht="15.75" customHeight="1" x14ac:dyDescent="0.3">
      <c r="A281" s="1">
        <v>108865</v>
      </c>
      <c r="B281" s="1" t="s">
        <v>65</v>
      </c>
      <c r="D281" s="1">
        <v>95</v>
      </c>
      <c r="E281" s="1">
        <v>3</v>
      </c>
      <c r="F281" s="1">
        <v>4</v>
      </c>
      <c r="G281" s="1" t="str">
        <f>IF(E281=$K$6,"Certo","Errado")</f>
        <v>Errado</v>
      </c>
    </row>
    <row r="282" spans="1:27" ht="15.75" customHeight="1" x14ac:dyDescent="0.3">
      <c r="A282" s="1">
        <v>108866</v>
      </c>
      <c r="B282" s="1" t="s">
        <v>65</v>
      </c>
      <c r="D282" s="1">
        <v>95</v>
      </c>
      <c r="E282" s="1">
        <v>2</v>
      </c>
      <c r="F282" s="1">
        <v>5</v>
      </c>
      <c r="G282" s="1" t="str">
        <f>IF(E282=$K$7,"Certo","Errado")</f>
        <v>Errado</v>
      </c>
    </row>
    <row r="283" spans="1:27" ht="15.75" customHeight="1" x14ac:dyDescent="0.3">
      <c r="A283" s="1">
        <v>108867</v>
      </c>
      <c r="B283" s="1" t="s">
        <v>65</v>
      </c>
      <c r="D283" s="1">
        <v>95</v>
      </c>
      <c r="E283" s="1">
        <v>1</v>
      </c>
      <c r="F283" s="1">
        <v>6</v>
      </c>
      <c r="G283" s="1" t="str">
        <f>IF(E283=$K$8,"Certo","Errado")</f>
        <v>Errado</v>
      </c>
    </row>
    <row r="284" spans="1:27" ht="15.75" customHeight="1" x14ac:dyDescent="0.3">
      <c r="A284" s="1">
        <v>108868</v>
      </c>
      <c r="B284" s="1" t="s">
        <v>65</v>
      </c>
      <c r="D284" s="1">
        <v>95</v>
      </c>
      <c r="E284" s="1">
        <v>0</v>
      </c>
      <c r="F284" s="1">
        <v>7</v>
      </c>
      <c r="G284" s="1" t="str">
        <f>IF(E284=$K$9,"Certo","Errado")</f>
        <v>Certo</v>
      </c>
    </row>
    <row r="285" spans="1:27" ht="15.75" customHeight="1" x14ac:dyDescent="0.3">
      <c r="A285" s="1">
        <v>108870</v>
      </c>
      <c r="B285" s="1" t="s">
        <v>65</v>
      </c>
      <c r="D285" s="1">
        <v>95</v>
      </c>
      <c r="E285" s="1">
        <v>3</v>
      </c>
      <c r="F285" s="1">
        <v>8</v>
      </c>
      <c r="G285" s="1" t="str">
        <f>IF(E285=$K$30,"Certo","Errado")</f>
        <v>Errado</v>
      </c>
    </row>
    <row r="286" spans="1:27" ht="15.75" customHeight="1" x14ac:dyDescent="0.3">
      <c r="A286" s="1">
        <v>108871</v>
      </c>
      <c r="B286" s="1" t="s">
        <v>65</v>
      </c>
      <c r="C286" s="1">
        <v>1</v>
      </c>
      <c r="D286" s="1">
        <v>95</v>
      </c>
      <c r="E286" s="1">
        <v>0</v>
      </c>
      <c r="F286" s="1">
        <v>9</v>
      </c>
      <c r="G286" s="1" t="str">
        <f>IF(E286=$K$31,"Certo","Errado")</f>
        <v>Certo</v>
      </c>
      <c r="H286" s="1">
        <f>COUNTIF(G277:G286,"Certo")</f>
        <v>3</v>
      </c>
    </row>
    <row r="287" spans="1:27" ht="15.75" customHeight="1" x14ac:dyDescent="0.3">
      <c r="A287" s="2">
        <v>109071</v>
      </c>
      <c r="B287" s="2" t="s">
        <v>18</v>
      </c>
      <c r="C287" s="2"/>
      <c r="D287" s="2">
        <v>95</v>
      </c>
      <c r="E287" s="2">
        <v>1</v>
      </c>
      <c r="F287" s="2"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3">
      <c r="A288" s="2">
        <v>109098</v>
      </c>
      <c r="B288" s="2" t="s">
        <v>18</v>
      </c>
      <c r="C288" s="2"/>
      <c r="D288" s="2">
        <v>95</v>
      </c>
      <c r="E288" s="2">
        <v>0</v>
      </c>
      <c r="F288" s="2">
        <v>1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3">
      <c r="A289" s="2">
        <v>109198</v>
      </c>
      <c r="B289" s="2" t="s">
        <v>18</v>
      </c>
      <c r="C289" s="2"/>
      <c r="D289" s="2">
        <v>95</v>
      </c>
      <c r="E289" s="2">
        <v>1</v>
      </c>
      <c r="F289" s="2">
        <v>2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3">
      <c r="A290" s="2">
        <v>109365</v>
      </c>
      <c r="B290" s="2" t="s">
        <v>18</v>
      </c>
      <c r="C290" s="2"/>
      <c r="D290" s="2">
        <v>95</v>
      </c>
      <c r="E290" s="2">
        <v>0</v>
      </c>
      <c r="F290" s="2">
        <v>4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3">
      <c r="A291" s="2">
        <v>109380</v>
      </c>
      <c r="B291" s="2" t="s">
        <v>18</v>
      </c>
      <c r="C291" s="2"/>
      <c r="D291" s="2">
        <v>95</v>
      </c>
      <c r="E291" s="2">
        <v>0</v>
      </c>
      <c r="F291" s="2">
        <v>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3">
      <c r="A292" s="2">
        <v>109389</v>
      </c>
      <c r="B292" s="2" t="s">
        <v>18</v>
      </c>
      <c r="C292" s="2"/>
      <c r="D292" s="2">
        <v>95</v>
      </c>
      <c r="E292" s="2">
        <v>1</v>
      </c>
      <c r="F292" s="2">
        <v>6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3">
      <c r="A293" s="2">
        <v>109404</v>
      </c>
      <c r="B293" s="2" t="s">
        <v>18</v>
      </c>
      <c r="C293" s="2"/>
      <c r="D293" s="2">
        <v>95</v>
      </c>
      <c r="E293" s="2">
        <v>0</v>
      </c>
      <c r="F293" s="2">
        <v>7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3">
      <c r="A294" s="2">
        <v>109419</v>
      </c>
      <c r="B294" s="2" t="s">
        <v>18</v>
      </c>
      <c r="C294" s="2"/>
      <c r="D294" s="2">
        <v>95</v>
      </c>
      <c r="E294" s="2">
        <v>0</v>
      </c>
      <c r="F294" s="2">
        <v>8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3">
      <c r="A295" s="2">
        <v>109431</v>
      </c>
      <c r="B295" s="2" t="s">
        <v>18</v>
      </c>
      <c r="C295" s="2">
        <v>4</v>
      </c>
      <c r="D295" s="2">
        <v>95</v>
      </c>
      <c r="E295" s="2">
        <v>0</v>
      </c>
      <c r="F295" s="2">
        <v>9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3">
      <c r="A296" s="1">
        <v>108982</v>
      </c>
      <c r="B296" s="1" t="s">
        <v>36</v>
      </c>
      <c r="D296" s="1">
        <v>95</v>
      </c>
      <c r="E296" s="1">
        <v>3</v>
      </c>
      <c r="F296" s="1">
        <v>0</v>
      </c>
      <c r="G296" s="1" t="str">
        <f>IF(E296=$K$2,"Certo","Errado")</f>
        <v>Errado</v>
      </c>
    </row>
    <row r="297" spans="1:27" ht="15.75" customHeight="1" x14ac:dyDescent="0.3">
      <c r="A297" s="1">
        <v>109099</v>
      </c>
      <c r="B297" s="1" t="s">
        <v>36</v>
      </c>
      <c r="D297" s="1">
        <v>95</v>
      </c>
      <c r="E297" s="1">
        <v>0</v>
      </c>
      <c r="F297" s="1">
        <v>1</v>
      </c>
      <c r="G297" s="1" t="str">
        <f>IF(E297=$K$3,"Certo","Errado")</f>
        <v>Certo</v>
      </c>
    </row>
    <row r="298" spans="1:27" ht="15.75" customHeight="1" x14ac:dyDescent="0.3">
      <c r="A298" s="1">
        <v>109112</v>
      </c>
      <c r="B298" s="1" t="s">
        <v>36</v>
      </c>
      <c r="D298" s="1">
        <v>95</v>
      </c>
      <c r="E298" s="1">
        <v>1</v>
      </c>
      <c r="F298" s="1">
        <v>2</v>
      </c>
      <c r="G298" s="1" t="str">
        <f>IF(E298=$K$4,"Certo","Errado")</f>
        <v>Errado</v>
      </c>
    </row>
    <row r="299" spans="1:27" ht="15.75" customHeight="1" x14ac:dyDescent="0.3">
      <c r="A299" s="1">
        <v>109213</v>
      </c>
      <c r="B299" s="1" t="s">
        <v>36</v>
      </c>
      <c r="D299" s="1">
        <v>95</v>
      </c>
      <c r="E299" s="1">
        <v>-2</v>
      </c>
      <c r="F299" s="1">
        <v>3</v>
      </c>
      <c r="G299" s="1" t="str">
        <f>IF(E299=$K$5,"Certo","Errado")</f>
        <v>Errado</v>
      </c>
    </row>
    <row r="300" spans="1:27" ht="15.75" customHeight="1" x14ac:dyDescent="0.3">
      <c r="A300" s="1">
        <v>109231</v>
      </c>
      <c r="B300" s="1" t="s">
        <v>36</v>
      </c>
      <c r="D300" s="1">
        <v>95</v>
      </c>
      <c r="E300" s="1">
        <v>3</v>
      </c>
      <c r="F300" s="1">
        <v>4</v>
      </c>
      <c r="G300" s="1" t="str">
        <f>IF(E300=$K$6,"Certo","Errado")</f>
        <v>Errado</v>
      </c>
    </row>
    <row r="301" spans="1:27" ht="15.75" customHeight="1" x14ac:dyDescent="0.3">
      <c r="A301" s="1">
        <v>109257</v>
      </c>
      <c r="B301" s="1" t="s">
        <v>36</v>
      </c>
      <c r="D301" s="1">
        <v>95</v>
      </c>
      <c r="E301" s="1">
        <v>2</v>
      </c>
      <c r="F301" s="1">
        <v>5</v>
      </c>
      <c r="G301" s="1" t="str">
        <f>IF(E301=$K$7,"Certo","Errado")</f>
        <v>Errado</v>
      </c>
    </row>
    <row r="302" spans="1:27" ht="15.75" customHeight="1" x14ac:dyDescent="0.3">
      <c r="A302" s="1">
        <v>109288</v>
      </c>
      <c r="B302" s="1" t="s">
        <v>36</v>
      </c>
      <c r="D302" s="1">
        <v>95</v>
      </c>
      <c r="E302" s="1">
        <v>1</v>
      </c>
      <c r="F302" s="1">
        <v>6</v>
      </c>
      <c r="G302" s="1" t="str">
        <f>IF(E302=$K$8,"Certo","Errado")</f>
        <v>Errado</v>
      </c>
    </row>
    <row r="303" spans="1:27" ht="15.75" customHeight="1" x14ac:dyDescent="0.3">
      <c r="A303" s="1">
        <v>109322</v>
      </c>
      <c r="B303" s="1" t="s">
        <v>36</v>
      </c>
      <c r="D303" s="1">
        <v>95</v>
      </c>
      <c r="E303" s="1">
        <v>2</v>
      </c>
      <c r="F303" s="1">
        <v>7</v>
      </c>
      <c r="G303" s="1" t="str">
        <f>IF(E303=$K$9,"Certo","Errado")</f>
        <v>Errado</v>
      </c>
    </row>
    <row r="304" spans="1:27" ht="15.75" customHeight="1" x14ac:dyDescent="0.3">
      <c r="A304" s="1">
        <v>109335</v>
      </c>
      <c r="B304" s="1" t="s">
        <v>36</v>
      </c>
      <c r="D304" s="1">
        <v>95</v>
      </c>
      <c r="E304" s="1">
        <v>3</v>
      </c>
      <c r="F304" s="1">
        <v>8</v>
      </c>
      <c r="G304" s="1" t="str">
        <f>IF(E304=$K$30,"Certo","Errado")</f>
        <v>Errado</v>
      </c>
    </row>
    <row r="305" spans="1:27" ht="15.75" customHeight="1" x14ac:dyDescent="0.3">
      <c r="A305" s="1">
        <v>109347</v>
      </c>
      <c r="B305" s="1" t="s">
        <v>36</v>
      </c>
      <c r="C305" s="1">
        <v>4</v>
      </c>
      <c r="D305" s="1">
        <v>95</v>
      </c>
      <c r="E305" s="1">
        <v>0</v>
      </c>
      <c r="F305" s="1">
        <v>9</v>
      </c>
      <c r="G305" s="1" t="str">
        <f>IF(E305=$K$31,"Certo","Errado")</f>
        <v>Certo</v>
      </c>
      <c r="H305" s="1">
        <f>COUNTIF(G296:G305,"Certo")</f>
        <v>2</v>
      </c>
    </row>
    <row r="306" spans="1:27" ht="15.75" customHeight="1" x14ac:dyDescent="0.3">
      <c r="A306" s="1">
        <v>109133</v>
      </c>
      <c r="B306" s="1" t="s">
        <v>85</v>
      </c>
      <c r="D306" s="1">
        <v>95</v>
      </c>
      <c r="E306" s="1">
        <v>0</v>
      </c>
      <c r="F306" s="1">
        <v>0</v>
      </c>
      <c r="G306" s="1" t="str">
        <f>IF(E306=$K$2,"Certo","Errado")</f>
        <v>Certo</v>
      </c>
    </row>
    <row r="307" spans="1:27" ht="15.75" customHeight="1" x14ac:dyDescent="0.3">
      <c r="A307" s="1">
        <v>109286</v>
      </c>
      <c r="B307" s="1" t="s">
        <v>85</v>
      </c>
      <c r="D307" s="1">
        <v>95</v>
      </c>
      <c r="E307" s="1">
        <v>3</v>
      </c>
      <c r="F307" s="1">
        <v>1</v>
      </c>
      <c r="G307" s="1" t="str">
        <f>IF(E307=$K$3,"Certo","Errado")</f>
        <v>Errado</v>
      </c>
    </row>
    <row r="308" spans="1:27" ht="15.75" customHeight="1" x14ac:dyDescent="0.3">
      <c r="A308" s="1">
        <v>109334</v>
      </c>
      <c r="B308" s="1" t="s">
        <v>85</v>
      </c>
      <c r="D308" s="1">
        <v>95</v>
      </c>
      <c r="E308" s="1">
        <v>1</v>
      </c>
      <c r="F308" s="1">
        <v>2</v>
      </c>
      <c r="G308" s="1" t="str">
        <f>IF(E308=$K$4,"Certo","Errado")</f>
        <v>Errado</v>
      </c>
    </row>
    <row r="309" spans="1:27" ht="15.75" customHeight="1" x14ac:dyDescent="0.3">
      <c r="A309" s="1">
        <v>109397</v>
      </c>
      <c r="B309" s="1" t="s">
        <v>85</v>
      </c>
      <c r="D309" s="1">
        <v>95</v>
      </c>
      <c r="E309" s="1">
        <v>1</v>
      </c>
      <c r="F309" s="1">
        <v>3</v>
      </c>
      <c r="G309" s="1" t="str">
        <f>IF(E309=$K$5,"Certo","Errado")</f>
        <v>Errado</v>
      </c>
    </row>
    <row r="310" spans="1:27" ht="15.75" customHeight="1" x14ac:dyDescent="0.3">
      <c r="A310" s="1">
        <v>109422</v>
      </c>
      <c r="B310" s="1" t="s">
        <v>85</v>
      </c>
      <c r="D310" s="1">
        <v>95</v>
      </c>
      <c r="E310" s="1">
        <v>3</v>
      </c>
      <c r="F310" s="1">
        <v>4</v>
      </c>
      <c r="G310" s="1" t="str">
        <f>IF(E310=$K$6,"Certo","Errado")</f>
        <v>Errado</v>
      </c>
    </row>
    <row r="311" spans="1:27" ht="15.75" customHeight="1" x14ac:dyDescent="0.3">
      <c r="A311" s="1">
        <v>109466</v>
      </c>
      <c r="B311" s="1" t="s">
        <v>85</v>
      </c>
      <c r="D311" s="1">
        <v>95</v>
      </c>
      <c r="E311" s="1">
        <v>2</v>
      </c>
      <c r="F311" s="1">
        <v>5</v>
      </c>
      <c r="G311" s="1" t="str">
        <f>IF(E311=$K$7,"Certo","Errado")</f>
        <v>Errado</v>
      </c>
    </row>
    <row r="312" spans="1:27" ht="15.75" customHeight="1" x14ac:dyDescent="0.3">
      <c r="A312" s="1">
        <v>109469</v>
      </c>
      <c r="B312" s="1" t="s">
        <v>85</v>
      </c>
      <c r="D312" s="1">
        <v>95</v>
      </c>
      <c r="E312" s="1">
        <v>1</v>
      </c>
      <c r="F312" s="1">
        <v>6</v>
      </c>
      <c r="G312" s="1" t="str">
        <f>IF(E312=$K$8,"Certo","Errado")</f>
        <v>Errado</v>
      </c>
    </row>
    <row r="313" spans="1:27" ht="15.75" customHeight="1" x14ac:dyDescent="0.3">
      <c r="A313" s="1">
        <v>109476</v>
      </c>
      <c r="B313" s="1" t="s">
        <v>85</v>
      </c>
      <c r="D313" s="1">
        <v>95</v>
      </c>
      <c r="E313" s="1">
        <v>0</v>
      </c>
      <c r="F313" s="1">
        <v>7</v>
      </c>
      <c r="G313" s="1" t="str">
        <f>IF(E313=$K$9,"Certo","Errado")</f>
        <v>Certo</v>
      </c>
    </row>
    <row r="314" spans="1:27" ht="15.75" customHeight="1" x14ac:dyDescent="0.3">
      <c r="A314" s="1">
        <v>109482</v>
      </c>
      <c r="B314" s="1" t="s">
        <v>85</v>
      </c>
      <c r="D314" s="1">
        <v>95</v>
      </c>
      <c r="E314" s="1">
        <v>3</v>
      </c>
      <c r="F314" s="1">
        <v>8</v>
      </c>
      <c r="G314" s="1" t="str">
        <f>IF(E314=$K$30,"Certo","Errado")</f>
        <v>Errado</v>
      </c>
    </row>
    <row r="315" spans="1:27" ht="15.75" customHeight="1" x14ac:dyDescent="0.3">
      <c r="A315" s="1">
        <v>109489</v>
      </c>
      <c r="B315" s="1" t="s">
        <v>85</v>
      </c>
      <c r="C315" s="1">
        <v>4</v>
      </c>
      <c r="D315" s="1">
        <v>95</v>
      </c>
      <c r="E315" s="1">
        <v>2</v>
      </c>
      <c r="F315" s="1">
        <v>9</v>
      </c>
      <c r="G315" s="1" t="str">
        <f>IF(E315=$K$31,"Certo","Errado")</f>
        <v>Errado</v>
      </c>
      <c r="H315" s="1">
        <f>COUNTIF(G306:G315,"Certo")</f>
        <v>2</v>
      </c>
    </row>
    <row r="316" spans="1:27" ht="15.75" customHeight="1" x14ac:dyDescent="0.3">
      <c r="A316" s="2">
        <v>109037</v>
      </c>
      <c r="B316" s="2" t="s">
        <v>38</v>
      </c>
      <c r="C316" s="2"/>
      <c r="D316" s="2">
        <v>95</v>
      </c>
      <c r="E316" s="2">
        <v>1</v>
      </c>
      <c r="F316" s="2"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3">
      <c r="A317" s="2">
        <v>109043</v>
      </c>
      <c r="B317" s="2" t="s">
        <v>38</v>
      </c>
      <c r="C317" s="2"/>
      <c r="D317" s="2">
        <v>95</v>
      </c>
      <c r="E317" s="2">
        <v>1</v>
      </c>
      <c r="F317" s="2">
        <v>1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3">
      <c r="A318" s="2">
        <v>109047</v>
      </c>
      <c r="B318" s="2" t="s">
        <v>38</v>
      </c>
      <c r="C318" s="2"/>
      <c r="D318" s="2">
        <v>95</v>
      </c>
      <c r="E318" s="2">
        <v>1</v>
      </c>
      <c r="F318" s="2">
        <v>2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3">
      <c r="A319" s="2">
        <v>109054</v>
      </c>
      <c r="B319" s="2" t="s">
        <v>38</v>
      </c>
      <c r="C319" s="2"/>
      <c r="D319" s="2">
        <v>95</v>
      </c>
      <c r="E319" s="2">
        <v>0</v>
      </c>
      <c r="F319" s="2">
        <v>3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3">
      <c r="A320" s="2">
        <v>109058</v>
      </c>
      <c r="B320" s="2" t="s">
        <v>38</v>
      </c>
      <c r="C320" s="2"/>
      <c r="D320" s="2">
        <v>95</v>
      </c>
      <c r="E320" s="2">
        <v>0</v>
      </c>
      <c r="F320" s="2">
        <v>4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3">
      <c r="A321" s="2">
        <v>108490</v>
      </c>
      <c r="B321" s="2" t="s">
        <v>86</v>
      </c>
      <c r="C321" s="2"/>
      <c r="D321" s="2">
        <v>95</v>
      </c>
      <c r="E321" s="2">
        <v>0</v>
      </c>
      <c r="F321" s="2"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3">
      <c r="A322" s="2">
        <v>108492</v>
      </c>
      <c r="B322" s="2" t="s">
        <v>86</v>
      </c>
      <c r="C322" s="2"/>
      <c r="D322" s="2">
        <v>95</v>
      </c>
      <c r="E322" s="2">
        <v>0</v>
      </c>
      <c r="F322" s="2">
        <v>1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3">
      <c r="A323" s="2">
        <v>108494</v>
      </c>
      <c r="B323" s="2" t="s">
        <v>86</v>
      </c>
      <c r="C323" s="2"/>
      <c r="D323" s="2">
        <v>95</v>
      </c>
      <c r="E323" s="2">
        <v>0</v>
      </c>
      <c r="F323" s="2">
        <v>2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3">
      <c r="A324" s="1">
        <v>108528</v>
      </c>
      <c r="B324" s="1" t="s">
        <v>87</v>
      </c>
      <c r="D324" s="1">
        <v>95</v>
      </c>
      <c r="E324" s="1">
        <v>2</v>
      </c>
      <c r="F324" s="1">
        <v>0</v>
      </c>
      <c r="G324" s="1" t="str">
        <f>IF(E324=$K$2,"Certo","Errado")</f>
        <v>Errado</v>
      </c>
    </row>
    <row r="325" spans="1:27" ht="15.75" customHeight="1" x14ac:dyDescent="0.3">
      <c r="A325" s="1">
        <v>108550</v>
      </c>
      <c r="B325" s="1" t="s">
        <v>87</v>
      </c>
      <c r="D325" s="1">
        <v>95</v>
      </c>
      <c r="E325" s="1">
        <v>2</v>
      </c>
      <c r="F325" s="1">
        <v>1</v>
      </c>
      <c r="G325" s="1" t="str">
        <f>IF(E325=$K$3,"Certo","Errado")</f>
        <v>Errado</v>
      </c>
    </row>
    <row r="326" spans="1:27" ht="15.75" customHeight="1" x14ac:dyDescent="0.3">
      <c r="A326" s="1">
        <v>108590</v>
      </c>
      <c r="B326" s="1" t="s">
        <v>87</v>
      </c>
      <c r="D326" s="1">
        <v>95</v>
      </c>
      <c r="E326" s="1">
        <v>0</v>
      </c>
      <c r="F326" s="1">
        <v>2</v>
      </c>
      <c r="G326" s="1" t="str">
        <f>IF(E326=$K$4,"Certo","Errado")</f>
        <v>Certo</v>
      </c>
    </row>
    <row r="327" spans="1:27" ht="15.75" customHeight="1" x14ac:dyDescent="0.3">
      <c r="A327" s="1">
        <v>108598</v>
      </c>
      <c r="B327" s="1" t="s">
        <v>87</v>
      </c>
      <c r="D327" s="1">
        <v>95</v>
      </c>
      <c r="E327" s="1">
        <v>2</v>
      </c>
      <c r="F327" s="1">
        <v>3</v>
      </c>
      <c r="G327" s="1" t="str">
        <f>IF(E327=$K$5,"Certo","Errado")</f>
        <v>Errado</v>
      </c>
    </row>
    <row r="328" spans="1:27" ht="15.75" customHeight="1" x14ac:dyDescent="0.3">
      <c r="A328" s="1">
        <v>108615</v>
      </c>
      <c r="B328" s="1" t="s">
        <v>87</v>
      </c>
      <c r="D328" s="1">
        <v>95</v>
      </c>
      <c r="E328" s="1">
        <v>1</v>
      </c>
      <c r="F328" s="1">
        <v>4</v>
      </c>
      <c r="G328" s="1" t="str">
        <f>IF(E328=$K$6,"Certo","Errado")</f>
        <v>Errado</v>
      </c>
    </row>
    <row r="329" spans="1:27" ht="15.75" customHeight="1" x14ac:dyDescent="0.3">
      <c r="A329" s="1">
        <v>108653</v>
      </c>
      <c r="B329" s="1" t="s">
        <v>87</v>
      </c>
      <c r="D329" s="1">
        <v>95</v>
      </c>
      <c r="E329" s="1">
        <v>1</v>
      </c>
      <c r="F329" s="1">
        <v>5</v>
      </c>
      <c r="G329" s="1" t="str">
        <f>IF(E329=$K$7,"Certo","Errado")</f>
        <v>Errado</v>
      </c>
    </row>
    <row r="330" spans="1:27" ht="15.75" customHeight="1" x14ac:dyDescent="0.3">
      <c r="A330" s="1">
        <v>108694</v>
      </c>
      <c r="B330" s="1" t="s">
        <v>87</v>
      </c>
      <c r="D330" s="1">
        <v>95</v>
      </c>
      <c r="E330" s="1">
        <v>3</v>
      </c>
      <c r="F330" s="1">
        <v>6</v>
      </c>
      <c r="G330" s="1" t="str">
        <f>IF(E330=$K$8,"Certo","Errado")</f>
        <v>Errado</v>
      </c>
    </row>
    <row r="331" spans="1:27" ht="15.75" customHeight="1" x14ac:dyDescent="0.3">
      <c r="A331" s="1">
        <v>108708</v>
      </c>
      <c r="B331" s="1" t="s">
        <v>87</v>
      </c>
      <c r="D331" s="1">
        <v>95</v>
      </c>
      <c r="E331" s="1">
        <v>2</v>
      </c>
      <c r="F331" s="1">
        <v>7</v>
      </c>
      <c r="G331" s="1" t="str">
        <f>IF(E331=$K$9,"Certo","Errado")</f>
        <v>Errado</v>
      </c>
    </row>
    <row r="332" spans="1:27" ht="15.75" customHeight="1" x14ac:dyDescent="0.3">
      <c r="A332" s="1">
        <v>108718</v>
      </c>
      <c r="B332" s="1" t="s">
        <v>87</v>
      </c>
      <c r="D332" s="1">
        <v>95</v>
      </c>
      <c r="E332" s="1">
        <v>3</v>
      </c>
      <c r="F332" s="1">
        <v>8</v>
      </c>
      <c r="G332" s="1" t="str">
        <f>IF(E332=$K$30,"Certo","Errado")</f>
        <v>Errado</v>
      </c>
    </row>
    <row r="333" spans="1:27" ht="15.75" customHeight="1" x14ac:dyDescent="0.3">
      <c r="A333" s="1">
        <v>108735</v>
      </c>
      <c r="B333" s="1" t="s">
        <v>87</v>
      </c>
      <c r="C333" s="1">
        <v>1</v>
      </c>
      <c r="D333" s="1">
        <v>95</v>
      </c>
      <c r="E333" s="1">
        <v>3</v>
      </c>
      <c r="F333" s="1">
        <v>9</v>
      </c>
      <c r="G333" s="1" t="str">
        <f>IF(E333=$K$31,"Certo","Errado")</f>
        <v>Errado</v>
      </c>
      <c r="H333" s="1">
        <f>COUNTIF(G324:G333,"Certo")</f>
        <v>1</v>
      </c>
    </row>
    <row r="334" spans="1:27" ht="15.75" customHeight="1" x14ac:dyDescent="0.3">
      <c r="A334" s="1">
        <v>109063</v>
      </c>
      <c r="B334" s="1" t="s">
        <v>21</v>
      </c>
      <c r="D334" s="1">
        <v>95</v>
      </c>
      <c r="E334" s="1">
        <v>0</v>
      </c>
      <c r="F334" s="1">
        <v>0</v>
      </c>
      <c r="G334" s="1" t="str">
        <f>IF(E334=$K$2,"Certo","Errado")</f>
        <v>Certo</v>
      </c>
    </row>
    <row r="335" spans="1:27" ht="15.75" customHeight="1" x14ac:dyDescent="0.3">
      <c r="A335" s="1">
        <v>109095</v>
      </c>
      <c r="B335" s="1" t="s">
        <v>21</v>
      </c>
      <c r="D335" s="1">
        <v>95</v>
      </c>
      <c r="E335" s="1">
        <v>0</v>
      </c>
      <c r="F335" s="1">
        <v>1</v>
      </c>
      <c r="G335" s="1" t="str">
        <f>IF(E335=$K$3,"Certo","Errado")</f>
        <v>Certo</v>
      </c>
    </row>
    <row r="336" spans="1:27" ht="15.75" customHeight="1" x14ac:dyDescent="0.3">
      <c r="A336" s="1">
        <v>109182</v>
      </c>
      <c r="B336" s="1" t="s">
        <v>21</v>
      </c>
      <c r="D336" s="1">
        <v>95</v>
      </c>
      <c r="E336" s="1">
        <v>2</v>
      </c>
      <c r="F336" s="1">
        <v>2</v>
      </c>
      <c r="G336" s="1" t="str">
        <f>IF(E336=$K$4,"Certo","Errado")</f>
        <v>Errado</v>
      </c>
    </row>
    <row r="337" spans="1:8" ht="15.75" customHeight="1" x14ac:dyDescent="0.3">
      <c r="A337" s="1">
        <v>109229</v>
      </c>
      <c r="B337" s="1" t="s">
        <v>21</v>
      </c>
      <c r="D337" s="1">
        <v>95</v>
      </c>
      <c r="E337" s="1">
        <v>3</v>
      </c>
      <c r="F337" s="1">
        <v>3</v>
      </c>
      <c r="G337" s="1" t="str">
        <f>IF(E337=$K$5,"Certo","Errado")</f>
        <v>Errado</v>
      </c>
    </row>
    <row r="338" spans="1:8" ht="15.75" customHeight="1" x14ac:dyDescent="0.3">
      <c r="A338" s="1">
        <v>109240</v>
      </c>
      <c r="B338" s="1" t="s">
        <v>21</v>
      </c>
      <c r="D338" s="1">
        <v>95</v>
      </c>
      <c r="E338" s="1">
        <v>0</v>
      </c>
      <c r="F338" s="1">
        <v>4</v>
      </c>
      <c r="G338" s="1" t="str">
        <f>IF(E338=$K$6,"Certo","Errado")</f>
        <v>Certo</v>
      </c>
    </row>
    <row r="339" spans="1:8" ht="15.75" customHeight="1" x14ac:dyDescent="0.3">
      <c r="A339" s="1">
        <v>109245</v>
      </c>
      <c r="B339" s="1" t="s">
        <v>21</v>
      </c>
      <c r="D339" s="1">
        <v>95</v>
      </c>
      <c r="E339" s="1">
        <v>2</v>
      </c>
      <c r="F339" s="1">
        <v>5</v>
      </c>
      <c r="G339" s="1" t="str">
        <f>IF(E339=$K$7,"Certo","Errado")</f>
        <v>Errado</v>
      </c>
    </row>
    <row r="340" spans="1:8" ht="15.75" customHeight="1" x14ac:dyDescent="0.3">
      <c r="A340" s="1">
        <v>109284</v>
      </c>
      <c r="B340" s="1" t="s">
        <v>21</v>
      </c>
      <c r="D340" s="1">
        <v>95</v>
      </c>
      <c r="E340" s="1">
        <v>1</v>
      </c>
      <c r="F340" s="1">
        <v>6</v>
      </c>
      <c r="G340" s="1" t="str">
        <f>IF(E340=$K$8,"Certo","Errado")</f>
        <v>Errado</v>
      </c>
    </row>
    <row r="341" spans="1:8" ht="15.75" customHeight="1" x14ac:dyDescent="0.3">
      <c r="A341" s="1">
        <v>109303</v>
      </c>
      <c r="B341" s="1" t="s">
        <v>21</v>
      </c>
      <c r="D341" s="1">
        <v>95</v>
      </c>
      <c r="E341" s="1">
        <v>3</v>
      </c>
      <c r="F341" s="1">
        <v>7</v>
      </c>
      <c r="G341" s="1" t="str">
        <f>IF(E341=$K$9,"Certo","Errado")</f>
        <v>Errado</v>
      </c>
    </row>
    <row r="342" spans="1:8" ht="15.75" customHeight="1" x14ac:dyDescent="0.3">
      <c r="A342" s="1">
        <v>109314</v>
      </c>
      <c r="B342" s="1" t="s">
        <v>21</v>
      </c>
      <c r="D342" s="1">
        <v>95</v>
      </c>
      <c r="E342" s="1">
        <v>2</v>
      </c>
      <c r="F342" s="1">
        <v>8</v>
      </c>
      <c r="G342" s="1" t="str">
        <f>IF(E342=$K$30,"Certo","Errado")</f>
        <v>Errado</v>
      </c>
    </row>
    <row r="343" spans="1:8" ht="15.75" customHeight="1" x14ac:dyDescent="0.3">
      <c r="A343" s="1">
        <v>109319</v>
      </c>
      <c r="B343" s="1" t="s">
        <v>21</v>
      </c>
      <c r="C343" s="1">
        <v>1</v>
      </c>
      <c r="D343" s="1">
        <v>95</v>
      </c>
      <c r="E343" s="1">
        <v>3</v>
      </c>
      <c r="F343" s="1">
        <v>9</v>
      </c>
      <c r="G343" s="1" t="str">
        <f>IF(E343=$K$31,"Certo","Errado")</f>
        <v>Errado</v>
      </c>
      <c r="H343" s="1">
        <f>COUNTIF(G334:G343,"Certo")</f>
        <v>3</v>
      </c>
    </row>
    <row r="344" spans="1:8" ht="15.75" customHeight="1" x14ac:dyDescent="0.3">
      <c r="A344" s="1">
        <v>109087</v>
      </c>
      <c r="B344" s="1" t="s">
        <v>7</v>
      </c>
      <c r="D344" s="1">
        <v>95</v>
      </c>
      <c r="E344" s="1">
        <v>2</v>
      </c>
      <c r="F344" s="1">
        <v>0</v>
      </c>
      <c r="G344" s="1" t="str">
        <f>IF(E344=$K$2,"Certo","Errado")</f>
        <v>Errado</v>
      </c>
    </row>
    <row r="345" spans="1:8" ht="15.75" customHeight="1" x14ac:dyDescent="0.3">
      <c r="A345" s="1">
        <v>109132</v>
      </c>
      <c r="B345" s="1" t="s">
        <v>7</v>
      </c>
      <c r="D345" s="1">
        <v>95</v>
      </c>
      <c r="E345" s="1">
        <v>3</v>
      </c>
      <c r="F345" s="1">
        <v>1</v>
      </c>
      <c r="G345" s="1" t="str">
        <f>IF(E345=$K$3,"Certo","Errado")</f>
        <v>Errado</v>
      </c>
    </row>
    <row r="346" spans="1:8" ht="15.75" customHeight="1" x14ac:dyDescent="0.3">
      <c r="A346" s="1">
        <v>109193</v>
      </c>
      <c r="B346" s="1" t="s">
        <v>7</v>
      </c>
      <c r="D346" s="1">
        <v>95</v>
      </c>
      <c r="E346" s="1">
        <v>0</v>
      </c>
      <c r="F346" s="1">
        <v>2</v>
      </c>
      <c r="G346" s="1" t="str">
        <f>IF(E346=$K$4,"Certo","Errado")</f>
        <v>Certo</v>
      </c>
    </row>
    <row r="347" spans="1:8" ht="15.75" customHeight="1" x14ac:dyDescent="0.3">
      <c r="A347" s="1">
        <v>109227</v>
      </c>
      <c r="B347" s="1" t="s">
        <v>7</v>
      </c>
      <c r="D347" s="1">
        <v>95</v>
      </c>
      <c r="E347" s="1">
        <v>1</v>
      </c>
      <c r="F347" s="1">
        <v>3</v>
      </c>
      <c r="G347" s="1" t="str">
        <f>IF(E347=$K$5,"Certo","Errado")</f>
        <v>Errado</v>
      </c>
    </row>
    <row r="348" spans="1:8" ht="15.75" customHeight="1" x14ac:dyDescent="0.3">
      <c r="A348" s="1">
        <v>109248</v>
      </c>
      <c r="B348" s="1" t="s">
        <v>7</v>
      </c>
      <c r="D348" s="1">
        <v>95</v>
      </c>
      <c r="E348" s="1">
        <v>1</v>
      </c>
      <c r="F348" s="1">
        <v>4</v>
      </c>
      <c r="G348" s="1" t="str">
        <f>IF(E348=$K$6,"Certo","Errado")</f>
        <v>Errado</v>
      </c>
    </row>
    <row r="349" spans="1:8" ht="15.75" customHeight="1" x14ac:dyDescent="0.3">
      <c r="A349" s="1">
        <v>109316</v>
      </c>
      <c r="B349" s="1" t="s">
        <v>7</v>
      </c>
      <c r="D349" s="1">
        <v>95</v>
      </c>
      <c r="E349" s="1">
        <v>2</v>
      </c>
      <c r="F349" s="1">
        <v>5</v>
      </c>
      <c r="G349" s="1" t="str">
        <f>IF(E349=$K$7,"Certo","Errado")</f>
        <v>Errado</v>
      </c>
    </row>
    <row r="350" spans="1:8" ht="15.75" customHeight="1" x14ac:dyDescent="0.3">
      <c r="A350" s="1">
        <v>109330</v>
      </c>
      <c r="B350" s="1" t="s">
        <v>7</v>
      </c>
      <c r="D350" s="1">
        <v>95</v>
      </c>
      <c r="E350" s="1">
        <v>1</v>
      </c>
      <c r="F350" s="1">
        <v>6</v>
      </c>
      <c r="G350" s="1" t="str">
        <f>IF(E350=$K$8,"Certo","Errado")</f>
        <v>Errado</v>
      </c>
    </row>
    <row r="351" spans="1:8" ht="15.75" customHeight="1" x14ac:dyDescent="0.3">
      <c r="A351" s="1">
        <v>109362</v>
      </c>
      <c r="B351" s="1" t="s">
        <v>7</v>
      </c>
      <c r="D351" s="1">
        <v>95</v>
      </c>
      <c r="E351" s="1">
        <v>3</v>
      </c>
      <c r="F351" s="1">
        <v>7</v>
      </c>
      <c r="G351" s="1" t="str">
        <f>IF(E351=$K$9,"Certo","Errado")</f>
        <v>Errado</v>
      </c>
    </row>
    <row r="352" spans="1:8" ht="15.75" customHeight="1" x14ac:dyDescent="0.3">
      <c r="A352" s="1">
        <v>109383</v>
      </c>
      <c r="B352" s="1" t="s">
        <v>7</v>
      </c>
      <c r="D352" s="1">
        <v>95</v>
      </c>
      <c r="E352" s="1">
        <v>3</v>
      </c>
      <c r="F352" s="1">
        <v>8</v>
      </c>
      <c r="G352" s="1" t="str">
        <f>IF(E352=$K$30,"Certo","Errado")</f>
        <v>Errado</v>
      </c>
    </row>
    <row r="353" spans="1:27" ht="15.75" customHeight="1" x14ac:dyDescent="0.3">
      <c r="A353" s="1">
        <v>109414</v>
      </c>
      <c r="B353" s="1" t="s">
        <v>7</v>
      </c>
      <c r="C353" s="1">
        <v>4</v>
      </c>
      <c r="D353" s="1">
        <v>95</v>
      </c>
      <c r="E353" s="1">
        <v>0</v>
      </c>
      <c r="F353" s="1">
        <v>9</v>
      </c>
      <c r="G353" s="1" t="str">
        <f>IF(E353=$K$31,"Certo","Errado")</f>
        <v>Certo</v>
      </c>
      <c r="H353" s="1">
        <f>COUNTIF(G344:G353,"Certo")</f>
        <v>2</v>
      </c>
    </row>
    <row r="354" spans="1:27" ht="15.75" customHeight="1" x14ac:dyDescent="0.3">
      <c r="A354" s="1">
        <v>108880</v>
      </c>
      <c r="B354" s="1" t="s">
        <v>60</v>
      </c>
      <c r="D354" s="1">
        <v>95</v>
      </c>
      <c r="E354" s="1">
        <v>2</v>
      </c>
      <c r="F354" s="1">
        <v>0</v>
      </c>
      <c r="G354" s="1" t="str">
        <f>IF(E354=$K$2,"Certo","Errado")</f>
        <v>Errado</v>
      </c>
    </row>
    <row r="355" spans="1:27" ht="15.75" customHeight="1" x14ac:dyDescent="0.3">
      <c r="A355" s="1">
        <v>108882</v>
      </c>
      <c r="B355" s="1" t="s">
        <v>60</v>
      </c>
      <c r="D355" s="1">
        <v>95</v>
      </c>
      <c r="E355" s="1">
        <v>3</v>
      </c>
      <c r="F355" s="1">
        <v>1</v>
      </c>
      <c r="G355" s="1" t="str">
        <f>IF(E355=$K$3,"Certo","Errado")</f>
        <v>Errado</v>
      </c>
    </row>
    <row r="356" spans="1:27" ht="15.75" customHeight="1" x14ac:dyDescent="0.3">
      <c r="A356" s="1">
        <v>108885</v>
      </c>
      <c r="B356" s="1" t="s">
        <v>60</v>
      </c>
      <c r="D356" s="1">
        <v>95</v>
      </c>
      <c r="E356" s="1">
        <v>0</v>
      </c>
      <c r="F356" s="1">
        <v>2</v>
      </c>
      <c r="G356" s="1" t="str">
        <f>IF(E356=$K$4,"Certo","Errado")</f>
        <v>Certo</v>
      </c>
    </row>
    <row r="357" spans="1:27" ht="15.75" customHeight="1" x14ac:dyDescent="0.3">
      <c r="A357" s="1">
        <v>108888</v>
      </c>
      <c r="B357" s="1" t="s">
        <v>60</v>
      </c>
      <c r="D357" s="1">
        <v>95</v>
      </c>
      <c r="E357" s="1">
        <v>1</v>
      </c>
      <c r="F357" s="1">
        <v>3</v>
      </c>
      <c r="G357" s="1" t="str">
        <f>IF(E357=$K$5,"Certo","Errado")</f>
        <v>Errado</v>
      </c>
    </row>
    <row r="358" spans="1:27" ht="15.75" customHeight="1" x14ac:dyDescent="0.3">
      <c r="A358" s="1">
        <v>108892</v>
      </c>
      <c r="B358" s="1" t="s">
        <v>60</v>
      </c>
      <c r="D358" s="1">
        <v>95</v>
      </c>
      <c r="E358" s="1">
        <v>3</v>
      </c>
      <c r="F358" s="1">
        <v>4</v>
      </c>
      <c r="G358" s="1" t="str">
        <f>IF(E358=$K$6,"Certo","Errado")</f>
        <v>Errado</v>
      </c>
    </row>
    <row r="359" spans="1:27" ht="15.75" customHeight="1" x14ac:dyDescent="0.3">
      <c r="A359" s="1">
        <v>108895</v>
      </c>
      <c r="B359" s="1" t="s">
        <v>60</v>
      </c>
      <c r="D359" s="1">
        <v>95</v>
      </c>
      <c r="E359" s="1">
        <v>1</v>
      </c>
      <c r="F359" s="1">
        <v>5</v>
      </c>
      <c r="G359" s="1" t="str">
        <f>IF(E359=$K$7,"Certo","Errado")</f>
        <v>Errado</v>
      </c>
    </row>
    <row r="360" spans="1:27" ht="15.75" customHeight="1" x14ac:dyDescent="0.3">
      <c r="A360" s="1">
        <v>108900</v>
      </c>
      <c r="B360" s="1" t="s">
        <v>60</v>
      </c>
      <c r="D360" s="1">
        <v>95</v>
      </c>
      <c r="E360" s="1">
        <v>1</v>
      </c>
      <c r="F360" s="1">
        <v>6</v>
      </c>
      <c r="G360" s="1" t="str">
        <f>IF(E360=$K$8,"Certo","Errado")</f>
        <v>Errado</v>
      </c>
    </row>
    <row r="361" spans="1:27" ht="15.75" customHeight="1" x14ac:dyDescent="0.3">
      <c r="A361" s="1">
        <v>108903</v>
      </c>
      <c r="B361" s="1" t="s">
        <v>60</v>
      </c>
      <c r="D361" s="1">
        <v>95</v>
      </c>
      <c r="E361" s="1">
        <v>3</v>
      </c>
      <c r="F361" s="1">
        <v>7</v>
      </c>
      <c r="G361" s="1" t="str">
        <f>IF(E361=$K$9,"Certo","Errado")</f>
        <v>Errado</v>
      </c>
    </row>
    <row r="362" spans="1:27" ht="15.75" customHeight="1" x14ac:dyDescent="0.3">
      <c r="A362" s="1">
        <v>108906</v>
      </c>
      <c r="B362" s="1" t="s">
        <v>60</v>
      </c>
      <c r="D362" s="1">
        <v>95</v>
      </c>
      <c r="E362" s="1">
        <v>3</v>
      </c>
      <c r="F362" s="1">
        <v>8</v>
      </c>
      <c r="G362" s="1" t="str">
        <f>IF(E362=$K$30,"Certo","Errado")</f>
        <v>Errado</v>
      </c>
    </row>
    <row r="363" spans="1:27" ht="15.75" customHeight="1" x14ac:dyDescent="0.3">
      <c r="A363" s="1">
        <v>108908</v>
      </c>
      <c r="B363" s="1" t="s">
        <v>60</v>
      </c>
      <c r="C363" s="1">
        <v>1</v>
      </c>
      <c r="D363" s="1">
        <v>95</v>
      </c>
      <c r="E363" s="1">
        <v>0</v>
      </c>
      <c r="F363" s="1">
        <v>9</v>
      </c>
      <c r="G363" s="1" t="str">
        <f>IF(E363=$K$31,"Certo","Errado")</f>
        <v>Certo</v>
      </c>
      <c r="H363" s="1">
        <f>COUNTIF(G354:G363,"Certo")</f>
        <v>2</v>
      </c>
    </row>
    <row r="364" spans="1:27" ht="15.75" customHeight="1" x14ac:dyDescent="0.3">
      <c r="A364" s="2">
        <v>108503</v>
      </c>
      <c r="B364" s="2" t="s">
        <v>88</v>
      </c>
      <c r="C364" s="2"/>
      <c r="D364" s="2">
        <v>95</v>
      </c>
      <c r="E364" s="2">
        <v>3</v>
      </c>
      <c r="F364" s="2">
        <v>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3">
      <c r="A365" s="2">
        <v>108851</v>
      </c>
      <c r="B365" s="2" t="s">
        <v>88</v>
      </c>
      <c r="C365" s="2"/>
      <c r="D365" s="2">
        <v>95</v>
      </c>
      <c r="E365" s="2">
        <v>1</v>
      </c>
      <c r="F365" s="2">
        <v>1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3">
      <c r="A366" s="2">
        <v>108854</v>
      </c>
      <c r="B366" s="2" t="s">
        <v>88</v>
      </c>
      <c r="C366" s="2"/>
      <c r="D366" s="2">
        <v>95</v>
      </c>
      <c r="E366" s="2">
        <v>3</v>
      </c>
      <c r="F366" s="2">
        <v>2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3">
      <c r="A367" s="2">
        <v>108856</v>
      </c>
      <c r="B367" s="2" t="s">
        <v>88</v>
      </c>
      <c r="C367" s="2"/>
      <c r="D367" s="2">
        <v>95</v>
      </c>
      <c r="E367" s="2">
        <v>0</v>
      </c>
      <c r="F367" s="2">
        <v>3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3">
      <c r="A368" s="1">
        <v>109031</v>
      </c>
      <c r="B368" s="1" t="s">
        <v>12</v>
      </c>
      <c r="D368" s="1">
        <v>95</v>
      </c>
      <c r="E368" s="1">
        <v>1</v>
      </c>
      <c r="F368" s="1">
        <v>0</v>
      </c>
      <c r="G368" s="1" t="str">
        <f>IF(E368=$K$2,"Certo","Errado")</f>
        <v>Errado</v>
      </c>
    </row>
    <row r="369" spans="1:8" ht="15.75" customHeight="1" x14ac:dyDescent="0.3">
      <c r="A369" s="1">
        <v>109178</v>
      </c>
      <c r="B369" s="1" t="s">
        <v>12</v>
      </c>
      <c r="D369" s="1">
        <v>95</v>
      </c>
      <c r="E369" s="1">
        <v>0</v>
      </c>
      <c r="F369" s="1">
        <v>1</v>
      </c>
      <c r="G369" s="1" t="str">
        <f>IF(E369=$K$3,"Certo","Errado")</f>
        <v>Certo</v>
      </c>
    </row>
    <row r="370" spans="1:8" ht="15.75" customHeight="1" x14ac:dyDescent="0.3">
      <c r="A370" s="1">
        <v>109282</v>
      </c>
      <c r="B370" s="1" t="s">
        <v>12</v>
      </c>
      <c r="D370" s="1">
        <v>95</v>
      </c>
      <c r="E370" s="1">
        <v>0</v>
      </c>
      <c r="F370" s="1">
        <v>2</v>
      </c>
      <c r="G370" s="1" t="str">
        <f>IF(E370=$K$4,"Certo","Errado")</f>
        <v>Certo</v>
      </c>
    </row>
    <row r="371" spans="1:8" ht="15.75" customHeight="1" x14ac:dyDescent="0.3">
      <c r="A371" s="1">
        <v>109392</v>
      </c>
      <c r="B371" s="1" t="s">
        <v>12</v>
      </c>
      <c r="D371" s="1">
        <v>95</v>
      </c>
      <c r="E371" s="1">
        <v>1</v>
      </c>
      <c r="F371" s="1">
        <v>3</v>
      </c>
      <c r="G371" s="1" t="str">
        <f>IF(E371=$K$5,"Certo","Errado")</f>
        <v>Errado</v>
      </c>
    </row>
    <row r="372" spans="1:8" ht="15.75" customHeight="1" x14ac:dyDescent="0.3">
      <c r="A372" s="1">
        <v>109478</v>
      </c>
      <c r="B372" s="1" t="s">
        <v>12</v>
      </c>
      <c r="D372" s="1">
        <v>95</v>
      </c>
      <c r="E372" s="1">
        <v>0</v>
      </c>
      <c r="F372" s="1">
        <v>4</v>
      </c>
      <c r="G372" s="1" t="str">
        <f>IF(E372=$K$6,"Certo","Errado")</f>
        <v>Certo</v>
      </c>
    </row>
    <row r="373" spans="1:8" ht="15.75" customHeight="1" x14ac:dyDescent="0.3">
      <c r="A373" s="1">
        <v>109503</v>
      </c>
      <c r="B373" s="1" t="s">
        <v>12</v>
      </c>
      <c r="D373" s="1">
        <v>95</v>
      </c>
      <c r="E373" s="1">
        <v>1</v>
      </c>
      <c r="F373" s="1">
        <v>5</v>
      </c>
      <c r="G373" s="1" t="str">
        <f>IF(E373=$K$7,"Certo","Errado")</f>
        <v>Errado</v>
      </c>
    </row>
    <row r="374" spans="1:8" ht="15.75" customHeight="1" x14ac:dyDescent="0.3">
      <c r="A374" s="1">
        <v>109505</v>
      </c>
      <c r="B374" s="1" t="s">
        <v>12</v>
      </c>
      <c r="D374" s="1">
        <v>95</v>
      </c>
      <c r="E374" s="1">
        <v>1</v>
      </c>
      <c r="F374" s="1">
        <v>6</v>
      </c>
      <c r="G374" s="1" t="str">
        <f>IF(E374=$K$8,"Certo","Errado")</f>
        <v>Errado</v>
      </c>
    </row>
    <row r="375" spans="1:8" ht="15.75" customHeight="1" x14ac:dyDescent="0.3">
      <c r="A375" s="1">
        <v>109510</v>
      </c>
      <c r="B375" s="1" t="s">
        <v>12</v>
      </c>
      <c r="D375" s="1">
        <v>95</v>
      </c>
      <c r="E375" s="1">
        <v>2</v>
      </c>
      <c r="F375" s="1">
        <v>7</v>
      </c>
      <c r="G375" s="1" t="str">
        <f>IF(E375=$K$9,"Certo","Errado")</f>
        <v>Errado</v>
      </c>
    </row>
    <row r="376" spans="1:8" ht="15.75" customHeight="1" x14ac:dyDescent="0.3">
      <c r="A376" s="1">
        <v>109524</v>
      </c>
      <c r="B376" s="1" t="s">
        <v>12</v>
      </c>
      <c r="D376" s="1">
        <v>95</v>
      </c>
      <c r="E376" s="1">
        <v>0</v>
      </c>
      <c r="F376" s="1">
        <v>8</v>
      </c>
      <c r="G376" s="1" t="str">
        <f>IF(E376=$K$30,"Certo","Errado")</f>
        <v>Certo</v>
      </c>
    </row>
    <row r="377" spans="1:8" ht="15.75" customHeight="1" x14ac:dyDescent="0.3">
      <c r="A377" s="1">
        <v>109544</v>
      </c>
      <c r="B377" s="1" t="s">
        <v>12</v>
      </c>
      <c r="C377" s="1">
        <v>4</v>
      </c>
      <c r="D377" s="1">
        <v>95</v>
      </c>
      <c r="E377" s="1">
        <v>0</v>
      </c>
      <c r="F377" s="1">
        <v>9</v>
      </c>
      <c r="G377" s="1" t="str">
        <f>IF(E377=$K$31,"Certo","Errado")</f>
        <v>Certo</v>
      </c>
      <c r="H377" s="1">
        <f>COUNTIF(G368:G377,"Certo")</f>
        <v>5</v>
      </c>
    </row>
    <row r="378" spans="1:8" ht="15.75" customHeight="1" x14ac:dyDescent="0.3">
      <c r="A378" s="1">
        <v>109055</v>
      </c>
      <c r="B378" s="1" t="s">
        <v>24</v>
      </c>
      <c r="D378" s="1">
        <v>95</v>
      </c>
      <c r="E378" s="1">
        <v>2</v>
      </c>
      <c r="F378" s="1">
        <v>0</v>
      </c>
      <c r="G378" s="1" t="str">
        <f>IF(E378=$K$2,"Certo","Errado")</f>
        <v>Errado</v>
      </c>
    </row>
    <row r="379" spans="1:8" ht="15.75" customHeight="1" x14ac:dyDescent="0.3">
      <c r="A379" s="1">
        <v>109179</v>
      </c>
      <c r="B379" s="1" t="s">
        <v>24</v>
      </c>
      <c r="D379" s="1">
        <v>95</v>
      </c>
      <c r="E379" s="1">
        <v>3</v>
      </c>
      <c r="F379" s="1">
        <v>1</v>
      </c>
      <c r="G379" s="1" t="str">
        <f>IF(E379=$K$3,"Certo","Errado")</f>
        <v>Errado</v>
      </c>
    </row>
    <row r="380" spans="1:8" ht="15.75" customHeight="1" x14ac:dyDescent="0.3">
      <c r="A380" s="1">
        <v>109267</v>
      </c>
      <c r="B380" s="1" t="s">
        <v>24</v>
      </c>
      <c r="D380" s="1">
        <v>95</v>
      </c>
      <c r="E380" s="1">
        <v>0</v>
      </c>
      <c r="F380" s="1">
        <v>2</v>
      </c>
      <c r="G380" s="1" t="str">
        <f>IF(E380=$K$4,"Certo","Errado")</f>
        <v>Certo</v>
      </c>
    </row>
    <row r="381" spans="1:8" ht="15.75" customHeight="1" x14ac:dyDescent="0.3">
      <c r="A381" s="1">
        <v>109321</v>
      </c>
      <c r="B381" s="1" t="s">
        <v>24</v>
      </c>
      <c r="D381" s="1">
        <v>95</v>
      </c>
      <c r="E381" s="1">
        <v>1</v>
      </c>
      <c r="F381" s="1">
        <v>3</v>
      </c>
      <c r="G381" s="1" t="str">
        <f>IF(E381=$K$5,"Certo","Errado")</f>
        <v>Errado</v>
      </c>
    </row>
    <row r="382" spans="1:8" ht="15.75" customHeight="1" x14ac:dyDescent="0.3">
      <c r="A382" s="1">
        <v>109377</v>
      </c>
      <c r="B382" s="1" t="s">
        <v>24</v>
      </c>
      <c r="D382" s="1">
        <v>95</v>
      </c>
      <c r="E382" s="1">
        <v>1</v>
      </c>
      <c r="F382" s="1">
        <v>4</v>
      </c>
      <c r="G382" s="1" t="str">
        <f>IF(E382=$K$6,"Certo","Errado")</f>
        <v>Errado</v>
      </c>
    </row>
    <row r="383" spans="1:8" ht="15.75" customHeight="1" x14ac:dyDescent="0.3">
      <c r="A383" s="1">
        <v>109470</v>
      </c>
      <c r="B383" s="1" t="s">
        <v>24</v>
      </c>
      <c r="D383" s="1">
        <v>95</v>
      </c>
      <c r="E383" s="1">
        <v>2</v>
      </c>
      <c r="F383" s="1">
        <v>5</v>
      </c>
      <c r="G383" s="1" t="str">
        <f>IF(E383=$K$7,"Certo","Errado")</f>
        <v>Errado</v>
      </c>
    </row>
    <row r="384" spans="1:8" ht="15.75" customHeight="1" x14ac:dyDescent="0.3">
      <c r="A384" s="1">
        <v>109485</v>
      </c>
      <c r="B384" s="1" t="s">
        <v>24</v>
      </c>
      <c r="D384" s="1">
        <v>95</v>
      </c>
      <c r="E384" s="1">
        <v>1</v>
      </c>
      <c r="F384" s="1">
        <v>6</v>
      </c>
      <c r="G384" s="1" t="str">
        <f>IF(E384=$K$8,"Certo","Errado")</f>
        <v>Errado</v>
      </c>
    </row>
    <row r="385" spans="1:8" ht="15.75" customHeight="1" x14ac:dyDescent="0.3">
      <c r="A385" s="1">
        <v>109512</v>
      </c>
      <c r="B385" s="1" t="s">
        <v>24</v>
      </c>
      <c r="D385" s="1">
        <v>95</v>
      </c>
      <c r="E385" s="1">
        <v>0</v>
      </c>
      <c r="F385" s="1">
        <v>7</v>
      </c>
      <c r="G385" s="1" t="str">
        <f>IF(E385=$K$9,"Certo","Errado")</f>
        <v>Certo</v>
      </c>
    </row>
    <row r="386" spans="1:8" ht="15.75" customHeight="1" x14ac:dyDescent="0.3">
      <c r="A386" s="1">
        <v>109540</v>
      </c>
      <c r="B386" s="1" t="s">
        <v>24</v>
      </c>
      <c r="D386" s="1">
        <v>95</v>
      </c>
      <c r="E386" s="1">
        <v>3</v>
      </c>
      <c r="F386" s="1">
        <v>8</v>
      </c>
      <c r="G386" s="1" t="str">
        <f>IF(E386=$K$30,"Certo","Errado")</f>
        <v>Errado</v>
      </c>
    </row>
    <row r="387" spans="1:8" ht="15.75" customHeight="1" x14ac:dyDescent="0.3">
      <c r="A387" s="1">
        <v>109562</v>
      </c>
      <c r="B387" s="1" t="s">
        <v>24</v>
      </c>
      <c r="C387" s="1">
        <v>1</v>
      </c>
      <c r="D387" s="1">
        <v>95</v>
      </c>
      <c r="E387" s="1">
        <v>0</v>
      </c>
      <c r="F387" s="1">
        <v>9</v>
      </c>
      <c r="G387" s="1" t="str">
        <f>IF(E387=$K$31,"Certo","Errado")</f>
        <v>Certo</v>
      </c>
      <c r="H387" s="1">
        <f>COUNTIF(G378:G387,"Certo")</f>
        <v>3</v>
      </c>
    </row>
    <row r="388" spans="1:8" ht="15.75" customHeight="1" x14ac:dyDescent="0.3">
      <c r="A388" s="1">
        <v>108584</v>
      </c>
      <c r="B388" s="1" t="s">
        <v>59</v>
      </c>
      <c r="D388" s="1">
        <v>95</v>
      </c>
      <c r="E388" s="1">
        <v>0</v>
      </c>
      <c r="F388" s="1">
        <v>0</v>
      </c>
      <c r="G388" s="1" t="str">
        <f>IF(E388=$K$2,"Certo","Errado")</f>
        <v>Certo</v>
      </c>
    </row>
    <row r="389" spans="1:8" ht="15.75" customHeight="1" x14ac:dyDescent="0.3">
      <c r="A389" s="1">
        <v>108629</v>
      </c>
      <c r="B389" s="1" t="s">
        <v>59</v>
      </c>
      <c r="D389" s="1">
        <v>95</v>
      </c>
      <c r="E389" s="1">
        <v>1</v>
      </c>
      <c r="F389" s="1">
        <v>1</v>
      </c>
      <c r="G389" s="1" t="str">
        <f>IF(E389=$K$3,"Certo","Errado")</f>
        <v>Errado</v>
      </c>
    </row>
    <row r="390" spans="1:8" ht="15.75" customHeight="1" x14ac:dyDescent="0.3">
      <c r="A390" s="1">
        <v>108687</v>
      </c>
      <c r="B390" s="1" t="s">
        <v>59</v>
      </c>
      <c r="D390" s="1">
        <v>95</v>
      </c>
      <c r="E390" s="1">
        <v>0</v>
      </c>
      <c r="F390" s="1">
        <v>2</v>
      </c>
      <c r="G390" s="1" t="str">
        <f>IF(E390=$K$4,"Certo","Errado")</f>
        <v>Certo</v>
      </c>
    </row>
    <row r="391" spans="1:8" ht="15.75" customHeight="1" x14ac:dyDescent="0.3">
      <c r="A391" s="1">
        <v>108722</v>
      </c>
      <c r="B391" s="1" t="s">
        <v>59</v>
      </c>
      <c r="D391" s="1">
        <v>95</v>
      </c>
      <c r="E391" s="1">
        <v>3</v>
      </c>
      <c r="F391" s="1">
        <v>3</v>
      </c>
      <c r="G391" s="1" t="str">
        <f>IF(E391=$K$5,"Certo","Errado")</f>
        <v>Errado</v>
      </c>
    </row>
    <row r="392" spans="1:8" ht="15.75" customHeight="1" x14ac:dyDescent="0.3">
      <c r="A392" s="1">
        <v>108758</v>
      </c>
      <c r="B392" s="1" t="s">
        <v>59</v>
      </c>
      <c r="D392" s="1">
        <v>95</v>
      </c>
      <c r="E392" s="1">
        <v>1</v>
      </c>
      <c r="F392" s="1">
        <v>4</v>
      </c>
      <c r="G392" s="1" t="str">
        <f>IF(E392=$K$6,"Certo","Errado")</f>
        <v>Errado</v>
      </c>
    </row>
    <row r="393" spans="1:8" ht="15.75" customHeight="1" x14ac:dyDescent="0.3">
      <c r="A393" s="1">
        <v>108777</v>
      </c>
      <c r="B393" s="1" t="s">
        <v>59</v>
      </c>
      <c r="D393" s="1">
        <v>95</v>
      </c>
      <c r="E393" s="1">
        <v>2</v>
      </c>
      <c r="F393" s="1">
        <v>5</v>
      </c>
      <c r="G393" s="1" t="str">
        <f>IF(E393=$K$7,"Certo","Errado")</f>
        <v>Errado</v>
      </c>
    </row>
    <row r="394" spans="1:8" ht="15.75" customHeight="1" x14ac:dyDescent="0.3">
      <c r="A394" s="1">
        <v>108786</v>
      </c>
      <c r="B394" s="1" t="s">
        <v>59</v>
      </c>
      <c r="D394" s="1">
        <v>95</v>
      </c>
      <c r="E394" s="1">
        <v>1</v>
      </c>
      <c r="F394" s="1">
        <v>6</v>
      </c>
      <c r="G394" s="1" t="str">
        <f>IF(E394=$K$8,"Certo","Errado")</f>
        <v>Errado</v>
      </c>
    </row>
    <row r="395" spans="1:8" ht="15.75" customHeight="1" x14ac:dyDescent="0.3">
      <c r="A395" s="1">
        <v>108805</v>
      </c>
      <c r="B395" s="1" t="s">
        <v>59</v>
      </c>
      <c r="D395" s="1">
        <v>95</v>
      </c>
      <c r="E395" s="1">
        <v>2</v>
      </c>
      <c r="F395" s="1">
        <v>7</v>
      </c>
      <c r="G395" s="1" t="str">
        <f>IF(E395=$K$9,"Certo","Errado")</f>
        <v>Errado</v>
      </c>
    </row>
    <row r="396" spans="1:8" ht="15.75" customHeight="1" x14ac:dyDescent="0.3">
      <c r="A396" s="1">
        <v>108823</v>
      </c>
      <c r="B396" s="1" t="s">
        <v>59</v>
      </c>
      <c r="D396" s="1">
        <v>95</v>
      </c>
      <c r="E396" s="1">
        <v>3</v>
      </c>
      <c r="F396" s="1">
        <v>8</v>
      </c>
      <c r="G396" s="1" t="str">
        <f>IF(E396=$K$30,"Certo","Errado")</f>
        <v>Errado</v>
      </c>
    </row>
    <row r="397" spans="1:8" ht="15.75" customHeight="1" x14ac:dyDescent="0.3">
      <c r="A397" s="1">
        <v>108847</v>
      </c>
      <c r="B397" s="1" t="s">
        <v>59</v>
      </c>
      <c r="C397" s="1">
        <v>1</v>
      </c>
      <c r="D397" s="1">
        <v>95</v>
      </c>
      <c r="E397" s="1">
        <v>0</v>
      </c>
      <c r="F397" s="1">
        <v>9</v>
      </c>
      <c r="G397" s="1" t="str">
        <f>IF(E397=$K$31,"Certo","Errado")</f>
        <v>Certo</v>
      </c>
      <c r="H397" s="1">
        <f>COUNTIF(G388:G397,"Certo")</f>
        <v>3</v>
      </c>
    </row>
    <row r="398" spans="1:8" ht="15.75" customHeight="1" x14ac:dyDescent="0.3">
      <c r="A398" s="1">
        <v>108504</v>
      </c>
      <c r="B398" s="1" t="s">
        <v>89</v>
      </c>
      <c r="D398" s="1">
        <v>95</v>
      </c>
      <c r="E398" s="1">
        <v>3</v>
      </c>
      <c r="F398" s="1">
        <v>0</v>
      </c>
      <c r="G398" s="1" t="str">
        <f>IF(E398=$K$2,"Certo","Errado")</f>
        <v>Errado</v>
      </c>
    </row>
    <row r="399" spans="1:8" ht="15.75" customHeight="1" x14ac:dyDescent="0.3">
      <c r="A399" s="1">
        <v>108516</v>
      </c>
      <c r="B399" s="1" t="s">
        <v>89</v>
      </c>
      <c r="D399" s="1">
        <v>95</v>
      </c>
      <c r="E399" s="1">
        <v>2</v>
      </c>
      <c r="F399" s="1">
        <v>1</v>
      </c>
      <c r="G399" s="1" t="str">
        <f>IF(E399=$K$3,"Certo","Errado")</f>
        <v>Errado</v>
      </c>
    </row>
    <row r="400" spans="1:8" ht="15.75" customHeight="1" x14ac:dyDescent="0.3">
      <c r="A400" s="1">
        <v>108539</v>
      </c>
      <c r="B400" s="1" t="s">
        <v>89</v>
      </c>
      <c r="D400" s="1">
        <v>95</v>
      </c>
      <c r="E400" s="1">
        <v>1</v>
      </c>
      <c r="F400" s="1">
        <v>2</v>
      </c>
      <c r="G400" s="1" t="str">
        <f>IF(E400=$K$4,"Certo","Errado")</f>
        <v>Errado</v>
      </c>
    </row>
    <row r="401" spans="1:8" ht="15.75" customHeight="1" x14ac:dyDescent="0.3">
      <c r="A401" s="1">
        <v>108579</v>
      </c>
      <c r="B401" s="1" t="s">
        <v>89</v>
      </c>
      <c r="D401" s="1">
        <v>95</v>
      </c>
      <c r="E401" s="1">
        <v>1</v>
      </c>
      <c r="F401" s="1">
        <v>3</v>
      </c>
      <c r="G401" s="1" t="str">
        <f>IF(E401=$K$5,"Certo","Errado")</f>
        <v>Errado</v>
      </c>
    </row>
    <row r="402" spans="1:8" ht="15.75" customHeight="1" x14ac:dyDescent="0.3">
      <c r="A402" s="1">
        <v>108599</v>
      </c>
      <c r="B402" s="1" t="s">
        <v>89</v>
      </c>
      <c r="D402" s="1">
        <v>95</v>
      </c>
      <c r="E402" s="1">
        <v>0</v>
      </c>
      <c r="F402" s="1">
        <v>4</v>
      </c>
      <c r="G402" s="1" t="str">
        <f>IF(E402=$K$6,"Certo","Errado")</f>
        <v>Certo</v>
      </c>
    </row>
    <row r="403" spans="1:8" ht="15.75" customHeight="1" x14ac:dyDescent="0.3">
      <c r="A403" s="1">
        <v>108607</v>
      </c>
      <c r="B403" s="1" t="s">
        <v>89</v>
      </c>
      <c r="D403" s="1">
        <v>95</v>
      </c>
      <c r="E403" s="1">
        <v>2</v>
      </c>
      <c r="F403" s="1">
        <v>5</v>
      </c>
      <c r="G403" s="1" t="str">
        <f>IF(E403=$K$7,"Certo","Errado")</f>
        <v>Errado</v>
      </c>
    </row>
    <row r="404" spans="1:8" ht="15.75" customHeight="1" x14ac:dyDescent="0.3">
      <c r="A404" s="1">
        <v>108624</v>
      </c>
      <c r="B404" s="1" t="s">
        <v>89</v>
      </c>
      <c r="D404" s="1">
        <v>95</v>
      </c>
      <c r="E404" s="1">
        <v>1</v>
      </c>
      <c r="F404" s="1">
        <v>6</v>
      </c>
      <c r="G404" s="1" t="str">
        <f>IF(E404=$K$8,"Certo","Errado")</f>
        <v>Errado</v>
      </c>
    </row>
    <row r="405" spans="1:8" ht="15.75" customHeight="1" x14ac:dyDescent="0.3">
      <c r="A405" s="1">
        <v>108638</v>
      </c>
      <c r="B405" s="1" t="s">
        <v>89</v>
      </c>
      <c r="D405" s="1">
        <v>95</v>
      </c>
      <c r="E405" s="1">
        <v>2</v>
      </c>
      <c r="F405" s="1">
        <v>7</v>
      </c>
      <c r="G405" s="1" t="str">
        <f>IF(E405=$K$9,"Certo","Errado")</f>
        <v>Errado</v>
      </c>
    </row>
    <row r="406" spans="1:8" ht="15.75" customHeight="1" x14ac:dyDescent="0.3">
      <c r="A406" s="1">
        <v>108642</v>
      </c>
      <c r="B406" s="1" t="s">
        <v>89</v>
      </c>
      <c r="D406" s="1">
        <v>95</v>
      </c>
      <c r="E406" s="1">
        <v>3</v>
      </c>
      <c r="F406" s="1">
        <v>8</v>
      </c>
      <c r="G406" s="1" t="str">
        <f>IF(E406=$K$30,"Certo","Errado")</f>
        <v>Errado</v>
      </c>
    </row>
    <row r="407" spans="1:8" ht="15.75" customHeight="1" x14ac:dyDescent="0.3">
      <c r="A407" s="1">
        <v>108654</v>
      </c>
      <c r="B407" s="1" t="s">
        <v>89</v>
      </c>
      <c r="C407" s="1">
        <v>1</v>
      </c>
      <c r="D407" s="1">
        <v>95</v>
      </c>
      <c r="E407" s="1">
        <v>1</v>
      </c>
      <c r="F407" s="1">
        <v>9</v>
      </c>
      <c r="G407" s="1" t="str">
        <f>IF(E407=$K$31,"Certo","Errado")</f>
        <v>Errado</v>
      </c>
      <c r="H407" s="1">
        <f>COUNTIF(G398:G407,"Certo")</f>
        <v>1</v>
      </c>
    </row>
    <row r="408" spans="1:8" ht="15.75" customHeight="1" x14ac:dyDescent="0.3">
      <c r="A408" s="1">
        <v>109516</v>
      </c>
      <c r="B408" s="1" t="s">
        <v>90</v>
      </c>
      <c r="D408" s="1">
        <v>95</v>
      </c>
      <c r="E408" s="1">
        <v>1</v>
      </c>
      <c r="F408" s="1">
        <v>0</v>
      </c>
      <c r="G408" s="1" t="str">
        <f>IF(E408=$K$2,"Certo","Errado")</f>
        <v>Errado</v>
      </c>
    </row>
    <row r="409" spans="1:8" ht="15.75" customHeight="1" x14ac:dyDescent="0.3">
      <c r="A409" s="1">
        <v>109519</v>
      </c>
      <c r="B409" s="1" t="s">
        <v>90</v>
      </c>
      <c r="D409" s="1">
        <v>95</v>
      </c>
      <c r="E409" s="1">
        <v>1</v>
      </c>
      <c r="F409" s="1">
        <v>1</v>
      </c>
      <c r="G409" s="1" t="str">
        <f>IF(E409=$K$3,"Certo","Errado")</f>
        <v>Errado</v>
      </c>
    </row>
    <row r="410" spans="1:8" ht="15.75" customHeight="1" x14ac:dyDescent="0.3">
      <c r="A410" s="1">
        <v>109523</v>
      </c>
      <c r="B410" s="1" t="s">
        <v>90</v>
      </c>
      <c r="D410" s="1">
        <v>95</v>
      </c>
      <c r="E410" s="1">
        <v>0</v>
      </c>
      <c r="F410" s="1">
        <v>2</v>
      </c>
      <c r="G410" s="1" t="str">
        <f>IF(E410=$K$4,"Certo","Errado")</f>
        <v>Certo</v>
      </c>
    </row>
    <row r="411" spans="1:8" ht="15.75" customHeight="1" x14ac:dyDescent="0.3">
      <c r="A411" s="1">
        <v>109527</v>
      </c>
      <c r="B411" s="1" t="s">
        <v>90</v>
      </c>
      <c r="D411" s="1">
        <v>95</v>
      </c>
      <c r="E411" s="1">
        <v>0</v>
      </c>
      <c r="F411" s="1">
        <v>3</v>
      </c>
      <c r="G411" s="1" t="str">
        <f>IF(E411=$K$5,"Certo","Errado")</f>
        <v>Certo</v>
      </c>
    </row>
    <row r="412" spans="1:8" ht="15.75" customHeight="1" x14ac:dyDescent="0.3">
      <c r="A412" s="1">
        <v>109529</v>
      </c>
      <c r="B412" s="1" t="s">
        <v>90</v>
      </c>
      <c r="D412" s="1">
        <v>95</v>
      </c>
      <c r="E412" s="1">
        <v>0</v>
      </c>
      <c r="F412" s="1">
        <v>4</v>
      </c>
      <c r="G412" s="1" t="str">
        <f>IF(E412=$K$6,"Certo","Errado")</f>
        <v>Certo</v>
      </c>
    </row>
    <row r="413" spans="1:8" ht="15.75" customHeight="1" x14ac:dyDescent="0.3">
      <c r="A413" s="1">
        <v>109539</v>
      </c>
      <c r="B413" s="1" t="s">
        <v>90</v>
      </c>
      <c r="D413" s="1">
        <v>95</v>
      </c>
      <c r="E413" s="1">
        <v>2</v>
      </c>
      <c r="F413" s="1">
        <v>5</v>
      </c>
      <c r="G413" s="1" t="str">
        <f>IF(E413=$K$7,"Certo","Errado")</f>
        <v>Errado</v>
      </c>
    </row>
    <row r="414" spans="1:8" ht="15.75" customHeight="1" x14ac:dyDescent="0.3">
      <c r="A414" s="1">
        <v>109547</v>
      </c>
      <c r="B414" s="1" t="s">
        <v>90</v>
      </c>
      <c r="D414" s="1">
        <v>95</v>
      </c>
      <c r="E414" s="1">
        <v>0</v>
      </c>
      <c r="F414" s="1">
        <v>6</v>
      </c>
      <c r="G414" s="1" t="str">
        <f>IF(E414=$K$8,"Certo","Errado")</f>
        <v>Certo</v>
      </c>
    </row>
    <row r="415" spans="1:8" ht="15.75" customHeight="1" x14ac:dyDescent="0.3">
      <c r="A415" s="1">
        <v>109552</v>
      </c>
      <c r="B415" s="1" t="s">
        <v>90</v>
      </c>
      <c r="D415" s="1">
        <v>95</v>
      </c>
      <c r="E415" s="1">
        <v>2</v>
      </c>
      <c r="F415" s="1">
        <v>7</v>
      </c>
      <c r="G415" s="1" t="str">
        <f>IF(E415=$K$9,"Certo","Errado")</f>
        <v>Errado</v>
      </c>
    </row>
    <row r="416" spans="1:8" ht="15.75" customHeight="1" x14ac:dyDescent="0.3">
      <c r="A416" s="1">
        <v>109559</v>
      </c>
      <c r="B416" s="1" t="s">
        <v>90</v>
      </c>
      <c r="D416" s="1">
        <v>95</v>
      </c>
      <c r="E416" s="1">
        <v>1</v>
      </c>
      <c r="F416" s="1">
        <v>8</v>
      </c>
      <c r="G416" s="1" t="str">
        <f>IF(E416=$K$30,"Certo","Errado")</f>
        <v>Errado</v>
      </c>
    </row>
    <row r="417" spans="1:8" ht="15.75" customHeight="1" x14ac:dyDescent="0.3">
      <c r="A417" s="1">
        <v>109566</v>
      </c>
      <c r="B417" s="1" t="s">
        <v>90</v>
      </c>
      <c r="C417" s="1">
        <v>4</v>
      </c>
      <c r="D417" s="1">
        <v>95</v>
      </c>
      <c r="E417" s="1">
        <v>0</v>
      </c>
      <c r="F417" s="1">
        <v>9</v>
      </c>
      <c r="G417" s="1" t="str">
        <f>IF(E417=$K$31,"Certo","Errado")</f>
        <v>Certo</v>
      </c>
      <c r="H417" s="1">
        <f>COUNTIF(G408:G417,"Certo")</f>
        <v>5</v>
      </c>
    </row>
    <row r="418" spans="1:8" ht="15.75" customHeight="1" x14ac:dyDescent="0.3">
      <c r="A418" s="1">
        <v>108498</v>
      </c>
      <c r="B418" s="1" t="s">
        <v>46</v>
      </c>
      <c r="D418" s="1">
        <v>95</v>
      </c>
      <c r="E418" s="1">
        <v>0</v>
      </c>
      <c r="F418" s="1">
        <v>0</v>
      </c>
      <c r="G418" s="1" t="str">
        <f>IF(E418=$K$2,"Certo","Errado")</f>
        <v>Certo</v>
      </c>
    </row>
    <row r="419" spans="1:8" ht="15.75" customHeight="1" x14ac:dyDescent="0.3">
      <c r="A419" s="1">
        <v>108517</v>
      </c>
      <c r="B419" s="1" t="s">
        <v>46</v>
      </c>
      <c r="D419" s="1">
        <v>95</v>
      </c>
      <c r="E419" s="1">
        <v>0</v>
      </c>
      <c r="F419" s="1">
        <v>1</v>
      </c>
      <c r="G419" s="1" t="str">
        <f>IF(E419=$K$3,"Certo","Errado")</f>
        <v>Certo</v>
      </c>
    </row>
    <row r="420" spans="1:8" ht="15.75" customHeight="1" x14ac:dyDescent="0.3">
      <c r="A420" s="1">
        <v>108551</v>
      </c>
      <c r="B420" s="1" t="s">
        <v>46</v>
      </c>
      <c r="D420" s="1">
        <v>95</v>
      </c>
      <c r="E420" s="1">
        <v>0</v>
      </c>
      <c r="F420" s="1">
        <v>2</v>
      </c>
      <c r="G420" s="1" t="str">
        <f>IF(E420=$K$4,"Certo","Errado")</f>
        <v>Certo</v>
      </c>
    </row>
    <row r="421" spans="1:8" ht="15.75" customHeight="1" x14ac:dyDescent="0.3">
      <c r="A421" s="1">
        <v>108567</v>
      </c>
      <c r="B421" s="1" t="s">
        <v>46</v>
      </c>
      <c r="D421" s="1">
        <v>95</v>
      </c>
      <c r="E421" s="1">
        <v>1</v>
      </c>
      <c r="F421" s="1">
        <v>3</v>
      </c>
      <c r="G421" s="1" t="str">
        <f>IF(E421=$K$5,"Certo","Errado")</f>
        <v>Errado</v>
      </c>
    </row>
    <row r="422" spans="1:8" ht="15.75" customHeight="1" x14ac:dyDescent="0.3">
      <c r="A422" s="1">
        <v>108585</v>
      </c>
      <c r="B422" s="1" t="s">
        <v>46</v>
      </c>
      <c r="D422" s="1">
        <v>95</v>
      </c>
      <c r="E422" s="1">
        <v>3</v>
      </c>
      <c r="F422" s="1">
        <v>4</v>
      </c>
      <c r="G422" s="1" t="str">
        <f>IF(E422=$K$6,"Certo","Errado")</f>
        <v>Errado</v>
      </c>
    </row>
    <row r="423" spans="1:8" ht="15.75" customHeight="1" x14ac:dyDescent="0.3">
      <c r="A423" s="1">
        <v>108645</v>
      </c>
      <c r="B423" s="1" t="s">
        <v>46</v>
      </c>
      <c r="D423" s="1">
        <v>95</v>
      </c>
      <c r="E423" s="1">
        <v>3</v>
      </c>
      <c r="F423" s="1">
        <v>5</v>
      </c>
      <c r="G423" s="1" t="str">
        <f>IF(E423=$K$7,"Certo","Errado")</f>
        <v>Errado</v>
      </c>
    </row>
    <row r="424" spans="1:8" ht="15.75" customHeight="1" x14ac:dyDescent="0.3">
      <c r="A424" s="1">
        <v>108649</v>
      </c>
      <c r="B424" s="1" t="s">
        <v>46</v>
      </c>
      <c r="D424" s="1">
        <v>95</v>
      </c>
      <c r="E424" s="1">
        <v>1</v>
      </c>
      <c r="F424" s="1">
        <v>6</v>
      </c>
      <c r="G424" s="1" t="str">
        <f>IF(E424=$K$8,"Certo","Errado")</f>
        <v>Errado</v>
      </c>
    </row>
    <row r="425" spans="1:8" ht="15.75" customHeight="1" x14ac:dyDescent="0.3">
      <c r="A425" s="1">
        <v>108659</v>
      </c>
      <c r="B425" s="1" t="s">
        <v>46</v>
      </c>
      <c r="D425" s="1">
        <v>95</v>
      </c>
      <c r="E425" s="1">
        <v>2</v>
      </c>
      <c r="F425" s="1">
        <v>7</v>
      </c>
      <c r="G425" s="1" t="str">
        <f>IF(E425=$K$9,"Certo","Errado")</f>
        <v>Errado</v>
      </c>
    </row>
    <row r="426" spans="1:8" ht="15.75" customHeight="1" x14ac:dyDescent="0.3">
      <c r="A426" s="1">
        <v>108668</v>
      </c>
      <c r="B426" s="1" t="s">
        <v>46</v>
      </c>
      <c r="D426" s="1">
        <v>95</v>
      </c>
      <c r="E426" s="1">
        <v>2</v>
      </c>
      <c r="F426" s="1">
        <v>8</v>
      </c>
      <c r="G426" s="1" t="str">
        <f>IF(E426=$K$30,"Certo","Errado")</f>
        <v>Errado</v>
      </c>
    </row>
    <row r="427" spans="1:8" ht="15.75" customHeight="1" x14ac:dyDescent="0.3">
      <c r="A427" s="1">
        <v>108677</v>
      </c>
      <c r="B427" s="1" t="s">
        <v>46</v>
      </c>
      <c r="C427" s="1">
        <v>1</v>
      </c>
      <c r="D427" s="1">
        <v>95</v>
      </c>
      <c r="E427" s="1">
        <v>2</v>
      </c>
      <c r="F427" s="1">
        <v>9</v>
      </c>
      <c r="G427" s="1" t="str">
        <f>IF(E427=$K$31,"Certo","Errado")</f>
        <v>Errado</v>
      </c>
      <c r="H427" s="1">
        <f>COUNTIF(G418:G427,"Certo")</f>
        <v>3</v>
      </c>
    </row>
    <row r="428" spans="1:8" ht="15.75" customHeight="1" x14ac:dyDescent="0.3">
      <c r="A428" s="1">
        <v>109121</v>
      </c>
      <c r="B428" s="1" t="s">
        <v>15</v>
      </c>
      <c r="D428" s="1">
        <v>95</v>
      </c>
      <c r="E428" s="1">
        <v>2</v>
      </c>
      <c r="F428" s="1">
        <v>0</v>
      </c>
      <c r="G428" s="1" t="str">
        <f>IF(E428=$K$2,"Certo","Errado")</f>
        <v>Errado</v>
      </c>
    </row>
    <row r="429" spans="1:8" ht="15.75" customHeight="1" x14ac:dyDescent="0.3">
      <c r="A429" s="1">
        <v>109223</v>
      </c>
      <c r="B429" s="1" t="s">
        <v>15</v>
      </c>
      <c r="D429" s="1">
        <v>95</v>
      </c>
      <c r="E429" s="1">
        <v>2</v>
      </c>
      <c r="F429" s="1">
        <v>1</v>
      </c>
      <c r="G429" s="1" t="str">
        <f>IF(E429=$K$3,"Certo","Errado")</f>
        <v>Errado</v>
      </c>
    </row>
    <row r="430" spans="1:8" ht="15.75" customHeight="1" x14ac:dyDescent="0.3">
      <c r="A430" s="1">
        <v>109311</v>
      </c>
      <c r="B430" s="1" t="s">
        <v>15</v>
      </c>
      <c r="D430" s="1">
        <v>95</v>
      </c>
      <c r="E430" s="1">
        <v>0</v>
      </c>
      <c r="F430" s="1">
        <v>2</v>
      </c>
      <c r="G430" s="1" t="str">
        <f>IF(E430=$K$4,"Certo","Errado")</f>
        <v>Certo</v>
      </c>
    </row>
    <row r="431" spans="1:8" ht="15.75" customHeight="1" x14ac:dyDescent="0.3">
      <c r="A431" s="1">
        <v>109391</v>
      </c>
      <c r="B431" s="1" t="s">
        <v>15</v>
      </c>
      <c r="D431" s="1">
        <v>95</v>
      </c>
      <c r="E431" s="1">
        <v>3</v>
      </c>
      <c r="F431" s="1">
        <v>3</v>
      </c>
      <c r="G431" s="1" t="str">
        <f>IF(E431=$K$5,"Certo","Errado")</f>
        <v>Errado</v>
      </c>
    </row>
    <row r="432" spans="1:8" ht="15.75" customHeight="1" x14ac:dyDescent="0.3">
      <c r="A432" s="1">
        <v>109446</v>
      </c>
      <c r="B432" s="1" t="s">
        <v>15</v>
      </c>
      <c r="D432" s="1">
        <v>95</v>
      </c>
      <c r="E432" s="1">
        <v>3</v>
      </c>
      <c r="F432" s="1">
        <v>4</v>
      </c>
      <c r="G432" s="1" t="str">
        <f>IF(E432=$K$6,"Certo","Errado")</f>
        <v>Errado</v>
      </c>
    </row>
    <row r="433" spans="1:8" ht="15.75" customHeight="1" x14ac:dyDescent="0.3">
      <c r="A433" s="1">
        <v>109491</v>
      </c>
      <c r="B433" s="1" t="s">
        <v>15</v>
      </c>
      <c r="D433" s="1">
        <v>95</v>
      </c>
      <c r="E433" s="1">
        <v>2</v>
      </c>
      <c r="F433" s="1">
        <v>5</v>
      </c>
      <c r="G433" s="1" t="str">
        <f>IF(E433=$K$7,"Certo","Errado")</f>
        <v>Errado</v>
      </c>
    </row>
    <row r="434" spans="1:8" ht="15.75" customHeight="1" x14ac:dyDescent="0.3">
      <c r="A434" s="1">
        <v>109509</v>
      </c>
      <c r="B434" s="1" t="s">
        <v>15</v>
      </c>
      <c r="D434" s="1">
        <v>95</v>
      </c>
      <c r="E434" s="1">
        <v>1</v>
      </c>
      <c r="F434" s="1">
        <v>6</v>
      </c>
      <c r="G434" s="1" t="str">
        <f>IF(E434=$K$8,"Certo","Errado")</f>
        <v>Errado</v>
      </c>
    </row>
    <row r="435" spans="1:8" ht="15.75" customHeight="1" x14ac:dyDescent="0.3">
      <c r="A435" s="1">
        <v>109545</v>
      </c>
      <c r="B435" s="1" t="s">
        <v>15</v>
      </c>
      <c r="D435" s="1">
        <v>95</v>
      </c>
      <c r="E435" s="1">
        <v>0</v>
      </c>
      <c r="F435" s="1">
        <v>7</v>
      </c>
      <c r="G435" s="1" t="str">
        <f>IF(E435=$K$9,"Certo","Errado")</f>
        <v>Certo</v>
      </c>
    </row>
    <row r="436" spans="1:8" ht="15.75" customHeight="1" x14ac:dyDescent="0.3">
      <c r="A436" s="1">
        <v>109554</v>
      </c>
      <c r="B436" s="1" t="s">
        <v>15</v>
      </c>
      <c r="D436" s="1">
        <v>95</v>
      </c>
      <c r="E436" s="1">
        <v>3</v>
      </c>
      <c r="F436" s="1">
        <v>8</v>
      </c>
      <c r="G436" s="1" t="str">
        <f>IF(E436=$K$30,"Certo","Errado")</f>
        <v>Errado</v>
      </c>
    </row>
    <row r="437" spans="1:8" ht="15.75" customHeight="1" x14ac:dyDescent="0.3">
      <c r="A437" s="1">
        <v>109577</v>
      </c>
      <c r="B437" s="1" t="s">
        <v>15</v>
      </c>
      <c r="C437" s="1">
        <v>4</v>
      </c>
      <c r="D437" s="1">
        <v>95</v>
      </c>
      <c r="E437" s="1">
        <v>0</v>
      </c>
      <c r="F437" s="1">
        <v>9</v>
      </c>
      <c r="G437" s="1" t="str">
        <f>IF(E437=$K$31,"Certo","Errado")</f>
        <v>Certo</v>
      </c>
      <c r="H437" s="1">
        <f>COUNTIF(G428:G437,"Certo")</f>
        <v>3</v>
      </c>
    </row>
    <row r="438" spans="1:8" ht="15.75" customHeight="1" x14ac:dyDescent="0.3">
      <c r="A438" s="1">
        <v>108966</v>
      </c>
      <c r="B438" s="1" t="s">
        <v>14</v>
      </c>
      <c r="D438" s="1">
        <v>95</v>
      </c>
      <c r="E438" s="1">
        <v>2</v>
      </c>
      <c r="F438" s="1">
        <v>0</v>
      </c>
      <c r="G438" s="1" t="str">
        <f>IF(E438=$K$2,"Certo","Errado")</f>
        <v>Errado</v>
      </c>
    </row>
    <row r="439" spans="1:8" ht="15.75" customHeight="1" x14ac:dyDescent="0.3">
      <c r="A439" s="1">
        <v>108975</v>
      </c>
      <c r="B439" s="1" t="s">
        <v>14</v>
      </c>
      <c r="D439" s="1">
        <v>95</v>
      </c>
      <c r="E439" s="1">
        <v>3</v>
      </c>
      <c r="F439" s="1">
        <v>1</v>
      </c>
      <c r="G439" s="1" t="str">
        <f>IF(E439=$K$3,"Certo","Errado")</f>
        <v>Errado</v>
      </c>
    </row>
    <row r="440" spans="1:8" ht="15.75" customHeight="1" x14ac:dyDescent="0.3">
      <c r="A440" s="1">
        <v>108983</v>
      </c>
      <c r="B440" s="1" t="s">
        <v>14</v>
      </c>
      <c r="D440" s="1">
        <v>95</v>
      </c>
      <c r="E440" s="1">
        <v>0</v>
      </c>
      <c r="F440" s="1">
        <v>2</v>
      </c>
      <c r="G440" s="1" t="str">
        <f>IF(E440=$K$4,"Certo","Errado")</f>
        <v>Certo</v>
      </c>
    </row>
    <row r="441" spans="1:8" ht="15.75" customHeight="1" x14ac:dyDescent="0.3">
      <c r="A441" s="1">
        <v>108989</v>
      </c>
      <c r="B441" s="1" t="s">
        <v>14</v>
      </c>
      <c r="D441" s="1">
        <v>95</v>
      </c>
      <c r="E441" s="1">
        <v>1</v>
      </c>
      <c r="F441" s="1">
        <v>3</v>
      </c>
      <c r="G441" s="1" t="str">
        <f>IF(E441=$K$5,"Certo","Errado")</f>
        <v>Errado</v>
      </c>
    </row>
    <row r="442" spans="1:8" ht="15.75" customHeight="1" x14ac:dyDescent="0.3">
      <c r="A442" s="1">
        <v>109015</v>
      </c>
      <c r="B442" s="1" t="s">
        <v>14</v>
      </c>
      <c r="D442" s="1">
        <v>95</v>
      </c>
      <c r="E442" s="1">
        <v>3</v>
      </c>
      <c r="F442" s="1">
        <v>4</v>
      </c>
      <c r="G442" s="1" t="str">
        <f>IF(E442=$K$6,"Certo","Errado")</f>
        <v>Errado</v>
      </c>
    </row>
    <row r="443" spans="1:8" ht="15.75" customHeight="1" x14ac:dyDescent="0.3">
      <c r="A443" s="1">
        <v>109017</v>
      </c>
      <c r="B443" s="1" t="s">
        <v>14</v>
      </c>
      <c r="D443" s="1">
        <v>95</v>
      </c>
      <c r="E443" s="1">
        <v>2</v>
      </c>
      <c r="F443" s="1">
        <v>5</v>
      </c>
      <c r="G443" s="1" t="str">
        <f>IF(E443=$K$7,"Certo","Errado")</f>
        <v>Errado</v>
      </c>
    </row>
    <row r="444" spans="1:8" ht="15.75" customHeight="1" x14ac:dyDescent="0.3">
      <c r="A444" s="1">
        <v>109019</v>
      </c>
      <c r="B444" s="1" t="s">
        <v>14</v>
      </c>
      <c r="D444" s="1">
        <v>95</v>
      </c>
      <c r="E444" s="1">
        <v>1</v>
      </c>
      <c r="F444" s="1">
        <v>6</v>
      </c>
      <c r="G444" s="1" t="str">
        <f>IF(E444=$K$8,"Certo","Errado")</f>
        <v>Errado</v>
      </c>
    </row>
    <row r="445" spans="1:8" ht="15.75" customHeight="1" x14ac:dyDescent="0.3">
      <c r="A445" s="1">
        <v>109023</v>
      </c>
      <c r="B445" s="1" t="s">
        <v>14</v>
      </c>
      <c r="D445" s="1">
        <v>95</v>
      </c>
      <c r="E445" s="1">
        <v>0</v>
      </c>
      <c r="F445" s="1">
        <v>7</v>
      </c>
      <c r="G445" s="1" t="str">
        <f>IF(E445=$K$9,"Certo","Errado")</f>
        <v>Certo</v>
      </c>
    </row>
    <row r="446" spans="1:8" ht="15.75" customHeight="1" x14ac:dyDescent="0.3">
      <c r="A446" s="1">
        <v>109029</v>
      </c>
      <c r="B446" s="1" t="s">
        <v>14</v>
      </c>
      <c r="D446" s="1">
        <v>95</v>
      </c>
      <c r="E446" s="1">
        <v>3</v>
      </c>
      <c r="F446" s="1">
        <v>8</v>
      </c>
      <c r="G446" s="1" t="str">
        <f>IF(E446=$K$30,"Certo","Errado")</f>
        <v>Errado</v>
      </c>
    </row>
    <row r="447" spans="1:8" ht="15.75" customHeight="1" x14ac:dyDescent="0.3">
      <c r="A447" s="1">
        <v>109034</v>
      </c>
      <c r="B447" s="1" t="s">
        <v>14</v>
      </c>
      <c r="C447" s="1">
        <v>4</v>
      </c>
      <c r="D447" s="1">
        <v>95</v>
      </c>
      <c r="E447" s="1">
        <v>0</v>
      </c>
      <c r="F447" s="1">
        <v>9</v>
      </c>
      <c r="G447" s="1" t="str">
        <f>IF(E447=$K$31,"Certo","Errado")</f>
        <v>Certo</v>
      </c>
      <c r="H447" s="1">
        <f>COUNTIF(G438:G447,"Certo")</f>
        <v>3</v>
      </c>
    </row>
    <row r="448" spans="1:8" ht="15.75" customHeight="1" x14ac:dyDescent="0.3">
      <c r="A448" s="1">
        <v>108617</v>
      </c>
      <c r="B448" s="1" t="s">
        <v>48</v>
      </c>
      <c r="D448" s="1">
        <v>95</v>
      </c>
      <c r="E448" s="1">
        <v>0</v>
      </c>
      <c r="F448" s="1">
        <v>0</v>
      </c>
      <c r="G448" s="1" t="str">
        <f>IF(E448=$K$2,"Certo","Errado")</f>
        <v>Certo</v>
      </c>
    </row>
    <row r="449" spans="1:8" ht="15.75" customHeight="1" x14ac:dyDescent="0.3">
      <c r="A449" s="1">
        <v>108717</v>
      </c>
      <c r="B449" s="1" t="s">
        <v>48</v>
      </c>
      <c r="D449" s="1">
        <v>95</v>
      </c>
      <c r="E449" s="1">
        <v>3</v>
      </c>
      <c r="F449" s="1">
        <v>1</v>
      </c>
      <c r="G449" s="1" t="str">
        <f>IF(E449=$K$3,"Certo","Errado")</f>
        <v>Errado</v>
      </c>
    </row>
    <row r="450" spans="1:8" ht="15.75" customHeight="1" x14ac:dyDescent="0.3">
      <c r="A450" s="1">
        <v>108746</v>
      </c>
      <c r="B450" s="1" t="s">
        <v>48</v>
      </c>
      <c r="D450" s="1">
        <v>95</v>
      </c>
      <c r="E450" s="1">
        <v>0</v>
      </c>
      <c r="F450" s="1">
        <v>2</v>
      </c>
      <c r="G450" s="1" t="str">
        <f>IF(E450=$K$4,"Certo","Errado")</f>
        <v>Certo</v>
      </c>
    </row>
    <row r="451" spans="1:8" ht="15.75" customHeight="1" x14ac:dyDescent="0.3">
      <c r="A451" s="1">
        <v>108768</v>
      </c>
      <c r="B451" s="1" t="s">
        <v>48</v>
      </c>
      <c r="D451" s="1">
        <v>95</v>
      </c>
      <c r="E451" s="1">
        <v>1</v>
      </c>
      <c r="F451" s="1">
        <v>3</v>
      </c>
      <c r="G451" s="1" t="str">
        <f>IF(E451=$K$5,"Certo","Errado")</f>
        <v>Errado</v>
      </c>
    </row>
    <row r="452" spans="1:8" ht="15.75" customHeight="1" x14ac:dyDescent="0.3">
      <c r="A452" s="1">
        <v>108779</v>
      </c>
      <c r="B452" s="1" t="s">
        <v>48</v>
      </c>
      <c r="D452" s="1">
        <v>95</v>
      </c>
      <c r="E452" s="1">
        <v>3</v>
      </c>
      <c r="F452" s="1">
        <v>4</v>
      </c>
      <c r="G452" s="1" t="str">
        <f>IF(E452=$K$6,"Certo","Errado")</f>
        <v>Errado</v>
      </c>
    </row>
    <row r="453" spans="1:8" ht="15.75" customHeight="1" x14ac:dyDescent="0.3">
      <c r="A453" s="1">
        <v>108811</v>
      </c>
      <c r="B453" s="1" t="s">
        <v>48</v>
      </c>
      <c r="D453" s="1">
        <v>95</v>
      </c>
      <c r="E453" s="1">
        <v>2</v>
      </c>
      <c r="F453" s="1">
        <v>5</v>
      </c>
      <c r="G453" s="1" t="str">
        <f>IF(E453=$K$7,"Certo","Errado")</f>
        <v>Errado</v>
      </c>
    </row>
    <row r="454" spans="1:8" ht="15.75" customHeight="1" x14ac:dyDescent="0.3">
      <c r="A454" s="1">
        <v>108827</v>
      </c>
      <c r="B454" s="1" t="s">
        <v>48</v>
      </c>
      <c r="D454" s="1">
        <v>95</v>
      </c>
      <c r="E454" s="1">
        <v>1</v>
      </c>
      <c r="F454" s="1">
        <v>6</v>
      </c>
      <c r="G454" s="1" t="str">
        <f>IF(E454=$K$8,"Certo","Errado")</f>
        <v>Errado</v>
      </c>
    </row>
    <row r="455" spans="1:8" ht="15.75" customHeight="1" x14ac:dyDescent="0.3">
      <c r="A455" s="1">
        <v>108837</v>
      </c>
      <c r="B455" s="1" t="s">
        <v>48</v>
      </c>
      <c r="D455" s="1">
        <v>95</v>
      </c>
      <c r="E455" s="1">
        <v>0</v>
      </c>
      <c r="F455" s="1">
        <v>7</v>
      </c>
      <c r="G455" s="1" t="str">
        <f>IF(E455=$K$9,"Certo","Errado")</f>
        <v>Certo</v>
      </c>
    </row>
    <row r="456" spans="1:8" ht="15.75" customHeight="1" x14ac:dyDescent="0.3">
      <c r="A456" s="1">
        <v>108844</v>
      </c>
      <c r="B456" s="1" t="s">
        <v>48</v>
      </c>
      <c r="D456" s="1">
        <v>95</v>
      </c>
      <c r="E456" s="1">
        <v>3</v>
      </c>
      <c r="F456" s="1">
        <v>8</v>
      </c>
      <c r="G456" s="1" t="str">
        <f>IF(E456=$K$30,"Certo","Errado")</f>
        <v>Errado</v>
      </c>
    </row>
    <row r="457" spans="1:8" ht="15.75" customHeight="1" x14ac:dyDescent="0.3">
      <c r="A457" s="1">
        <v>108846</v>
      </c>
      <c r="B457" s="1" t="s">
        <v>48</v>
      </c>
      <c r="C457" s="1">
        <v>1</v>
      </c>
      <c r="D457" s="1">
        <v>95</v>
      </c>
      <c r="E457" s="1">
        <v>0</v>
      </c>
      <c r="F457" s="1">
        <v>9</v>
      </c>
      <c r="G457" s="1" t="str">
        <f>IF(E457=$K$31,"Certo","Errado")</f>
        <v>Certo</v>
      </c>
      <c r="H457" s="1">
        <f>COUNTIF(G448:G457,"Certo")</f>
        <v>4</v>
      </c>
    </row>
    <row r="458" spans="1:8" ht="15.75" customHeight="1" x14ac:dyDescent="0.3">
      <c r="A458" s="1">
        <v>108496</v>
      </c>
      <c r="B458" s="1" t="s">
        <v>42</v>
      </c>
      <c r="D458" s="1">
        <v>95</v>
      </c>
      <c r="E458" s="1">
        <v>2</v>
      </c>
      <c r="F458" s="1">
        <v>0</v>
      </c>
      <c r="G458" s="1" t="str">
        <f>IF(E458=$K$2,"Certo","Errado")</f>
        <v>Errado</v>
      </c>
    </row>
    <row r="459" spans="1:8" ht="15.75" customHeight="1" x14ac:dyDescent="0.3">
      <c r="A459" s="1">
        <v>108506</v>
      </c>
      <c r="B459" s="1" t="s">
        <v>42</v>
      </c>
      <c r="D459" s="1">
        <v>95</v>
      </c>
      <c r="E459" s="1">
        <v>2</v>
      </c>
      <c r="F459" s="1">
        <v>1</v>
      </c>
      <c r="G459" s="1" t="str">
        <f>IF(E459=$K$3,"Certo","Errado")</f>
        <v>Errado</v>
      </c>
    </row>
    <row r="460" spans="1:8" ht="15.75" customHeight="1" x14ac:dyDescent="0.3">
      <c r="A460" s="1">
        <v>108515</v>
      </c>
      <c r="B460" s="1" t="s">
        <v>42</v>
      </c>
      <c r="D460" s="1">
        <v>95</v>
      </c>
      <c r="E460" s="1">
        <v>0</v>
      </c>
      <c r="F460" s="1">
        <v>2</v>
      </c>
      <c r="G460" s="1" t="str">
        <f>IF(E460=$K$4,"Certo","Errado")</f>
        <v>Certo</v>
      </c>
    </row>
    <row r="461" spans="1:8" ht="15.75" customHeight="1" x14ac:dyDescent="0.3">
      <c r="A461" s="1">
        <v>108525</v>
      </c>
      <c r="B461" s="1" t="s">
        <v>42</v>
      </c>
      <c r="D461" s="1">
        <v>95</v>
      </c>
      <c r="E461" s="1">
        <v>1</v>
      </c>
      <c r="F461" s="1">
        <v>3</v>
      </c>
      <c r="G461" s="1" t="str">
        <f>IF(E461=$K$5,"Certo","Errado")</f>
        <v>Errado</v>
      </c>
    </row>
    <row r="462" spans="1:8" ht="15.75" customHeight="1" x14ac:dyDescent="0.3">
      <c r="A462" s="1">
        <v>108534</v>
      </c>
      <c r="B462" s="1" t="s">
        <v>42</v>
      </c>
      <c r="D462" s="1">
        <v>95</v>
      </c>
      <c r="E462" s="1">
        <v>3</v>
      </c>
      <c r="F462" s="1">
        <v>4</v>
      </c>
      <c r="G462" s="1" t="str">
        <f>IF(E462=$K$6,"Certo","Errado")</f>
        <v>Errado</v>
      </c>
    </row>
    <row r="463" spans="1:8" ht="15.75" customHeight="1" x14ac:dyDescent="0.3">
      <c r="A463" s="1">
        <v>108556</v>
      </c>
      <c r="B463" s="1" t="s">
        <v>42</v>
      </c>
      <c r="D463" s="1">
        <v>95</v>
      </c>
      <c r="E463" s="1">
        <v>1</v>
      </c>
      <c r="F463" s="1">
        <v>5</v>
      </c>
      <c r="G463" s="1" t="str">
        <f>IF(E463=$K$7,"Certo","Errado")</f>
        <v>Errado</v>
      </c>
    </row>
    <row r="464" spans="1:8" ht="15.75" customHeight="1" x14ac:dyDescent="0.3">
      <c r="A464" s="1">
        <v>108563</v>
      </c>
      <c r="B464" s="1" t="s">
        <v>42</v>
      </c>
      <c r="D464" s="1">
        <v>95</v>
      </c>
      <c r="E464" s="1">
        <v>0</v>
      </c>
      <c r="F464" s="1">
        <v>6</v>
      </c>
      <c r="G464" s="1" t="str">
        <f>IF(E464=$K$8,"Certo","Errado")</f>
        <v>Certo</v>
      </c>
    </row>
    <row r="465" spans="1:8" ht="15.75" customHeight="1" x14ac:dyDescent="0.3">
      <c r="A465" s="1">
        <v>108576</v>
      </c>
      <c r="B465" s="1" t="s">
        <v>42</v>
      </c>
      <c r="D465" s="1">
        <v>95</v>
      </c>
      <c r="E465" s="1">
        <v>0</v>
      </c>
      <c r="F465" s="1">
        <v>7</v>
      </c>
      <c r="G465" s="1" t="str">
        <f>IF(E465=$K$9,"Certo","Errado")</f>
        <v>Certo</v>
      </c>
    </row>
    <row r="466" spans="1:8" ht="15.75" customHeight="1" x14ac:dyDescent="0.3">
      <c r="A466" s="1">
        <v>108582</v>
      </c>
      <c r="B466" s="1" t="s">
        <v>42</v>
      </c>
      <c r="D466" s="1">
        <v>95</v>
      </c>
      <c r="E466" s="1">
        <v>0</v>
      </c>
      <c r="F466" s="1">
        <v>8</v>
      </c>
      <c r="G466" s="1" t="str">
        <f>IF(E466=$K$30,"Certo","Errado")</f>
        <v>Certo</v>
      </c>
    </row>
    <row r="467" spans="1:8" ht="15.75" customHeight="1" x14ac:dyDescent="0.3">
      <c r="A467" s="1">
        <v>108587</v>
      </c>
      <c r="B467" s="1" t="s">
        <v>42</v>
      </c>
      <c r="C467" s="1">
        <v>1</v>
      </c>
      <c r="D467" s="1">
        <v>95</v>
      </c>
      <c r="E467" s="1">
        <v>2</v>
      </c>
      <c r="F467" s="1">
        <v>9</v>
      </c>
      <c r="G467" s="1" t="str">
        <f>IF(E467=$K$31,"Certo","Errado")</f>
        <v>Errado</v>
      </c>
      <c r="H467" s="1">
        <f>COUNTIF(G458:G467,"Certo")</f>
        <v>4</v>
      </c>
    </row>
    <row r="468" spans="1:8" ht="15.75" customHeight="1" x14ac:dyDescent="0.3">
      <c r="A468" s="1">
        <v>108637</v>
      </c>
      <c r="B468" s="1" t="s">
        <v>47</v>
      </c>
      <c r="D468" s="1">
        <v>95</v>
      </c>
      <c r="E468" s="1">
        <v>2</v>
      </c>
      <c r="F468" s="1">
        <v>0</v>
      </c>
      <c r="G468" s="1" t="str">
        <f>IF(E468=$K$2,"Certo","Errado")</f>
        <v>Errado</v>
      </c>
    </row>
    <row r="469" spans="1:8" ht="15.75" customHeight="1" x14ac:dyDescent="0.3">
      <c r="A469" s="1">
        <v>108714</v>
      </c>
      <c r="B469" s="1" t="s">
        <v>47</v>
      </c>
      <c r="D469" s="1">
        <v>95</v>
      </c>
      <c r="E469" s="1">
        <v>3</v>
      </c>
      <c r="F469" s="1">
        <v>1</v>
      </c>
      <c r="G469" s="1" t="str">
        <f>IF(E469=$K$3,"Certo","Errado")</f>
        <v>Errado</v>
      </c>
    </row>
    <row r="470" spans="1:8" ht="15.75" customHeight="1" x14ac:dyDescent="0.3">
      <c r="A470" s="1">
        <v>108745</v>
      </c>
      <c r="B470" s="1" t="s">
        <v>47</v>
      </c>
      <c r="D470" s="1">
        <v>95</v>
      </c>
      <c r="E470" s="1">
        <v>0</v>
      </c>
      <c r="F470" s="1">
        <v>2</v>
      </c>
      <c r="G470" s="1" t="str">
        <f>IF(E470=$K$4,"Certo","Errado")</f>
        <v>Certo</v>
      </c>
    </row>
    <row r="471" spans="1:8" ht="15.75" customHeight="1" x14ac:dyDescent="0.3">
      <c r="A471" s="1">
        <v>108766</v>
      </c>
      <c r="B471" s="1" t="s">
        <v>47</v>
      </c>
      <c r="D471" s="1">
        <v>95</v>
      </c>
      <c r="E471" s="1">
        <v>1</v>
      </c>
      <c r="F471" s="1">
        <v>3</v>
      </c>
      <c r="G471" s="1" t="str">
        <f>IF(E471=$K$5,"Certo","Errado")</f>
        <v>Errado</v>
      </c>
    </row>
    <row r="472" spans="1:8" ht="15.75" customHeight="1" x14ac:dyDescent="0.3">
      <c r="A472" s="1">
        <v>108778</v>
      </c>
      <c r="B472" s="1" t="s">
        <v>47</v>
      </c>
      <c r="D472" s="1">
        <v>95</v>
      </c>
      <c r="E472" s="1">
        <v>3</v>
      </c>
      <c r="F472" s="1">
        <v>4</v>
      </c>
      <c r="G472" s="1" t="str">
        <f>IF(E472=$K$6,"Certo","Errado")</f>
        <v>Errado</v>
      </c>
    </row>
    <row r="473" spans="1:8" ht="15.75" customHeight="1" x14ac:dyDescent="0.3">
      <c r="A473" s="1">
        <v>108809</v>
      </c>
      <c r="B473" s="1" t="s">
        <v>47</v>
      </c>
      <c r="D473" s="1">
        <v>95</v>
      </c>
      <c r="E473" s="1">
        <v>2</v>
      </c>
      <c r="F473" s="1">
        <v>5</v>
      </c>
      <c r="G473" s="1" t="str">
        <f>IF(E473=$K$7,"Certo","Errado")</f>
        <v>Errado</v>
      </c>
    </row>
    <row r="474" spans="1:8" ht="15.75" customHeight="1" x14ac:dyDescent="0.3">
      <c r="A474" s="1">
        <v>108826</v>
      </c>
      <c r="B474" s="1" t="s">
        <v>47</v>
      </c>
      <c r="D474" s="1">
        <v>95</v>
      </c>
      <c r="E474" s="1">
        <v>1</v>
      </c>
      <c r="F474" s="1">
        <v>6</v>
      </c>
      <c r="G474" s="1" t="str">
        <f>IF(E474=$K$8,"Certo","Errado")</f>
        <v>Errado</v>
      </c>
    </row>
    <row r="475" spans="1:8" ht="15.75" customHeight="1" x14ac:dyDescent="0.3">
      <c r="A475" s="1">
        <v>108835</v>
      </c>
      <c r="B475" s="1" t="s">
        <v>47</v>
      </c>
      <c r="D475" s="1">
        <v>95</v>
      </c>
      <c r="E475" s="1">
        <v>0</v>
      </c>
      <c r="F475" s="1">
        <v>7</v>
      </c>
      <c r="G475" s="1" t="str">
        <f>IF(E475=$K$9,"Certo","Errado")</f>
        <v>Certo</v>
      </c>
    </row>
    <row r="476" spans="1:8" ht="15.75" customHeight="1" x14ac:dyDescent="0.3">
      <c r="A476" s="1">
        <v>108843</v>
      </c>
      <c r="B476" s="1" t="s">
        <v>47</v>
      </c>
      <c r="D476" s="1">
        <v>95</v>
      </c>
      <c r="E476" s="1">
        <v>3</v>
      </c>
      <c r="F476" s="1">
        <v>8</v>
      </c>
      <c r="G476" s="1" t="str">
        <f>IF(E476=$K$30,"Certo","Errado")</f>
        <v>Errado</v>
      </c>
    </row>
    <row r="477" spans="1:8" ht="15.75" customHeight="1" x14ac:dyDescent="0.3">
      <c r="A477" s="1">
        <v>108845</v>
      </c>
      <c r="B477" s="1" t="s">
        <v>47</v>
      </c>
      <c r="C477" s="1">
        <v>1</v>
      </c>
      <c r="D477" s="1">
        <v>95</v>
      </c>
      <c r="E477" s="1">
        <v>0</v>
      </c>
      <c r="F477" s="1">
        <v>9</v>
      </c>
      <c r="G477" s="1" t="str">
        <f>IF(E477=$K$31,"Certo","Errado")</f>
        <v>Certo</v>
      </c>
      <c r="H477" s="1">
        <f>COUNTIF(G468:G477,"Certo")</f>
        <v>3</v>
      </c>
    </row>
    <row r="478" spans="1:8" ht="15.75" customHeight="1" x14ac:dyDescent="0.3">
      <c r="A478" s="1">
        <v>108890</v>
      </c>
      <c r="B478" s="1" t="s">
        <v>50</v>
      </c>
      <c r="D478" s="1">
        <v>95</v>
      </c>
      <c r="E478" s="1">
        <v>2</v>
      </c>
      <c r="F478" s="1">
        <v>0</v>
      </c>
      <c r="G478" s="1" t="str">
        <f>IF(E478=$K$2,"Certo","Errado")</f>
        <v>Errado</v>
      </c>
    </row>
    <row r="479" spans="1:8" ht="15.75" customHeight="1" x14ac:dyDescent="0.3">
      <c r="A479" s="1">
        <v>108915</v>
      </c>
      <c r="B479" s="1" t="s">
        <v>50</v>
      </c>
      <c r="D479" s="1">
        <v>95</v>
      </c>
      <c r="E479" s="1">
        <v>3</v>
      </c>
      <c r="F479" s="1">
        <v>1</v>
      </c>
      <c r="G479" s="1" t="str">
        <f>IF(E479=$K$3,"Certo","Errado")</f>
        <v>Errado</v>
      </c>
    </row>
    <row r="480" spans="1:8" ht="15.75" customHeight="1" x14ac:dyDescent="0.3">
      <c r="A480" s="1">
        <v>108928</v>
      </c>
      <c r="B480" s="1" t="s">
        <v>50</v>
      </c>
      <c r="D480" s="1">
        <v>95</v>
      </c>
      <c r="E480" s="1">
        <v>1</v>
      </c>
      <c r="F480" s="1">
        <v>2</v>
      </c>
      <c r="G480" s="1" t="str">
        <f>IF(E480=$K$4,"Certo","Errado")</f>
        <v>Errado</v>
      </c>
    </row>
    <row r="481" spans="1:8" ht="15.75" customHeight="1" x14ac:dyDescent="0.3">
      <c r="A481" s="1">
        <v>108930</v>
      </c>
      <c r="B481" s="1" t="s">
        <v>50</v>
      </c>
      <c r="D481" s="1">
        <v>95</v>
      </c>
      <c r="E481" s="1">
        <v>2</v>
      </c>
      <c r="F481" s="1">
        <v>3</v>
      </c>
      <c r="G481" s="1" t="str">
        <f>IF(E481=$K$5,"Certo","Errado")</f>
        <v>Errado</v>
      </c>
    </row>
    <row r="482" spans="1:8" ht="15.75" customHeight="1" x14ac:dyDescent="0.3">
      <c r="A482" s="1">
        <v>108937</v>
      </c>
      <c r="B482" s="1" t="s">
        <v>50</v>
      </c>
      <c r="D482" s="1">
        <v>95</v>
      </c>
      <c r="E482" s="1">
        <v>1</v>
      </c>
      <c r="F482" s="1">
        <v>4</v>
      </c>
      <c r="G482" s="1" t="str">
        <f>IF(E482=$K$6,"Certo","Errado")</f>
        <v>Errado</v>
      </c>
    </row>
    <row r="483" spans="1:8" ht="15.75" customHeight="1" x14ac:dyDescent="0.3">
      <c r="A483" s="1">
        <v>108942</v>
      </c>
      <c r="B483" s="1" t="s">
        <v>50</v>
      </c>
      <c r="D483" s="1">
        <v>95</v>
      </c>
      <c r="E483" s="1">
        <v>2</v>
      </c>
      <c r="F483" s="1">
        <v>5</v>
      </c>
      <c r="G483" s="1" t="str">
        <f>IF(E483=$K$7,"Certo","Errado")</f>
        <v>Errado</v>
      </c>
    </row>
    <row r="484" spans="1:8" ht="15.75" customHeight="1" x14ac:dyDescent="0.3">
      <c r="A484" s="1">
        <v>108947</v>
      </c>
      <c r="B484" s="1" t="s">
        <v>50</v>
      </c>
      <c r="D484" s="1">
        <v>95</v>
      </c>
      <c r="E484" s="1">
        <v>1</v>
      </c>
      <c r="F484" s="1">
        <v>6</v>
      </c>
      <c r="G484" s="1" t="str">
        <f>IF(E484=$K$8,"Certo","Errado")</f>
        <v>Errado</v>
      </c>
    </row>
    <row r="485" spans="1:8" ht="15.75" customHeight="1" x14ac:dyDescent="0.3">
      <c r="A485" s="1">
        <v>108950</v>
      </c>
      <c r="B485" s="1" t="s">
        <v>50</v>
      </c>
      <c r="D485" s="1">
        <v>95</v>
      </c>
      <c r="E485" s="1">
        <v>0</v>
      </c>
      <c r="F485" s="1">
        <v>7</v>
      </c>
      <c r="G485" s="1" t="str">
        <f>IF(E485=$K$9,"Certo","Errado")</f>
        <v>Certo</v>
      </c>
    </row>
    <row r="486" spans="1:8" ht="15.75" customHeight="1" x14ac:dyDescent="0.3">
      <c r="A486" s="1">
        <v>108952</v>
      </c>
      <c r="B486" s="1" t="s">
        <v>50</v>
      </c>
      <c r="D486" s="1">
        <v>95</v>
      </c>
      <c r="E486" s="1">
        <v>3</v>
      </c>
      <c r="F486" s="1">
        <v>8</v>
      </c>
      <c r="G486" s="1" t="str">
        <f>IF(E486=$K$30,"Certo","Errado")</f>
        <v>Errado</v>
      </c>
    </row>
    <row r="487" spans="1:8" ht="15.75" customHeight="1" x14ac:dyDescent="0.3">
      <c r="A487" s="1">
        <v>108953</v>
      </c>
      <c r="B487" s="1" t="s">
        <v>50</v>
      </c>
      <c r="C487" s="1">
        <v>1</v>
      </c>
      <c r="D487" s="1">
        <v>95</v>
      </c>
      <c r="E487" s="1">
        <v>0</v>
      </c>
      <c r="F487" s="1">
        <v>9</v>
      </c>
      <c r="G487" s="1" t="str">
        <f>IF(E487=$K$31,"Certo","Errado")</f>
        <v>Certo</v>
      </c>
      <c r="H487" s="1">
        <f>COUNTIF(G478:G487,"Certo")</f>
        <v>2</v>
      </c>
    </row>
    <row r="488" spans="1:8" ht="15.75" customHeight="1" x14ac:dyDescent="0.3">
      <c r="A488" s="1">
        <v>108497</v>
      </c>
      <c r="B488" s="1" t="s">
        <v>55</v>
      </c>
      <c r="D488" s="1">
        <v>95</v>
      </c>
      <c r="E488" s="1">
        <v>1</v>
      </c>
      <c r="F488" s="1">
        <v>0</v>
      </c>
      <c r="G488" s="1" t="str">
        <f>IF(E488=$K$2,"Certo","Errado")</f>
        <v>Errado</v>
      </c>
    </row>
    <row r="489" spans="1:8" ht="15.75" customHeight="1" x14ac:dyDescent="0.3">
      <c r="A489" s="1">
        <v>108509</v>
      </c>
      <c r="B489" s="1" t="s">
        <v>55</v>
      </c>
      <c r="D489" s="1">
        <v>95</v>
      </c>
      <c r="E489" s="1">
        <v>1</v>
      </c>
      <c r="F489" s="1">
        <v>1</v>
      </c>
      <c r="G489" s="1" t="str">
        <f>IF(E489=$K$3,"Certo","Errado")</f>
        <v>Errado</v>
      </c>
    </row>
    <row r="490" spans="1:8" ht="15.75" customHeight="1" x14ac:dyDescent="0.3">
      <c r="A490" s="1">
        <v>108543</v>
      </c>
      <c r="B490" s="1" t="s">
        <v>55</v>
      </c>
      <c r="D490" s="1">
        <v>95</v>
      </c>
      <c r="E490" s="1">
        <v>0</v>
      </c>
      <c r="F490" s="1">
        <v>2</v>
      </c>
      <c r="G490" s="1" t="str">
        <f>IF(E490=$K$4,"Certo","Errado")</f>
        <v>Certo</v>
      </c>
    </row>
    <row r="491" spans="1:8" ht="15.75" customHeight="1" x14ac:dyDescent="0.3">
      <c r="A491" s="1">
        <v>108554</v>
      </c>
      <c r="B491" s="1" t="s">
        <v>55</v>
      </c>
      <c r="D491" s="1">
        <v>95</v>
      </c>
      <c r="E491" s="1">
        <v>1</v>
      </c>
      <c r="F491" s="1">
        <v>3</v>
      </c>
      <c r="G491" s="1" t="str">
        <f>IF(E491=$K$5,"Certo","Errado")</f>
        <v>Errado</v>
      </c>
    </row>
    <row r="492" spans="1:8" ht="15.75" customHeight="1" x14ac:dyDescent="0.3">
      <c r="A492" s="1">
        <v>108564</v>
      </c>
      <c r="B492" s="1" t="s">
        <v>55</v>
      </c>
      <c r="D492" s="1">
        <v>95</v>
      </c>
      <c r="E492" s="1">
        <v>0</v>
      </c>
      <c r="F492" s="1">
        <v>4</v>
      </c>
      <c r="G492" s="1" t="str">
        <f>IF(E492=$K$6,"Certo","Errado")</f>
        <v>Certo</v>
      </c>
    </row>
    <row r="493" spans="1:8" ht="15.75" customHeight="1" x14ac:dyDescent="0.3">
      <c r="A493" s="1">
        <v>108614</v>
      </c>
      <c r="B493" s="1" t="s">
        <v>55</v>
      </c>
      <c r="D493" s="1">
        <v>95</v>
      </c>
      <c r="E493" s="1">
        <v>2</v>
      </c>
      <c r="F493" s="1">
        <v>5</v>
      </c>
      <c r="G493" s="1" t="str">
        <f>IF(E493=$K$7,"Certo","Errado")</f>
        <v>Errado</v>
      </c>
    </row>
    <row r="494" spans="1:8" ht="15.75" customHeight="1" x14ac:dyDescent="0.3">
      <c r="A494" s="1">
        <v>108632</v>
      </c>
      <c r="B494" s="1" t="s">
        <v>55</v>
      </c>
      <c r="D494" s="1">
        <v>95</v>
      </c>
      <c r="E494" s="1">
        <v>0</v>
      </c>
      <c r="F494" s="1">
        <v>6</v>
      </c>
      <c r="G494" s="1" t="str">
        <f>IF(E494=$K$8,"Certo","Errado")</f>
        <v>Certo</v>
      </c>
    </row>
    <row r="495" spans="1:8" ht="15.75" customHeight="1" x14ac:dyDescent="0.3">
      <c r="A495" s="1">
        <v>108676</v>
      </c>
      <c r="B495" s="1" t="s">
        <v>55</v>
      </c>
      <c r="D495" s="1">
        <v>95</v>
      </c>
      <c r="E495" s="1">
        <v>0</v>
      </c>
      <c r="F495" s="1">
        <v>7</v>
      </c>
      <c r="G495" s="1" t="str">
        <f>IF(E495=$K$9,"Certo","Errado")</f>
        <v>Certo</v>
      </c>
    </row>
    <row r="496" spans="1:8" ht="15.75" customHeight="1" x14ac:dyDescent="0.3">
      <c r="A496" s="1">
        <v>108689</v>
      </c>
      <c r="B496" s="1" t="s">
        <v>55</v>
      </c>
      <c r="D496" s="1">
        <v>95</v>
      </c>
      <c r="E496" s="1">
        <v>3</v>
      </c>
      <c r="F496" s="1">
        <v>8</v>
      </c>
      <c r="G496" s="1" t="str">
        <f>IF(E496=$K$30,"Certo","Errado")</f>
        <v>Errado</v>
      </c>
    </row>
    <row r="497" spans="1:8" ht="15.75" customHeight="1" x14ac:dyDescent="0.3">
      <c r="A497" s="1">
        <v>108712</v>
      </c>
      <c r="B497" s="1" t="s">
        <v>55</v>
      </c>
      <c r="C497" s="1">
        <v>1</v>
      </c>
      <c r="D497" s="1">
        <v>95</v>
      </c>
      <c r="E497" s="1">
        <v>2</v>
      </c>
      <c r="F497" s="1">
        <v>9</v>
      </c>
      <c r="G497" s="1" t="str">
        <f>IF(E497=$K$31,"Certo","Errado")</f>
        <v>Errado</v>
      </c>
      <c r="H497" s="1">
        <f>COUNTIF(G488:G497,"Certo")</f>
        <v>4</v>
      </c>
    </row>
    <row r="498" spans="1:8" ht="15.75" customHeight="1" x14ac:dyDescent="0.3">
      <c r="A498" s="1">
        <v>109061</v>
      </c>
      <c r="B498" s="1" t="s">
        <v>27</v>
      </c>
      <c r="D498" s="1">
        <v>95</v>
      </c>
      <c r="E498" s="1">
        <v>3</v>
      </c>
      <c r="F498" s="1">
        <v>0</v>
      </c>
      <c r="G498" s="1" t="str">
        <f>IF(E498=$K$2,"Certo","Errado")</f>
        <v>Errado</v>
      </c>
    </row>
    <row r="499" spans="1:8" ht="15.75" customHeight="1" x14ac:dyDescent="0.3">
      <c r="A499" s="1">
        <v>109134</v>
      </c>
      <c r="B499" s="1" t="s">
        <v>27</v>
      </c>
      <c r="D499" s="1">
        <v>95</v>
      </c>
      <c r="E499" s="1">
        <v>1</v>
      </c>
      <c r="F499" s="1">
        <v>1</v>
      </c>
      <c r="G499" s="1" t="str">
        <f>IF(E499=$K$3,"Certo","Errado")</f>
        <v>Errado</v>
      </c>
    </row>
    <row r="500" spans="1:8" ht="15.75" customHeight="1" x14ac:dyDescent="0.3">
      <c r="A500" s="1">
        <v>109194</v>
      </c>
      <c r="B500" s="1" t="s">
        <v>27</v>
      </c>
      <c r="D500" s="1">
        <v>95</v>
      </c>
      <c r="E500" s="1">
        <v>3</v>
      </c>
      <c r="F500" s="1">
        <v>2</v>
      </c>
      <c r="G500" s="1" t="str">
        <f>IF(E500=$K$4,"Certo","Errado")</f>
        <v>Errado</v>
      </c>
    </row>
    <row r="501" spans="1:8" ht="15.75" customHeight="1" x14ac:dyDescent="0.3">
      <c r="A501" s="1">
        <v>109242</v>
      </c>
      <c r="B501" s="1" t="s">
        <v>27</v>
      </c>
      <c r="D501" s="1">
        <v>95</v>
      </c>
      <c r="E501" s="1">
        <v>3</v>
      </c>
      <c r="F501" s="1">
        <v>3</v>
      </c>
      <c r="G501" s="1" t="str">
        <f>IF(E501=$K$5,"Certo","Errado")</f>
        <v>Errado</v>
      </c>
    </row>
    <row r="502" spans="1:8" ht="15.75" customHeight="1" x14ac:dyDescent="0.3">
      <c r="A502" s="1">
        <v>109317</v>
      </c>
      <c r="B502" s="1" t="s">
        <v>27</v>
      </c>
      <c r="D502" s="1">
        <v>95</v>
      </c>
      <c r="E502" s="1">
        <v>2</v>
      </c>
      <c r="F502" s="1">
        <v>4</v>
      </c>
      <c r="G502" s="1" t="str">
        <f>IF(E502=$K$6,"Certo","Errado")</f>
        <v>Errado</v>
      </c>
    </row>
    <row r="503" spans="1:8" ht="15.75" customHeight="1" x14ac:dyDescent="0.3">
      <c r="A503" s="1">
        <v>109359</v>
      </c>
      <c r="B503" s="1" t="s">
        <v>27</v>
      </c>
      <c r="D503" s="1">
        <v>95</v>
      </c>
      <c r="E503" s="1">
        <v>3</v>
      </c>
      <c r="F503" s="1">
        <v>5</v>
      </c>
      <c r="G503" s="1" t="str">
        <f>IF(E503=$K$7,"Certo","Errado")</f>
        <v>Errado</v>
      </c>
    </row>
    <row r="504" spans="1:8" ht="15.75" customHeight="1" x14ac:dyDescent="0.3">
      <c r="A504" s="1">
        <v>109399</v>
      </c>
      <c r="B504" s="1" t="s">
        <v>27</v>
      </c>
      <c r="D504" s="1">
        <v>95</v>
      </c>
      <c r="E504" s="1">
        <v>1</v>
      </c>
      <c r="F504" s="1">
        <v>6</v>
      </c>
      <c r="G504" s="1" t="str">
        <f>IF(E504=$K$8,"Certo","Errado")</f>
        <v>Errado</v>
      </c>
    </row>
    <row r="505" spans="1:8" ht="15.75" customHeight="1" x14ac:dyDescent="0.3">
      <c r="A505" s="1">
        <v>109427</v>
      </c>
      <c r="B505" s="1" t="s">
        <v>27</v>
      </c>
      <c r="D505" s="1">
        <v>95</v>
      </c>
      <c r="E505" s="1">
        <v>0</v>
      </c>
      <c r="F505" s="1">
        <v>7</v>
      </c>
      <c r="G505" s="1" t="str">
        <f>IF(E505=$K$9,"Certo","Errado")</f>
        <v>Certo</v>
      </c>
    </row>
    <row r="506" spans="1:8" ht="15.75" customHeight="1" x14ac:dyDescent="0.3">
      <c r="A506" s="1">
        <v>109453</v>
      </c>
      <c r="B506" s="1" t="s">
        <v>27</v>
      </c>
      <c r="D506" s="1">
        <v>95</v>
      </c>
      <c r="E506" s="1">
        <v>3</v>
      </c>
      <c r="F506" s="1">
        <v>8</v>
      </c>
      <c r="G506" s="1" t="str">
        <f>IF(E506=$K$30,"Certo","Errado")</f>
        <v>Errado</v>
      </c>
    </row>
    <row r="507" spans="1:8" ht="15.75" customHeight="1" x14ac:dyDescent="0.3">
      <c r="A507" s="1">
        <v>109465</v>
      </c>
      <c r="B507" s="1" t="s">
        <v>27</v>
      </c>
      <c r="C507" s="1">
        <v>1</v>
      </c>
      <c r="D507" s="1">
        <v>95</v>
      </c>
      <c r="E507" s="1">
        <v>0</v>
      </c>
      <c r="F507" s="1">
        <v>9</v>
      </c>
      <c r="G507" s="1" t="str">
        <f>IF(E507=$K$31,"Certo","Errado")</f>
        <v>Certo</v>
      </c>
      <c r="H507" s="1">
        <f>COUNTIF(G498:G507,"Certo")</f>
        <v>2</v>
      </c>
    </row>
    <row r="508" spans="1:8" ht="15.75" customHeight="1" x14ac:dyDescent="0.3">
      <c r="A508" s="1">
        <v>108861</v>
      </c>
      <c r="B508" s="1" t="s">
        <v>73</v>
      </c>
      <c r="D508" s="1">
        <v>95</v>
      </c>
      <c r="E508" s="1">
        <v>1</v>
      </c>
      <c r="F508" s="1">
        <v>0</v>
      </c>
      <c r="G508" s="1" t="str">
        <f>IF(E508=$K$2,"Certo","Errado")</f>
        <v>Errado</v>
      </c>
    </row>
    <row r="509" spans="1:8" ht="15.75" customHeight="1" x14ac:dyDescent="0.3">
      <c r="A509" s="1">
        <v>108899</v>
      </c>
      <c r="B509" s="1" t="s">
        <v>73</v>
      </c>
      <c r="D509" s="1">
        <v>95</v>
      </c>
      <c r="E509" s="1">
        <v>2</v>
      </c>
      <c r="F509" s="1">
        <v>1</v>
      </c>
      <c r="G509" s="1" t="str">
        <f>IF(E509=$K$3,"Certo","Errado")</f>
        <v>Errado</v>
      </c>
    </row>
    <row r="510" spans="1:8" ht="15.75" customHeight="1" x14ac:dyDescent="0.3">
      <c r="A510" s="1">
        <v>108940</v>
      </c>
      <c r="B510" s="1" t="s">
        <v>73</v>
      </c>
      <c r="D510" s="1">
        <v>95</v>
      </c>
      <c r="E510" s="1">
        <v>0</v>
      </c>
      <c r="F510" s="1">
        <v>2</v>
      </c>
      <c r="G510" s="1" t="str">
        <f>IF(E510=$K$4,"Certo","Errado")</f>
        <v>Certo</v>
      </c>
    </row>
    <row r="511" spans="1:8" ht="15.75" customHeight="1" x14ac:dyDescent="0.3">
      <c r="A511" s="1">
        <v>108941</v>
      </c>
      <c r="B511" s="1" t="s">
        <v>73</v>
      </c>
      <c r="D511" s="1">
        <v>95</v>
      </c>
      <c r="E511" s="1">
        <v>1</v>
      </c>
      <c r="F511" s="1">
        <v>3</v>
      </c>
      <c r="G511" s="1" t="str">
        <f>IF(E511=$K$5,"Certo","Errado")</f>
        <v>Errado</v>
      </c>
    </row>
    <row r="512" spans="1:8" ht="15.75" customHeight="1" x14ac:dyDescent="0.3">
      <c r="A512" s="1">
        <v>108943</v>
      </c>
      <c r="B512" s="1" t="s">
        <v>73</v>
      </c>
      <c r="D512" s="1">
        <v>95</v>
      </c>
      <c r="E512" s="1">
        <v>3</v>
      </c>
      <c r="F512" s="1">
        <v>4</v>
      </c>
      <c r="G512" s="1" t="str">
        <f>IF(E512=$K$6,"Certo","Errado")</f>
        <v>Errado</v>
      </c>
    </row>
    <row r="513" spans="1:8" ht="15.75" customHeight="1" x14ac:dyDescent="0.3">
      <c r="A513" s="1">
        <v>108944</v>
      </c>
      <c r="B513" s="1" t="s">
        <v>73</v>
      </c>
      <c r="D513" s="1">
        <v>95</v>
      </c>
      <c r="E513" s="1">
        <v>2</v>
      </c>
      <c r="F513" s="1">
        <v>5</v>
      </c>
      <c r="G513" s="1" t="str">
        <f>IF(E513=$K$7,"Certo","Errado")</f>
        <v>Errado</v>
      </c>
    </row>
    <row r="514" spans="1:8" ht="15.75" customHeight="1" x14ac:dyDescent="0.3">
      <c r="A514" s="1">
        <v>108945</v>
      </c>
      <c r="B514" s="1" t="s">
        <v>73</v>
      </c>
      <c r="D514" s="1">
        <v>95</v>
      </c>
      <c r="E514" s="1">
        <v>1</v>
      </c>
      <c r="F514" s="1">
        <v>6</v>
      </c>
      <c r="G514" s="1" t="str">
        <f>IF(E514=$K$8,"Certo","Errado")</f>
        <v>Errado</v>
      </c>
    </row>
    <row r="515" spans="1:8" ht="15.75" customHeight="1" x14ac:dyDescent="0.3">
      <c r="A515" s="1">
        <v>108946</v>
      </c>
      <c r="B515" s="1" t="s">
        <v>73</v>
      </c>
      <c r="D515" s="1">
        <v>95</v>
      </c>
      <c r="E515" s="1">
        <v>0</v>
      </c>
      <c r="F515" s="1">
        <v>7</v>
      </c>
      <c r="G515" s="1" t="str">
        <f>IF(E515=$K$9,"Certo","Errado")</f>
        <v>Certo</v>
      </c>
    </row>
    <row r="516" spans="1:8" ht="15.75" customHeight="1" x14ac:dyDescent="0.3">
      <c r="A516" s="1">
        <v>108948</v>
      </c>
      <c r="B516" s="1" t="s">
        <v>73</v>
      </c>
      <c r="D516" s="1">
        <v>95</v>
      </c>
      <c r="E516" s="1">
        <v>3</v>
      </c>
      <c r="F516" s="1">
        <v>8</v>
      </c>
      <c r="G516" s="1" t="str">
        <f>IF(E516=$K$30,"Certo","Errado")</f>
        <v>Errado</v>
      </c>
    </row>
    <row r="517" spans="1:8" ht="15.75" customHeight="1" x14ac:dyDescent="0.3">
      <c r="A517" s="1">
        <v>108949</v>
      </c>
      <c r="B517" s="1" t="s">
        <v>73</v>
      </c>
      <c r="C517" s="1">
        <v>4</v>
      </c>
      <c r="D517" s="1">
        <v>95</v>
      </c>
      <c r="E517" s="1">
        <v>0</v>
      </c>
      <c r="F517" s="1">
        <v>9</v>
      </c>
      <c r="G517" s="1" t="str">
        <f>IF(E517=$K$31,"Certo","Errado")</f>
        <v>Certo</v>
      </c>
      <c r="H517" s="1">
        <f>COUNTIF(G508:G517,"Certo")</f>
        <v>3</v>
      </c>
    </row>
    <row r="518" spans="1:8" ht="15.75" customHeight="1" x14ac:dyDescent="0.3">
      <c r="A518" s="1">
        <v>108640</v>
      </c>
      <c r="B518" s="1" t="s">
        <v>44</v>
      </c>
      <c r="D518" s="1">
        <v>95</v>
      </c>
      <c r="E518" s="1">
        <v>2</v>
      </c>
      <c r="F518" s="1">
        <v>0</v>
      </c>
      <c r="G518" s="1" t="str">
        <f>IF(E518=$K$2,"Certo","Errado")</f>
        <v>Errado</v>
      </c>
    </row>
    <row r="519" spans="1:8" ht="15.75" customHeight="1" x14ac:dyDescent="0.3">
      <c r="A519" s="1">
        <v>108644</v>
      </c>
      <c r="B519" s="1" t="s">
        <v>44</v>
      </c>
      <c r="D519" s="1">
        <v>95</v>
      </c>
      <c r="E519" s="1">
        <v>3</v>
      </c>
      <c r="F519" s="1">
        <v>1</v>
      </c>
      <c r="G519" s="1" t="str">
        <f>IF(E519=$K$3,"Certo","Errado")</f>
        <v>Errado</v>
      </c>
    </row>
    <row r="520" spans="1:8" ht="15.75" customHeight="1" x14ac:dyDescent="0.3">
      <c r="A520" s="1">
        <v>108646</v>
      </c>
      <c r="B520" s="1" t="s">
        <v>44</v>
      </c>
      <c r="D520" s="1">
        <v>95</v>
      </c>
      <c r="E520" s="1">
        <v>0</v>
      </c>
      <c r="F520" s="1">
        <v>2</v>
      </c>
      <c r="G520" s="1" t="str">
        <f>IF(E520=$K$4,"Certo","Errado")</f>
        <v>Certo</v>
      </c>
    </row>
    <row r="521" spans="1:8" ht="15.75" customHeight="1" x14ac:dyDescent="0.3">
      <c r="A521" s="1">
        <v>108704</v>
      </c>
      <c r="B521" s="1" t="s">
        <v>44</v>
      </c>
      <c r="D521" s="1">
        <v>95</v>
      </c>
      <c r="E521" s="1">
        <v>1</v>
      </c>
      <c r="F521" s="1">
        <v>3</v>
      </c>
      <c r="G521" s="1" t="str">
        <f>IF(E521=$K$5,"Certo","Errado")</f>
        <v>Errado</v>
      </c>
    </row>
    <row r="522" spans="1:8" ht="15.75" customHeight="1" x14ac:dyDescent="0.3">
      <c r="A522" s="1">
        <v>108721</v>
      </c>
      <c r="B522" s="1" t="s">
        <v>44</v>
      </c>
      <c r="D522" s="1">
        <v>95</v>
      </c>
      <c r="E522" s="1">
        <v>1</v>
      </c>
      <c r="F522" s="1">
        <v>4</v>
      </c>
      <c r="G522" s="1" t="str">
        <f>IF(E522=$K$6,"Certo","Errado")</f>
        <v>Errado</v>
      </c>
    </row>
    <row r="523" spans="1:8" ht="15.75" customHeight="1" x14ac:dyDescent="0.3">
      <c r="A523" s="1">
        <v>108731</v>
      </c>
      <c r="B523" s="1" t="s">
        <v>44</v>
      </c>
      <c r="D523" s="1">
        <v>95</v>
      </c>
      <c r="E523" s="1">
        <v>2</v>
      </c>
      <c r="F523" s="1">
        <v>5</v>
      </c>
      <c r="G523" s="1" t="str">
        <f>IF(E523=$K$7,"Certo","Errado")</f>
        <v>Errado</v>
      </c>
    </row>
    <row r="524" spans="1:8" ht="15.75" customHeight="1" x14ac:dyDescent="0.3">
      <c r="A524" s="1">
        <v>108743</v>
      </c>
      <c r="B524" s="1" t="s">
        <v>44</v>
      </c>
      <c r="D524" s="1">
        <v>95</v>
      </c>
      <c r="E524" s="1">
        <v>1</v>
      </c>
      <c r="F524" s="1">
        <v>6</v>
      </c>
      <c r="G524" s="1" t="str">
        <f>IF(E524=$K$8,"Certo","Errado")</f>
        <v>Errado</v>
      </c>
    </row>
    <row r="525" spans="1:8" ht="15.75" customHeight="1" x14ac:dyDescent="0.3">
      <c r="A525" s="1">
        <v>108749</v>
      </c>
      <c r="B525" s="1" t="s">
        <v>44</v>
      </c>
      <c r="D525" s="1">
        <v>95</v>
      </c>
      <c r="E525" s="1">
        <v>2</v>
      </c>
      <c r="F525" s="1">
        <v>7</v>
      </c>
      <c r="G525" s="1" t="str">
        <f>IF(E525=$K$9,"Certo","Errado")</f>
        <v>Errado</v>
      </c>
    </row>
    <row r="526" spans="1:8" ht="15.75" customHeight="1" x14ac:dyDescent="0.3">
      <c r="A526" s="1">
        <v>108761</v>
      </c>
      <c r="B526" s="1" t="s">
        <v>44</v>
      </c>
      <c r="D526" s="1">
        <v>95</v>
      </c>
      <c r="E526" s="1">
        <v>3</v>
      </c>
      <c r="F526" s="1">
        <v>8</v>
      </c>
      <c r="G526" s="1" t="str">
        <f>IF(E526=$K$30,"Certo","Errado")</f>
        <v>Errado</v>
      </c>
    </row>
    <row r="527" spans="1:8" ht="15.75" customHeight="1" x14ac:dyDescent="0.3">
      <c r="A527" s="1">
        <v>108770</v>
      </c>
      <c r="B527" s="1" t="s">
        <v>44</v>
      </c>
      <c r="C527" s="1">
        <v>1</v>
      </c>
      <c r="D527" s="1">
        <v>95</v>
      </c>
      <c r="E527" s="1">
        <v>0</v>
      </c>
      <c r="F527" s="1">
        <v>9</v>
      </c>
      <c r="G527" s="1" t="str">
        <f>IF(E527=$K$31,"Certo","Errado")</f>
        <v>Certo</v>
      </c>
      <c r="H527" s="1">
        <f>COUNTIF(G518:G527,"Certo")</f>
        <v>2</v>
      </c>
    </row>
    <row r="528" spans="1:8" ht="15.75" customHeight="1" x14ac:dyDescent="0.3">
      <c r="A528" s="1">
        <v>108499</v>
      </c>
      <c r="B528" s="1" t="s">
        <v>45</v>
      </c>
      <c r="D528" s="1">
        <v>95</v>
      </c>
      <c r="E528" s="1">
        <v>1</v>
      </c>
      <c r="F528" s="1">
        <v>0</v>
      </c>
      <c r="G528" s="1" t="str">
        <f>IF(E528=$K$2,"Certo","Errado")</f>
        <v>Errado</v>
      </c>
    </row>
    <row r="529" spans="1:8" ht="15.75" customHeight="1" x14ac:dyDescent="0.3">
      <c r="A529" s="1">
        <v>108520</v>
      </c>
      <c r="B529" s="1" t="s">
        <v>45</v>
      </c>
      <c r="D529" s="1">
        <v>95</v>
      </c>
      <c r="E529" s="1">
        <v>3</v>
      </c>
      <c r="F529" s="1">
        <v>1</v>
      </c>
      <c r="G529" s="1" t="str">
        <f>IF(E529=$K$3,"Certo","Errado")</f>
        <v>Errado</v>
      </c>
    </row>
    <row r="530" spans="1:8" ht="15.75" customHeight="1" x14ac:dyDescent="0.3">
      <c r="A530" s="1">
        <v>108531</v>
      </c>
      <c r="B530" s="1" t="s">
        <v>45</v>
      </c>
      <c r="D530" s="1">
        <v>95</v>
      </c>
      <c r="E530" s="1">
        <v>0</v>
      </c>
      <c r="F530" s="1">
        <v>2</v>
      </c>
      <c r="G530" s="1" t="str">
        <f>IF(E530=$K$4,"Certo","Errado")</f>
        <v>Certo</v>
      </c>
    </row>
    <row r="531" spans="1:8" ht="15.75" customHeight="1" x14ac:dyDescent="0.3">
      <c r="A531" s="1">
        <v>108549</v>
      </c>
      <c r="B531" s="1" t="s">
        <v>45</v>
      </c>
      <c r="D531" s="1">
        <v>95</v>
      </c>
      <c r="E531" s="1">
        <v>1</v>
      </c>
      <c r="F531" s="1">
        <v>3</v>
      </c>
      <c r="G531" s="1" t="str">
        <f>IF(E531=$K$5,"Certo","Errado")</f>
        <v>Errado</v>
      </c>
    </row>
    <row r="532" spans="1:8" ht="15.75" customHeight="1" x14ac:dyDescent="0.3">
      <c r="A532" s="1">
        <v>108570</v>
      </c>
      <c r="B532" s="1" t="s">
        <v>45</v>
      </c>
      <c r="D532" s="1">
        <v>95</v>
      </c>
      <c r="E532" s="1">
        <v>0</v>
      </c>
      <c r="F532" s="1">
        <v>4</v>
      </c>
      <c r="G532" s="1" t="str">
        <f>IF(E532=$K$6,"Certo","Errado")</f>
        <v>Certo</v>
      </c>
    </row>
    <row r="533" spans="1:8" ht="15.75" customHeight="1" x14ac:dyDescent="0.3">
      <c r="A533" s="1">
        <v>108591</v>
      </c>
      <c r="B533" s="1" t="s">
        <v>45</v>
      </c>
      <c r="D533" s="1">
        <v>95</v>
      </c>
      <c r="E533" s="1">
        <v>1</v>
      </c>
      <c r="F533" s="1">
        <v>5</v>
      </c>
      <c r="G533" s="1" t="str">
        <f>IF(E533=$K$7,"Certo","Errado")</f>
        <v>Errado</v>
      </c>
    </row>
    <row r="534" spans="1:8" ht="15.75" customHeight="1" x14ac:dyDescent="0.3">
      <c r="A534" s="1">
        <v>108600</v>
      </c>
      <c r="B534" s="1" t="s">
        <v>45</v>
      </c>
      <c r="D534" s="1">
        <v>95</v>
      </c>
      <c r="E534" s="1">
        <v>1</v>
      </c>
      <c r="F534" s="1">
        <v>6</v>
      </c>
      <c r="G534" s="1" t="str">
        <f>IF(E534=$K$8,"Certo","Errado")</f>
        <v>Errado</v>
      </c>
    </row>
    <row r="535" spans="1:8" ht="15.75" customHeight="1" x14ac:dyDescent="0.3">
      <c r="A535" s="1">
        <v>108610</v>
      </c>
      <c r="B535" s="1" t="s">
        <v>45</v>
      </c>
      <c r="D535" s="1">
        <v>95</v>
      </c>
      <c r="E535" s="1">
        <v>0</v>
      </c>
      <c r="F535" s="1">
        <v>7</v>
      </c>
      <c r="G535" s="1" t="str">
        <f>IF(E535=$K$9,"Certo","Errado")</f>
        <v>Certo</v>
      </c>
    </row>
    <row r="536" spans="1:8" ht="15.75" customHeight="1" x14ac:dyDescent="0.3">
      <c r="A536" s="1">
        <v>108621</v>
      </c>
      <c r="B536" s="1" t="s">
        <v>45</v>
      </c>
      <c r="D536" s="1">
        <v>95</v>
      </c>
      <c r="E536" s="1">
        <v>3</v>
      </c>
      <c r="F536" s="1">
        <v>8</v>
      </c>
      <c r="G536" s="1" t="str">
        <f>IF(E536=$K$30,"Certo","Errado")</f>
        <v>Errado</v>
      </c>
    </row>
    <row r="537" spans="1:8" ht="15.75" customHeight="1" x14ac:dyDescent="0.3">
      <c r="A537" s="1">
        <v>108643</v>
      </c>
      <c r="B537" s="1" t="s">
        <v>45</v>
      </c>
      <c r="C537" s="1">
        <v>1</v>
      </c>
      <c r="D537" s="1">
        <v>95</v>
      </c>
      <c r="E537" s="1">
        <v>0</v>
      </c>
      <c r="F537" s="1">
        <v>9</v>
      </c>
      <c r="G537" s="1" t="str">
        <f>IF(E537=$K$31,"Certo","Errado")</f>
        <v>Certo</v>
      </c>
      <c r="H537" s="1">
        <f>COUNTIF(G528:G537,"Certo")</f>
        <v>4</v>
      </c>
    </row>
    <row r="538" spans="1:8" ht="15.75" customHeight="1" x14ac:dyDescent="0.3">
      <c r="A538" s="1">
        <v>108992</v>
      </c>
      <c r="B538" s="1" t="s">
        <v>30</v>
      </c>
      <c r="D538" s="1">
        <v>95</v>
      </c>
      <c r="E538" s="1">
        <v>1</v>
      </c>
      <c r="F538" s="1">
        <v>0</v>
      </c>
      <c r="G538" s="1" t="str">
        <f>IF(E538=$K$2,"Certo","Errado")</f>
        <v>Errado</v>
      </c>
    </row>
    <row r="539" spans="1:8" ht="15.75" customHeight="1" x14ac:dyDescent="0.3">
      <c r="A539" s="1">
        <v>109074</v>
      </c>
      <c r="B539" s="1" t="s">
        <v>30</v>
      </c>
      <c r="D539" s="1">
        <v>95</v>
      </c>
      <c r="E539" s="1">
        <v>1</v>
      </c>
      <c r="F539" s="1">
        <v>1</v>
      </c>
      <c r="G539" s="1" t="str">
        <f>IF(E539=$K$3,"Certo","Errado")</f>
        <v>Errado</v>
      </c>
    </row>
    <row r="540" spans="1:8" ht="15.75" customHeight="1" x14ac:dyDescent="0.3">
      <c r="A540" s="1">
        <v>109136</v>
      </c>
      <c r="B540" s="1" t="s">
        <v>30</v>
      </c>
      <c r="D540" s="1">
        <v>95</v>
      </c>
      <c r="E540" s="1">
        <v>0</v>
      </c>
      <c r="F540" s="1">
        <v>2</v>
      </c>
      <c r="G540" s="1" t="str">
        <f>IF(E540=$K$4,"Certo","Errado")</f>
        <v>Certo</v>
      </c>
    </row>
    <row r="541" spans="1:8" ht="15.75" customHeight="1" x14ac:dyDescent="0.3">
      <c r="A541" s="1">
        <v>109246</v>
      </c>
      <c r="B541" s="1" t="s">
        <v>30</v>
      </c>
      <c r="D541" s="1">
        <v>95</v>
      </c>
      <c r="E541" s="1">
        <v>1</v>
      </c>
      <c r="F541" s="1">
        <v>3</v>
      </c>
      <c r="G541" s="1" t="str">
        <f>IF(E541=$K$5,"Certo","Errado")</f>
        <v>Errado</v>
      </c>
    </row>
    <row r="542" spans="1:8" ht="15.75" customHeight="1" x14ac:dyDescent="0.3">
      <c r="A542" s="1">
        <v>109336</v>
      </c>
      <c r="B542" s="1" t="s">
        <v>30</v>
      </c>
      <c r="D542" s="1">
        <v>95</v>
      </c>
      <c r="E542" s="1">
        <v>0</v>
      </c>
      <c r="F542" s="1">
        <v>4</v>
      </c>
      <c r="G542" s="1" t="str">
        <f>IF(E542=$K$6,"Certo","Errado")</f>
        <v>Certo</v>
      </c>
    </row>
    <row r="543" spans="1:8" ht="15.75" customHeight="1" x14ac:dyDescent="0.3">
      <c r="A543" s="1">
        <v>109379</v>
      </c>
      <c r="B543" s="1" t="s">
        <v>30</v>
      </c>
      <c r="D543" s="1">
        <v>95</v>
      </c>
      <c r="E543" s="1">
        <v>2</v>
      </c>
      <c r="F543" s="1">
        <v>5</v>
      </c>
      <c r="G543" s="1" t="str">
        <f>IF(E543=$K$7,"Certo","Errado")</f>
        <v>Errado</v>
      </c>
    </row>
    <row r="544" spans="1:8" ht="15.75" customHeight="1" x14ac:dyDescent="0.3">
      <c r="A544" s="1">
        <v>109457</v>
      </c>
      <c r="B544" s="1" t="s">
        <v>30</v>
      </c>
      <c r="D544" s="1">
        <v>95</v>
      </c>
      <c r="E544" s="1">
        <v>0</v>
      </c>
      <c r="F544" s="1">
        <v>6</v>
      </c>
      <c r="G544" s="1" t="str">
        <f>IF(E544=$K$8,"Certo","Errado")</f>
        <v>Certo</v>
      </c>
    </row>
    <row r="545" spans="1:8" ht="15.75" customHeight="1" x14ac:dyDescent="0.3">
      <c r="A545" s="1">
        <v>109493</v>
      </c>
      <c r="B545" s="1" t="s">
        <v>30</v>
      </c>
      <c r="D545" s="1">
        <v>95</v>
      </c>
      <c r="E545" s="1">
        <v>3</v>
      </c>
      <c r="F545" s="1">
        <v>7</v>
      </c>
      <c r="G545" s="1" t="str">
        <f>IF(E545=$K$9,"Certo","Errado")</f>
        <v>Errado</v>
      </c>
    </row>
    <row r="546" spans="1:8" ht="15.75" customHeight="1" x14ac:dyDescent="0.3">
      <c r="A546" s="1">
        <v>109496</v>
      </c>
      <c r="B546" s="1" t="s">
        <v>30</v>
      </c>
      <c r="D546" s="1">
        <v>95</v>
      </c>
      <c r="E546" s="1">
        <v>3</v>
      </c>
      <c r="F546" s="1">
        <v>8</v>
      </c>
      <c r="G546" s="1" t="str">
        <f>IF(E546=$K$30,"Certo","Errado")</f>
        <v>Errado</v>
      </c>
    </row>
    <row r="547" spans="1:8" ht="15.75" customHeight="1" x14ac:dyDescent="0.3">
      <c r="A547" s="1">
        <v>109526</v>
      </c>
      <c r="B547" s="1" t="s">
        <v>30</v>
      </c>
      <c r="C547" s="1">
        <v>4</v>
      </c>
      <c r="D547" s="1">
        <v>95</v>
      </c>
      <c r="E547" s="1">
        <v>1</v>
      </c>
      <c r="F547" s="1">
        <v>9</v>
      </c>
      <c r="G547" s="1" t="str">
        <f>IF(E547=$K$31,"Certo","Errado")</f>
        <v>Errado</v>
      </c>
      <c r="H547" s="1">
        <f>COUNTIF(G538:G547,"Certo")</f>
        <v>3</v>
      </c>
    </row>
    <row r="548" spans="1:8" ht="15.75" customHeight="1" x14ac:dyDescent="0.3">
      <c r="A548" s="1">
        <v>108513</v>
      </c>
      <c r="B548" s="1" t="s">
        <v>49</v>
      </c>
      <c r="D548" s="1">
        <v>95</v>
      </c>
      <c r="E548" s="1">
        <v>1</v>
      </c>
      <c r="F548" s="1">
        <v>0</v>
      </c>
      <c r="G548" s="1" t="str">
        <f>IF(E548=$K$2,"Certo","Errado")</f>
        <v>Errado</v>
      </c>
    </row>
    <row r="549" spans="1:8" ht="15.75" customHeight="1" x14ac:dyDescent="0.3">
      <c r="A549" s="1">
        <v>108529</v>
      </c>
      <c r="B549" s="1" t="s">
        <v>49</v>
      </c>
      <c r="D549" s="1">
        <v>95</v>
      </c>
      <c r="E549" s="1">
        <v>0</v>
      </c>
      <c r="F549" s="1">
        <v>1</v>
      </c>
      <c r="G549" s="1" t="str">
        <f>IF(E549=$K$3,"Certo","Errado")</f>
        <v>Certo</v>
      </c>
    </row>
    <row r="550" spans="1:8" ht="15.75" customHeight="1" x14ac:dyDescent="0.3">
      <c r="A550" s="1">
        <v>108544</v>
      </c>
      <c r="B550" s="1" t="s">
        <v>49</v>
      </c>
      <c r="D550" s="1">
        <v>95</v>
      </c>
      <c r="E550" s="1">
        <v>0</v>
      </c>
      <c r="F550" s="1">
        <v>2</v>
      </c>
      <c r="G550" s="1" t="str">
        <f>IF(E550=$K$4,"Certo","Errado")</f>
        <v>Certo</v>
      </c>
    </row>
    <row r="551" spans="1:8" ht="15.75" customHeight="1" x14ac:dyDescent="0.3">
      <c r="A551" s="1">
        <v>108577</v>
      </c>
      <c r="B551" s="1" t="s">
        <v>49</v>
      </c>
      <c r="D551" s="1">
        <v>95</v>
      </c>
      <c r="E551" s="1">
        <v>2</v>
      </c>
      <c r="F551" s="1">
        <v>3</v>
      </c>
      <c r="G551" s="1" t="str">
        <f>IF(E551=$K$5,"Certo","Errado")</f>
        <v>Errado</v>
      </c>
    </row>
    <row r="552" spans="1:8" ht="15.75" customHeight="1" x14ac:dyDescent="0.3">
      <c r="A552" s="1">
        <v>108635</v>
      </c>
      <c r="B552" s="1" t="s">
        <v>49</v>
      </c>
      <c r="D552" s="1">
        <v>95</v>
      </c>
      <c r="E552" s="1">
        <v>3</v>
      </c>
      <c r="F552" s="1">
        <v>4</v>
      </c>
      <c r="G552" s="1" t="str">
        <f>IF(E552=$K$6,"Certo","Errado")</f>
        <v>Errado</v>
      </c>
    </row>
    <row r="553" spans="1:8" ht="15.75" customHeight="1" x14ac:dyDescent="0.3">
      <c r="A553" s="1">
        <v>108672</v>
      </c>
      <c r="B553" s="1" t="s">
        <v>49</v>
      </c>
      <c r="D553" s="1">
        <v>95</v>
      </c>
      <c r="E553" s="1">
        <v>2</v>
      </c>
      <c r="F553" s="1">
        <v>5</v>
      </c>
      <c r="G553" s="1" t="str">
        <f>IF(E553=$K$7,"Certo","Errado")</f>
        <v>Errado</v>
      </c>
    </row>
    <row r="554" spans="1:8" ht="15.75" customHeight="1" x14ac:dyDescent="0.3">
      <c r="A554" s="1">
        <v>108693</v>
      </c>
      <c r="B554" s="1" t="s">
        <v>49</v>
      </c>
      <c r="D554" s="1">
        <v>95</v>
      </c>
      <c r="E554" s="1">
        <v>1</v>
      </c>
      <c r="F554" s="1">
        <v>6</v>
      </c>
      <c r="G554" s="1" t="str">
        <f>IF(E554=$K$8,"Certo","Errado")</f>
        <v>Errado</v>
      </c>
    </row>
    <row r="555" spans="1:8" ht="15.75" customHeight="1" x14ac:dyDescent="0.3">
      <c r="A555" s="1">
        <v>108707</v>
      </c>
      <c r="B555" s="1" t="s">
        <v>49</v>
      </c>
      <c r="D555" s="1">
        <v>95</v>
      </c>
      <c r="E555" s="1">
        <v>3</v>
      </c>
      <c r="F555" s="1">
        <v>7</v>
      </c>
      <c r="G555" s="1" t="str">
        <f>IF(E555=$K$9,"Certo","Errado")</f>
        <v>Errado</v>
      </c>
    </row>
    <row r="556" spans="1:8" ht="15.75" customHeight="1" x14ac:dyDescent="0.3">
      <c r="A556" s="1">
        <v>108723</v>
      </c>
      <c r="B556" s="1" t="s">
        <v>49</v>
      </c>
      <c r="D556" s="1">
        <v>95</v>
      </c>
      <c r="E556" s="1">
        <v>2</v>
      </c>
      <c r="F556" s="1">
        <v>8</v>
      </c>
      <c r="G556" s="1" t="str">
        <f>IF(E556=$K$30,"Certo","Errado")</f>
        <v>Errado</v>
      </c>
    </row>
    <row r="557" spans="1:8" ht="15.75" customHeight="1" x14ac:dyDescent="0.3">
      <c r="A557" s="1">
        <v>108727</v>
      </c>
      <c r="B557" s="1" t="s">
        <v>49</v>
      </c>
      <c r="C557" s="1">
        <v>1</v>
      </c>
      <c r="D557" s="1">
        <v>95</v>
      </c>
      <c r="E557" s="1">
        <v>0</v>
      </c>
      <c r="F557" s="1">
        <v>9</v>
      </c>
      <c r="G557" s="1" t="str">
        <f>IF(E557=$K$31,"Certo","Errado")</f>
        <v>Certo</v>
      </c>
      <c r="H557" s="1">
        <f>COUNTIF(G548:G557,"Certo")</f>
        <v>3</v>
      </c>
    </row>
    <row r="558" spans="1:8" ht="15.75" customHeight="1" x14ac:dyDescent="0.3">
      <c r="A558" s="1">
        <v>109065</v>
      </c>
      <c r="B558" s="1" t="s">
        <v>20</v>
      </c>
      <c r="D558" s="1">
        <v>95</v>
      </c>
      <c r="E558" s="1">
        <v>2</v>
      </c>
      <c r="F558" s="1">
        <v>0</v>
      </c>
      <c r="G558" s="1" t="str">
        <f>IF(E558=$K$2,"Certo","Errado")</f>
        <v>Errado</v>
      </c>
    </row>
    <row r="559" spans="1:8" ht="15.75" customHeight="1" x14ac:dyDescent="0.3">
      <c r="A559" s="1">
        <v>109187</v>
      </c>
      <c r="B559" s="1" t="s">
        <v>20</v>
      </c>
      <c r="D559" s="1">
        <v>95</v>
      </c>
      <c r="E559" s="1">
        <v>3</v>
      </c>
      <c r="F559" s="1">
        <v>1</v>
      </c>
      <c r="G559" s="1" t="str">
        <f>IF(E559=$K$3,"Certo","Errado")</f>
        <v>Errado</v>
      </c>
    </row>
    <row r="560" spans="1:8" ht="15.75" customHeight="1" x14ac:dyDescent="0.3">
      <c r="A560" s="1">
        <v>109276</v>
      </c>
      <c r="B560" s="1" t="s">
        <v>20</v>
      </c>
      <c r="D560" s="1">
        <v>95</v>
      </c>
      <c r="E560" s="1">
        <v>0</v>
      </c>
      <c r="F560" s="1">
        <v>2</v>
      </c>
      <c r="G560" s="1" t="str">
        <f>IF(E560=$K$4,"Certo","Errado")</f>
        <v>Certo</v>
      </c>
    </row>
    <row r="561" spans="1:8" ht="15.75" customHeight="1" x14ac:dyDescent="0.3">
      <c r="A561" s="1">
        <v>109323</v>
      </c>
      <c r="B561" s="1" t="s">
        <v>20</v>
      </c>
      <c r="D561" s="1">
        <v>95</v>
      </c>
      <c r="E561" s="1">
        <v>1</v>
      </c>
      <c r="F561" s="1">
        <v>3</v>
      </c>
      <c r="G561" s="1" t="str">
        <f>IF(E561=$K$5,"Certo","Errado")</f>
        <v>Errado</v>
      </c>
    </row>
    <row r="562" spans="1:8" ht="15.75" customHeight="1" x14ac:dyDescent="0.3">
      <c r="A562" s="1">
        <v>109423</v>
      </c>
      <c r="B562" s="1" t="s">
        <v>20</v>
      </c>
      <c r="D562" s="1">
        <v>95</v>
      </c>
      <c r="E562" s="1">
        <v>3</v>
      </c>
      <c r="F562" s="1">
        <v>4</v>
      </c>
      <c r="G562" s="1" t="str">
        <f>IF(E562=$K$6,"Certo","Errado")</f>
        <v>Errado</v>
      </c>
    </row>
    <row r="563" spans="1:8" ht="15.75" customHeight="1" x14ac:dyDescent="0.3">
      <c r="A563" s="1">
        <v>109479</v>
      </c>
      <c r="B563" s="1" t="s">
        <v>20</v>
      </c>
      <c r="D563" s="1">
        <v>95</v>
      </c>
      <c r="E563" s="1">
        <v>2</v>
      </c>
      <c r="F563" s="1">
        <v>5</v>
      </c>
      <c r="G563" s="1" t="str">
        <f>IF(E563=$K$7,"Certo","Errado")</f>
        <v>Errado</v>
      </c>
    </row>
    <row r="564" spans="1:8" ht="15.75" customHeight="1" x14ac:dyDescent="0.3">
      <c r="A564" s="1">
        <v>109490</v>
      </c>
      <c r="B564" s="1" t="s">
        <v>20</v>
      </c>
      <c r="D564" s="1">
        <v>95</v>
      </c>
      <c r="E564" s="1">
        <v>1</v>
      </c>
      <c r="F564" s="1">
        <v>6</v>
      </c>
      <c r="G564" s="1" t="str">
        <f>IF(E564=$K$8,"Certo","Errado")</f>
        <v>Errado</v>
      </c>
    </row>
    <row r="565" spans="1:8" ht="15.75" customHeight="1" x14ac:dyDescent="0.3">
      <c r="A565" s="1">
        <v>109518</v>
      </c>
      <c r="B565" s="1" t="s">
        <v>20</v>
      </c>
      <c r="D565" s="1">
        <v>95</v>
      </c>
      <c r="E565" s="1">
        <v>0</v>
      </c>
      <c r="F565" s="1">
        <v>7</v>
      </c>
      <c r="G565" s="1" t="str">
        <f>IF(E565=$K$9,"Certo","Errado")</f>
        <v>Certo</v>
      </c>
    </row>
    <row r="566" spans="1:8" ht="15.75" customHeight="1" x14ac:dyDescent="0.3">
      <c r="A566" s="1">
        <v>109550</v>
      </c>
      <c r="B566" s="1" t="s">
        <v>20</v>
      </c>
      <c r="D566" s="1">
        <v>95</v>
      </c>
      <c r="E566" s="1">
        <v>3</v>
      </c>
      <c r="F566" s="1">
        <v>8</v>
      </c>
      <c r="G566" s="1" t="str">
        <f>IF(E566=$K$30,"Certo","Errado")</f>
        <v>Errado</v>
      </c>
    </row>
    <row r="567" spans="1:8" ht="15.75" customHeight="1" x14ac:dyDescent="0.3">
      <c r="A567" s="1">
        <v>109564</v>
      </c>
      <c r="B567" s="1" t="s">
        <v>20</v>
      </c>
      <c r="C567" s="1">
        <v>4</v>
      </c>
      <c r="D567" s="1">
        <v>95</v>
      </c>
      <c r="E567" s="1">
        <v>0</v>
      </c>
      <c r="F567" s="1">
        <v>9</v>
      </c>
      <c r="G567" s="1" t="str">
        <f>IF(E567=$K$31,"Certo","Errado")</f>
        <v>Certo</v>
      </c>
      <c r="H567" s="1">
        <f>COUNTIF(G558:G567,"Certo")</f>
        <v>3</v>
      </c>
    </row>
    <row r="568" spans="1:8" ht="15.75" customHeight="1" x14ac:dyDescent="0.3">
      <c r="A568" s="1">
        <v>109030</v>
      </c>
      <c r="B568" s="1" t="s">
        <v>8</v>
      </c>
      <c r="D568" s="1">
        <v>95</v>
      </c>
      <c r="E568" s="1">
        <v>0</v>
      </c>
      <c r="F568" s="1">
        <v>0</v>
      </c>
      <c r="G568" s="1" t="str">
        <f>IF(E568=$K$2,"Certo","Errado")</f>
        <v>Certo</v>
      </c>
    </row>
    <row r="569" spans="1:8" ht="15.75" customHeight="1" x14ac:dyDescent="0.3">
      <c r="A569" s="1">
        <v>109160</v>
      </c>
      <c r="B569" s="1" t="s">
        <v>8</v>
      </c>
      <c r="D569" s="1">
        <v>95</v>
      </c>
      <c r="E569" s="1">
        <v>1</v>
      </c>
      <c r="F569" s="1">
        <v>1</v>
      </c>
      <c r="G569" s="1" t="str">
        <f>IF(E569=$K$3,"Certo","Errado")</f>
        <v>Errado</v>
      </c>
    </row>
    <row r="570" spans="1:8" ht="15.75" customHeight="1" x14ac:dyDescent="0.3">
      <c r="A570" s="1">
        <v>109185</v>
      </c>
      <c r="B570" s="1" t="s">
        <v>8</v>
      </c>
      <c r="D570" s="1">
        <v>95</v>
      </c>
      <c r="E570" s="1">
        <v>0</v>
      </c>
      <c r="F570" s="1">
        <v>2</v>
      </c>
      <c r="G570" s="1" t="str">
        <f>IF(E570=$K$4,"Certo","Errado")</f>
        <v>Certo</v>
      </c>
    </row>
    <row r="571" spans="1:8" ht="15.75" customHeight="1" x14ac:dyDescent="0.3">
      <c r="A571" s="1">
        <v>109233</v>
      </c>
      <c r="B571" s="1" t="s">
        <v>8</v>
      </c>
      <c r="D571" s="1">
        <v>95</v>
      </c>
      <c r="E571" s="1">
        <v>3</v>
      </c>
      <c r="F571" s="1">
        <v>3</v>
      </c>
      <c r="G571" s="1" t="str">
        <f>IF(E571=$K$5,"Certo","Errado")</f>
        <v>Errado</v>
      </c>
    </row>
    <row r="572" spans="1:8" ht="15.75" customHeight="1" x14ac:dyDescent="0.3">
      <c r="A572" s="1">
        <v>109280</v>
      </c>
      <c r="B572" s="1" t="s">
        <v>8</v>
      </c>
      <c r="D572" s="1">
        <v>95</v>
      </c>
      <c r="E572" s="1">
        <v>1</v>
      </c>
      <c r="F572" s="1">
        <v>4</v>
      </c>
      <c r="G572" s="1" t="str">
        <f>IF(E572=$K$6,"Certo","Errado")</f>
        <v>Errado</v>
      </c>
    </row>
    <row r="573" spans="1:8" ht="15.75" customHeight="1" x14ac:dyDescent="0.3">
      <c r="A573" s="1">
        <v>109405</v>
      </c>
      <c r="B573" s="1" t="s">
        <v>8</v>
      </c>
      <c r="D573" s="1">
        <v>95</v>
      </c>
      <c r="E573" s="1">
        <v>2</v>
      </c>
      <c r="F573" s="1">
        <v>5</v>
      </c>
      <c r="G573" s="1" t="str">
        <f>IF(E573=$K$7,"Certo","Errado")</f>
        <v>Errado</v>
      </c>
    </row>
    <row r="574" spans="1:8" ht="15.75" customHeight="1" x14ac:dyDescent="0.3">
      <c r="A574" s="1">
        <v>109455</v>
      </c>
      <c r="B574" s="1" t="s">
        <v>8</v>
      </c>
      <c r="D574" s="1">
        <v>95</v>
      </c>
      <c r="E574" s="1">
        <v>1</v>
      </c>
      <c r="F574" s="1">
        <v>6</v>
      </c>
      <c r="G574" s="1" t="str">
        <f>IF(E574=$K$8,"Certo","Errado")</f>
        <v>Errado</v>
      </c>
    </row>
    <row r="575" spans="1:8" ht="15.75" customHeight="1" x14ac:dyDescent="0.3">
      <c r="A575" s="1">
        <v>109487</v>
      </c>
      <c r="B575" s="1" t="s">
        <v>8</v>
      </c>
      <c r="D575" s="1">
        <v>95</v>
      </c>
      <c r="E575" s="1">
        <v>1</v>
      </c>
      <c r="F575" s="1">
        <v>7</v>
      </c>
      <c r="G575" s="1" t="str">
        <f>IF(E575=$K$9,"Certo","Errado")</f>
        <v>Errado</v>
      </c>
    </row>
    <row r="576" spans="1:8" ht="15.75" customHeight="1" x14ac:dyDescent="0.3">
      <c r="A576" s="1">
        <v>109502</v>
      </c>
      <c r="B576" s="1" t="s">
        <v>8</v>
      </c>
      <c r="D576" s="1">
        <v>95</v>
      </c>
      <c r="E576" s="1">
        <v>3</v>
      </c>
      <c r="F576" s="1">
        <v>8</v>
      </c>
      <c r="G576" s="1" t="str">
        <f>IF(E576=$K$30,"Certo","Errado")</f>
        <v>Errado</v>
      </c>
    </row>
    <row r="577" spans="1:8" ht="15.75" customHeight="1" x14ac:dyDescent="0.3">
      <c r="A577" s="1">
        <v>109531</v>
      </c>
      <c r="B577" s="1" t="s">
        <v>8</v>
      </c>
      <c r="C577" s="1">
        <v>4</v>
      </c>
      <c r="D577" s="1">
        <v>95</v>
      </c>
      <c r="E577" s="1">
        <v>0</v>
      </c>
      <c r="F577" s="1">
        <v>9</v>
      </c>
      <c r="G577" s="1" t="str">
        <f>IF(E577=$K$31,"Certo","Errado")</f>
        <v>Certo</v>
      </c>
      <c r="H577" s="1">
        <f>COUNTIF(G568:G577,"Certo")</f>
        <v>3</v>
      </c>
    </row>
    <row r="578" spans="1:8" ht="15.75" customHeight="1" x14ac:dyDescent="0.3">
      <c r="A578" s="1">
        <v>109574</v>
      </c>
      <c r="B578" s="1" t="s">
        <v>13</v>
      </c>
      <c r="D578" s="1">
        <v>95</v>
      </c>
      <c r="E578" s="1">
        <v>1</v>
      </c>
      <c r="F578" s="1">
        <v>0</v>
      </c>
      <c r="G578" s="1" t="str">
        <f>IF(E578=$K$2,"Certo","Errado")</f>
        <v>Errado</v>
      </c>
    </row>
    <row r="579" spans="1:8" ht="15.75" customHeight="1" x14ac:dyDescent="0.3">
      <c r="A579" s="1">
        <v>109597</v>
      </c>
      <c r="B579" s="1" t="s">
        <v>13</v>
      </c>
      <c r="D579" s="1">
        <v>95</v>
      </c>
      <c r="E579" s="1">
        <v>3</v>
      </c>
      <c r="F579" s="1">
        <v>1</v>
      </c>
      <c r="G579" s="1" t="str">
        <f>IF(E579=$K$3,"Certo","Errado")</f>
        <v>Errado</v>
      </c>
    </row>
    <row r="580" spans="1:8" ht="15.75" customHeight="1" x14ac:dyDescent="0.3">
      <c r="A580" s="1">
        <v>109601</v>
      </c>
      <c r="B580" s="1" t="s">
        <v>13</v>
      </c>
      <c r="D580" s="1">
        <v>95</v>
      </c>
      <c r="E580" s="1">
        <v>0</v>
      </c>
      <c r="F580" s="1">
        <v>2</v>
      </c>
      <c r="G580" s="1" t="str">
        <f>IF(E580=$K$4,"Certo","Errado")</f>
        <v>Certo</v>
      </c>
    </row>
    <row r="581" spans="1:8" ht="15.75" customHeight="1" x14ac:dyDescent="0.3">
      <c r="A581" s="1">
        <v>109606</v>
      </c>
      <c r="B581" s="1" t="s">
        <v>13</v>
      </c>
      <c r="D581" s="1">
        <v>95</v>
      </c>
      <c r="E581" s="1">
        <v>2</v>
      </c>
      <c r="F581" s="1">
        <v>3</v>
      </c>
      <c r="G581" s="1" t="str">
        <f>IF(E581=$K$5,"Certo","Errado")</f>
        <v>Errado</v>
      </c>
    </row>
    <row r="582" spans="1:8" ht="15.75" customHeight="1" x14ac:dyDescent="0.3">
      <c r="A582" s="1">
        <v>109608</v>
      </c>
      <c r="B582" s="1" t="s">
        <v>13</v>
      </c>
      <c r="D582" s="1">
        <v>95</v>
      </c>
      <c r="E582" s="1">
        <v>1</v>
      </c>
      <c r="F582" s="1">
        <v>4</v>
      </c>
      <c r="G582" s="1" t="str">
        <f>IF(E582=$K$6,"Certo","Errado")</f>
        <v>Errado</v>
      </c>
    </row>
    <row r="583" spans="1:8" ht="15.75" customHeight="1" x14ac:dyDescent="0.3">
      <c r="A583" s="1">
        <v>109610</v>
      </c>
      <c r="B583" s="1" t="s">
        <v>13</v>
      </c>
      <c r="D583" s="1">
        <v>95</v>
      </c>
      <c r="E583" s="1">
        <v>2</v>
      </c>
      <c r="F583" s="1">
        <v>5</v>
      </c>
      <c r="G583" s="1" t="str">
        <f>IF(E583=$K$7,"Certo","Errado")</f>
        <v>Errado</v>
      </c>
    </row>
    <row r="584" spans="1:8" ht="15.75" customHeight="1" x14ac:dyDescent="0.3">
      <c r="A584" s="1">
        <v>109611</v>
      </c>
      <c r="B584" s="1" t="s">
        <v>13</v>
      </c>
      <c r="D584" s="1">
        <v>95</v>
      </c>
      <c r="E584" s="1">
        <v>1</v>
      </c>
      <c r="F584" s="1">
        <v>6</v>
      </c>
      <c r="G584" s="1" t="str">
        <f>IF(E584=$K$8,"Certo","Errado")</f>
        <v>Errado</v>
      </c>
    </row>
    <row r="585" spans="1:8" ht="15.75" customHeight="1" x14ac:dyDescent="0.3">
      <c r="A585" s="1">
        <v>109613</v>
      </c>
      <c r="B585" s="1" t="s">
        <v>13</v>
      </c>
      <c r="D585" s="1">
        <v>95</v>
      </c>
      <c r="E585" s="1">
        <v>0</v>
      </c>
      <c r="F585" s="1">
        <v>7</v>
      </c>
      <c r="G585" s="1" t="str">
        <f>IF(E585=$K$9,"Certo","Errado")</f>
        <v>Certo</v>
      </c>
    </row>
    <row r="586" spans="1:8" ht="15.75" customHeight="1" x14ac:dyDescent="0.3">
      <c r="A586" s="1">
        <v>109614</v>
      </c>
      <c r="B586" s="1" t="s">
        <v>13</v>
      </c>
      <c r="D586" s="1">
        <v>95</v>
      </c>
      <c r="E586" s="1">
        <v>3</v>
      </c>
      <c r="F586" s="1">
        <v>8</v>
      </c>
      <c r="G586" s="1" t="str">
        <f>IF(E586=$K$30,"Certo","Errado")</f>
        <v>Errado</v>
      </c>
    </row>
    <row r="587" spans="1:8" ht="15.75" customHeight="1" x14ac:dyDescent="0.3">
      <c r="A587" s="1">
        <v>109615</v>
      </c>
      <c r="B587" s="1" t="s">
        <v>13</v>
      </c>
      <c r="C587" s="1">
        <v>4</v>
      </c>
      <c r="D587" s="1">
        <v>95</v>
      </c>
      <c r="E587" s="1">
        <v>0</v>
      </c>
      <c r="F587" s="1">
        <v>9</v>
      </c>
      <c r="G587" s="1" t="str">
        <f>IF(E587=$K$31,"Certo","Errado")</f>
        <v>Certo</v>
      </c>
      <c r="H587" s="1">
        <f>COUNTIF(G578:G587,"Certo")</f>
        <v>3</v>
      </c>
    </row>
    <row r="588" spans="1:8" ht="15.75" customHeight="1" x14ac:dyDescent="0.3">
      <c r="A588" s="1">
        <v>108855</v>
      </c>
      <c r="B588" s="1" t="s">
        <v>91</v>
      </c>
      <c r="D588" s="1">
        <v>95</v>
      </c>
      <c r="E588" s="1">
        <v>2</v>
      </c>
      <c r="F588" s="1">
        <v>0</v>
      </c>
      <c r="G588" s="1" t="str">
        <f>IF(E588=$K$2,"Certo","Errado")</f>
        <v>Errado</v>
      </c>
    </row>
    <row r="589" spans="1:8" ht="15.75" customHeight="1" x14ac:dyDescent="0.3">
      <c r="A589" s="1">
        <v>108877</v>
      </c>
      <c r="B589" s="1" t="s">
        <v>91</v>
      </c>
      <c r="D589" s="1">
        <v>95</v>
      </c>
      <c r="E589" s="1">
        <v>3</v>
      </c>
      <c r="F589" s="1">
        <v>1</v>
      </c>
      <c r="G589" s="1" t="str">
        <f>IF(E589=$K$3,"Certo","Errado")</f>
        <v>Errado</v>
      </c>
    </row>
    <row r="590" spans="1:8" ht="15.75" customHeight="1" x14ac:dyDescent="0.3">
      <c r="A590" s="1">
        <v>108914</v>
      </c>
      <c r="B590" s="1" t="s">
        <v>91</v>
      </c>
      <c r="D590" s="1">
        <v>95</v>
      </c>
      <c r="E590" s="1">
        <v>2</v>
      </c>
      <c r="F590" s="1">
        <v>2</v>
      </c>
      <c r="G590" s="1" t="str">
        <f>IF(E590=$K$4,"Certo","Errado")</f>
        <v>Errado</v>
      </c>
    </row>
    <row r="591" spans="1:8" ht="15.75" customHeight="1" x14ac:dyDescent="0.3">
      <c r="A591" s="1">
        <v>108916</v>
      </c>
      <c r="B591" s="1" t="s">
        <v>91</v>
      </c>
      <c r="D591" s="1">
        <v>95</v>
      </c>
      <c r="E591" s="1">
        <v>2</v>
      </c>
      <c r="F591" s="1">
        <v>3</v>
      </c>
      <c r="G591" s="1" t="str">
        <f>IF(E591=$K$5,"Certo","Errado")</f>
        <v>Errado</v>
      </c>
    </row>
    <row r="592" spans="1:8" ht="15.75" customHeight="1" x14ac:dyDescent="0.3">
      <c r="A592" s="1">
        <v>108919</v>
      </c>
      <c r="B592" s="1" t="s">
        <v>91</v>
      </c>
      <c r="D592" s="1">
        <v>95</v>
      </c>
      <c r="E592" s="1">
        <v>3</v>
      </c>
      <c r="F592" s="1">
        <v>4</v>
      </c>
      <c r="G592" s="1" t="str">
        <f>IF(E592=$K$6,"Certo","Errado")</f>
        <v>Errado</v>
      </c>
    </row>
    <row r="593" spans="1:8" ht="15.75" customHeight="1" x14ac:dyDescent="0.3">
      <c r="A593" s="1">
        <v>108926</v>
      </c>
      <c r="B593" s="1" t="s">
        <v>91</v>
      </c>
      <c r="D593" s="1">
        <v>95</v>
      </c>
      <c r="E593" s="1">
        <v>2</v>
      </c>
      <c r="F593" s="1">
        <v>5</v>
      </c>
      <c r="G593" s="1" t="str">
        <f>IF(E593=$K$7,"Certo","Errado")</f>
        <v>Errado</v>
      </c>
    </row>
    <row r="594" spans="1:8" ht="15.75" customHeight="1" x14ac:dyDescent="0.3">
      <c r="A594" s="1">
        <v>108927</v>
      </c>
      <c r="B594" s="1" t="s">
        <v>91</v>
      </c>
      <c r="D594" s="1">
        <v>95</v>
      </c>
      <c r="E594" s="1">
        <v>1</v>
      </c>
      <c r="F594" s="1">
        <v>6</v>
      </c>
      <c r="G594" s="1" t="str">
        <f>IF(E594=$K$8,"Certo","Errado")</f>
        <v>Errado</v>
      </c>
    </row>
    <row r="595" spans="1:8" ht="15.75" customHeight="1" x14ac:dyDescent="0.3">
      <c r="A595" s="1">
        <v>108929</v>
      </c>
      <c r="B595" s="1" t="s">
        <v>91</v>
      </c>
      <c r="D595" s="1">
        <v>95</v>
      </c>
      <c r="E595" s="1">
        <v>0</v>
      </c>
      <c r="F595" s="1">
        <v>7</v>
      </c>
      <c r="G595" s="1" t="str">
        <f>IF(E595=$K$9,"Certo","Errado")</f>
        <v>Certo</v>
      </c>
    </row>
    <row r="596" spans="1:8" ht="15.75" customHeight="1" x14ac:dyDescent="0.3">
      <c r="A596" s="1">
        <v>108939</v>
      </c>
      <c r="B596" s="1" t="s">
        <v>91</v>
      </c>
      <c r="D596" s="1">
        <v>95</v>
      </c>
      <c r="E596" s="1">
        <v>3</v>
      </c>
      <c r="F596" s="1">
        <v>8</v>
      </c>
      <c r="G596" s="1" t="str">
        <f>IF(E596=$K$30,"Certo","Errado")</f>
        <v>Errado</v>
      </c>
    </row>
    <row r="597" spans="1:8" ht="15.75" customHeight="1" x14ac:dyDescent="0.3">
      <c r="A597" s="1">
        <v>108951</v>
      </c>
      <c r="B597" s="1" t="s">
        <v>91</v>
      </c>
      <c r="C597" s="1">
        <v>1</v>
      </c>
      <c r="D597" s="1">
        <v>95</v>
      </c>
      <c r="E597" s="1">
        <v>0</v>
      </c>
      <c r="F597" s="1">
        <v>9</v>
      </c>
      <c r="G597" s="1" t="str">
        <f>IF(E597=$K$31,"Certo","Errado")</f>
        <v>Certo</v>
      </c>
      <c r="H597" s="1">
        <f>COUNTIF(G588:G597,"Certo")</f>
        <v>2</v>
      </c>
    </row>
    <row r="598" spans="1:8" ht="15.75" customHeight="1" x14ac:dyDescent="0.3">
      <c r="A598" s="1">
        <v>109555</v>
      </c>
      <c r="B598" s="1" t="s">
        <v>9</v>
      </c>
      <c r="D598" s="1">
        <v>95</v>
      </c>
      <c r="E598" s="1">
        <v>3</v>
      </c>
      <c r="F598" s="1">
        <v>0</v>
      </c>
      <c r="G598" s="1" t="str">
        <f>IF(E598=$K$2,"Certo","Errado")</f>
        <v>Errado</v>
      </c>
    </row>
    <row r="599" spans="1:8" ht="15.75" customHeight="1" x14ac:dyDescent="0.3">
      <c r="A599" s="1">
        <v>109560</v>
      </c>
      <c r="B599" s="1" t="s">
        <v>9</v>
      </c>
      <c r="D599" s="1">
        <v>95</v>
      </c>
      <c r="E599" s="1">
        <v>3</v>
      </c>
      <c r="F599" s="1">
        <v>1</v>
      </c>
      <c r="G599" s="1" t="str">
        <f>IF(E599=$K$3,"Certo","Errado")</f>
        <v>Errado</v>
      </c>
    </row>
    <row r="600" spans="1:8" ht="15.75" customHeight="1" x14ac:dyDescent="0.3">
      <c r="A600" s="1">
        <v>109563</v>
      </c>
      <c r="B600" s="1" t="s">
        <v>9</v>
      </c>
      <c r="D600" s="1">
        <v>95</v>
      </c>
      <c r="E600" s="1">
        <v>0</v>
      </c>
      <c r="F600" s="1">
        <v>2</v>
      </c>
      <c r="G600" s="1" t="str">
        <f>IF(E600=$K$4,"Certo","Errado")</f>
        <v>Certo</v>
      </c>
    </row>
    <row r="601" spans="1:8" ht="15.75" customHeight="1" x14ac:dyDescent="0.3">
      <c r="A601" s="1">
        <v>109570</v>
      </c>
      <c r="B601" s="1" t="s">
        <v>9</v>
      </c>
      <c r="D601" s="1">
        <v>95</v>
      </c>
      <c r="E601" s="1">
        <v>3</v>
      </c>
      <c r="F601" s="1">
        <v>3</v>
      </c>
      <c r="G601" s="1" t="str">
        <f>IF(E601=$K$5,"Certo","Errado")</f>
        <v>Errado</v>
      </c>
    </row>
    <row r="602" spans="1:8" ht="15.75" customHeight="1" x14ac:dyDescent="0.3">
      <c r="A602" s="1">
        <v>109571</v>
      </c>
      <c r="B602" s="1" t="s">
        <v>9</v>
      </c>
      <c r="D602" s="1">
        <v>95</v>
      </c>
      <c r="E602" s="1">
        <v>1</v>
      </c>
      <c r="F602" s="1">
        <v>4</v>
      </c>
      <c r="G602" s="1" t="str">
        <f>IF(E602=$K$6,"Certo","Errado")</f>
        <v>Errado</v>
      </c>
    </row>
    <row r="603" spans="1:8" ht="15.75" customHeight="1" x14ac:dyDescent="0.3">
      <c r="A603" s="1">
        <v>109576</v>
      </c>
      <c r="B603" s="1" t="s">
        <v>9</v>
      </c>
      <c r="D603" s="1">
        <v>95</v>
      </c>
      <c r="E603" s="1">
        <v>2</v>
      </c>
      <c r="F603" s="1">
        <v>5</v>
      </c>
      <c r="G603" s="1" t="str">
        <f>IF(E603=$K$7,"Certo","Errado")</f>
        <v>Errado</v>
      </c>
    </row>
    <row r="604" spans="1:8" ht="15.75" customHeight="1" x14ac:dyDescent="0.3">
      <c r="A604" s="1">
        <v>109579</v>
      </c>
      <c r="B604" s="1" t="s">
        <v>9</v>
      </c>
      <c r="D604" s="1">
        <v>95</v>
      </c>
      <c r="E604" s="1">
        <v>0</v>
      </c>
      <c r="F604" s="1">
        <v>6</v>
      </c>
      <c r="G604" s="1" t="str">
        <f>IF(E604=$K$8,"Certo","Errado")</f>
        <v>Certo</v>
      </c>
    </row>
    <row r="605" spans="1:8" ht="15.75" customHeight="1" x14ac:dyDescent="0.3">
      <c r="A605" s="1">
        <v>109580</v>
      </c>
      <c r="B605" s="1" t="s">
        <v>9</v>
      </c>
      <c r="D605" s="1">
        <v>95</v>
      </c>
      <c r="E605" s="1">
        <v>0</v>
      </c>
      <c r="F605" s="1">
        <v>7</v>
      </c>
      <c r="G605" s="1" t="str">
        <f>IF(E605=$K$9,"Certo","Errado")</f>
        <v>Certo</v>
      </c>
    </row>
    <row r="606" spans="1:8" ht="15.75" customHeight="1" x14ac:dyDescent="0.3">
      <c r="A606" s="1">
        <v>109582</v>
      </c>
      <c r="B606" s="1" t="s">
        <v>9</v>
      </c>
      <c r="D606" s="1">
        <v>95</v>
      </c>
      <c r="E606" s="1">
        <v>0</v>
      </c>
      <c r="F606" s="1">
        <v>8</v>
      </c>
      <c r="G606" s="1" t="str">
        <f>IF(E606=$K$30,"Certo","Errado")</f>
        <v>Certo</v>
      </c>
    </row>
    <row r="607" spans="1:8" ht="15.75" customHeight="1" x14ac:dyDescent="0.3">
      <c r="A607" s="1">
        <v>109583</v>
      </c>
      <c r="B607" s="1" t="s">
        <v>9</v>
      </c>
      <c r="C607" s="1">
        <v>4</v>
      </c>
      <c r="D607" s="1">
        <v>95</v>
      </c>
      <c r="E607" s="1">
        <v>3</v>
      </c>
      <c r="F607" s="1">
        <v>9</v>
      </c>
      <c r="G607" s="1" t="str">
        <f>IF(E607=$K$31,"Certo","Errado")</f>
        <v>Errado</v>
      </c>
      <c r="H607" s="1">
        <f>COUNTIF(G598:G607,"Certo")</f>
        <v>4</v>
      </c>
    </row>
    <row r="608" spans="1:8" ht="15.75" customHeight="1" x14ac:dyDescent="0.3">
      <c r="A608" s="1">
        <v>109052</v>
      </c>
      <c r="B608" s="1" t="s">
        <v>10</v>
      </c>
      <c r="D608" s="1">
        <v>95</v>
      </c>
      <c r="E608" s="1">
        <v>2</v>
      </c>
      <c r="F608" s="1">
        <v>0</v>
      </c>
      <c r="G608" s="1" t="str">
        <f>IF(E608=$K$2,"Certo","Errado")</f>
        <v>Errado</v>
      </c>
    </row>
    <row r="609" spans="1:8" ht="15.75" customHeight="1" x14ac:dyDescent="0.3">
      <c r="A609" s="1">
        <v>109207</v>
      </c>
      <c r="B609" s="1" t="s">
        <v>10</v>
      </c>
      <c r="D609" s="1">
        <v>95</v>
      </c>
      <c r="E609" s="1">
        <v>3</v>
      </c>
      <c r="F609" s="1">
        <v>1</v>
      </c>
      <c r="G609" s="1" t="str">
        <f>IF(E609=$K$3,"Certo","Errado")</f>
        <v>Errado</v>
      </c>
    </row>
    <row r="610" spans="1:8" ht="15.75" customHeight="1" x14ac:dyDescent="0.3">
      <c r="A610" s="1">
        <v>109297</v>
      </c>
      <c r="B610" s="1" t="s">
        <v>10</v>
      </c>
      <c r="D610" s="1">
        <v>95</v>
      </c>
      <c r="E610" s="1">
        <v>0</v>
      </c>
      <c r="F610" s="1">
        <v>2</v>
      </c>
      <c r="G610" s="1" t="str">
        <f>IF(E610=$K$4,"Certo","Errado")</f>
        <v>Certo</v>
      </c>
    </row>
    <row r="611" spans="1:8" ht="15.75" customHeight="1" x14ac:dyDescent="0.3">
      <c r="A611" s="1">
        <v>109413</v>
      </c>
      <c r="B611" s="1" t="s">
        <v>10</v>
      </c>
      <c r="D611" s="1">
        <v>95</v>
      </c>
      <c r="E611" s="1">
        <v>2</v>
      </c>
      <c r="F611" s="1">
        <v>3</v>
      </c>
      <c r="G611" s="1" t="str">
        <f>IF(E611=$K$5,"Certo","Errado")</f>
        <v>Errado</v>
      </c>
    </row>
    <row r="612" spans="1:8" ht="15.75" customHeight="1" x14ac:dyDescent="0.3">
      <c r="A612" s="1">
        <v>109480</v>
      </c>
      <c r="B612" s="1" t="s">
        <v>10</v>
      </c>
      <c r="D612" s="1">
        <v>95</v>
      </c>
      <c r="E612" s="1">
        <v>3</v>
      </c>
      <c r="F612" s="1">
        <v>4</v>
      </c>
      <c r="G612" s="1" t="str">
        <f>IF(E612=$K$6,"Certo","Errado")</f>
        <v>Errado</v>
      </c>
    </row>
    <row r="613" spans="1:8" ht="15.75" customHeight="1" x14ac:dyDescent="0.3">
      <c r="A613" s="1">
        <v>109507</v>
      </c>
      <c r="B613" s="1" t="s">
        <v>10</v>
      </c>
      <c r="D613" s="1">
        <v>95</v>
      </c>
      <c r="E613" s="1">
        <v>2</v>
      </c>
      <c r="F613" s="1">
        <v>5</v>
      </c>
      <c r="G613" s="1" t="str">
        <f>IF(E613=$K$7,"Certo","Errado")</f>
        <v>Errado</v>
      </c>
    </row>
    <row r="614" spans="1:8" ht="15.75" customHeight="1" x14ac:dyDescent="0.3">
      <c r="A614" s="1">
        <v>109536</v>
      </c>
      <c r="B614" s="1" t="s">
        <v>10</v>
      </c>
      <c r="D614" s="1">
        <v>95</v>
      </c>
      <c r="E614" s="1">
        <v>1</v>
      </c>
      <c r="F614" s="1">
        <v>6</v>
      </c>
      <c r="G614" s="1" t="str">
        <f>IF(E614=$K$8,"Certo","Errado")</f>
        <v>Errado</v>
      </c>
    </row>
    <row r="615" spans="1:8" ht="15.75" customHeight="1" x14ac:dyDescent="0.3">
      <c r="A615" s="1">
        <v>109553</v>
      </c>
      <c r="B615" s="1" t="s">
        <v>10</v>
      </c>
      <c r="D615" s="1">
        <v>95</v>
      </c>
      <c r="E615" s="1">
        <v>0</v>
      </c>
      <c r="F615" s="1">
        <v>7</v>
      </c>
      <c r="G615" s="1" t="str">
        <f>IF(E615=$K$9,"Certo","Errado")</f>
        <v>Certo</v>
      </c>
    </row>
    <row r="616" spans="1:8" ht="15.75" customHeight="1" x14ac:dyDescent="0.3">
      <c r="A616" s="1">
        <v>109569</v>
      </c>
      <c r="B616" s="1" t="s">
        <v>10</v>
      </c>
      <c r="D616" s="1">
        <v>95</v>
      </c>
      <c r="E616" s="1">
        <v>3</v>
      </c>
      <c r="F616" s="1">
        <v>8</v>
      </c>
      <c r="G616" s="1" t="str">
        <f>IF(E616=$K$30,"Certo","Errado")</f>
        <v>Errado</v>
      </c>
    </row>
    <row r="617" spans="1:8" ht="15.75" customHeight="1" x14ac:dyDescent="0.3">
      <c r="A617" s="1">
        <v>109587</v>
      </c>
      <c r="B617" s="1" t="s">
        <v>10</v>
      </c>
      <c r="C617" s="1">
        <v>4</v>
      </c>
      <c r="D617" s="1">
        <v>95</v>
      </c>
      <c r="E617" s="1">
        <v>2</v>
      </c>
      <c r="F617" s="1">
        <v>9</v>
      </c>
      <c r="G617" s="1" t="str">
        <f>IF(E617=$K$31,"Certo","Errado")</f>
        <v>Errado</v>
      </c>
      <c r="H617" s="1">
        <f>COUNTIF(G608:G617,"Certo")</f>
        <v>2</v>
      </c>
    </row>
    <row r="618" spans="1:8" ht="15.75" customHeight="1" x14ac:dyDescent="0.3">
      <c r="A618" s="1">
        <v>108954</v>
      </c>
      <c r="B618" s="1" t="s">
        <v>71</v>
      </c>
      <c r="D618" s="1">
        <v>95</v>
      </c>
      <c r="E618" s="1">
        <v>0</v>
      </c>
      <c r="F618" s="1">
        <v>0</v>
      </c>
      <c r="G618" s="1" t="str">
        <f>IF(E618=$K$2,"Certo","Errado")</f>
        <v>Certo</v>
      </c>
    </row>
    <row r="619" spans="1:8" ht="15.75" customHeight="1" x14ac:dyDescent="0.3">
      <c r="A619" s="1">
        <v>108956</v>
      </c>
      <c r="B619" s="1" t="s">
        <v>71</v>
      </c>
      <c r="D619" s="1">
        <v>95</v>
      </c>
      <c r="E619" s="1">
        <v>3</v>
      </c>
      <c r="F619" s="1">
        <v>1</v>
      </c>
      <c r="G619" s="1" t="str">
        <f>IF(E619=$K$3,"Certo","Errado")</f>
        <v>Errado</v>
      </c>
    </row>
    <row r="620" spans="1:8" ht="15.75" customHeight="1" x14ac:dyDescent="0.3">
      <c r="A620" s="1">
        <v>108957</v>
      </c>
      <c r="B620" s="1" t="s">
        <v>71</v>
      </c>
      <c r="D620" s="1">
        <v>95</v>
      </c>
      <c r="E620" s="1">
        <v>0</v>
      </c>
      <c r="F620" s="1">
        <v>2</v>
      </c>
      <c r="G620" s="1" t="str">
        <f>IF(E620=$K$4,"Certo","Errado")</f>
        <v>Certo</v>
      </c>
    </row>
    <row r="621" spans="1:8" ht="15.75" customHeight="1" x14ac:dyDescent="0.3">
      <c r="A621" s="1">
        <v>108958</v>
      </c>
      <c r="B621" s="1" t="s">
        <v>71</v>
      </c>
      <c r="D621" s="1">
        <v>95</v>
      </c>
      <c r="E621" s="1">
        <v>1</v>
      </c>
      <c r="F621" s="1">
        <v>3</v>
      </c>
      <c r="G621" s="1" t="str">
        <f>IF(E621=$K$5,"Certo","Errado")</f>
        <v>Errado</v>
      </c>
    </row>
    <row r="622" spans="1:8" ht="15.75" customHeight="1" x14ac:dyDescent="0.3">
      <c r="A622" s="1">
        <v>108959</v>
      </c>
      <c r="B622" s="1" t="s">
        <v>71</v>
      </c>
      <c r="D622" s="1">
        <v>95</v>
      </c>
      <c r="E622" s="1">
        <v>3</v>
      </c>
      <c r="F622" s="1">
        <v>4</v>
      </c>
      <c r="G622" s="1" t="str">
        <f>IF(E622=$K$6,"Certo","Errado")</f>
        <v>Errado</v>
      </c>
    </row>
    <row r="623" spans="1:8" ht="15.75" customHeight="1" x14ac:dyDescent="0.3">
      <c r="A623" s="1">
        <v>108960</v>
      </c>
      <c r="B623" s="1" t="s">
        <v>71</v>
      </c>
      <c r="D623" s="1">
        <v>95</v>
      </c>
      <c r="E623" s="1">
        <v>2</v>
      </c>
      <c r="F623" s="1">
        <v>5</v>
      </c>
      <c r="G623" s="1" t="str">
        <f>IF(E623=$K$7,"Certo","Errado")</f>
        <v>Errado</v>
      </c>
    </row>
    <row r="624" spans="1:8" ht="15.75" customHeight="1" x14ac:dyDescent="0.3">
      <c r="A624" s="1">
        <v>108961</v>
      </c>
      <c r="B624" s="1" t="s">
        <v>71</v>
      </c>
      <c r="D624" s="1">
        <v>95</v>
      </c>
      <c r="E624" s="1">
        <v>1</v>
      </c>
      <c r="F624" s="1">
        <v>6</v>
      </c>
      <c r="G624" s="1" t="str">
        <f>IF(E624=$K$8,"Certo","Errado")</f>
        <v>Errado</v>
      </c>
    </row>
    <row r="625" spans="1:8" ht="15.75" customHeight="1" x14ac:dyDescent="0.3">
      <c r="A625" s="1">
        <v>108962</v>
      </c>
      <c r="B625" s="1" t="s">
        <v>71</v>
      </c>
      <c r="D625" s="1">
        <v>95</v>
      </c>
      <c r="E625" s="1">
        <v>0</v>
      </c>
      <c r="F625" s="1">
        <v>7</v>
      </c>
      <c r="G625" s="1" t="str">
        <f>IF(E625=$K$9,"Certo","Errado")</f>
        <v>Certo</v>
      </c>
    </row>
    <row r="626" spans="1:8" ht="15.75" customHeight="1" x14ac:dyDescent="0.3">
      <c r="A626" s="1">
        <v>108963</v>
      </c>
      <c r="B626" s="1" t="s">
        <v>71</v>
      </c>
      <c r="D626" s="1">
        <v>95</v>
      </c>
      <c r="E626" s="1">
        <v>3</v>
      </c>
      <c r="F626" s="1">
        <v>8</v>
      </c>
      <c r="G626" s="1" t="str">
        <f>IF(E626=$K$30,"Certo","Errado")</f>
        <v>Errado</v>
      </c>
    </row>
    <row r="627" spans="1:8" ht="15.75" customHeight="1" x14ac:dyDescent="0.3">
      <c r="A627" s="1">
        <v>108964</v>
      </c>
      <c r="B627" s="1" t="s">
        <v>71</v>
      </c>
      <c r="C627" s="1">
        <v>1</v>
      </c>
      <c r="D627" s="1">
        <v>95</v>
      </c>
      <c r="E627" s="1">
        <v>0</v>
      </c>
      <c r="F627" s="1">
        <v>9</v>
      </c>
      <c r="G627" s="1" t="str">
        <f>IF(E627=$K$31,"Certo","Errado")</f>
        <v>Certo</v>
      </c>
      <c r="H627" s="1">
        <f>COUNTIF(G618:G627,"Certo")</f>
        <v>4</v>
      </c>
    </row>
    <row r="628" spans="1:8" ht="15.75" customHeight="1" x14ac:dyDescent="0.3">
      <c r="A628" s="1">
        <v>109127</v>
      </c>
      <c r="B628" s="1" t="s">
        <v>26</v>
      </c>
      <c r="D628" s="1">
        <v>95</v>
      </c>
      <c r="E628" s="1">
        <v>2</v>
      </c>
      <c r="F628" s="1">
        <v>0</v>
      </c>
      <c r="G628" s="1" t="str">
        <f>IF(E628=$K$2,"Certo","Errado")</f>
        <v>Errado</v>
      </c>
    </row>
    <row r="629" spans="1:8" ht="15.75" customHeight="1" x14ac:dyDescent="0.3">
      <c r="A629" s="1">
        <v>109244</v>
      </c>
      <c r="B629" s="1" t="s">
        <v>26</v>
      </c>
      <c r="D629" s="1">
        <v>95</v>
      </c>
      <c r="E629" s="1">
        <v>2</v>
      </c>
      <c r="F629" s="1">
        <v>1</v>
      </c>
      <c r="G629" s="1" t="str">
        <f>IF(E629=$K$3,"Certo","Errado")</f>
        <v>Errado</v>
      </c>
    </row>
    <row r="630" spans="1:8" ht="15.75" customHeight="1" x14ac:dyDescent="0.3">
      <c r="A630" s="1">
        <v>109433</v>
      </c>
      <c r="B630" s="1" t="s">
        <v>26</v>
      </c>
      <c r="D630" s="1">
        <v>95</v>
      </c>
      <c r="E630" s="1">
        <v>0</v>
      </c>
      <c r="F630" s="1">
        <v>2</v>
      </c>
      <c r="G630" s="1" t="str">
        <f>IF(E630=$K$4,"Certo","Errado")</f>
        <v>Certo</v>
      </c>
    </row>
    <row r="631" spans="1:8" ht="15.75" customHeight="1" x14ac:dyDescent="0.3">
      <c r="A631" s="1">
        <v>109514</v>
      </c>
      <c r="B631" s="1" t="s">
        <v>26</v>
      </c>
      <c r="D631" s="1">
        <v>95</v>
      </c>
      <c r="E631" s="1">
        <v>1</v>
      </c>
      <c r="F631" s="1">
        <v>3</v>
      </c>
      <c r="G631" s="1" t="str">
        <f>IF(E631=$K$5,"Certo","Errado")</f>
        <v>Errado</v>
      </c>
    </row>
    <row r="632" spans="1:8" ht="15.75" customHeight="1" x14ac:dyDescent="0.3">
      <c r="A632" s="1">
        <v>109572</v>
      </c>
      <c r="B632" s="1" t="s">
        <v>26</v>
      </c>
      <c r="D632" s="1">
        <v>95</v>
      </c>
      <c r="E632" s="1">
        <v>3</v>
      </c>
      <c r="F632" s="1">
        <v>4</v>
      </c>
      <c r="G632" s="1" t="str">
        <f>IF(E632=$K$6,"Certo","Errado")</f>
        <v>Errado</v>
      </c>
    </row>
    <row r="633" spans="1:8" ht="15.75" customHeight="1" x14ac:dyDescent="0.3">
      <c r="A633" s="1">
        <v>109598</v>
      </c>
      <c r="B633" s="1" t="s">
        <v>26</v>
      </c>
      <c r="D633" s="1">
        <v>95</v>
      </c>
      <c r="E633" s="1">
        <v>2</v>
      </c>
      <c r="F633" s="1">
        <v>5</v>
      </c>
      <c r="G633" s="1" t="str">
        <f>IF(E633=$K$7,"Certo","Errado")</f>
        <v>Errado</v>
      </c>
    </row>
    <row r="634" spans="1:8" ht="15.75" customHeight="1" x14ac:dyDescent="0.3">
      <c r="A634" s="1">
        <v>109602</v>
      </c>
      <c r="B634" s="1" t="s">
        <v>26</v>
      </c>
      <c r="D634" s="1">
        <v>95</v>
      </c>
      <c r="E634" s="1">
        <v>1</v>
      </c>
      <c r="F634" s="1">
        <v>6</v>
      </c>
      <c r="G634" s="1" t="str">
        <f>IF(E634=$K$8,"Certo","Errado")</f>
        <v>Errado</v>
      </c>
    </row>
    <row r="635" spans="1:8" ht="15.75" customHeight="1" x14ac:dyDescent="0.3">
      <c r="A635" s="1">
        <v>109607</v>
      </c>
      <c r="B635" s="1" t="s">
        <v>26</v>
      </c>
      <c r="D635" s="1">
        <v>95</v>
      </c>
      <c r="E635" s="1">
        <v>0</v>
      </c>
      <c r="F635" s="1">
        <v>7</v>
      </c>
      <c r="G635" s="1" t="str">
        <f>IF(E635=$K$9,"Certo","Errado")</f>
        <v>Certo</v>
      </c>
    </row>
    <row r="636" spans="1:8" ht="15.75" customHeight="1" x14ac:dyDescent="0.3">
      <c r="A636" s="1">
        <v>109609</v>
      </c>
      <c r="B636" s="1" t="s">
        <v>26</v>
      </c>
      <c r="D636" s="1">
        <v>95</v>
      </c>
      <c r="E636" s="1">
        <v>3</v>
      </c>
      <c r="F636" s="1">
        <v>8</v>
      </c>
      <c r="G636" s="1" t="str">
        <f>IF(E636=$K$30,"Certo","Errado")</f>
        <v>Errado</v>
      </c>
    </row>
    <row r="637" spans="1:8" ht="15.75" customHeight="1" x14ac:dyDescent="0.3">
      <c r="A637" s="1">
        <v>109612</v>
      </c>
      <c r="B637" s="1" t="s">
        <v>26</v>
      </c>
      <c r="C637" s="1">
        <v>4</v>
      </c>
      <c r="D637" s="1">
        <v>95</v>
      </c>
      <c r="E637" s="1">
        <v>0</v>
      </c>
      <c r="F637" s="1">
        <v>9</v>
      </c>
      <c r="G637" s="1" t="str">
        <f>IF(E637=$K$31,"Certo","Errado")</f>
        <v>Certo</v>
      </c>
      <c r="H637" s="1">
        <f>COUNTIF(G628:G637,"Certo")</f>
        <v>3</v>
      </c>
    </row>
    <row r="638" spans="1:8" ht="15.75" customHeight="1" x14ac:dyDescent="0.3">
      <c r="A638" s="1">
        <v>109224</v>
      </c>
      <c r="B638" s="1" t="s">
        <v>22</v>
      </c>
      <c r="D638" s="1">
        <v>95</v>
      </c>
      <c r="E638" s="1">
        <v>2</v>
      </c>
      <c r="F638" s="1">
        <v>0</v>
      </c>
      <c r="G638" s="1" t="str">
        <f>IF(E638=$K$2,"Certo","Errado")</f>
        <v>Errado</v>
      </c>
    </row>
    <row r="639" spans="1:8" ht="15.75" customHeight="1" x14ac:dyDescent="0.3">
      <c r="A639" s="1">
        <v>109261</v>
      </c>
      <c r="B639" s="1" t="s">
        <v>22</v>
      </c>
      <c r="D639" s="1">
        <v>95</v>
      </c>
      <c r="E639" s="1">
        <v>3</v>
      </c>
      <c r="F639" s="1">
        <v>1</v>
      </c>
      <c r="G639" s="1" t="str">
        <f>IF(E639=$K$3,"Certo","Errado")</f>
        <v>Errado</v>
      </c>
    </row>
    <row r="640" spans="1:8" ht="15.75" customHeight="1" x14ac:dyDescent="0.3">
      <c r="A640" s="1">
        <v>109373</v>
      </c>
      <c r="B640" s="1" t="s">
        <v>22</v>
      </c>
      <c r="D640" s="1">
        <v>95</v>
      </c>
      <c r="E640" s="1">
        <v>1</v>
      </c>
      <c r="F640" s="1">
        <v>2</v>
      </c>
      <c r="G640" s="1" t="str">
        <f>IF(E640=$K$4,"Certo","Errado")</f>
        <v>Errado</v>
      </c>
    </row>
    <row r="641" spans="1:8" ht="15.75" customHeight="1" x14ac:dyDescent="0.3">
      <c r="A641" s="1">
        <v>109426</v>
      </c>
      <c r="B641" s="1" t="s">
        <v>22</v>
      </c>
      <c r="D641" s="1">
        <v>95</v>
      </c>
      <c r="E641" s="1">
        <v>1</v>
      </c>
      <c r="F641" s="1">
        <v>3</v>
      </c>
      <c r="G641" s="1" t="str">
        <f>IF(E641=$K$5,"Certo","Errado")</f>
        <v>Errado</v>
      </c>
    </row>
    <row r="642" spans="1:8" ht="15.75" customHeight="1" x14ac:dyDescent="0.3">
      <c r="A642" s="1">
        <v>109468</v>
      </c>
      <c r="B642" s="1" t="s">
        <v>22</v>
      </c>
      <c r="D642" s="1">
        <v>95</v>
      </c>
      <c r="E642" s="1">
        <v>3</v>
      </c>
      <c r="F642" s="1">
        <v>4</v>
      </c>
      <c r="G642" s="1" t="str">
        <f>IF(E642=$K$6,"Certo","Errado")</f>
        <v>Errado</v>
      </c>
    </row>
    <row r="643" spans="1:8" ht="15.75" customHeight="1" x14ac:dyDescent="0.3">
      <c r="A643" s="1">
        <v>109497</v>
      </c>
      <c r="B643" s="1" t="s">
        <v>22</v>
      </c>
      <c r="D643" s="1">
        <v>95</v>
      </c>
      <c r="E643" s="1">
        <v>2</v>
      </c>
      <c r="F643" s="1">
        <v>5</v>
      </c>
      <c r="G643" s="1" t="str">
        <f>IF(E643=$K$7,"Certo","Errado")</f>
        <v>Errado</v>
      </c>
    </row>
    <row r="644" spans="1:8" ht="15.75" customHeight="1" x14ac:dyDescent="0.3">
      <c r="A644" s="1">
        <v>109517</v>
      </c>
      <c r="B644" s="1" t="s">
        <v>22</v>
      </c>
      <c r="D644" s="1">
        <v>95</v>
      </c>
      <c r="E644" s="1">
        <v>1</v>
      </c>
      <c r="F644" s="1">
        <v>6</v>
      </c>
      <c r="G644" s="1" t="str">
        <f>IF(E644=$K$8,"Certo","Errado")</f>
        <v>Errado</v>
      </c>
    </row>
    <row r="645" spans="1:8" ht="15.75" customHeight="1" x14ac:dyDescent="0.3">
      <c r="A645" s="1">
        <v>109542</v>
      </c>
      <c r="B645" s="1" t="s">
        <v>22</v>
      </c>
      <c r="D645" s="1">
        <v>95</v>
      </c>
      <c r="E645" s="1">
        <v>0</v>
      </c>
      <c r="F645" s="1">
        <v>7</v>
      </c>
      <c r="G645" s="1" t="str">
        <f>IF(E645=$K$9,"Certo","Errado")</f>
        <v>Certo</v>
      </c>
    </row>
    <row r="646" spans="1:8" ht="15.75" customHeight="1" x14ac:dyDescent="0.3">
      <c r="A646" s="1">
        <v>109556</v>
      </c>
      <c r="B646" s="1" t="s">
        <v>22</v>
      </c>
      <c r="D646" s="1">
        <v>95</v>
      </c>
      <c r="E646" s="1">
        <v>3</v>
      </c>
      <c r="F646" s="1">
        <v>8</v>
      </c>
      <c r="G646" s="1" t="str">
        <f>IF(E646=$K$30,"Certo","Errado")</f>
        <v>Errado</v>
      </c>
    </row>
    <row r="647" spans="1:8" ht="15.75" customHeight="1" x14ac:dyDescent="0.3">
      <c r="A647" s="1">
        <v>109567</v>
      </c>
      <c r="B647" s="1" t="s">
        <v>22</v>
      </c>
      <c r="C647" s="1">
        <v>1</v>
      </c>
      <c r="D647" s="1">
        <v>95</v>
      </c>
      <c r="E647" s="1">
        <v>0</v>
      </c>
      <c r="F647" s="1">
        <v>9</v>
      </c>
      <c r="G647" s="1" t="str">
        <f>IF(E647=$K$31,"Certo","Errado")</f>
        <v>Certo</v>
      </c>
      <c r="H647" s="1">
        <f>COUNTIF(G638:G647,"Certo")</f>
        <v>2</v>
      </c>
    </row>
    <row r="648" spans="1:8" ht="15.75" customHeight="1" x14ac:dyDescent="0.3">
      <c r="A648" s="1">
        <v>108532</v>
      </c>
      <c r="B648" s="1" t="s">
        <v>92</v>
      </c>
      <c r="D648" s="1">
        <v>95</v>
      </c>
      <c r="E648" s="1">
        <v>2</v>
      </c>
      <c r="F648" s="1">
        <v>0</v>
      </c>
      <c r="G648" s="1" t="str">
        <f>IF(E648=$K$2,"Certo","Errado")</f>
        <v>Errado</v>
      </c>
    </row>
    <row r="649" spans="1:8" ht="15.75" customHeight="1" x14ac:dyDescent="0.3">
      <c r="A649" s="1">
        <v>108583</v>
      </c>
      <c r="B649" s="1" t="s">
        <v>92</v>
      </c>
      <c r="D649" s="1">
        <v>95</v>
      </c>
      <c r="E649" s="1">
        <v>1</v>
      </c>
      <c r="F649" s="1">
        <v>1</v>
      </c>
      <c r="G649" s="1" t="str">
        <f>IF(E649=$K$3,"Certo","Errado")</f>
        <v>Errado</v>
      </c>
    </row>
    <row r="650" spans="1:8" ht="15.75" customHeight="1" x14ac:dyDescent="0.3">
      <c r="A650" s="1">
        <v>108634</v>
      </c>
      <c r="B650" s="1" t="s">
        <v>92</v>
      </c>
      <c r="D650" s="1">
        <v>95</v>
      </c>
      <c r="E650" s="1">
        <v>0</v>
      </c>
      <c r="F650" s="1">
        <v>2</v>
      </c>
      <c r="G650" s="1" t="str">
        <f>IF(E650=$K$4,"Certo","Errado")</f>
        <v>Certo</v>
      </c>
    </row>
    <row r="651" spans="1:8" ht="15.75" customHeight="1" x14ac:dyDescent="0.3">
      <c r="A651" s="1">
        <v>108661</v>
      </c>
      <c r="B651" s="1" t="s">
        <v>92</v>
      </c>
      <c r="D651" s="1">
        <v>95</v>
      </c>
      <c r="E651" s="1">
        <v>1</v>
      </c>
      <c r="F651" s="1">
        <v>3</v>
      </c>
      <c r="G651" s="1" t="str">
        <f>IF(E651=$K$5,"Certo","Errado")</f>
        <v>Errado</v>
      </c>
    </row>
    <row r="652" spans="1:8" ht="15.75" customHeight="1" x14ac:dyDescent="0.3">
      <c r="A652" s="1">
        <v>108738</v>
      </c>
      <c r="B652" s="1" t="s">
        <v>92</v>
      </c>
      <c r="D652" s="1">
        <v>95</v>
      </c>
      <c r="E652" s="1">
        <v>3</v>
      </c>
      <c r="F652" s="1">
        <v>4</v>
      </c>
      <c r="G652" s="1" t="str">
        <f>IF(E652=$K$6,"Certo","Errado")</f>
        <v>Errado</v>
      </c>
    </row>
    <row r="653" spans="1:8" ht="15.75" customHeight="1" x14ac:dyDescent="0.3">
      <c r="A653" s="1">
        <v>108751</v>
      </c>
      <c r="B653" s="1" t="s">
        <v>92</v>
      </c>
      <c r="D653" s="1">
        <v>95</v>
      </c>
      <c r="E653" s="1">
        <v>2</v>
      </c>
      <c r="F653" s="1">
        <v>5</v>
      </c>
      <c r="G653" s="1" t="str">
        <f>IF(E653=$K$7,"Certo","Errado")</f>
        <v>Errado</v>
      </c>
    </row>
    <row r="654" spans="1:8" ht="15.75" customHeight="1" x14ac:dyDescent="0.3">
      <c r="A654" s="1">
        <v>108765</v>
      </c>
      <c r="B654" s="1" t="s">
        <v>92</v>
      </c>
      <c r="D654" s="1">
        <v>95</v>
      </c>
      <c r="E654" s="1">
        <v>1</v>
      </c>
      <c r="F654" s="1">
        <v>6</v>
      </c>
      <c r="G654" s="1" t="str">
        <f>IF(E654=$K$8,"Certo","Errado")</f>
        <v>Errado</v>
      </c>
    </row>
    <row r="655" spans="1:8" ht="15.75" customHeight="1" x14ac:dyDescent="0.3">
      <c r="A655" s="1">
        <v>108790</v>
      </c>
      <c r="B655" s="1" t="s">
        <v>92</v>
      </c>
      <c r="D655" s="1">
        <v>95</v>
      </c>
      <c r="E655" s="1">
        <v>0</v>
      </c>
      <c r="F655" s="1">
        <v>7</v>
      </c>
      <c r="G655" s="1" t="str">
        <f>IF(E655=$K$9,"Certo","Errado")</f>
        <v>Certo</v>
      </c>
    </row>
    <row r="656" spans="1:8" ht="15.75" customHeight="1" x14ac:dyDescent="0.3">
      <c r="A656" s="1">
        <v>108799</v>
      </c>
      <c r="B656" s="1" t="s">
        <v>92</v>
      </c>
      <c r="D656" s="1">
        <v>95</v>
      </c>
      <c r="E656" s="1">
        <v>3</v>
      </c>
      <c r="F656" s="1">
        <v>8</v>
      </c>
      <c r="G656" s="1" t="str">
        <f>IF(E656=$K$30,"Certo","Errado")</f>
        <v>Errado</v>
      </c>
    </row>
    <row r="657" spans="1:8" ht="15.75" customHeight="1" x14ac:dyDescent="0.3">
      <c r="A657" s="1">
        <v>108817</v>
      </c>
      <c r="B657" s="1" t="s">
        <v>92</v>
      </c>
      <c r="C657" s="1">
        <v>1</v>
      </c>
      <c r="D657" s="1">
        <v>95</v>
      </c>
      <c r="E657" s="1">
        <v>0</v>
      </c>
      <c r="F657" s="1">
        <v>9</v>
      </c>
      <c r="G657" s="1" t="str">
        <f>IF(E657=$K$31,"Certo","Errado")</f>
        <v>Certo</v>
      </c>
      <c r="H657" s="1">
        <f>COUNTIF(G648:G657,"Certo")</f>
        <v>3</v>
      </c>
    </row>
    <row r="658" spans="1:8" ht="15.75" customHeight="1" x14ac:dyDescent="0.3">
      <c r="A658" s="1">
        <v>108511</v>
      </c>
      <c r="B658" s="1" t="s">
        <v>54</v>
      </c>
      <c r="D658" s="1">
        <v>95</v>
      </c>
      <c r="E658" s="1">
        <v>0</v>
      </c>
      <c r="F658" s="1">
        <v>0</v>
      </c>
      <c r="G658" s="1" t="str">
        <f>IF(E658=$K$2,"Certo","Errado")</f>
        <v>Certo</v>
      </c>
    </row>
    <row r="659" spans="1:8" ht="15.75" customHeight="1" x14ac:dyDescent="0.3">
      <c r="A659" s="1">
        <v>108514</v>
      </c>
      <c r="B659" s="1" t="s">
        <v>54</v>
      </c>
      <c r="D659" s="1">
        <v>95</v>
      </c>
      <c r="E659" s="1">
        <v>1</v>
      </c>
      <c r="F659" s="1">
        <v>1</v>
      </c>
      <c r="G659" s="1" t="str">
        <f>IF(E659=$K$3,"Certo","Errado")</f>
        <v>Errado</v>
      </c>
    </row>
    <row r="660" spans="1:8" ht="15.75" customHeight="1" x14ac:dyDescent="0.3">
      <c r="A660" s="1">
        <v>108519</v>
      </c>
      <c r="B660" s="1" t="s">
        <v>54</v>
      </c>
      <c r="D660" s="1">
        <v>95</v>
      </c>
      <c r="E660" s="1">
        <v>1</v>
      </c>
      <c r="F660" s="1">
        <v>2</v>
      </c>
      <c r="G660" s="1" t="str">
        <f>IF(E660=$K$4,"Certo","Errado")</f>
        <v>Errado</v>
      </c>
    </row>
    <row r="661" spans="1:8" ht="15.75" customHeight="1" x14ac:dyDescent="0.3">
      <c r="A661" s="1">
        <v>108524</v>
      </c>
      <c r="B661" s="1" t="s">
        <v>54</v>
      </c>
      <c r="D661" s="1">
        <v>95</v>
      </c>
      <c r="E661" s="1">
        <v>1</v>
      </c>
      <c r="F661" s="1">
        <v>3</v>
      </c>
      <c r="G661" s="1" t="str">
        <f>IF(E661=$K$5,"Certo","Errado")</f>
        <v>Errado</v>
      </c>
    </row>
    <row r="662" spans="1:8" ht="15.75" customHeight="1" x14ac:dyDescent="0.3">
      <c r="A662" s="1">
        <v>108536</v>
      </c>
      <c r="B662" s="1" t="s">
        <v>54</v>
      </c>
      <c r="D662" s="1">
        <v>95</v>
      </c>
      <c r="E662" s="1">
        <v>0</v>
      </c>
      <c r="F662" s="1">
        <v>4</v>
      </c>
      <c r="G662" s="1" t="str">
        <f>IF(E662=$K$6,"Certo","Errado")</f>
        <v>Certo</v>
      </c>
    </row>
    <row r="663" spans="1:8" ht="15.75" customHeight="1" x14ac:dyDescent="0.3">
      <c r="A663" s="1">
        <v>108542</v>
      </c>
      <c r="B663" s="1" t="s">
        <v>54</v>
      </c>
      <c r="D663" s="1">
        <v>95</v>
      </c>
      <c r="E663" s="1">
        <v>3</v>
      </c>
      <c r="F663" s="1">
        <v>5</v>
      </c>
      <c r="G663" s="1" t="str">
        <f>IF(E663=$K$7,"Certo","Errado")</f>
        <v>Errado</v>
      </c>
    </row>
    <row r="664" spans="1:8" ht="15.75" customHeight="1" x14ac:dyDescent="0.3">
      <c r="A664" s="1">
        <v>108547</v>
      </c>
      <c r="B664" s="1" t="s">
        <v>54</v>
      </c>
      <c r="D664" s="1">
        <v>95</v>
      </c>
      <c r="E664" s="1">
        <v>3</v>
      </c>
      <c r="F664" s="1">
        <v>6</v>
      </c>
      <c r="G664" s="1" t="str">
        <f>IF(E664=$K$8,"Certo","Errado")</f>
        <v>Errado</v>
      </c>
    </row>
    <row r="665" spans="1:8" ht="15.75" customHeight="1" x14ac:dyDescent="0.3">
      <c r="A665" s="1">
        <v>108557</v>
      </c>
      <c r="B665" s="1" t="s">
        <v>54</v>
      </c>
      <c r="D665" s="1">
        <v>95</v>
      </c>
      <c r="E665" s="1">
        <v>2</v>
      </c>
      <c r="F665" s="1">
        <v>7</v>
      </c>
      <c r="G665" s="1" t="str">
        <f>IF(E665=$K$9,"Certo","Errado")</f>
        <v>Errado</v>
      </c>
    </row>
    <row r="666" spans="1:8" ht="15.75" customHeight="1" x14ac:dyDescent="0.3">
      <c r="A666" s="1">
        <v>108566</v>
      </c>
      <c r="B666" s="1" t="s">
        <v>54</v>
      </c>
      <c r="D666" s="1">
        <v>95</v>
      </c>
      <c r="E666" s="1">
        <v>1</v>
      </c>
      <c r="F666" s="1">
        <v>8</v>
      </c>
      <c r="G666" s="1" t="str">
        <f>IF(E666=$K$30,"Certo","Errado")</f>
        <v>Errado</v>
      </c>
    </row>
    <row r="667" spans="1:8" ht="15.75" customHeight="1" x14ac:dyDescent="0.3">
      <c r="A667" s="1">
        <v>108580</v>
      </c>
      <c r="B667" s="1" t="s">
        <v>54</v>
      </c>
      <c r="C667" s="1">
        <v>1</v>
      </c>
      <c r="D667" s="1">
        <v>95</v>
      </c>
      <c r="E667" s="1">
        <v>0</v>
      </c>
      <c r="F667" s="1">
        <v>9</v>
      </c>
      <c r="G667" s="1" t="str">
        <f>IF(E667=$K$31,"Certo","Errado")</f>
        <v>Certo</v>
      </c>
      <c r="H667" s="1">
        <f>COUNTIF(G658:G667,"Certo")</f>
        <v>3</v>
      </c>
    </row>
    <row r="668" spans="1:8" ht="15.75" customHeight="1" x14ac:dyDescent="0.3">
      <c r="A668" s="1">
        <v>108862</v>
      </c>
      <c r="B668" s="1" t="s">
        <v>57</v>
      </c>
      <c r="D668" s="1">
        <v>95</v>
      </c>
      <c r="E668" s="1">
        <v>3</v>
      </c>
      <c r="F668" s="1">
        <v>0</v>
      </c>
      <c r="G668" s="1" t="str">
        <f>IF(E668=$K$2,"Certo","Errado")</f>
        <v>Errado</v>
      </c>
    </row>
    <row r="669" spans="1:8" ht="15.75" customHeight="1" x14ac:dyDescent="0.3">
      <c r="A669" s="1">
        <v>108873</v>
      </c>
      <c r="B669" s="1" t="s">
        <v>57</v>
      </c>
      <c r="D669" s="1">
        <v>95</v>
      </c>
      <c r="E669" s="1">
        <v>2</v>
      </c>
      <c r="F669" s="1">
        <v>1</v>
      </c>
      <c r="G669" s="1" t="str">
        <f>IF(E669=$K$3,"Certo","Errado")</f>
        <v>Errado</v>
      </c>
    </row>
    <row r="670" spans="1:8" ht="15.75" customHeight="1" x14ac:dyDescent="0.3">
      <c r="A670" s="1">
        <v>108875</v>
      </c>
      <c r="B670" s="1" t="s">
        <v>57</v>
      </c>
      <c r="D670" s="1">
        <v>95</v>
      </c>
      <c r="E670" s="1">
        <v>0</v>
      </c>
      <c r="F670" s="1">
        <v>2</v>
      </c>
      <c r="G670" s="1" t="str">
        <f>IF(E670=$K$4,"Certo","Errado")</f>
        <v>Certo</v>
      </c>
    </row>
    <row r="671" spans="1:8" ht="15.75" customHeight="1" x14ac:dyDescent="0.3">
      <c r="A671" s="1">
        <v>108909</v>
      </c>
      <c r="B671" s="1" t="s">
        <v>57</v>
      </c>
      <c r="D671" s="1">
        <v>95</v>
      </c>
      <c r="E671" s="1">
        <v>1</v>
      </c>
      <c r="F671" s="1">
        <v>3</v>
      </c>
      <c r="G671" s="1" t="str">
        <f>IF(E671=$K$5,"Certo","Errado")</f>
        <v>Errado</v>
      </c>
    </row>
    <row r="672" spans="1:8" ht="15.75" customHeight="1" x14ac:dyDescent="0.3">
      <c r="A672" s="1">
        <v>108917</v>
      </c>
      <c r="B672" s="1" t="s">
        <v>57</v>
      </c>
      <c r="D672" s="1">
        <v>95</v>
      </c>
      <c r="E672" s="1">
        <v>3</v>
      </c>
      <c r="F672" s="1">
        <v>4</v>
      </c>
      <c r="G672" s="1" t="str">
        <f>IF(E672=$K$6,"Certo","Errado")</f>
        <v>Errado</v>
      </c>
    </row>
    <row r="673" spans="1:8" ht="15.75" customHeight="1" x14ac:dyDescent="0.3">
      <c r="A673" s="1">
        <v>108918</v>
      </c>
      <c r="B673" s="1" t="s">
        <v>57</v>
      </c>
      <c r="D673" s="1">
        <v>95</v>
      </c>
      <c r="E673" s="1">
        <v>2</v>
      </c>
      <c r="F673" s="1">
        <v>5</v>
      </c>
      <c r="G673" s="1" t="str">
        <f>IF(E673=$K$7,"Certo","Errado")</f>
        <v>Errado</v>
      </c>
    </row>
    <row r="674" spans="1:8" ht="15.75" customHeight="1" x14ac:dyDescent="0.3">
      <c r="A674" s="1">
        <v>108920</v>
      </c>
      <c r="B674" s="1" t="s">
        <v>57</v>
      </c>
      <c r="D674" s="1">
        <v>95</v>
      </c>
      <c r="E674" s="1">
        <v>2</v>
      </c>
      <c r="F674" s="1">
        <v>6</v>
      </c>
      <c r="G674" s="1" t="str">
        <f>IF(E674=$K$8,"Certo","Errado")</f>
        <v>Errado</v>
      </c>
    </row>
    <row r="675" spans="1:8" ht="15.75" customHeight="1" x14ac:dyDescent="0.3">
      <c r="A675" s="1">
        <v>108922</v>
      </c>
      <c r="B675" s="1" t="s">
        <v>57</v>
      </c>
      <c r="D675" s="1">
        <v>95</v>
      </c>
      <c r="E675" s="1">
        <v>3</v>
      </c>
      <c r="F675" s="1">
        <v>7</v>
      </c>
      <c r="G675" s="1" t="str">
        <f>IF(E675=$K$9,"Certo","Errado")</f>
        <v>Errado</v>
      </c>
    </row>
    <row r="676" spans="1:8" ht="15.75" customHeight="1" x14ac:dyDescent="0.3">
      <c r="A676" s="1">
        <v>108923</v>
      </c>
      <c r="B676" s="1" t="s">
        <v>57</v>
      </c>
      <c r="D676" s="1">
        <v>95</v>
      </c>
      <c r="E676" s="1">
        <v>0</v>
      </c>
      <c r="F676" s="1">
        <v>8</v>
      </c>
      <c r="G676" s="1" t="str">
        <f>IF(E676=$K$30,"Certo","Errado")</f>
        <v>Certo</v>
      </c>
    </row>
    <row r="677" spans="1:8" ht="15.75" customHeight="1" x14ac:dyDescent="0.3">
      <c r="A677" s="1">
        <v>108924</v>
      </c>
      <c r="B677" s="1" t="s">
        <v>57</v>
      </c>
      <c r="C677" s="1">
        <v>1</v>
      </c>
      <c r="D677" s="1">
        <v>95</v>
      </c>
      <c r="E677" s="1">
        <v>1</v>
      </c>
      <c r="F677" s="1">
        <v>9</v>
      </c>
      <c r="G677" s="1" t="str">
        <f>IF(E677=$K$31,"Certo","Errado")</f>
        <v>Errado</v>
      </c>
      <c r="H677" s="1">
        <f>COUNTIF(G668:G677,"Certo")</f>
        <v>2</v>
      </c>
    </row>
    <row r="678" spans="1:8" ht="15.75" customHeight="1" x14ac:dyDescent="0.3">
      <c r="A678" s="1">
        <v>108742</v>
      </c>
      <c r="B678" s="1" t="s">
        <v>39</v>
      </c>
      <c r="D678" s="1">
        <v>95</v>
      </c>
      <c r="E678" s="1">
        <v>2</v>
      </c>
      <c r="F678" s="1">
        <v>0</v>
      </c>
      <c r="G678" s="1" t="str">
        <f>IF(E678=$K$2,"Certo","Errado")</f>
        <v>Errado</v>
      </c>
    </row>
    <row r="679" spans="1:8" ht="15.75" customHeight="1" x14ac:dyDescent="0.3">
      <c r="A679" s="1">
        <v>108744</v>
      </c>
      <c r="B679" s="1" t="s">
        <v>39</v>
      </c>
      <c r="D679" s="1">
        <v>95</v>
      </c>
      <c r="E679" s="1">
        <v>1</v>
      </c>
      <c r="F679" s="1">
        <v>1</v>
      </c>
      <c r="G679" s="1" t="str">
        <f>IF(E679=$K$3,"Certo","Errado")</f>
        <v>Errado</v>
      </c>
    </row>
    <row r="680" spans="1:8" ht="15.75" customHeight="1" x14ac:dyDescent="0.3">
      <c r="A680" s="1">
        <v>108748</v>
      </c>
      <c r="B680" s="1" t="s">
        <v>39</v>
      </c>
      <c r="D680" s="1">
        <v>95</v>
      </c>
      <c r="E680" s="1">
        <v>1</v>
      </c>
      <c r="F680" s="1">
        <v>2</v>
      </c>
      <c r="G680" s="1" t="str">
        <f>IF(E680=$K$4,"Certo","Errado")</f>
        <v>Errado</v>
      </c>
    </row>
    <row r="681" spans="1:8" ht="15.75" customHeight="1" x14ac:dyDescent="0.3">
      <c r="A681" s="1">
        <v>108756</v>
      </c>
      <c r="B681" s="1" t="s">
        <v>39</v>
      </c>
      <c r="D681" s="1">
        <v>95</v>
      </c>
      <c r="E681" s="1">
        <v>3</v>
      </c>
      <c r="F681" s="1">
        <v>3</v>
      </c>
      <c r="G681" s="1" t="str">
        <f>IF(E681=$K$5,"Certo","Errado")</f>
        <v>Errado</v>
      </c>
    </row>
    <row r="682" spans="1:8" ht="15.75" customHeight="1" x14ac:dyDescent="0.3">
      <c r="A682" s="1">
        <v>108759</v>
      </c>
      <c r="B682" s="1" t="s">
        <v>39</v>
      </c>
      <c r="D682" s="1">
        <v>95</v>
      </c>
      <c r="E682" s="1">
        <v>2</v>
      </c>
      <c r="F682" s="1">
        <v>4</v>
      </c>
      <c r="G682" s="1" t="str">
        <f>IF(E682=$K$6,"Certo","Errado")</f>
        <v>Errado</v>
      </c>
    </row>
    <row r="683" spans="1:8" ht="15.75" customHeight="1" x14ac:dyDescent="0.3">
      <c r="A683" s="1">
        <v>108760</v>
      </c>
      <c r="B683" s="1" t="s">
        <v>39</v>
      </c>
      <c r="D683" s="1">
        <v>95</v>
      </c>
      <c r="E683" s="1">
        <v>0</v>
      </c>
      <c r="F683" s="1">
        <v>5</v>
      </c>
      <c r="G683" s="1" t="str">
        <f>IF(E683=$K$7,"Certo","Errado")</f>
        <v>Certo</v>
      </c>
    </row>
    <row r="684" spans="1:8" ht="15.75" customHeight="1" x14ac:dyDescent="0.3">
      <c r="A684" s="1">
        <v>108767</v>
      </c>
      <c r="B684" s="1" t="s">
        <v>39</v>
      </c>
      <c r="D684" s="1">
        <v>95</v>
      </c>
      <c r="E684" s="1">
        <v>1</v>
      </c>
      <c r="F684" s="1">
        <v>6</v>
      </c>
      <c r="G684" s="1" t="str">
        <f>IF(E684=$K$8,"Certo","Errado")</f>
        <v>Errado</v>
      </c>
    </row>
    <row r="685" spans="1:8" ht="15.75" customHeight="1" x14ac:dyDescent="0.3">
      <c r="A685" s="1">
        <v>108772</v>
      </c>
      <c r="B685" s="1" t="s">
        <v>39</v>
      </c>
      <c r="D685" s="1">
        <v>95</v>
      </c>
      <c r="E685" s="1">
        <v>2</v>
      </c>
      <c r="F685" s="1">
        <v>7</v>
      </c>
      <c r="G685" s="1" t="str">
        <f>IF(E685=$K$9,"Certo","Errado")</f>
        <v>Errado</v>
      </c>
    </row>
    <row r="686" spans="1:8" ht="15.75" customHeight="1" x14ac:dyDescent="0.3">
      <c r="A686" s="1">
        <v>108776</v>
      </c>
      <c r="B686" s="1" t="s">
        <v>39</v>
      </c>
      <c r="D686" s="1">
        <v>95</v>
      </c>
      <c r="E686" s="1">
        <v>3</v>
      </c>
      <c r="F686" s="1">
        <v>8</v>
      </c>
      <c r="G686" s="1" t="str">
        <f>IF(E686=$K$30,"Certo","Errado")</f>
        <v>Errado</v>
      </c>
    </row>
    <row r="687" spans="1:8" ht="15.75" customHeight="1" x14ac:dyDescent="0.3">
      <c r="A687" s="1">
        <v>108780</v>
      </c>
      <c r="B687" s="1" t="s">
        <v>39</v>
      </c>
      <c r="C687" s="1">
        <v>1</v>
      </c>
      <c r="D687" s="1">
        <v>95</v>
      </c>
      <c r="E687" s="1">
        <v>0</v>
      </c>
      <c r="F687" s="1">
        <v>9</v>
      </c>
      <c r="G687" s="1" t="str">
        <f>IF(E687=$K$31,"Certo","Errado")</f>
        <v>Certo</v>
      </c>
      <c r="H687" s="1">
        <f>COUNTIF(G678:G687,"Certo")</f>
        <v>2</v>
      </c>
    </row>
    <row r="688" spans="1:8" ht="15.75" customHeight="1" x14ac:dyDescent="0.3"/>
    <row r="689" spans="2:8" ht="15.75" customHeight="1" x14ac:dyDescent="0.3">
      <c r="B689" s="1" t="s">
        <v>96</v>
      </c>
      <c r="C689" s="1">
        <f>COUNTIF(C2:C687,1)</f>
        <v>38</v>
      </c>
      <c r="D689" s="1" t="s">
        <v>99</v>
      </c>
      <c r="H689" s="1">
        <f>COUNT(H2:H687)</f>
        <v>66</v>
      </c>
    </row>
    <row r="690" spans="2:8" ht="15.75" customHeight="1" x14ac:dyDescent="0.3">
      <c r="B690" s="1" t="s">
        <v>97</v>
      </c>
      <c r="C690" s="1">
        <f>COUNTIF(C2:C687,4)</f>
        <v>29</v>
      </c>
      <c r="D690" s="1" t="s">
        <v>100</v>
      </c>
      <c r="H690" s="3">
        <f>AVERAGE(H2:H687)</f>
        <v>2.7575757575757578</v>
      </c>
    </row>
    <row r="691" spans="2:8" ht="15.75" customHeight="1" x14ac:dyDescent="0.3"/>
    <row r="692" spans="2:8" ht="15.75" customHeight="1" x14ac:dyDescent="0.3">
      <c r="B692" s="1" t="s">
        <v>98</v>
      </c>
      <c r="H692" s="1">
        <v>6</v>
      </c>
    </row>
    <row r="693" spans="2:8" ht="15.75" customHeight="1" x14ac:dyDescent="0.3"/>
    <row r="694" spans="2:8" ht="15.75" customHeight="1" x14ac:dyDescent="0.3"/>
    <row r="695" spans="2:8" ht="15.75" customHeight="1" x14ac:dyDescent="0.3"/>
    <row r="696" spans="2:8" ht="15.75" customHeight="1" x14ac:dyDescent="0.3"/>
    <row r="697" spans="2:8" ht="15.75" customHeight="1" x14ac:dyDescent="0.3"/>
    <row r="698" spans="2:8" ht="15.75" customHeight="1" x14ac:dyDescent="0.3"/>
    <row r="699" spans="2:8" ht="15.75" customHeight="1" x14ac:dyDescent="0.3"/>
    <row r="700" spans="2:8" ht="15.75" customHeight="1" x14ac:dyDescent="0.3"/>
    <row r="701" spans="2:8" ht="15.75" customHeight="1" x14ac:dyDescent="0.3"/>
    <row r="702" spans="2:8" ht="15.75" customHeight="1" x14ac:dyDescent="0.3"/>
    <row r="703" spans="2:8" ht="15.75" customHeight="1" x14ac:dyDescent="0.3"/>
    <row r="704" spans="2:8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F687" xr:uid="{00000000-0009-0000-0000-000002000000}"/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4" customWidth="1"/>
    <col min="2" max="2" width="8.44140625" customWidth="1"/>
    <col min="3" max="3" width="5.33203125" customWidth="1"/>
    <col min="4" max="4" width="5.88671875" customWidth="1"/>
    <col min="5" max="5" width="6.33203125" customWidth="1"/>
    <col min="6" max="6" width="10.44140625" customWidth="1"/>
    <col min="7" max="7" width="14.6640625" customWidth="1"/>
    <col min="8" max="26" width="8.6640625" customWidth="1"/>
  </cols>
  <sheetData>
    <row r="1" spans="1:26" ht="14.4" x14ac:dyDescent="0.3">
      <c r="A1" s="5" t="s">
        <v>1</v>
      </c>
      <c r="B1" s="5" t="s">
        <v>101</v>
      </c>
      <c r="C1" s="5" t="s">
        <v>93</v>
      </c>
      <c r="D1" s="5">
        <v>94</v>
      </c>
      <c r="E1" s="5">
        <v>95</v>
      </c>
      <c r="F1" s="5" t="s">
        <v>102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1" t="s">
        <v>43</v>
      </c>
      <c r="B2" s="1" t="s">
        <v>103</v>
      </c>
      <c r="C2" s="1">
        <v>1</v>
      </c>
      <c r="D2" s="1">
        <v>6</v>
      </c>
      <c r="E2" s="1">
        <v>3</v>
      </c>
      <c r="F2" s="3">
        <f t="shared" ref="F2:F66" si="0">AVERAGE(D2:E2)</f>
        <v>4.5</v>
      </c>
      <c r="G2" s="6" t="s">
        <v>29</v>
      </c>
      <c r="H2" s="6">
        <v>94</v>
      </c>
      <c r="I2" s="6">
        <v>7</v>
      </c>
    </row>
    <row r="3" spans="1:26" ht="14.4" x14ac:dyDescent="0.3">
      <c r="A3" s="1" t="s">
        <v>68</v>
      </c>
      <c r="B3" s="1" t="s">
        <v>103</v>
      </c>
      <c r="C3" s="1">
        <v>1</v>
      </c>
      <c r="D3" s="1">
        <v>6</v>
      </c>
      <c r="E3" s="1">
        <v>3</v>
      </c>
      <c r="F3" s="3">
        <f t="shared" si="0"/>
        <v>4.5</v>
      </c>
      <c r="G3" s="6"/>
      <c r="H3" s="6"/>
      <c r="I3" s="6"/>
    </row>
    <row r="4" spans="1:26" ht="14.4" x14ac:dyDescent="0.3">
      <c r="A4" s="1" t="s">
        <v>79</v>
      </c>
      <c r="B4" s="1" t="s">
        <v>103</v>
      </c>
      <c r="C4" s="1">
        <v>1</v>
      </c>
      <c r="D4" s="1">
        <v>6</v>
      </c>
      <c r="E4" s="1">
        <v>2</v>
      </c>
      <c r="F4" s="3">
        <f t="shared" si="0"/>
        <v>4</v>
      </c>
    </row>
    <row r="5" spans="1:26" ht="14.4" x14ac:dyDescent="0.3">
      <c r="A5" s="1" t="s">
        <v>41</v>
      </c>
      <c r="B5" s="1" t="s">
        <v>103</v>
      </c>
      <c r="C5" s="1">
        <v>1</v>
      </c>
      <c r="D5" s="1">
        <v>2</v>
      </c>
      <c r="E5" s="1">
        <v>3</v>
      </c>
      <c r="F5" s="3">
        <f t="shared" si="0"/>
        <v>2.5</v>
      </c>
    </row>
    <row r="6" spans="1:26" ht="14.4" x14ac:dyDescent="0.3">
      <c r="A6" s="1" t="s">
        <v>56</v>
      </c>
      <c r="B6" s="1" t="s">
        <v>103</v>
      </c>
      <c r="C6" s="1">
        <v>1</v>
      </c>
      <c r="D6" s="1">
        <v>7</v>
      </c>
      <c r="E6" s="1">
        <v>1</v>
      </c>
      <c r="F6" s="3">
        <f t="shared" si="0"/>
        <v>4</v>
      </c>
    </row>
    <row r="7" spans="1:26" ht="14.4" x14ac:dyDescent="0.3">
      <c r="A7" s="1" t="s">
        <v>72</v>
      </c>
      <c r="B7" s="1" t="s">
        <v>103</v>
      </c>
      <c r="C7" s="1">
        <v>1</v>
      </c>
      <c r="D7" s="1">
        <v>7</v>
      </c>
      <c r="E7" s="1">
        <v>2</v>
      </c>
      <c r="F7" s="3">
        <f t="shared" si="0"/>
        <v>4.5</v>
      </c>
    </row>
    <row r="8" spans="1:26" ht="14.4" x14ac:dyDescent="0.3">
      <c r="A8" s="1" t="s">
        <v>37</v>
      </c>
      <c r="B8" s="1" t="s">
        <v>103</v>
      </c>
      <c r="C8" s="1">
        <v>1</v>
      </c>
      <c r="D8" s="1">
        <v>6</v>
      </c>
      <c r="E8" s="1">
        <v>3</v>
      </c>
      <c r="F8" s="3">
        <f t="shared" si="0"/>
        <v>4.5</v>
      </c>
    </row>
    <row r="9" spans="1:26" ht="14.4" x14ac:dyDescent="0.3">
      <c r="A9" s="1" t="s">
        <v>67</v>
      </c>
      <c r="B9" s="1" t="s">
        <v>103</v>
      </c>
      <c r="C9" s="1">
        <v>1</v>
      </c>
      <c r="D9" s="1">
        <v>6</v>
      </c>
      <c r="E9" s="1">
        <v>2</v>
      </c>
      <c r="F9" s="3">
        <f t="shared" si="0"/>
        <v>4</v>
      </c>
    </row>
    <row r="10" spans="1:26" ht="14.4" x14ac:dyDescent="0.3">
      <c r="A10" s="1" t="s">
        <v>61</v>
      </c>
      <c r="B10" s="1" t="s">
        <v>103</v>
      </c>
      <c r="C10" s="1">
        <v>1</v>
      </c>
      <c r="D10" s="1">
        <v>6</v>
      </c>
      <c r="E10" s="1">
        <v>3</v>
      </c>
      <c r="F10" s="3">
        <f t="shared" si="0"/>
        <v>4.5</v>
      </c>
    </row>
    <row r="11" spans="1:26" ht="14.4" x14ac:dyDescent="0.3">
      <c r="A11" s="1" t="s">
        <v>63</v>
      </c>
      <c r="B11" s="1" t="s">
        <v>103</v>
      </c>
      <c r="C11" s="1">
        <v>1</v>
      </c>
      <c r="D11" s="1">
        <v>6</v>
      </c>
      <c r="E11" s="1">
        <v>1</v>
      </c>
      <c r="F11" s="3">
        <f t="shared" si="0"/>
        <v>3.5</v>
      </c>
    </row>
    <row r="12" spans="1:26" ht="14.4" x14ac:dyDescent="0.3">
      <c r="A12" s="1" t="s">
        <v>70</v>
      </c>
      <c r="B12" s="1" t="s">
        <v>103</v>
      </c>
      <c r="C12" s="1">
        <v>1</v>
      </c>
      <c r="D12" s="1">
        <v>6</v>
      </c>
      <c r="E12" s="1">
        <v>3</v>
      </c>
      <c r="F12" s="3">
        <f t="shared" si="0"/>
        <v>4.5</v>
      </c>
    </row>
    <row r="13" spans="1:26" ht="14.4" x14ac:dyDescent="0.3">
      <c r="A13" s="1" t="s">
        <v>35</v>
      </c>
      <c r="B13" s="1" t="s">
        <v>103</v>
      </c>
      <c r="C13" s="1">
        <v>1</v>
      </c>
      <c r="D13" s="1">
        <v>5</v>
      </c>
      <c r="E13" s="1">
        <v>1</v>
      </c>
      <c r="F13" s="3">
        <f t="shared" si="0"/>
        <v>3</v>
      </c>
    </row>
    <row r="14" spans="1:26" ht="14.4" x14ac:dyDescent="0.3">
      <c r="A14" s="1" t="s">
        <v>52</v>
      </c>
      <c r="B14" s="1" t="s">
        <v>103</v>
      </c>
      <c r="C14" s="1">
        <v>1</v>
      </c>
      <c r="D14" s="1">
        <v>5</v>
      </c>
      <c r="E14" s="1">
        <v>1</v>
      </c>
      <c r="F14" s="3">
        <f t="shared" si="0"/>
        <v>3</v>
      </c>
    </row>
    <row r="15" spans="1:26" ht="14.4" x14ac:dyDescent="0.3">
      <c r="A15" s="1" t="s">
        <v>69</v>
      </c>
      <c r="B15" s="1" t="s">
        <v>103</v>
      </c>
      <c r="C15" s="1">
        <v>1</v>
      </c>
      <c r="D15" s="1">
        <v>8</v>
      </c>
      <c r="E15" s="1">
        <v>3</v>
      </c>
      <c r="F15" s="3">
        <f t="shared" si="0"/>
        <v>5.5</v>
      </c>
    </row>
    <row r="16" spans="1:26" ht="14.4" x14ac:dyDescent="0.3">
      <c r="A16" s="1" t="s">
        <v>65</v>
      </c>
      <c r="B16" s="1" t="s">
        <v>103</v>
      </c>
      <c r="C16" s="1">
        <v>1</v>
      </c>
      <c r="D16" s="1">
        <v>5</v>
      </c>
      <c r="E16" s="1">
        <v>3</v>
      </c>
      <c r="F16" s="3">
        <f t="shared" si="0"/>
        <v>4</v>
      </c>
    </row>
    <row r="17" spans="1:8" ht="14.4" x14ac:dyDescent="0.3">
      <c r="A17" s="1" t="s">
        <v>87</v>
      </c>
      <c r="B17" s="1" t="s">
        <v>103</v>
      </c>
      <c r="C17" s="1">
        <v>1</v>
      </c>
      <c r="D17" s="1">
        <v>8</v>
      </c>
      <c r="E17" s="1">
        <v>1</v>
      </c>
      <c r="F17" s="3">
        <f t="shared" si="0"/>
        <v>4.5</v>
      </c>
    </row>
    <row r="18" spans="1:8" ht="14.4" x14ac:dyDescent="0.3">
      <c r="A18" s="1" t="s">
        <v>21</v>
      </c>
      <c r="B18" s="1" t="s">
        <v>103</v>
      </c>
      <c r="C18" s="1">
        <v>1</v>
      </c>
      <c r="D18" s="1">
        <v>8</v>
      </c>
      <c r="E18" s="1">
        <v>3</v>
      </c>
      <c r="F18" s="3">
        <f t="shared" si="0"/>
        <v>5.5</v>
      </c>
    </row>
    <row r="19" spans="1:8" ht="14.4" x14ac:dyDescent="0.3">
      <c r="A19" s="1" t="s">
        <v>60</v>
      </c>
      <c r="B19" s="1" t="s">
        <v>103</v>
      </c>
      <c r="C19" s="1">
        <v>1</v>
      </c>
      <c r="D19" s="1">
        <v>7</v>
      </c>
      <c r="E19" s="1">
        <v>2</v>
      </c>
      <c r="F19" s="3">
        <f t="shared" si="0"/>
        <v>4.5</v>
      </c>
      <c r="G19" s="6" t="s">
        <v>82</v>
      </c>
      <c r="H19" s="6">
        <v>95</v>
      </c>
    </row>
    <row r="20" spans="1:8" ht="14.4" x14ac:dyDescent="0.3">
      <c r="A20" s="1" t="s">
        <v>24</v>
      </c>
      <c r="B20" s="1" t="s">
        <v>103</v>
      </c>
      <c r="C20" s="1">
        <v>1</v>
      </c>
      <c r="D20" s="1">
        <v>4</v>
      </c>
      <c r="E20" s="1">
        <v>3</v>
      </c>
      <c r="F20" s="3">
        <f t="shared" si="0"/>
        <v>3.5</v>
      </c>
    </row>
    <row r="21" spans="1:8" ht="15.75" customHeight="1" x14ac:dyDescent="0.3">
      <c r="A21" s="1" t="s">
        <v>59</v>
      </c>
      <c r="B21" s="1" t="s">
        <v>103</v>
      </c>
      <c r="C21" s="1">
        <v>1</v>
      </c>
      <c r="D21" s="1">
        <v>5</v>
      </c>
      <c r="E21" s="1">
        <v>3</v>
      </c>
      <c r="F21" s="3">
        <f t="shared" si="0"/>
        <v>4</v>
      </c>
    </row>
    <row r="22" spans="1:8" ht="15.75" customHeight="1" x14ac:dyDescent="0.3">
      <c r="A22" s="1" t="s">
        <v>89</v>
      </c>
      <c r="B22" s="1" t="s">
        <v>103</v>
      </c>
      <c r="C22" s="1">
        <v>1</v>
      </c>
      <c r="D22" s="1">
        <v>5</v>
      </c>
      <c r="E22" s="1">
        <v>1</v>
      </c>
      <c r="F22" s="3">
        <f t="shared" si="0"/>
        <v>3</v>
      </c>
    </row>
    <row r="23" spans="1:8" ht="15.75" customHeight="1" x14ac:dyDescent="0.3">
      <c r="A23" s="1" t="s">
        <v>46</v>
      </c>
      <c r="B23" s="1" t="s">
        <v>103</v>
      </c>
      <c r="C23" s="1">
        <v>1</v>
      </c>
      <c r="D23" s="1">
        <v>7</v>
      </c>
      <c r="E23" s="1">
        <v>3</v>
      </c>
      <c r="F23" s="3">
        <f t="shared" si="0"/>
        <v>5</v>
      </c>
    </row>
    <row r="24" spans="1:8" ht="15.75" customHeight="1" x14ac:dyDescent="0.3">
      <c r="A24" s="1" t="s">
        <v>48</v>
      </c>
      <c r="B24" s="1" t="s">
        <v>103</v>
      </c>
      <c r="C24" s="1">
        <v>1</v>
      </c>
      <c r="D24" s="1">
        <v>7</v>
      </c>
      <c r="E24" s="1">
        <v>4</v>
      </c>
      <c r="F24" s="3">
        <f t="shared" si="0"/>
        <v>5.5</v>
      </c>
    </row>
    <row r="25" spans="1:8" ht="15.75" customHeight="1" x14ac:dyDescent="0.3">
      <c r="A25" s="1" t="s">
        <v>42</v>
      </c>
      <c r="B25" s="1" t="s">
        <v>103</v>
      </c>
      <c r="C25" s="1">
        <v>1</v>
      </c>
      <c r="D25" s="1">
        <v>4</v>
      </c>
      <c r="E25" s="1">
        <v>4</v>
      </c>
      <c r="F25" s="3">
        <f t="shared" si="0"/>
        <v>4</v>
      </c>
    </row>
    <row r="26" spans="1:8" ht="15.75" customHeight="1" x14ac:dyDescent="0.3">
      <c r="A26" s="1" t="s">
        <v>47</v>
      </c>
      <c r="B26" s="1" t="s">
        <v>103</v>
      </c>
      <c r="C26" s="1">
        <v>1</v>
      </c>
      <c r="D26" s="1">
        <v>7</v>
      </c>
      <c r="E26" s="1">
        <v>3</v>
      </c>
      <c r="F26" s="3">
        <f t="shared" si="0"/>
        <v>5</v>
      </c>
    </row>
    <row r="27" spans="1:8" ht="15.75" customHeight="1" x14ac:dyDescent="0.3">
      <c r="A27" s="1" t="s">
        <v>50</v>
      </c>
      <c r="B27" s="1" t="s">
        <v>103</v>
      </c>
      <c r="C27" s="1">
        <v>1</v>
      </c>
      <c r="D27" s="1">
        <v>6</v>
      </c>
      <c r="E27" s="1">
        <v>2</v>
      </c>
      <c r="F27" s="3">
        <f t="shared" si="0"/>
        <v>4</v>
      </c>
    </row>
    <row r="28" spans="1:8" ht="15.75" customHeight="1" x14ac:dyDescent="0.3">
      <c r="A28" s="1" t="s">
        <v>55</v>
      </c>
      <c r="B28" s="1" t="s">
        <v>103</v>
      </c>
      <c r="C28" s="1">
        <v>1</v>
      </c>
      <c r="D28" s="1">
        <v>6</v>
      </c>
      <c r="E28" s="1">
        <v>4</v>
      </c>
      <c r="F28" s="3">
        <f t="shared" si="0"/>
        <v>5</v>
      </c>
    </row>
    <row r="29" spans="1:8" ht="15.75" customHeight="1" x14ac:dyDescent="0.3">
      <c r="A29" s="6" t="s">
        <v>27</v>
      </c>
      <c r="B29" s="6" t="s">
        <v>104</v>
      </c>
      <c r="C29" s="6">
        <v>1</v>
      </c>
      <c r="D29" s="6">
        <v>7</v>
      </c>
      <c r="E29" s="6">
        <v>2</v>
      </c>
      <c r="F29" s="7">
        <f t="shared" si="0"/>
        <v>4.5</v>
      </c>
    </row>
    <row r="30" spans="1:8" ht="15.75" customHeight="1" x14ac:dyDescent="0.3">
      <c r="A30" s="1" t="s">
        <v>44</v>
      </c>
      <c r="B30" s="1" t="s">
        <v>103</v>
      </c>
      <c r="C30" s="1">
        <v>1</v>
      </c>
      <c r="D30" s="1">
        <v>6</v>
      </c>
      <c r="E30" s="1">
        <v>2</v>
      </c>
      <c r="F30" s="3">
        <f t="shared" si="0"/>
        <v>4</v>
      </c>
    </row>
    <row r="31" spans="1:8" ht="15.75" customHeight="1" x14ac:dyDescent="0.3">
      <c r="A31" s="1" t="s">
        <v>45</v>
      </c>
      <c r="B31" s="1" t="s">
        <v>103</v>
      </c>
      <c r="C31" s="1">
        <v>1</v>
      </c>
      <c r="D31" s="1">
        <v>8</v>
      </c>
      <c r="E31" s="1">
        <v>4</v>
      </c>
      <c r="F31" s="3">
        <f t="shared" si="0"/>
        <v>6</v>
      </c>
    </row>
    <row r="32" spans="1:8" ht="15.75" customHeight="1" x14ac:dyDescent="0.3">
      <c r="A32" s="1" t="s">
        <v>49</v>
      </c>
      <c r="B32" s="1" t="s">
        <v>103</v>
      </c>
      <c r="C32" s="1">
        <v>1</v>
      </c>
      <c r="D32" s="1">
        <v>6</v>
      </c>
      <c r="E32" s="1">
        <v>3</v>
      </c>
      <c r="F32" s="3">
        <f t="shared" si="0"/>
        <v>4.5</v>
      </c>
    </row>
    <row r="33" spans="1:6" ht="15.75" customHeight="1" x14ac:dyDescent="0.3">
      <c r="A33" s="1" t="s">
        <v>91</v>
      </c>
      <c r="B33" s="1" t="s">
        <v>103</v>
      </c>
      <c r="C33" s="1">
        <v>1</v>
      </c>
      <c r="D33" s="1">
        <v>7</v>
      </c>
      <c r="E33" s="1">
        <v>2</v>
      </c>
      <c r="F33" s="3">
        <f t="shared" si="0"/>
        <v>4.5</v>
      </c>
    </row>
    <row r="34" spans="1:6" ht="15.75" customHeight="1" x14ac:dyDescent="0.3">
      <c r="A34" s="1" t="s">
        <v>71</v>
      </c>
      <c r="B34" s="1" t="s">
        <v>103</v>
      </c>
      <c r="C34" s="1">
        <v>1</v>
      </c>
      <c r="D34" s="1">
        <v>6</v>
      </c>
      <c r="E34" s="1">
        <v>4</v>
      </c>
      <c r="F34" s="3">
        <f t="shared" si="0"/>
        <v>5</v>
      </c>
    </row>
    <row r="35" spans="1:6" ht="15.75" customHeight="1" x14ac:dyDescent="0.3">
      <c r="A35" s="6" t="s">
        <v>22</v>
      </c>
      <c r="B35" s="6" t="s">
        <v>104</v>
      </c>
      <c r="C35" s="6">
        <v>1</v>
      </c>
      <c r="D35" s="6">
        <v>6</v>
      </c>
      <c r="E35" s="6">
        <v>2</v>
      </c>
      <c r="F35" s="7">
        <f t="shared" si="0"/>
        <v>4</v>
      </c>
    </row>
    <row r="36" spans="1:6" ht="15.75" customHeight="1" x14ac:dyDescent="0.3">
      <c r="A36" s="1" t="s">
        <v>92</v>
      </c>
      <c r="B36" s="1" t="s">
        <v>103</v>
      </c>
      <c r="C36" s="1">
        <v>1</v>
      </c>
      <c r="D36" s="1">
        <v>5</v>
      </c>
      <c r="E36" s="1">
        <v>3</v>
      </c>
      <c r="F36" s="3">
        <f t="shared" si="0"/>
        <v>4</v>
      </c>
    </row>
    <row r="37" spans="1:6" ht="15.75" customHeight="1" x14ac:dyDescent="0.3">
      <c r="A37" s="1" t="s">
        <v>54</v>
      </c>
      <c r="B37" s="1" t="s">
        <v>103</v>
      </c>
      <c r="C37" s="1">
        <v>1</v>
      </c>
      <c r="D37" s="1">
        <v>6</v>
      </c>
      <c r="E37" s="1">
        <v>3</v>
      </c>
      <c r="F37" s="3">
        <f t="shared" si="0"/>
        <v>4.5</v>
      </c>
    </row>
    <row r="38" spans="1:6" ht="15.75" customHeight="1" x14ac:dyDescent="0.3">
      <c r="A38" s="1" t="s">
        <v>57</v>
      </c>
      <c r="B38" s="1" t="s">
        <v>103</v>
      </c>
      <c r="C38" s="1">
        <v>1</v>
      </c>
      <c r="D38" s="1">
        <v>6</v>
      </c>
      <c r="E38" s="1">
        <v>2</v>
      </c>
      <c r="F38" s="3">
        <f t="shared" si="0"/>
        <v>4</v>
      </c>
    </row>
    <row r="39" spans="1:6" ht="15.75" customHeight="1" x14ac:dyDescent="0.3">
      <c r="A39" s="1" t="s">
        <v>39</v>
      </c>
      <c r="B39" s="1" t="s">
        <v>103</v>
      </c>
      <c r="C39" s="1">
        <v>1</v>
      </c>
      <c r="D39" s="1">
        <v>3</v>
      </c>
      <c r="E39" s="1">
        <v>2</v>
      </c>
      <c r="F39" s="3">
        <f t="shared" si="0"/>
        <v>2.5</v>
      </c>
    </row>
    <row r="40" spans="1:6" ht="15.75" customHeight="1" x14ac:dyDescent="0.3">
      <c r="A40" s="1" t="s">
        <v>76</v>
      </c>
      <c r="B40" s="1" t="s">
        <v>103</v>
      </c>
      <c r="C40" s="1">
        <v>4</v>
      </c>
      <c r="D40" s="1">
        <v>7</v>
      </c>
      <c r="E40" s="1">
        <v>2</v>
      </c>
      <c r="F40" s="3">
        <f t="shared" si="0"/>
        <v>4.5</v>
      </c>
    </row>
    <row r="41" spans="1:6" ht="15.75" customHeight="1" x14ac:dyDescent="0.3">
      <c r="A41" s="1" t="s">
        <v>19</v>
      </c>
      <c r="B41" s="1" t="s">
        <v>103</v>
      </c>
      <c r="C41" s="1">
        <v>4</v>
      </c>
      <c r="D41" s="1">
        <v>6</v>
      </c>
      <c r="E41" s="1">
        <v>4</v>
      </c>
      <c r="F41" s="3">
        <f t="shared" si="0"/>
        <v>5</v>
      </c>
    </row>
    <row r="42" spans="1:6" ht="15.75" customHeight="1" x14ac:dyDescent="0.3">
      <c r="A42" s="1" t="s">
        <v>17</v>
      </c>
      <c r="B42" s="1" t="s">
        <v>103</v>
      </c>
      <c r="C42" s="1">
        <v>4</v>
      </c>
      <c r="D42" s="1">
        <v>5</v>
      </c>
      <c r="E42" s="1">
        <v>4</v>
      </c>
      <c r="F42" s="3">
        <f t="shared" si="0"/>
        <v>4.5</v>
      </c>
    </row>
    <row r="43" spans="1:6" ht="15.75" customHeight="1" x14ac:dyDescent="0.3">
      <c r="A43" s="1" t="s">
        <v>6</v>
      </c>
      <c r="B43" s="1" t="s">
        <v>103</v>
      </c>
      <c r="C43" s="1">
        <v>4</v>
      </c>
      <c r="D43" s="1">
        <v>6</v>
      </c>
      <c r="E43" s="1">
        <v>4</v>
      </c>
      <c r="F43" s="3">
        <f t="shared" si="0"/>
        <v>5</v>
      </c>
    </row>
    <row r="44" spans="1:6" ht="15.75" customHeight="1" x14ac:dyDescent="0.3">
      <c r="A44" s="1" t="s">
        <v>80</v>
      </c>
      <c r="B44" s="1" t="s">
        <v>103</v>
      </c>
      <c r="C44" s="1">
        <v>4</v>
      </c>
      <c r="D44" s="1">
        <v>4</v>
      </c>
      <c r="E44" s="1">
        <v>2</v>
      </c>
      <c r="F44" s="3">
        <f t="shared" si="0"/>
        <v>3</v>
      </c>
    </row>
    <row r="45" spans="1:6" ht="15.75" customHeight="1" x14ac:dyDescent="0.3">
      <c r="A45" s="1" t="s">
        <v>23</v>
      </c>
      <c r="B45" s="1" t="s">
        <v>103</v>
      </c>
      <c r="C45" s="1">
        <v>4</v>
      </c>
      <c r="D45" s="1">
        <v>7</v>
      </c>
      <c r="E45" s="1">
        <v>2</v>
      </c>
      <c r="F45" s="3">
        <f t="shared" si="0"/>
        <v>4.5</v>
      </c>
    </row>
    <row r="46" spans="1:6" ht="15.75" customHeight="1" x14ac:dyDescent="0.3">
      <c r="A46" s="1" t="s">
        <v>5</v>
      </c>
      <c r="B46" s="1" t="s">
        <v>103</v>
      </c>
      <c r="C46" s="1">
        <v>4</v>
      </c>
      <c r="D46" s="1">
        <v>8</v>
      </c>
      <c r="E46" s="1">
        <v>4</v>
      </c>
      <c r="F46" s="3">
        <f t="shared" si="0"/>
        <v>6</v>
      </c>
    </row>
    <row r="47" spans="1:6" ht="15.75" customHeight="1" x14ac:dyDescent="0.3">
      <c r="A47" s="1" t="s">
        <v>11</v>
      </c>
      <c r="B47" s="1" t="s">
        <v>103</v>
      </c>
      <c r="C47" s="1">
        <v>4</v>
      </c>
      <c r="D47" s="1">
        <v>4</v>
      </c>
      <c r="E47" s="1">
        <v>3</v>
      </c>
      <c r="F47" s="3">
        <f t="shared" si="0"/>
        <v>3.5</v>
      </c>
    </row>
    <row r="48" spans="1:6" ht="15.75" customHeight="1" x14ac:dyDescent="0.3">
      <c r="A48" s="1" t="s">
        <v>32</v>
      </c>
      <c r="B48" s="1" t="s">
        <v>103</v>
      </c>
      <c r="C48" s="1">
        <v>4</v>
      </c>
      <c r="D48" s="1">
        <v>8</v>
      </c>
      <c r="E48" s="1">
        <v>2</v>
      </c>
      <c r="F48" s="3">
        <f t="shared" si="0"/>
        <v>5</v>
      </c>
    </row>
    <row r="49" spans="1:9" ht="15.75" customHeight="1" x14ac:dyDescent="0.3">
      <c r="A49" s="1" t="s">
        <v>40</v>
      </c>
      <c r="B49" s="1" t="s">
        <v>103</v>
      </c>
      <c r="C49" s="1">
        <v>4</v>
      </c>
      <c r="D49" s="1">
        <v>7</v>
      </c>
      <c r="E49" s="1">
        <v>5</v>
      </c>
      <c r="F49" s="3">
        <f t="shared" si="0"/>
        <v>6</v>
      </c>
    </row>
    <row r="50" spans="1:9" ht="15.75" customHeight="1" x14ac:dyDescent="0.3">
      <c r="A50" s="1" t="s">
        <v>83</v>
      </c>
      <c r="B50" s="1" t="s">
        <v>103</v>
      </c>
      <c r="C50" s="1">
        <v>4</v>
      </c>
      <c r="D50" s="1">
        <v>7</v>
      </c>
      <c r="E50" s="1">
        <v>5</v>
      </c>
      <c r="F50" s="3">
        <f t="shared" si="0"/>
        <v>6</v>
      </c>
    </row>
    <row r="51" spans="1:9" ht="15.75" customHeight="1" x14ac:dyDescent="0.3">
      <c r="A51" s="1" t="s">
        <v>84</v>
      </c>
      <c r="B51" s="1" t="s">
        <v>103</v>
      </c>
      <c r="C51" s="1">
        <v>4</v>
      </c>
      <c r="D51" s="1">
        <v>5</v>
      </c>
      <c r="E51" s="1">
        <v>3</v>
      </c>
      <c r="F51" s="3">
        <f t="shared" si="0"/>
        <v>4</v>
      </c>
    </row>
    <row r="52" spans="1:9" ht="15.75" customHeight="1" x14ac:dyDescent="0.3">
      <c r="A52" s="1" t="s">
        <v>36</v>
      </c>
      <c r="B52" s="1" t="s">
        <v>103</v>
      </c>
      <c r="C52" s="1">
        <v>4</v>
      </c>
      <c r="D52" s="1">
        <v>7</v>
      </c>
      <c r="E52" s="1">
        <v>2</v>
      </c>
      <c r="F52" s="3">
        <f t="shared" si="0"/>
        <v>4.5</v>
      </c>
    </row>
    <row r="53" spans="1:9" ht="15.75" customHeight="1" x14ac:dyDescent="0.3">
      <c r="A53" s="1" t="s">
        <v>85</v>
      </c>
      <c r="B53" s="1" t="s">
        <v>103</v>
      </c>
      <c r="C53" s="1">
        <v>4</v>
      </c>
      <c r="D53" s="1">
        <v>8</v>
      </c>
      <c r="E53" s="1">
        <v>2</v>
      </c>
      <c r="F53" s="3">
        <f t="shared" si="0"/>
        <v>5</v>
      </c>
    </row>
    <row r="54" spans="1:9" ht="15.75" customHeight="1" x14ac:dyDescent="0.3">
      <c r="A54" s="1" t="s">
        <v>7</v>
      </c>
      <c r="B54" s="1" t="s">
        <v>103</v>
      </c>
      <c r="C54" s="1">
        <v>4</v>
      </c>
      <c r="D54" s="1">
        <v>9</v>
      </c>
      <c r="E54" s="1">
        <v>2</v>
      </c>
      <c r="F54" s="3">
        <f t="shared" si="0"/>
        <v>5.5</v>
      </c>
    </row>
    <row r="55" spans="1:9" ht="15.75" customHeight="1" x14ac:dyDescent="0.3">
      <c r="A55" s="1" t="s">
        <v>12</v>
      </c>
      <c r="B55" s="1" t="s">
        <v>103</v>
      </c>
      <c r="C55" s="1">
        <v>4</v>
      </c>
      <c r="D55" s="1">
        <v>5</v>
      </c>
      <c r="E55" s="1">
        <v>5</v>
      </c>
      <c r="F55" s="3">
        <f t="shared" si="0"/>
        <v>5</v>
      </c>
    </row>
    <row r="56" spans="1:9" ht="15.75" customHeight="1" x14ac:dyDescent="0.3">
      <c r="A56" s="1" t="s">
        <v>90</v>
      </c>
      <c r="B56" s="1" t="s">
        <v>103</v>
      </c>
      <c r="C56" s="1">
        <v>4</v>
      </c>
      <c r="D56" s="1">
        <v>6</v>
      </c>
      <c r="E56" s="1">
        <v>5</v>
      </c>
      <c r="F56" s="3">
        <f t="shared" si="0"/>
        <v>5.5</v>
      </c>
    </row>
    <row r="57" spans="1:9" ht="15.75" customHeight="1" x14ac:dyDescent="0.3">
      <c r="A57" s="1" t="s">
        <v>15</v>
      </c>
      <c r="B57" s="1" t="s">
        <v>103</v>
      </c>
      <c r="C57" s="1">
        <v>4</v>
      </c>
      <c r="D57" s="1">
        <v>6</v>
      </c>
      <c r="E57" s="1">
        <v>3</v>
      </c>
      <c r="F57" s="3">
        <f t="shared" si="0"/>
        <v>4.5</v>
      </c>
    </row>
    <row r="58" spans="1:9" ht="15.75" customHeight="1" x14ac:dyDescent="0.3">
      <c r="A58" s="1" t="s">
        <v>14</v>
      </c>
      <c r="B58" s="1" t="s">
        <v>103</v>
      </c>
      <c r="C58" s="1">
        <v>4</v>
      </c>
      <c r="D58" s="1">
        <v>6</v>
      </c>
      <c r="E58" s="1">
        <v>3</v>
      </c>
      <c r="F58" s="3">
        <f t="shared" si="0"/>
        <v>4.5</v>
      </c>
      <c r="G58" s="6" t="s">
        <v>28</v>
      </c>
      <c r="H58" s="6">
        <v>94</v>
      </c>
      <c r="I58" s="6">
        <v>6</v>
      </c>
    </row>
    <row r="59" spans="1:9" ht="15.75" customHeight="1" x14ac:dyDescent="0.3">
      <c r="A59" s="1" t="s">
        <v>73</v>
      </c>
      <c r="B59" s="1" t="s">
        <v>103</v>
      </c>
      <c r="C59" s="1">
        <v>4</v>
      </c>
      <c r="D59" s="1">
        <v>5</v>
      </c>
      <c r="E59" s="1">
        <v>3</v>
      </c>
      <c r="F59" s="3">
        <f t="shared" si="0"/>
        <v>4</v>
      </c>
    </row>
    <row r="60" spans="1:9" ht="15.75" customHeight="1" x14ac:dyDescent="0.3">
      <c r="A60" s="1" t="s">
        <v>30</v>
      </c>
      <c r="B60" s="1" t="s">
        <v>103</v>
      </c>
      <c r="C60" s="1">
        <v>4</v>
      </c>
      <c r="D60" s="1">
        <v>6</v>
      </c>
      <c r="E60" s="1">
        <v>3</v>
      </c>
      <c r="F60" s="3">
        <f t="shared" si="0"/>
        <v>4.5</v>
      </c>
    </row>
    <row r="61" spans="1:9" ht="15.75" customHeight="1" x14ac:dyDescent="0.3">
      <c r="A61" s="1" t="s">
        <v>20</v>
      </c>
      <c r="B61" s="1" t="s">
        <v>103</v>
      </c>
      <c r="C61" s="1">
        <v>4</v>
      </c>
      <c r="D61" s="1">
        <v>2</v>
      </c>
      <c r="E61" s="1">
        <v>3</v>
      </c>
      <c r="F61" s="3">
        <f t="shared" si="0"/>
        <v>2.5</v>
      </c>
    </row>
    <row r="62" spans="1:9" ht="15.75" customHeight="1" x14ac:dyDescent="0.3">
      <c r="A62" s="1" t="s">
        <v>8</v>
      </c>
      <c r="B62" s="1" t="s">
        <v>103</v>
      </c>
      <c r="C62" s="1">
        <v>4</v>
      </c>
      <c r="D62" s="1">
        <v>6</v>
      </c>
      <c r="E62" s="1">
        <v>3</v>
      </c>
      <c r="F62" s="3">
        <f t="shared" si="0"/>
        <v>4.5</v>
      </c>
    </row>
    <row r="63" spans="1:9" ht="15.75" customHeight="1" x14ac:dyDescent="0.3">
      <c r="A63" s="1" t="s">
        <v>13</v>
      </c>
      <c r="B63" s="1" t="s">
        <v>103</v>
      </c>
      <c r="C63" s="1">
        <v>4</v>
      </c>
      <c r="D63" s="1">
        <v>6</v>
      </c>
      <c r="E63" s="1">
        <v>3</v>
      </c>
      <c r="F63" s="3">
        <f t="shared" si="0"/>
        <v>4.5</v>
      </c>
    </row>
    <row r="64" spans="1:9" ht="15.75" customHeight="1" x14ac:dyDescent="0.3">
      <c r="A64" s="1" t="s">
        <v>9</v>
      </c>
      <c r="B64" s="1" t="s">
        <v>103</v>
      </c>
      <c r="C64" s="1">
        <v>4</v>
      </c>
      <c r="D64" s="1">
        <v>5</v>
      </c>
      <c r="E64" s="1">
        <v>4</v>
      </c>
      <c r="F64" s="3">
        <f t="shared" si="0"/>
        <v>4.5</v>
      </c>
    </row>
    <row r="65" spans="1:6" ht="15.75" customHeight="1" x14ac:dyDescent="0.3">
      <c r="A65" s="1" t="s">
        <v>10</v>
      </c>
      <c r="B65" s="1" t="s">
        <v>103</v>
      </c>
      <c r="C65" s="1">
        <v>4</v>
      </c>
      <c r="D65" s="1">
        <v>8</v>
      </c>
      <c r="E65" s="1">
        <v>2</v>
      </c>
      <c r="F65" s="3">
        <f t="shared" si="0"/>
        <v>5</v>
      </c>
    </row>
    <row r="66" spans="1:6" ht="15.75" customHeight="1" x14ac:dyDescent="0.3">
      <c r="A66" s="1" t="s">
        <v>26</v>
      </c>
      <c r="B66" s="1" t="s">
        <v>103</v>
      </c>
      <c r="C66" s="1">
        <v>4</v>
      </c>
      <c r="D66" s="1">
        <v>8</v>
      </c>
      <c r="E66" s="1">
        <v>3</v>
      </c>
      <c r="F66" s="3">
        <f t="shared" si="0"/>
        <v>5.5</v>
      </c>
    </row>
    <row r="67" spans="1:6" ht="15.75" customHeight="1" x14ac:dyDescent="0.3"/>
    <row r="68" spans="1:6" ht="15.75" customHeight="1" x14ac:dyDescent="0.3">
      <c r="A68" s="1" t="s">
        <v>105</v>
      </c>
      <c r="C68" s="1">
        <f>COUNTIF(C1:C66,1)</f>
        <v>38</v>
      </c>
      <c r="D68" s="3">
        <f t="shared" ref="D68:E68" si="1">AVERAGE(D2:D39)</f>
        <v>5.9736842105263159</v>
      </c>
      <c r="E68" s="8">
        <f t="shared" si="1"/>
        <v>2.5263157894736841</v>
      </c>
      <c r="F68" s="3">
        <f t="shared" ref="F68:F69" si="2">AVERAGE(D68:E68)</f>
        <v>4.25</v>
      </c>
    </row>
    <row r="69" spans="1:6" ht="15.75" customHeight="1" x14ac:dyDescent="0.3">
      <c r="A69" s="1" t="s">
        <v>106</v>
      </c>
      <c r="C69" s="1">
        <f>COUNTIF(C2:C67,4)</f>
        <v>27</v>
      </c>
      <c r="D69" s="3">
        <f t="shared" ref="D69:E69" si="3">AVERAGE(D40:D66)</f>
        <v>6.1851851851851851</v>
      </c>
      <c r="E69" s="3">
        <f t="shared" si="3"/>
        <v>3.1851851851851851</v>
      </c>
      <c r="F69" s="3">
        <f t="shared" si="2"/>
        <v>4.6851851851851851</v>
      </c>
    </row>
    <row r="70" spans="1:6" ht="15.75" customHeight="1" x14ac:dyDescent="0.3"/>
    <row r="71" spans="1:6" ht="15.75" customHeight="1" x14ac:dyDescent="0.3">
      <c r="A71" s="1" t="s">
        <v>96</v>
      </c>
      <c r="C71" s="1">
        <f>COUNT(C2:C66)</f>
        <v>65</v>
      </c>
    </row>
    <row r="72" spans="1:6" ht="15.75" customHeight="1" x14ac:dyDescent="0.3">
      <c r="A72" s="1" t="s">
        <v>97</v>
      </c>
      <c r="D72" s="3">
        <f t="shared" ref="D72:E72" si="4">AVERAGE(D2:D66)</f>
        <v>6.0615384615384613</v>
      </c>
      <c r="E72" s="3">
        <f t="shared" si="4"/>
        <v>2.8</v>
      </c>
      <c r="F72" s="3">
        <f>AVERAGE(D72:E72)</f>
        <v>4.430769230769231</v>
      </c>
    </row>
    <row r="73" spans="1:6" ht="15.75" customHeight="1" x14ac:dyDescent="0.3"/>
    <row r="74" spans="1:6" ht="15.75" customHeight="1" x14ac:dyDescent="0.3"/>
    <row r="75" spans="1:6" ht="15.75" customHeight="1" x14ac:dyDescent="0.3"/>
    <row r="76" spans="1:6" ht="15.75" customHeight="1" x14ac:dyDescent="0.3"/>
    <row r="77" spans="1:6" ht="15.75" customHeight="1" x14ac:dyDescent="0.3"/>
    <row r="78" spans="1:6" ht="15.75" customHeight="1" x14ac:dyDescent="0.3"/>
    <row r="79" spans="1:6" ht="15.75" customHeight="1" x14ac:dyDescent="0.3"/>
    <row r="80" spans="1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F1" xr:uid="{00000000-0009-0000-0000-000003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94</vt:lpstr>
      <vt:lpstr>95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Xavier</dc:creator>
  <cp:lastModifiedBy>Victor Lucas</cp:lastModifiedBy>
  <dcterms:created xsi:type="dcterms:W3CDTF">2015-06-05T18:17:20Z</dcterms:created>
  <dcterms:modified xsi:type="dcterms:W3CDTF">2025-04-04T19:55:24Z</dcterms:modified>
</cp:coreProperties>
</file>