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Venda CCB - Momentum/Testes do Relatório Prstamista de Venda CCB/01-2021/"/>
    </mc:Choice>
  </mc:AlternateContent>
  <xr:revisionPtr revIDLastSave="49" documentId="8_{288942B0-3F1B-4A8E-B5A9-E1441F8BCBB7}" xr6:coauthVersionLast="47" xr6:coauthVersionMax="47" xr10:uidLastSave="{E5C58F9A-5CB8-406D-A450-7FE662A6D51B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2" i="1" l="1"/>
  <c r="Z12" i="1" s="1"/>
  <c r="R153" i="1"/>
  <c r="S153" i="1"/>
  <c r="T153" i="1"/>
  <c r="U153" i="1"/>
  <c r="V153" i="1"/>
  <c r="W153" i="1"/>
  <c r="X153" i="1"/>
  <c r="Y120" i="1"/>
  <c r="Z120" i="1" s="1"/>
  <c r="Y107" i="1"/>
  <c r="Z107" i="1" s="1"/>
  <c r="Y29" i="1"/>
  <c r="Z29" i="1" s="1"/>
  <c r="Y34" i="1"/>
  <c r="Z34" i="1" s="1"/>
  <c r="Y117" i="1"/>
  <c r="Z117" i="1" s="1"/>
  <c r="Y60" i="1"/>
  <c r="Z60" i="1" s="1"/>
  <c r="Y28" i="1"/>
  <c r="Z28" i="1" s="1"/>
  <c r="Y94" i="1"/>
  <c r="Z94" i="1" s="1"/>
  <c r="Y104" i="1"/>
  <c r="Z104" i="1" s="1"/>
  <c r="Y97" i="1"/>
  <c r="Z97" i="1" s="1"/>
  <c r="Y105" i="1"/>
  <c r="Z105" i="1" s="1"/>
  <c r="Y69" i="1"/>
  <c r="Z69" i="1" s="1"/>
  <c r="Y77" i="1"/>
  <c r="Z77" i="1" s="1"/>
  <c r="Y106" i="1"/>
  <c r="Z106" i="1" s="1"/>
  <c r="Y74" i="1"/>
  <c r="Z74" i="1" s="1"/>
  <c r="Y56" i="1"/>
  <c r="Z56" i="1" s="1"/>
  <c r="Y52" i="1"/>
  <c r="Z52" i="1" s="1"/>
  <c r="Y102" i="1"/>
  <c r="Z102" i="1" s="1"/>
  <c r="Y103" i="1"/>
  <c r="Z103" i="1" s="1"/>
  <c r="Y95" i="1"/>
  <c r="Z95" i="1" s="1"/>
  <c r="Y44" i="1"/>
  <c r="Z44" i="1" s="1"/>
  <c r="Y86" i="1"/>
  <c r="Z86" i="1" s="1"/>
  <c r="Y63" i="1"/>
  <c r="Z63" i="1" s="1"/>
  <c r="Y19" i="1"/>
  <c r="Z19" i="1" s="1"/>
  <c r="Y118" i="1"/>
  <c r="Z118" i="1" s="1"/>
  <c r="Y25" i="1"/>
  <c r="Z25" i="1" s="1"/>
  <c r="Y41" i="1"/>
  <c r="Z41" i="1" s="1"/>
  <c r="Y70" i="1"/>
  <c r="Z70" i="1" s="1"/>
  <c r="Y146" i="1"/>
  <c r="Z146" i="1" s="1"/>
  <c r="Y145" i="1"/>
  <c r="Z145" i="1" s="1"/>
  <c r="Y144" i="1"/>
  <c r="Z144" i="1" s="1"/>
  <c r="Y72" i="1"/>
  <c r="Z72" i="1" s="1"/>
  <c r="Y109" i="1"/>
  <c r="Z109" i="1" s="1"/>
  <c r="Y84" i="1"/>
  <c r="Z84" i="1" s="1"/>
  <c r="Y147" i="1"/>
  <c r="Z147" i="1" s="1"/>
  <c r="Y18" i="1"/>
  <c r="Z18" i="1" s="1"/>
  <c r="Y48" i="1"/>
  <c r="Z48" i="1" s="1"/>
  <c r="Y116" i="1"/>
  <c r="Z116" i="1" s="1"/>
  <c r="Y90" i="1"/>
  <c r="Z90" i="1" s="1"/>
  <c r="Y99" i="1"/>
  <c r="Z99" i="1" s="1"/>
  <c r="Y62" i="1"/>
  <c r="Z62" i="1" s="1"/>
  <c r="Y89" i="1"/>
  <c r="Z89" i="1" s="1"/>
  <c r="Y119" i="1"/>
  <c r="Z119" i="1" s="1"/>
  <c r="Y134" i="1"/>
  <c r="Z134" i="1" s="1"/>
  <c r="Y24" i="1"/>
  <c r="Z24" i="1" s="1"/>
  <c r="Y75" i="1"/>
  <c r="Z75" i="1" s="1"/>
  <c r="Y124" i="1"/>
  <c r="Z124" i="1" s="1"/>
  <c r="Y110" i="1"/>
  <c r="Z110" i="1" s="1"/>
  <c r="Y59" i="1"/>
  <c r="Z59" i="1" s="1"/>
  <c r="Y47" i="1"/>
  <c r="Z47" i="1" s="1"/>
  <c r="Y39" i="1"/>
  <c r="Z39" i="1" s="1"/>
  <c r="Y58" i="1"/>
  <c r="Z58" i="1" s="1"/>
  <c r="Y98" i="1"/>
  <c r="Z98" i="1" s="1"/>
  <c r="Y101" i="1"/>
  <c r="Z101" i="1" s="1"/>
  <c r="Y80" i="1"/>
  <c r="Z80" i="1" s="1"/>
  <c r="Y50" i="1"/>
  <c r="Z50" i="1" s="1"/>
  <c r="Y43" i="1"/>
  <c r="Z43" i="1" s="1"/>
  <c r="Y91" i="1"/>
  <c r="Z91" i="1" s="1"/>
  <c r="Y138" i="1"/>
  <c r="Z138" i="1" s="1"/>
  <c r="Y108" i="1"/>
  <c r="Z108" i="1" s="1"/>
  <c r="Y27" i="1"/>
  <c r="Z27" i="1" s="1"/>
  <c r="Y83" i="1"/>
  <c r="Z83" i="1" s="1"/>
  <c r="Y61" i="1"/>
  <c r="Z61" i="1" s="1"/>
  <c r="Y115" i="1"/>
  <c r="Z115" i="1" s="1"/>
  <c r="Y30" i="1"/>
  <c r="Z30" i="1" s="1"/>
  <c r="Y143" i="1"/>
  <c r="Z143" i="1" s="1"/>
  <c r="Y49" i="1"/>
  <c r="Z49" i="1" s="1"/>
  <c r="Y130" i="1"/>
  <c r="Z130" i="1" s="1"/>
  <c r="Y79" i="1"/>
  <c r="Z79" i="1" s="1"/>
  <c r="Y82" i="1"/>
  <c r="Z82" i="1" s="1"/>
  <c r="Y136" i="1"/>
  <c r="Z136" i="1" s="1"/>
  <c r="Y37" i="1"/>
  <c r="Z37" i="1" s="1"/>
  <c r="Y31" i="1"/>
  <c r="Z31" i="1" s="1"/>
  <c r="Y64" i="1"/>
  <c r="Z64" i="1" s="1"/>
  <c r="Y73" i="1"/>
  <c r="Z73" i="1" s="1"/>
  <c r="Y81" i="1"/>
  <c r="Z81" i="1" s="1"/>
  <c r="Y132" i="1"/>
  <c r="Z132" i="1" s="1"/>
  <c r="Y131" i="1"/>
  <c r="Z131" i="1" s="1"/>
  <c r="Y17" i="1"/>
  <c r="Z17" i="1" s="1"/>
  <c r="Y111" i="1"/>
  <c r="Z111" i="1" s="1"/>
  <c r="Y122" i="1"/>
  <c r="Z122" i="1" s="1"/>
  <c r="Y21" i="1"/>
  <c r="Z21" i="1" s="1"/>
  <c r="Y23" i="1"/>
  <c r="Z23" i="1" s="1"/>
  <c r="Y51" i="1"/>
  <c r="Z51" i="1" s="1"/>
  <c r="Y46" i="1"/>
  <c r="Z46" i="1" s="1"/>
  <c r="Y15" i="1"/>
  <c r="Z15" i="1" s="1"/>
  <c r="Y150" i="1"/>
  <c r="Z150" i="1" s="1"/>
  <c r="Y151" i="1"/>
  <c r="Z151" i="1" s="1"/>
  <c r="Y67" i="1"/>
  <c r="Z67" i="1" s="1"/>
  <c r="Y35" i="1"/>
  <c r="Z35" i="1" s="1"/>
  <c r="Y65" i="1"/>
  <c r="Z65" i="1" s="1"/>
  <c r="Y148" i="1"/>
  <c r="Z148" i="1" s="1"/>
  <c r="Y26" i="1"/>
  <c r="Z26" i="1" s="1"/>
  <c r="Y78" i="1"/>
  <c r="Z78" i="1" s="1"/>
  <c r="Y96" i="1"/>
  <c r="Z96" i="1" s="1"/>
  <c r="Y71" i="1"/>
  <c r="Z71" i="1" s="1"/>
  <c r="Y76" i="1"/>
  <c r="Z76" i="1" s="1"/>
  <c r="Y14" i="1"/>
  <c r="Z14" i="1" s="1"/>
  <c r="Y53" i="1"/>
  <c r="Z53" i="1" s="1"/>
  <c r="Y55" i="1"/>
  <c r="Z55" i="1" s="1"/>
  <c r="Y87" i="1"/>
  <c r="Z87" i="1" s="1"/>
  <c r="Y66" i="1"/>
  <c r="Z66" i="1" s="1"/>
  <c r="Y92" i="1"/>
  <c r="Z92" i="1" s="1"/>
  <c r="Y45" i="1"/>
  <c r="Z45" i="1" s="1"/>
  <c r="Y129" i="1"/>
  <c r="Z129" i="1" s="1"/>
  <c r="Y40" i="1"/>
  <c r="Z40" i="1" s="1"/>
  <c r="Y85" i="1"/>
  <c r="Z85" i="1" s="1"/>
  <c r="Y33" i="1"/>
  <c r="Z33" i="1" s="1"/>
  <c r="Y68" i="1"/>
  <c r="Z68" i="1" s="1"/>
  <c r="Y141" i="1"/>
  <c r="Z141" i="1" s="1"/>
  <c r="Y140" i="1"/>
  <c r="Z140" i="1" s="1"/>
  <c r="Y149" i="1"/>
  <c r="Z149" i="1" s="1"/>
  <c r="Y133" i="1"/>
  <c r="Z133" i="1" s="1"/>
  <c r="Y13" i="1"/>
  <c r="Z13" i="1" s="1"/>
  <c r="Y88" i="1"/>
  <c r="Z88" i="1" s="1"/>
  <c r="Y42" i="1"/>
  <c r="Z42" i="1" s="1"/>
  <c r="Y142" i="1"/>
  <c r="Z142" i="1" s="1"/>
  <c r="Y139" i="1"/>
  <c r="Z139" i="1" s="1"/>
  <c r="Y135" i="1"/>
  <c r="Z135" i="1" s="1"/>
  <c r="Y22" i="1"/>
  <c r="Z22" i="1" s="1"/>
  <c r="Y114" i="1"/>
  <c r="Z114" i="1" s="1"/>
  <c r="Y113" i="1"/>
  <c r="Z113" i="1" s="1"/>
  <c r="Y125" i="1"/>
  <c r="Z125" i="1" s="1"/>
  <c r="Y38" i="1"/>
  <c r="Z38" i="1" s="1"/>
  <c r="Y93" i="1"/>
  <c r="Z93" i="1" s="1"/>
  <c r="Y137" i="1"/>
  <c r="Z137" i="1" s="1"/>
  <c r="Y20" i="1"/>
  <c r="Z20" i="1" s="1"/>
  <c r="Y121" i="1"/>
  <c r="Z121" i="1" s="1"/>
  <c r="Y16" i="1"/>
  <c r="Z16" i="1" s="1"/>
  <c r="Y126" i="1"/>
  <c r="Z126" i="1" s="1"/>
  <c r="Y127" i="1"/>
  <c r="Z127" i="1" s="1"/>
  <c r="Y112" i="1"/>
  <c r="Z112" i="1" s="1"/>
  <c r="Y100" i="1"/>
  <c r="Z100" i="1" s="1"/>
  <c r="Y54" i="1"/>
  <c r="Z54" i="1" s="1"/>
  <c r="Y57" i="1"/>
  <c r="Z57" i="1" s="1"/>
  <c r="Y32" i="1"/>
  <c r="Z32" i="1" s="1"/>
  <c r="Y128" i="1"/>
  <c r="Z128" i="1" s="1"/>
  <c r="Y36" i="1"/>
  <c r="Z36" i="1" s="1"/>
  <c r="Y123" i="1"/>
  <c r="Z123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Z157" i="1" l="1"/>
  <c r="Y153" i="1"/>
</calcChain>
</file>

<file path=xl/sharedStrings.xml><?xml version="1.0" encoding="utf-8"?>
<sst xmlns="http://schemas.openxmlformats.org/spreadsheetml/2006/main" count="481" uniqueCount="331">
  <si>
    <t>PRESTAMISTA DE VENDAS ANALÍTICO CCB</t>
  </si>
  <si>
    <t>Período: 01/2021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</si>
  <si>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</si>
  <si>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</si>
  <si>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</si>
  <si>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</si>
  <si>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</si>
  <si>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</si>
  <si>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</si>
  <si>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</si>
  <si>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</si>
  <si>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</si>
  <si>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</si>
  <si>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</si>
  <si>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</si>
  <si>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</si>
  <si>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</si>
  <si>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</si>
  <si>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</si>
  <si>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</si>
  <si>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</si>
  <si>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</si>
  <si>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</si>
  <si>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</si>
  <si>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</si>
  <si>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</si>
  <si>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</si>
  <si>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</si>
  <si>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</si>
  <si>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</si>
  <si>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12-AE-21</t>
  </si>
  <si>
    <t>279.8.474/01</t>
  </si>
  <si>
    <t>0,1652%</t>
  </si>
  <si>
    <t>12-ET-04</t>
  </si>
  <si>
    <t>279.9.055/01</t>
  </si>
  <si>
    <t>12-GQ-18</t>
  </si>
  <si>
    <t>279.9.080/01</t>
  </si>
  <si>
    <t>12-PM-10</t>
  </si>
  <si>
    <t>279.9.289/01</t>
  </si>
  <si>
    <t>12-MF-12</t>
  </si>
  <si>
    <t>279.9.523/01</t>
  </si>
  <si>
    <t>12-FM-12</t>
  </si>
  <si>
    <t>279.9.572/01</t>
  </si>
  <si>
    <t>12-IC-10</t>
  </si>
  <si>
    <t>279.9.264/01</t>
  </si>
  <si>
    <t>12-NY-08</t>
  </si>
  <si>
    <t>279.9.998/01</t>
  </si>
  <si>
    <t>12-BZ-26</t>
  </si>
  <si>
    <t>279.9.527/01</t>
  </si>
  <si>
    <t>12-OM-36</t>
  </si>
  <si>
    <t>280.5.084/01</t>
  </si>
  <si>
    <t>12-BT-08</t>
  </si>
  <si>
    <t>280.5.703/01</t>
  </si>
  <si>
    <t>12-EA-20</t>
  </si>
  <si>
    <t>280.5.466/01</t>
  </si>
  <si>
    <t>12-DS-13</t>
  </si>
  <si>
    <t>280.5.724/01</t>
  </si>
  <si>
    <t>12-JZ-01</t>
  </si>
  <si>
    <t>280.5.723/01</t>
  </si>
  <si>
    <t>12-LK-18</t>
  </si>
  <si>
    <t>280.7.861/01</t>
  </si>
  <si>
    <t>12-OM-30</t>
  </si>
  <si>
    <t>280.6.744/01</t>
  </si>
  <si>
    <t>12-OM-11</t>
  </si>
  <si>
    <t>280.7.713/01</t>
  </si>
  <si>
    <t>12-AK-30</t>
  </si>
  <si>
    <t>280.7.709/01</t>
  </si>
  <si>
    <t>12-NM-35</t>
  </si>
  <si>
    <t>280.8.109/01</t>
  </si>
  <si>
    <t>12-AX-02</t>
  </si>
  <si>
    <t>280.8.133/01</t>
  </si>
  <si>
    <t>12-PC-11</t>
  </si>
  <si>
    <t>280.7.721/01</t>
  </si>
  <si>
    <t>12-JQ-16</t>
  </si>
  <si>
    <t>280.8.054/01</t>
  </si>
  <si>
    <t>12-CA-12</t>
  </si>
  <si>
    <t>280.7.916/01</t>
  </si>
  <si>
    <t>12-OB-26</t>
  </si>
  <si>
    <t>280.7.744/01</t>
  </si>
  <si>
    <t>12-MB-19</t>
  </si>
  <si>
    <t>280.7.735/01</t>
  </si>
  <si>
    <t>12-MB-26</t>
  </si>
  <si>
    <t>280.7.997/01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</si>
  <si>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</si>
  <si>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</si>
  <si>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</si>
  <si>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</si>
  <si>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</si>
  <si>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</si>
  <si>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</si>
  <si>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</si>
  <si>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</si>
  <si>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</si>
  <si>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</si>
  <si>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</si>
  <si>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</si>
  <si>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</si>
  <si>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</si>
  <si>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</si>
  <si>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12-PM-20</t>
  </si>
  <si>
    <t>280.8.023/01</t>
  </si>
  <si>
    <t>12-PD-06</t>
  </si>
  <si>
    <t>280.7.711/01</t>
  </si>
  <si>
    <t>12-PD-07</t>
  </si>
  <si>
    <t>280.8.120/01</t>
  </si>
  <si>
    <t>12-FB-06</t>
  </si>
  <si>
    <t>280.8.053/01</t>
  </si>
  <si>
    <t>12-BU-19</t>
  </si>
  <si>
    <t>280.8.016/01</t>
  </si>
  <si>
    <t>12-IP-08</t>
  </si>
  <si>
    <t>281.2.228/01</t>
  </si>
  <si>
    <t>12-CH-28</t>
  </si>
  <si>
    <t>281.3.669/01</t>
  </si>
  <si>
    <t>12-OR-13</t>
  </si>
  <si>
    <t>280.8.784/01</t>
  </si>
  <si>
    <t>12-CV-15</t>
  </si>
  <si>
    <t>281.2.348/01</t>
  </si>
  <si>
    <t>12-JP-07</t>
  </si>
  <si>
    <t>281.5.645/01</t>
  </si>
  <si>
    <t>12-FA-23</t>
  </si>
  <si>
    <t>280.8.056/01</t>
  </si>
  <si>
    <t>12-IT-09</t>
  </si>
  <si>
    <t>280.7.862/01</t>
  </si>
  <si>
    <t>12-DU-09</t>
  </si>
  <si>
    <t>281.5.817/01</t>
  </si>
  <si>
    <t>12-DR-10</t>
  </si>
  <si>
    <t>281.5.149/01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</si>
  <si>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</si>
  <si>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</si>
  <si>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</si>
  <si>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</si>
  <si>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</si>
  <si>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</si>
  <si>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</si>
  <si>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</si>
  <si>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</si>
  <si>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</si>
  <si>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</si>
  <si>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</si>
  <si>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</si>
  <si>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</si>
  <si>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12-EV-14</t>
  </si>
  <si>
    <t>280.7.929/01</t>
  </si>
  <si>
    <t>12-BV-04</t>
  </si>
  <si>
    <t>280.7.692/01</t>
  </si>
  <si>
    <t>12-FA-24</t>
  </si>
  <si>
    <t>280.7.785/01</t>
  </si>
  <si>
    <t>12-PZ-03</t>
  </si>
  <si>
    <t>280.5.231/01</t>
  </si>
  <si>
    <t>12-PV-12</t>
  </si>
  <si>
    <t>280.7.967/01</t>
  </si>
  <si>
    <t>12-AE-28</t>
  </si>
  <si>
    <t>281.5.907/01</t>
  </si>
  <si>
    <t>12-CV-16</t>
  </si>
  <si>
    <t>281.5.640/01</t>
  </si>
  <si>
    <t>12-DN-15</t>
  </si>
  <si>
    <t>281.9.463/01</t>
  </si>
  <si>
    <t>12-BC-06</t>
  </si>
  <si>
    <t>281.9.429/01</t>
  </si>
  <si>
    <t>12-AX-19</t>
  </si>
  <si>
    <t>281.5.151/01</t>
  </si>
  <si>
    <t>12-NU-27</t>
  </si>
  <si>
    <t>281.5.866/01</t>
  </si>
  <si>
    <t>12-LI-36</t>
  </si>
  <si>
    <t>281.5.867/01</t>
  </si>
  <si>
    <t>12-AR-16</t>
  </si>
  <si>
    <t>281.5.828/01</t>
  </si>
  <si>
    <t>12-OX-01</t>
  </si>
  <si>
    <t>282.3.210/01</t>
  </si>
  <si>
    <t>12-OY-04</t>
  </si>
  <si>
    <t>282.2.880/01</t>
  </si>
  <si>
    <t>12-AB-19</t>
  </si>
  <si>
    <t>282.3.208/01</t>
  </si>
  <si>
    <t>12-HI-10</t>
  </si>
  <si>
    <t>282.2.937/01</t>
  </si>
  <si>
    <t>12-GA-22</t>
  </si>
  <si>
    <t>282.3.082/01</t>
  </si>
  <si>
    <t>12-ET-26</t>
  </si>
  <si>
    <t>282.3.106/01</t>
  </si>
  <si>
    <t>12-BT-07</t>
  </si>
  <si>
    <t>280.7.720/01</t>
  </si>
  <si>
    <t>12-BZ-34</t>
  </si>
  <si>
    <t>282.3.107/01</t>
  </si>
  <si>
    <t>12-PB-19</t>
  </si>
  <si>
    <t>282.2.994/01</t>
  </si>
  <si>
    <t>12-HP-15</t>
  </si>
  <si>
    <t>282.3.140/01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</si>
  <si>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</si>
  <si>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</si>
  <si>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</si>
  <si>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</si>
  <si>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</si>
  <si>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</si>
  <si>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</si>
  <si>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</si>
  <si>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12-BL-32</t>
  </si>
  <si>
    <t>282.1.740/01</t>
  </si>
  <si>
    <t>12-MD-05</t>
  </si>
  <si>
    <t>282.3.062/01</t>
  </si>
  <si>
    <t>12-EO-01</t>
  </si>
  <si>
    <t>282.2.606/01</t>
  </si>
  <si>
    <t>12-HU-11</t>
  </si>
  <si>
    <t>282.3.236/01</t>
  </si>
  <si>
    <t>12-BK-01</t>
  </si>
  <si>
    <t>282.2.753/01</t>
  </si>
  <si>
    <t>12-LA-07</t>
  </si>
  <si>
    <t>282.3.251/01</t>
  </si>
  <si>
    <t>12-PC-12</t>
  </si>
  <si>
    <t>282.3.110/01</t>
  </si>
  <si>
    <t>12-JK-22</t>
  </si>
  <si>
    <t>281.7.105/01</t>
  </si>
  <si>
    <t>12-CO-09</t>
  </si>
  <si>
    <t>282.3.262/01</t>
  </si>
  <si>
    <t>12-DM-03</t>
  </si>
  <si>
    <t>282.3.530/01</t>
  </si>
  <si>
    <t>12-HG-26</t>
  </si>
  <si>
    <t>281.7.391/01</t>
  </si>
  <si>
    <t>12-JZ-08</t>
  </si>
  <si>
    <t>281.5.897/01</t>
  </si>
  <si>
    <t>12-JV-09</t>
  </si>
  <si>
    <t>282.1.690/01</t>
  </si>
  <si>
    <t>12-EA-22</t>
  </si>
  <si>
    <t>282.1.689/01</t>
  </si>
  <si>
    <t>12-CB-17</t>
  </si>
  <si>
    <t>282.2.004/01</t>
  </si>
  <si>
    <t>12-DA-13</t>
  </si>
  <si>
    <t>280.8.130/01</t>
  </si>
  <si>
    <t>12-EI-22</t>
  </si>
  <si>
    <t>280.6.968/01</t>
  </si>
  <si>
    <t>12-LD-21</t>
  </si>
  <si>
    <t>282.3.154/01</t>
  </si>
  <si>
    <t>12-NZ-01</t>
  </si>
  <si>
    <t>282.9.389/01</t>
  </si>
  <si>
    <t>12-GF-07</t>
  </si>
  <si>
    <t>282.4.120/01</t>
  </si>
  <si>
    <t>12-BC-14</t>
  </si>
  <si>
    <t>282.9.361/01</t>
  </si>
  <si>
    <t>12-OZ-06</t>
  </si>
  <si>
    <t>282.9.614/01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</si>
  <si>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</si>
  <si>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</si>
  <si>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</si>
  <si>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</si>
  <si>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</si>
  <si>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</si>
  <si>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</si>
  <si>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</si>
  <si>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</si>
  <si>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</si>
  <si>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12-ML-12</t>
  </si>
  <si>
    <t>282.9.115/01</t>
  </si>
  <si>
    <t>12-DB-24</t>
  </si>
  <si>
    <t>283.0.388/01</t>
  </si>
  <si>
    <t>12-AR-21</t>
  </si>
  <si>
    <t>283.0.375/01</t>
  </si>
  <si>
    <t>12-PK-06</t>
  </si>
  <si>
    <t>283.0.451/01</t>
  </si>
  <si>
    <t>12-IN-16</t>
  </si>
  <si>
    <t>283.0.456/01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</si>
  <si>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</si>
  <si>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</si>
  <si>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</si>
  <si>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</si>
  <si>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</si>
  <si>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</si>
  <si>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</si>
  <si>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</si>
  <si>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</si>
  <si>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</si>
  <si>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</si>
  <si>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</si>
  <si>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12-CI-01</t>
  </si>
  <si>
    <t>283.0.493/01</t>
  </si>
  <si>
    <t>12-BD-06</t>
  </si>
  <si>
    <t>283.0.494/01</t>
  </si>
  <si>
    <t>12-MZ-01</t>
  </si>
  <si>
    <t>283.0.500/01</t>
  </si>
  <si>
    <t>12-AS-02</t>
  </si>
  <si>
    <t>283.0.504/01</t>
  </si>
  <si>
    <t>12-EQ-13</t>
  </si>
  <si>
    <t>279.9.080/02</t>
  </si>
  <si>
    <t>12-IS-02</t>
  </si>
  <si>
    <t>282.3.123/01</t>
  </si>
  <si>
    <t>12-CV-02</t>
  </si>
  <si>
    <t>282.3.210/03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</si>
  <si>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</si>
  <si>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</si>
  <si>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</si>
  <si>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</si>
  <si>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</si>
  <si>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</si>
  <si>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</si>
  <si>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</si>
  <si>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</si>
  <si>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</si>
  <si>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12-GD-17</t>
  </si>
  <si>
    <t>282.3.541/01</t>
  </si>
  <si>
    <t>12-KN-24</t>
  </si>
  <si>
    <t>282.5.572/01</t>
  </si>
  <si>
    <t>12-GR-17</t>
  </si>
  <si>
    <t>282.3.219/01</t>
  </si>
  <si>
    <t>12-FE-10</t>
  </si>
  <si>
    <t>282.1.705/01</t>
  </si>
  <si>
    <t>12-KG-05</t>
  </si>
  <si>
    <t>282.5.507/01</t>
  </si>
  <si>
    <t>12-JV-07</t>
  </si>
  <si>
    <t>282.8.312/01</t>
  </si>
  <si>
    <t>12-KF-07</t>
  </si>
  <si>
    <t>282.9.110/01</t>
  </si>
  <si>
    <t>12-JR-17</t>
  </si>
  <si>
    <t>282.9.097/01</t>
  </si>
  <si>
    <t>12-BK-07</t>
  </si>
  <si>
    <t>282.7.790/01</t>
  </si>
  <si>
    <t>12-EK-27</t>
  </si>
  <si>
    <t>280.8.032/01</t>
  </si>
  <si>
    <t>12-MO-05</t>
  </si>
  <si>
    <t>282.2.988/01</t>
  </si>
  <si>
    <t>12-BU-20</t>
  </si>
  <si>
    <t>282.3.545/01</t>
  </si>
  <si>
    <t>12-BL-03</t>
  </si>
  <si>
    <t>282.3.523/01</t>
  </si>
  <si>
    <t>12-KO-21</t>
  </si>
  <si>
    <t>282.2.400/01</t>
  </si>
  <si>
    <t>12-NC-09</t>
  </si>
  <si>
    <t>282.3.232/01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</si>
  <si>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</si>
  <si>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</si>
  <si>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</si>
  <si>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</si>
  <si>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Valores  de corretagem + entrada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</si>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</sst>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79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43" fontId="1" fillId="0" borderId="0" xfId="1"/>
    <xf numFmtId="0" fontId="5" fillId="3" borderId="8" xfId="0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43" fontId="5" fillId="4" borderId="2" xfId="1" applyNumberFormat="1" applyFont="1" applyFill="1" applyBorder="1" applyAlignment="1">
      <alignment horizontal="center" vertical="center" wrapText="1"/>
    </xf>
    <xf numFmtId="43" fontId="5" fillId="3" borderId="12" xfId="1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43" fontId="5" fillId="5" borderId="9" xfId="1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  <xf numFmtId="43" fontId="5" fillId="5" borderId="3" xfId="1" applyNumberFormat="1" applyFont="1" applyFill="1" applyBorder="1" applyAlignment="1">
      <alignment horizontal="center" vertical="center" wrapText="1"/>
    </xf>
    <xf numFmtId="43" fontId="5" fillId="5" borderId="12" xfId="1" applyNumberFormat="1" applyFont="1" applyFill="1" applyBorder="1" applyAlignment="1">
      <alignment horizontal="center" vertical="center" wrapText="1"/>
    </xf>
    <xf numFmtId="0" fontId="0" fillId="5" borderId="0" xfId="0" applyNumberFormat="1" applyFont="1" applyFill="1" applyBorder="1"/>
    <xf numFmtId="43" fontId="0" fillId="0" borderId="0" xfId="0" applyNumberFormat="1" applyFont="1" applyFill="1" applyBorder="1"/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5" borderId="3" xfId="0" applyFill="1" applyBorder="1"/>
    <xf numFmtId="0" fontId="0" fillId="5" borderId="28" xfId="0" applyFill="1" applyBorder="1"/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4" borderId="22" xfId="0" applyFill="1" applyBorder="1"/>
    <xf numFmtId="0" fontId="0" fillId="4" borderId="23" xfId="0" applyFill="1" applyBorder="1"/>
    <xf numFmtId="0" fontId="0" fillId="3" borderId="29" xfId="0" applyFill="1" applyBorder="1"/>
    <xf numFmtId="0" fontId="0" fillId="3" borderId="0" xfId="0" applyFill="1"/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3" borderId="25" xfId="0" applyFill="1" applyBorder="1"/>
    <xf numFmtId="0" fontId="0" fillId="3" borderId="26" xfId="0" applyFill="1" applyBorder="1"/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166"/>
  <sheetViews>
    <sheetView showGridLines="0" tabSelected="1" zoomScale="85" zoomScaleNormal="85" workbookViewId="0">
      <selection activeCell="J19" sqref="J19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thickBot="1" x14ac:dyDescent="0.3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 thickBot="1" x14ac:dyDescent="0.3">
      <c r="A3" s="1"/>
      <c r="B3" s="1"/>
      <c r="C3" s="1"/>
      <c r="D3" s="54" t="s">
        <v>2</v>
      </c>
      <c r="E3" s="55"/>
      <c r="F3" s="55"/>
      <c r="G3" s="55"/>
      <c r="H3" s="55"/>
      <c r="I3" s="55"/>
      <c r="J3" s="55"/>
      <c r="K3" s="55"/>
      <c r="L3" s="55"/>
      <c r="M3" s="56"/>
      <c r="N3" s="39" t="s">
        <v>3</v>
      </c>
      <c r="O3" s="41"/>
      <c r="P3" s="39" t="s">
        <v>4</v>
      </c>
      <c r="Q3" s="40"/>
      <c r="R3" s="40"/>
      <c r="S3" s="40"/>
      <c r="T3" s="40"/>
      <c r="U3" s="40"/>
      <c r="V3" s="40"/>
      <c r="W3" s="40"/>
      <c r="X3" s="41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30</v>
      </c>
      <c r="B5" s="11">
        <v>44194</v>
      </c>
      <c r="C5" s="12">
        <v>408153</v>
      </c>
      <c r="D5" s="12" t="s">
        <v>31</v>
      </c>
      <c r="E5" s="11">
        <v>44194</v>
      </c>
      <c r="F5" s="13">
        <v>198456.25</v>
      </c>
      <c r="G5" s="13">
        <v>11907.38</v>
      </c>
      <c r="H5" s="13">
        <v>2190</v>
      </c>
      <c r="I5" s="13">
        <v>208.59</v>
      </c>
      <c r="J5" s="13">
        <v>208382.01</v>
      </c>
      <c r="K5" s="18" t="s">
        <v>32</v>
      </c>
      <c r="L5" s="12">
        <v>120</v>
      </c>
      <c r="M5" s="14">
        <v>1915.75</v>
      </c>
      <c r="N5" s="13">
        <v>0</v>
      </c>
      <c r="O5" s="14">
        <v>0</v>
      </c>
      <c r="P5" s="15">
        <v>120</v>
      </c>
      <c r="Q5" s="13">
        <v>1915.75</v>
      </c>
      <c r="R5" s="13">
        <v>198456.25</v>
      </c>
      <c r="S5" s="13">
        <v>208.59</v>
      </c>
      <c r="T5" s="13">
        <v>9717.3799999999992</v>
      </c>
      <c r="U5" s="13">
        <v>21507.99</v>
      </c>
      <c r="V5" s="13">
        <v>0</v>
      </c>
      <c r="W5" s="16">
        <v>0</v>
      </c>
      <c r="X5" s="16">
        <v>0</v>
      </c>
      <c r="Y5" s="17">
        <f t="shared" ref="Y5:Y11" si="0">SUM(R5:X5)+N5+O5</f>
        <v>229890.21</v>
      </c>
      <c r="Z5" s="17">
        <f t="shared" ref="Z5:Z11" si="1">((P5*Q5)+O5+N5)-Y5</f>
        <v>-0.20999999999185093</v>
      </c>
    </row>
    <row r="6" spans="1:26" hidden="1" x14ac:dyDescent="0.25">
      <c r="A6" s="10" t="s">
        <v>33</v>
      </c>
      <c r="B6" s="11">
        <v>44194</v>
      </c>
      <c r="C6" s="12">
        <v>408234</v>
      </c>
      <c r="D6" s="12" t="s">
        <v>34</v>
      </c>
      <c r="E6" s="11">
        <v>44194</v>
      </c>
      <c r="F6" s="13">
        <v>132368.24</v>
      </c>
      <c r="G6" s="13">
        <v>7942.09</v>
      </c>
      <c r="H6" s="13">
        <v>1403.1</v>
      </c>
      <c r="I6" s="13">
        <v>139.13</v>
      </c>
      <c r="J6" s="13">
        <v>139046.28</v>
      </c>
      <c r="K6" s="18" t="s">
        <v>32</v>
      </c>
      <c r="L6" s="12">
        <v>120</v>
      </c>
      <c r="M6" s="14">
        <v>1278.32</v>
      </c>
      <c r="N6" s="13">
        <v>0</v>
      </c>
      <c r="O6" s="14">
        <v>0</v>
      </c>
      <c r="P6" s="15">
        <v>120</v>
      </c>
      <c r="Q6" s="13">
        <v>1278.32</v>
      </c>
      <c r="R6" s="13">
        <v>132368.24</v>
      </c>
      <c r="S6" s="13">
        <v>139.13</v>
      </c>
      <c r="T6" s="13">
        <v>6538.99</v>
      </c>
      <c r="U6" s="13">
        <v>14352.12</v>
      </c>
      <c r="V6" s="13">
        <v>0</v>
      </c>
      <c r="W6" s="16">
        <v>0</v>
      </c>
      <c r="X6" s="16">
        <v>0</v>
      </c>
      <c r="Y6" s="17">
        <f t="shared" si="0"/>
        <v>153398.47999999998</v>
      </c>
      <c r="Z6" s="17">
        <f t="shared" si="1"/>
        <v>-7.9999999987194315E-2</v>
      </c>
    </row>
    <row r="7" spans="1:26" hidden="1" x14ac:dyDescent="0.25">
      <c r="A7" s="10" t="s">
        <v>35</v>
      </c>
      <c r="B7" s="11">
        <v>44194</v>
      </c>
      <c r="C7" s="12">
        <v>408247</v>
      </c>
      <c r="D7" s="12" t="s">
        <v>36</v>
      </c>
      <c r="E7" s="11">
        <v>44194</v>
      </c>
      <c r="F7" s="13">
        <v>127074.01</v>
      </c>
      <c r="G7" s="13">
        <v>7624.44</v>
      </c>
      <c r="H7" s="13">
        <v>1347</v>
      </c>
      <c r="I7" s="13">
        <v>133.56</v>
      </c>
      <c r="J7" s="13">
        <v>133484.93</v>
      </c>
      <c r="K7" s="18" t="s">
        <v>32</v>
      </c>
      <c r="L7" s="12">
        <v>120</v>
      </c>
      <c r="M7" s="14">
        <v>1227.19</v>
      </c>
      <c r="N7" s="13">
        <v>0</v>
      </c>
      <c r="O7" s="14">
        <v>0</v>
      </c>
      <c r="P7" s="15">
        <v>120</v>
      </c>
      <c r="Q7" s="13">
        <v>1227.19</v>
      </c>
      <c r="R7" s="13">
        <v>127074.01</v>
      </c>
      <c r="S7" s="13">
        <v>133.56</v>
      </c>
      <c r="T7" s="13">
        <v>6277.44</v>
      </c>
      <c r="U7" s="13">
        <v>13777.87</v>
      </c>
      <c r="V7" s="13">
        <v>0</v>
      </c>
      <c r="W7" s="16">
        <v>0</v>
      </c>
      <c r="X7" s="16">
        <v>0</v>
      </c>
      <c r="Y7" s="17">
        <f t="shared" si="0"/>
        <v>147262.87999999998</v>
      </c>
      <c r="Z7" s="17">
        <f t="shared" si="1"/>
        <v>-7.9999999958090484E-2</v>
      </c>
    </row>
    <row r="8" spans="1:26" hidden="1" x14ac:dyDescent="0.25">
      <c r="A8" s="10" t="s">
        <v>37</v>
      </c>
      <c r="B8" s="11">
        <v>44194</v>
      </c>
      <c r="C8" s="12">
        <v>408294</v>
      </c>
      <c r="D8" s="12" t="s">
        <v>38</v>
      </c>
      <c r="E8" s="11">
        <v>44194</v>
      </c>
      <c r="F8" s="13">
        <v>114635.32</v>
      </c>
      <c r="G8" s="13">
        <v>6878.12</v>
      </c>
      <c r="H8" s="13">
        <v>1215.1300000000001</v>
      </c>
      <c r="I8" s="13">
        <v>120.49</v>
      </c>
      <c r="J8" s="13">
        <v>120418.73</v>
      </c>
      <c r="K8" s="18" t="s">
        <v>32</v>
      </c>
      <c r="L8" s="12">
        <v>120</v>
      </c>
      <c r="M8" s="14">
        <v>1107.07</v>
      </c>
      <c r="N8" s="13">
        <v>0</v>
      </c>
      <c r="O8" s="14">
        <v>0</v>
      </c>
      <c r="P8" s="15">
        <v>120</v>
      </c>
      <c r="Q8" s="13">
        <v>1107.07</v>
      </c>
      <c r="R8" s="13">
        <v>114635.32</v>
      </c>
      <c r="S8" s="13">
        <v>120.49</v>
      </c>
      <c r="T8" s="13">
        <v>5662.99</v>
      </c>
      <c r="U8" s="13">
        <v>12429.67</v>
      </c>
      <c r="V8" s="13">
        <v>0</v>
      </c>
      <c r="W8" s="16">
        <v>0</v>
      </c>
      <c r="X8" s="16">
        <v>0</v>
      </c>
      <c r="Y8" s="17">
        <f t="shared" si="0"/>
        <v>132848.47000000003</v>
      </c>
      <c r="Z8" s="17">
        <f t="shared" si="1"/>
        <v>-7.000000003608875E-2</v>
      </c>
    </row>
    <row r="9" spans="1:26" hidden="1" x14ac:dyDescent="0.25">
      <c r="A9" s="10" t="s">
        <v>39</v>
      </c>
      <c r="B9" s="11">
        <v>44195</v>
      </c>
      <c r="C9" s="12">
        <v>408343</v>
      </c>
      <c r="D9" s="12" t="s">
        <v>40</v>
      </c>
      <c r="E9" s="11">
        <v>44195</v>
      </c>
      <c r="F9" s="13">
        <v>140637.75</v>
      </c>
      <c r="G9" s="13">
        <v>8438.27</v>
      </c>
      <c r="H9" s="13">
        <v>1491</v>
      </c>
      <c r="I9" s="13">
        <v>147.72999999999999</v>
      </c>
      <c r="J9" s="13">
        <v>147732.75</v>
      </c>
      <c r="K9" s="18" t="s">
        <v>32</v>
      </c>
      <c r="L9" s="12">
        <v>120</v>
      </c>
      <c r="M9" s="14">
        <v>1358.18</v>
      </c>
      <c r="N9" s="13">
        <v>0</v>
      </c>
      <c r="O9" s="14">
        <v>0</v>
      </c>
      <c r="P9" s="15">
        <v>120</v>
      </c>
      <c r="Q9" s="13">
        <v>1358.18</v>
      </c>
      <c r="R9" s="13">
        <v>140637.75</v>
      </c>
      <c r="S9" s="13">
        <v>147.72999999999999</v>
      </c>
      <c r="T9" s="13">
        <v>6947.27</v>
      </c>
      <c r="U9" s="13">
        <v>15248.85</v>
      </c>
      <c r="V9" s="13">
        <v>0</v>
      </c>
      <c r="W9" s="16">
        <v>0</v>
      </c>
      <c r="X9" s="16">
        <v>0</v>
      </c>
      <c r="Y9" s="17">
        <f t="shared" si="0"/>
        <v>162981.6</v>
      </c>
      <c r="Z9" s="17">
        <f t="shared" si="1"/>
        <v>0</v>
      </c>
    </row>
    <row r="10" spans="1:26" ht="15.75" hidden="1" customHeight="1" x14ac:dyDescent="0.25">
      <c r="A10" s="10" t="s">
        <v>41</v>
      </c>
      <c r="B10" s="11">
        <v>44195</v>
      </c>
      <c r="C10" s="12">
        <v>408386</v>
      </c>
      <c r="D10" s="12" t="s">
        <v>42</v>
      </c>
      <c r="E10" s="11">
        <v>44195</v>
      </c>
      <c r="F10" s="13">
        <v>152475.85</v>
      </c>
      <c r="G10" s="13">
        <v>9148.5499999999993</v>
      </c>
      <c r="H10" s="13">
        <v>1616.25</v>
      </c>
      <c r="I10" s="13">
        <v>160.16999999999999</v>
      </c>
      <c r="J10" s="13">
        <v>160168.32000000001</v>
      </c>
      <c r="K10" s="18" t="s">
        <v>32</v>
      </c>
      <c r="L10" s="12">
        <v>120</v>
      </c>
      <c r="M10" s="14">
        <v>1472.5</v>
      </c>
      <c r="N10" s="13">
        <v>0</v>
      </c>
      <c r="O10" s="14">
        <v>0</v>
      </c>
      <c r="P10" s="15">
        <v>120</v>
      </c>
      <c r="Q10" s="13">
        <v>1472.5</v>
      </c>
      <c r="R10" s="13">
        <v>152475.85</v>
      </c>
      <c r="S10" s="13">
        <v>160.16999999999999</v>
      </c>
      <c r="T10" s="13">
        <v>7532.3</v>
      </c>
      <c r="U10" s="13">
        <v>16531.68</v>
      </c>
      <c r="V10" s="13">
        <v>0</v>
      </c>
      <c r="W10" s="16">
        <v>0</v>
      </c>
      <c r="X10" s="16">
        <v>0</v>
      </c>
      <c r="Y10" s="17">
        <f t="shared" si="0"/>
        <v>176700</v>
      </c>
      <c r="Z10" s="17">
        <f t="shared" si="1"/>
        <v>0</v>
      </c>
    </row>
    <row r="11" spans="1:26" hidden="1" x14ac:dyDescent="0.25">
      <c r="A11" s="10" t="s">
        <v>43</v>
      </c>
      <c r="B11" s="11">
        <v>44195</v>
      </c>
      <c r="C11" s="12">
        <v>408268</v>
      </c>
      <c r="D11" s="12" t="s">
        <v>44</v>
      </c>
      <c r="E11" s="11">
        <v>44194</v>
      </c>
      <c r="F11" s="13">
        <v>313490.26</v>
      </c>
      <c r="G11" s="13">
        <v>18809.419999999998</v>
      </c>
      <c r="H11" s="13">
        <v>3323</v>
      </c>
      <c r="I11" s="13">
        <v>329.49</v>
      </c>
      <c r="J11" s="13">
        <v>329305.99</v>
      </c>
      <c r="K11" s="18" t="s">
        <v>32</v>
      </c>
      <c r="L11" s="12">
        <v>120</v>
      </c>
      <c r="M11" s="14">
        <v>3027.46</v>
      </c>
      <c r="N11" s="13">
        <v>0</v>
      </c>
      <c r="O11" s="14">
        <v>0</v>
      </c>
      <c r="P11" s="15">
        <v>120</v>
      </c>
      <c r="Q11" s="13">
        <v>3027.46</v>
      </c>
      <c r="R11" s="13">
        <v>313490.26</v>
      </c>
      <c r="S11" s="13">
        <v>329.49</v>
      </c>
      <c r="T11" s="13">
        <v>15486.42</v>
      </c>
      <c r="U11" s="13">
        <v>33989.21</v>
      </c>
      <c r="V11" s="13">
        <v>0</v>
      </c>
      <c r="W11" s="16">
        <v>0</v>
      </c>
      <c r="X11" s="16">
        <v>0</v>
      </c>
      <c r="Y11" s="17">
        <f t="shared" si="0"/>
        <v>363295.38</v>
      </c>
      <c r="Z11" s="17">
        <f t="shared" si="1"/>
        <v>-0.17999999999301508</v>
      </c>
    </row>
    <row r="12" spans="1:26" x14ac:dyDescent="0.25">
      <c r="A12" s="23" t="s">
        <v>171</v>
      </c>
      <c r="B12" s="11">
        <v>44222</v>
      </c>
      <c r="C12" s="12">
        <v>409614</v>
      </c>
      <c r="D12" s="12" t="s">
        <v>172</v>
      </c>
      <c r="E12" s="11">
        <v>44222</v>
      </c>
      <c r="F12" s="13">
        <v>87223.58</v>
      </c>
      <c r="G12" s="13">
        <v>5233.41</v>
      </c>
      <c r="H12" s="24">
        <v>3685</v>
      </c>
      <c r="I12" s="13">
        <v>88.86</v>
      </c>
      <c r="J12" s="13">
        <v>88860.85</v>
      </c>
      <c r="K12" s="18" t="s">
        <v>32</v>
      </c>
      <c r="L12" s="12">
        <v>120</v>
      </c>
      <c r="M12" s="25">
        <v>816.94</v>
      </c>
      <c r="N12" s="13">
        <v>0</v>
      </c>
      <c r="O12" s="14">
        <v>0</v>
      </c>
      <c r="P12" s="15">
        <v>120</v>
      </c>
      <c r="Q12" s="24">
        <v>816.94</v>
      </c>
      <c r="R12" s="24">
        <v>87223.58</v>
      </c>
      <c r="S12" s="24">
        <v>88.86</v>
      </c>
      <c r="T12" s="24">
        <v>1548.41</v>
      </c>
      <c r="U12" s="24">
        <v>9171.9500000000007</v>
      </c>
      <c r="V12" s="13">
        <v>0</v>
      </c>
      <c r="W12" s="16">
        <v>0</v>
      </c>
      <c r="X12" s="16">
        <v>0</v>
      </c>
      <c r="Y12" s="27">
        <f t="shared" ref="Y12:Y43" si="2">SUM(R12:X12)+N12+O12</f>
        <v>98032.8</v>
      </c>
      <c r="Z12" s="17">
        <f t="shared" ref="Z12:Z43" si="3">((P12*Q12)+O12+N12)-Y12</f>
        <v>0</v>
      </c>
    </row>
    <row r="13" spans="1:26" x14ac:dyDescent="0.25">
      <c r="A13" s="23" t="s">
        <v>95</v>
      </c>
      <c r="B13" s="11">
        <v>44208</v>
      </c>
      <c r="C13" s="12">
        <v>408762</v>
      </c>
      <c r="D13" s="12" t="s">
        <v>96</v>
      </c>
      <c r="E13" s="11">
        <v>44208</v>
      </c>
      <c r="F13" s="13">
        <v>106119.34</v>
      </c>
      <c r="G13" s="13">
        <v>6367.16</v>
      </c>
      <c r="H13" s="24">
        <v>1124.8699999999999</v>
      </c>
      <c r="I13" s="13">
        <v>111.47</v>
      </c>
      <c r="J13" s="13">
        <v>111473.1</v>
      </c>
      <c r="K13" s="18" t="s">
        <v>32</v>
      </c>
      <c r="L13" s="12">
        <v>120</v>
      </c>
      <c r="M13" s="25">
        <v>1024.82</v>
      </c>
      <c r="N13" s="13">
        <v>0</v>
      </c>
      <c r="O13" s="14">
        <v>0</v>
      </c>
      <c r="P13" s="15">
        <v>120</v>
      </c>
      <c r="Q13" s="24">
        <v>1024.82</v>
      </c>
      <c r="R13" s="24">
        <v>106119.34</v>
      </c>
      <c r="S13" s="24">
        <v>111.47</v>
      </c>
      <c r="T13" s="24">
        <v>5242.29</v>
      </c>
      <c r="U13" s="24">
        <v>11505.3</v>
      </c>
      <c r="V13" s="13">
        <v>0</v>
      </c>
      <c r="W13" s="16">
        <v>0</v>
      </c>
      <c r="X13" s="16">
        <v>0</v>
      </c>
      <c r="Y13" s="27">
        <f t="shared" si="2"/>
        <v>122978.4</v>
      </c>
      <c r="Z13" s="17">
        <f t="shared" si="3"/>
        <v>0</v>
      </c>
    </row>
    <row r="14" spans="1:26" x14ac:dyDescent="0.25">
      <c r="A14" s="23" t="s">
        <v>127</v>
      </c>
      <c r="B14" s="11">
        <v>44215</v>
      </c>
      <c r="C14" s="12">
        <v>409117</v>
      </c>
      <c r="D14" s="12" t="s">
        <v>128</v>
      </c>
      <c r="E14" s="11">
        <v>44215</v>
      </c>
      <c r="F14" s="13">
        <v>106119.34</v>
      </c>
      <c r="G14" s="13">
        <v>6367.16</v>
      </c>
      <c r="H14" s="24">
        <v>1124.8699999999999</v>
      </c>
      <c r="I14" s="13">
        <v>111.47</v>
      </c>
      <c r="J14" s="13">
        <v>111473.1</v>
      </c>
      <c r="K14" s="18" t="s">
        <v>32</v>
      </c>
      <c r="L14" s="12">
        <v>120</v>
      </c>
      <c r="M14" s="25">
        <v>1024.82</v>
      </c>
      <c r="N14" s="13">
        <v>0</v>
      </c>
      <c r="O14" s="14">
        <v>0</v>
      </c>
      <c r="P14" s="15">
        <v>120</v>
      </c>
      <c r="Q14" s="24">
        <v>1024.82</v>
      </c>
      <c r="R14" s="24">
        <v>106119.34</v>
      </c>
      <c r="S14" s="24">
        <v>111.47</v>
      </c>
      <c r="T14" s="24">
        <v>5242.29</v>
      </c>
      <c r="U14" s="24">
        <v>11505.3</v>
      </c>
      <c r="V14" s="13">
        <v>0</v>
      </c>
      <c r="W14" s="16">
        <v>0</v>
      </c>
      <c r="X14" s="16">
        <v>0</v>
      </c>
      <c r="Y14" s="27">
        <f t="shared" si="2"/>
        <v>122978.4</v>
      </c>
      <c r="Z14" s="17">
        <f t="shared" si="3"/>
        <v>0</v>
      </c>
    </row>
    <row r="15" spans="1:26" x14ac:dyDescent="0.25">
      <c r="A15" s="23" t="s">
        <v>151</v>
      </c>
      <c r="B15" s="11">
        <v>44217</v>
      </c>
      <c r="C15" s="12">
        <v>409096</v>
      </c>
      <c r="D15" s="12" t="s">
        <v>152</v>
      </c>
      <c r="E15" s="11">
        <v>44217</v>
      </c>
      <c r="F15" s="13">
        <v>200367.19</v>
      </c>
      <c r="G15" s="13">
        <v>12022.03</v>
      </c>
      <c r="H15" s="24">
        <v>18033.05</v>
      </c>
      <c r="I15" s="13">
        <v>194.55</v>
      </c>
      <c r="J15" s="13">
        <v>194550.72</v>
      </c>
      <c r="K15" s="18" t="s">
        <v>32</v>
      </c>
      <c r="L15" s="12">
        <v>120</v>
      </c>
      <c r="M15" s="25">
        <v>1788.6</v>
      </c>
      <c r="N15" s="13">
        <v>0</v>
      </c>
      <c r="O15" s="14">
        <v>0</v>
      </c>
      <c r="P15" s="15">
        <v>120</v>
      </c>
      <c r="Q15" s="24">
        <v>1788.6</v>
      </c>
      <c r="R15" s="24">
        <v>194356.17</v>
      </c>
      <c r="S15" s="24">
        <v>194.55</v>
      </c>
      <c r="T15" s="24">
        <v>0</v>
      </c>
      <c r="U15" s="24">
        <v>20081.28</v>
      </c>
      <c r="V15" s="13">
        <v>0</v>
      </c>
      <c r="W15" s="16">
        <v>0</v>
      </c>
      <c r="X15" s="16">
        <v>0</v>
      </c>
      <c r="Y15" s="27">
        <f t="shared" si="2"/>
        <v>214632</v>
      </c>
      <c r="Z15" s="17">
        <f t="shared" si="3"/>
        <v>0</v>
      </c>
    </row>
    <row r="16" spans="1:26" x14ac:dyDescent="0.25">
      <c r="A16" s="23" t="s">
        <v>65</v>
      </c>
      <c r="B16" s="11">
        <v>44208</v>
      </c>
      <c r="C16" s="12">
        <v>408686</v>
      </c>
      <c r="D16" s="12" t="s">
        <v>66</v>
      </c>
      <c r="E16" s="11">
        <v>44208</v>
      </c>
      <c r="F16" s="13">
        <v>140998.51999999999</v>
      </c>
      <c r="G16" s="13">
        <v>8459.91</v>
      </c>
      <c r="H16" s="26">
        <v>12689.87</v>
      </c>
      <c r="I16" s="13">
        <v>136.91</v>
      </c>
      <c r="J16" s="13">
        <v>136905.47</v>
      </c>
      <c r="K16" s="18" t="s">
        <v>32</v>
      </c>
      <c r="L16" s="12">
        <v>120</v>
      </c>
      <c r="M16" s="25">
        <v>1258.6400000000001</v>
      </c>
      <c r="N16" s="13">
        <v>0</v>
      </c>
      <c r="O16" s="14">
        <v>0</v>
      </c>
      <c r="P16" s="15">
        <v>120</v>
      </c>
      <c r="Q16" s="24">
        <v>1258.6400000000001</v>
      </c>
      <c r="R16" s="24">
        <v>136768.56</v>
      </c>
      <c r="S16" s="24">
        <v>136.91</v>
      </c>
      <c r="T16" s="24">
        <v>0</v>
      </c>
      <c r="U16" s="24">
        <v>14131.33</v>
      </c>
      <c r="V16" s="13">
        <v>0</v>
      </c>
      <c r="W16" s="16">
        <v>0</v>
      </c>
      <c r="X16" s="16">
        <v>0</v>
      </c>
      <c r="Y16" s="27">
        <f t="shared" si="2"/>
        <v>151036.79999999999</v>
      </c>
      <c r="Z16" s="17">
        <f t="shared" si="3"/>
        <v>0</v>
      </c>
    </row>
    <row r="17" spans="1:26" x14ac:dyDescent="0.25">
      <c r="A17" s="23" t="s">
        <v>165</v>
      </c>
      <c r="B17" s="11">
        <v>44218</v>
      </c>
      <c r="C17" s="12">
        <v>409078</v>
      </c>
      <c r="D17" s="12" t="s">
        <v>166</v>
      </c>
      <c r="E17" s="11">
        <v>44218</v>
      </c>
      <c r="F17" s="13">
        <v>124161.37</v>
      </c>
      <c r="G17" s="13">
        <v>7449.68</v>
      </c>
      <c r="H17" s="24">
        <v>1316.15</v>
      </c>
      <c r="I17" s="13">
        <v>130.43</v>
      </c>
      <c r="J17" s="13">
        <v>130425.33</v>
      </c>
      <c r="K17" s="18" t="s">
        <v>32</v>
      </c>
      <c r="L17" s="12">
        <v>120</v>
      </c>
      <c r="M17" s="25">
        <v>1199.06</v>
      </c>
      <c r="N17" s="13">
        <v>0</v>
      </c>
      <c r="O17" s="14">
        <v>0</v>
      </c>
      <c r="P17" s="15">
        <v>120</v>
      </c>
      <c r="Q17" s="24">
        <v>1199.06</v>
      </c>
      <c r="R17" s="24">
        <v>124161.37</v>
      </c>
      <c r="S17" s="24">
        <v>130.43</v>
      </c>
      <c r="T17" s="24">
        <v>6133.53</v>
      </c>
      <c r="U17" s="24">
        <v>13461.87</v>
      </c>
      <c r="V17" s="13">
        <v>0</v>
      </c>
      <c r="W17" s="16">
        <v>0</v>
      </c>
      <c r="X17" s="16">
        <v>0</v>
      </c>
      <c r="Y17" s="27">
        <f t="shared" si="2"/>
        <v>143887.19999999998</v>
      </c>
      <c r="Z17" s="17">
        <f t="shared" si="3"/>
        <v>0</v>
      </c>
    </row>
    <row r="18" spans="1:26" x14ac:dyDescent="0.25">
      <c r="A18" s="23" t="s">
        <v>253</v>
      </c>
      <c r="B18" s="11">
        <v>44227</v>
      </c>
      <c r="C18" s="12">
        <v>410172</v>
      </c>
      <c r="D18" s="12" t="s">
        <v>254</v>
      </c>
      <c r="E18" s="11">
        <v>44227</v>
      </c>
      <c r="F18" s="13">
        <v>134528.14000000001</v>
      </c>
      <c r="G18" s="13">
        <v>8071.69</v>
      </c>
      <c r="H18" s="24">
        <v>1426</v>
      </c>
      <c r="I18" s="13">
        <v>141.32</v>
      </c>
      <c r="J18" s="13">
        <v>141315.15</v>
      </c>
      <c r="K18" s="18" t="s">
        <v>32</v>
      </c>
      <c r="L18" s="12">
        <v>120</v>
      </c>
      <c r="M18" s="25">
        <v>1299.18</v>
      </c>
      <c r="N18" s="13">
        <v>0</v>
      </c>
      <c r="O18" s="14">
        <v>0</v>
      </c>
      <c r="P18" s="15">
        <v>120</v>
      </c>
      <c r="Q18" s="24">
        <v>1299.18</v>
      </c>
      <c r="R18" s="24">
        <v>134528.14000000001</v>
      </c>
      <c r="S18" s="24">
        <v>141.32</v>
      </c>
      <c r="T18" s="24">
        <v>6645.69</v>
      </c>
      <c r="U18" s="24">
        <v>14586.45</v>
      </c>
      <c r="V18" s="13">
        <v>0</v>
      </c>
      <c r="W18" s="16">
        <v>0</v>
      </c>
      <c r="X18" s="16">
        <v>0</v>
      </c>
      <c r="Y18" s="27">
        <f t="shared" si="2"/>
        <v>155901.60000000003</v>
      </c>
      <c r="Z18" s="17">
        <f t="shared" si="3"/>
        <v>0</v>
      </c>
    </row>
    <row r="19" spans="1:26" x14ac:dyDescent="0.25">
      <c r="A19" s="23" t="s">
        <v>277</v>
      </c>
      <c r="B19" s="11">
        <v>44227</v>
      </c>
      <c r="C19" s="12">
        <v>410391</v>
      </c>
      <c r="D19" s="12" t="s">
        <v>278</v>
      </c>
      <c r="E19" s="11">
        <v>44227</v>
      </c>
      <c r="F19" s="13">
        <v>118028.61</v>
      </c>
      <c r="G19" s="13">
        <v>7081.72</v>
      </c>
      <c r="H19" s="24">
        <v>1251.1099999999999</v>
      </c>
      <c r="I19" s="13">
        <v>123.98</v>
      </c>
      <c r="J19" s="13">
        <v>123983.2</v>
      </c>
      <c r="K19" s="18" t="s">
        <v>32</v>
      </c>
      <c r="L19" s="12">
        <v>120</v>
      </c>
      <c r="M19" s="25">
        <v>1139.8399999999999</v>
      </c>
      <c r="N19" s="13">
        <v>0</v>
      </c>
      <c r="O19" s="14">
        <v>0</v>
      </c>
      <c r="P19" s="15">
        <v>120</v>
      </c>
      <c r="Q19" s="24">
        <v>1139.8399999999999</v>
      </c>
      <c r="R19" s="24">
        <v>118028.61</v>
      </c>
      <c r="S19" s="24">
        <v>123.98</v>
      </c>
      <c r="T19" s="24">
        <v>5830.61</v>
      </c>
      <c r="U19" s="24">
        <v>12797.6</v>
      </c>
      <c r="V19" s="13">
        <v>0</v>
      </c>
      <c r="W19" s="16">
        <v>0</v>
      </c>
      <c r="X19" s="16">
        <v>0</v>
      </c>
      <c r="Y19" s="27">
        <f t="shared" si="2"/>
        <v>136780.79999999999</v>
      </c>
      <c r="Z19" s="17">
        <f t="shared" si="3"/>
        <v>0</v>
      </c>
    </row>
    <row r="20" spans="1:26" x14ac:dyDescent="0.25">
      <c r="A20" s="23" t="s">
        <v>69</v>
      </c>
      <c r="B20" s="11">
        <v>44208</v>
      </c>
      <c r="C20" s="12">
        <v>408923</v>
      </c>
      <c r="D20" s="12" t="s">
        <v>70</v>
      </c>
      <c r="E20" s="11">
        <v>44208</v>
      </c>
      <c r="F20" s="13">
        <v>139648.57999999999</v>
      </c>
      <c r="G20" s="13">
        <v>8378.91</v>
      </c>
      <c r="H20" s="24">
        <v>1480.28</v>
      </c>
      <c r="I20" s="13">
        <v>146.69</v>
      </c>
      <c r="J20" s="13">
        <v>146693.9</v>
      </c>
      <c r="K20" s="18" t="s">
        <v>32</v>
      </c>
      <c r="L20" s="12">
        <v>120</v>
      </c>
      <c r="M20" s="25">
        <v>1348.63</v>
      </c>
      <c r="N20" s="13">
        <v>0</v>
      </c>
      <c r="O20" s="14">
        <v>0</v>
      </c>
      <c r="P20" s="15">
        <v>120</v>
      </c>
      <c r="Q20" s="24">
        <v>1348.63</v>
      </c>
      <c r="R20" s="24">
        <v>139648.57999999999</v>
      </c>
      <c r="S20" s="24">
        <v>146.69</v>
      </c>
      <c r="T20" s="24">
        <v>6898.63</v>
      </c>
      <c r="U20" s="24">
        <v>15141.7</v>
      </c>
      <c r="V20" s="13">
        <v>0</v>
      </c>
      <c r="W20" s="16">
        <v>0</v>
      </c>
      <c r="X20" s="16">
        <v>0</v>
      </c>
      <c r="Y20" s="27">
        <f t="shared" si="2"/>
        <v>161835.6</v>
      </c>
      <c r="Z20" s="17">
        <f t="shared" si="3"/>
        <v>0</v>
      </c>
    </row>
    <row r="21" spans="1:26" x14ac:dyDescent="0.25">
      <c r="A21" s="23" t="s">
        <v>159</v>
      </c>
      <c r="B21" s="11">
        <v>44218</v>
      </c>
      <c r="C21" s="12">
        <v>409463</v>
      </c>
      <c r="D21" s="12" t="s">
        <v>160</v>
      </c>
      <c r="E21" s="11">
        <v>44218</v>
      </c>
      <c r="F21" s="13">
        <v>139648.57999999999</v>
      </c>
      <c r="G21" s="13">
        <v>8378.91</v>
      </c>
      <c r="H21" s="24">
        <v>1480.28</v>
      </c>
      <c r="I21" s="13">
        <v>146.69</v>
      </c>
      <c r="J21" s="13">
        <v>146693.9</v>
      </c>
      <c r="K21" s="18" t="s">
        <v>32</v>
      </c>
      <c r="L21" s="12">
        <v>120</v>
      </c>
      <c r="M21" s="25">
        <v>1348.63</v>
      </c>
      <c r="N21" s="13">
        <v>0</v>
      </c>
      <c r="O21" s="14">
        <v>0</v>
      </c>
      <c r="P21" s="15">
        <v>120</v>
      </c>
      <c r="Q21" s="24">
        <v>1348.63</v>
      </c>
      <c r="R21" s="24">
        <v>139648.57999999999</v>
      </c>
      <c r="S21" s="24">
        <v>146.69</v>
      </c>
      <c r="T21" s="24">
        <v>6898.63</v>
      </c>
      <c r="U21" s="24">
        <v>15141.7</v>
      </c>
      <c r="V21" s="13">
        <v>0</v>
      </c>
      <c r="W21" s="16">
        <v>0</v>
      </c>
      <c r="X21" s="16">
        <v>0</v>
      </c>
      <c r="Y21" s="27">
        <f t="shared" si="2"/>
        <v>161835.6</v>
      </c>
      <c r="Z21" s="17">
        <f t="shared" si="3"/>
        <v>0</v>
      </c>
    </row>
    <row r="22" spans="1:26" x14ac:dyDescent="0.25">
      <c r="A22" s="23" t="s">
        <v>83</v>
      </c>
      <c r="B22" s="11">
        <v>44208</v>
      </c>
      <c r="C22" s="12">
        <v>408719</v>
      </c>
      <c r="D22" s="12" t="s">
        <v>84</v>
      </c>
      <c r="E22" s="11">
        <v>44208</v>
      </c>
      <c r="F22" s="13">
        <v>195556.95</v>
      </c>
      <c r="G22" s="13">
        <v>11733.42</v>
      </c>
      <c r="H22" s="24">
        <v>2072.9</v>
      </c>
      <c r="I22" s="13">
        <v>205.42</v>
      </c>
      <c r="J22" s="13">
        <v>205422.89</v>
      </c>
      <c r="K22" s="18" t="s">
        <v>32</v>
      </c>
      <c r="L22" s="12">
        <v>120</v>
      </c>
      <c r="M22" s="25">
        <v>1888.55</v>
      </c>
      <c r="N22" s="13">
        <v>0</v>
      </c>
      <c r="O22" s="14">
        <v>0</v>
      </c>
      <c r="P22" s="15">
        <v>120</v>
      </c>
      <c r="Q22" s="24">
        <v>1888.55</v>
      </c>
      <c r="R22" s="24">
        <v>195556.95</v>
      </c>
      <c r="S22" s="24">
        <v>205.42</v>
      </c>
      <c r="T22" s="24">
        <v>9660.52</v>
      </c>
      <c r="U22" s="24">
        <v>21203.11</v>
      </c>
      <c r="V22" s="13">
        <v>0</v>
      </c>
      <c r="W22" s="16">
        <v>0</v>
      </c>
      <c r="X22" s="16">
        <v>0</v>
      </c>
      <c r="Y22" s="27">
        <f t="shared" si="2"/>
        <v>226626</v>
      </c>
      <c r="Z22" s="17">
        <f t="shared" si="3"/>
        <v>0</v>
      </c>
    </row>
    <row r="23" spans="1:26" x14ac:dyDescent="0.25">
      <c r="A23" s="23" t="s">
        <v>157</v>
      </c>
      <c r="B23" s="11">
        <v>44217</v>
      </c>
      <c r="C23" s="12">
        <v>409390</v>
      </c>
      <c r="D23" s="12" t="s">
        <v>158</v>
      </c>
      <c r="E23" s="11">
        <v>44217</v>
      </c>
      <c r="F23" s="13">
        <v>185732.62</v>
      </c>
      <c r="G23" s="13">
        <v>11143.96</v>
      </c>
      <c r="H23" s="24">
        <v>1968.77</v>
      </c>
      <c r="I23" s="13">
        <v>195.1</v>
      </c>
      <c r="J23" s="13">
        <v>195102.91</v>
      </c>
      <c r="K23" s="18" t="s">
        <v>32</v>
      </c>
      <c r="L23" s="12">
        <v>120</v>
      </c>
      <c r="M23" s="25">
        <v>1793.67</v>
      </c>
      <c r="N23" s="13">
        <v>0</v>
      </c>
      <c r="O23" s="14">
        <v>0</v>
      </c>
      <c r="P23" s="15">
        <v>120</v>
      </c>
      <c r="Q23" s="24">
        <v>1793.67</v>
      </c>
      <c r="R23" s="24">
        <v>185732.62</v>
      </c>
      <c r="S23" s="24">
        <v>195.1</v>
      </c>
      <c r="T23" s="24">
        <v>9175.19</v>
      </c>
      <c r="U23" s="24">
        <v>20137.490000000002</v>
      </c>
      <c r="V23" s="13">
        <v>0</v>
      </c>
      <c r="W23" s="16">
        <v>0</v>
      </c>
      <c r="X23" s="16">
        <v>0</v>
      </c>
      <c r="Y23" s="27">
        <f t="shared" si="2"/>
        <v>215240.4</v>
      </c>
      <c r="Z23" s="17">
        <f t="shared" si="3"/>
        <v>0</v>
      </c>
    </row>
    <row r="24" spans="1:26" x14ac:dyDescent="0.25">
      <c r="A24" s="23" t="s">
        <v>235</v>
      </c>
      <c r="B24" s="11">
        <v>44227</v>
      </c>
      <c r="C24" s="12">
        <v>410072</v>
      </c>
      <c r="D24" s="12" t="s">
        <v>236</v>
      </c>
      <c r="E24" s="11">
        <v>44227</v>
      </c>
      <c r="F24" s="13">
        <v>140542.34</v>
      </c>
      <c r="G24" s="13">
        <v>8432.5400000000009</v>
      </c>
      <c r="H24" s="24">
        <v>1500</v>
      </c>
      <c r="I24" s="13">
        <v>147.62</v>
      </c>
      <c r="J24" s="13">
        <v>147622.5</v>
      </c>
      <c r="K24" s="18" t="s">
        <v>32</v>
      </c>
      <c r="L24" s="12">
        <v>120</v>
      </c>
      <c r="M24" s="25">
        <v>1357.16</v>
      </c>
      <c r="N24" s="13">
        <v>0</v>
      </c>
      <c r="O24" s="14">
        <v>0</v>
      </c>
      <c r="P24" s="15">
        <v>120</v>
      </c>
      <c r="Q24" s="24">
        <v>1357.16</v>
      </c>
      <c r="R24" s="24">
        <v>140542.34</v>
      </c>
      <c r="S24" s="24">
        <v>147.62</v>
      </c>
      <c r="T24" s="24">
        <v>6932.54</v>
      </c>
      <c r="U24" s="24">
        <v>15236.7</v>
      </c>
      <c r="V24" s="13">
        <v>0</v>
      </c>
      <c r="W24" s="16">
        <v>0</v>
      </c>
      <c r="X24" s="16">
        <v>0</v>
      </c>
      <c r="Y24" s="27">
        <f t="shared" si="2"/>
        <v>162859.20000000001</v>
      </c>
      <c r="Z24" s="17">
        <f t="shared" si="3"/>
        <v>0</v>
      </c>
    </row>
    <row r="25" spans="1:26" x14ac:dyDescent="0.25">
      <c r="A25" s="23" t="s">
        <v>273</v>
      </c>
      <c r="B25" s="11">
        <v>44227</v>
      </c>
      <c r="C25" s="12">
        <v>410366</v>
      </c>
      <c r="D25" s="12" t="s">
        <v>274</v>
      </c>
      <c r="E25" s="11">
        <v>44227</v>
      </c>
      <c r="F25" s="13">
        <v>124564.14</v>
      </c>
      <c r="G25" s="13">
        <v>7473.85</v>
      </c>
      <c r="H25" s="24">
        <v>1320.38</v>
      </c>
      <c r="I25" s="13">
        <v>130.85</v>
      </c>
      <c r="J25" s="13">
        <v>130848.46</v>
      </c>
      <c r="K25" s="18" t="s">
        <v>32</v>
      </c>
      <c r="L25" s="12">
        <v>120</v>
      </c>
      <c r="M25" s="25">
        <v>1202.95</v>
      </c>
      <c r="N25" s="13">
        <v>0</v>
      </c>
      <c r="O25" s="14">
        <v>0</v>
      </c>
      <c r="P25" s="15">
        <v>120</v>
      </c>
      <c r="Q25" s="24">
        <v>1202.95</v>
      </c>
      <c r="R25" s="24">
        <v>124564.14</v>
      </c>
      <c r="S25" s="24">
        <v>130.85</v>
      </c>
      <c r="T25" s="24">
        <v>6153.47</v>
      </c>
      <c r="U25" s="24">
        <v>13505.54</v>
      </c>
      <c r="V25" s="13">
        <v>0</v>
      </c>
      <c r="W25" s="16">
        <v>0</v>
      </c>
      <c r="X25" s="16">
        <v>0</v>
      </c>
      <c r="Y25" s="27">
        <f t="shared" si="2"/>
        <v>144354</v>
      </c>
      <c r="Z25" s="17">
        <f t="shared" si="3"/>
        <v>0</v>
      </c>
    </row>
    <row r="26" spans="1:26" x14ac:dyDescent="0.25">
      <c r="A26" s="23" t="s">
        <v>137</v>
      </c>
      <c r="B26" s="11">
        <v>44215</v>
      </c>
      <c r="C26" s="12">
        <v>409170</v>
      </c>
      <c r="D26" s="12" t="s">
        <v>138</v>
      </c>
      <c r="E26" s="11">
        <v>44215</v>
      </c>
      <c r="F26" s="13">
        <v>145965.97</v>
      </c>
      <c r="G26" s="13">
        <v>8757.9599999999991</v>
      </c>
      <c r="H26" s="24">
        <v>1547.24</v>
      </c>
      <c r="I26" s="13">
        <v>153.33000000000001</v>
      </c>
      <c r="J26" s="13">
        <v>153330.01999999999</v>
      </c>
      <c r="K26" s="18" t="s">
        <v>32</v>
      </c>
      <c r="L26" s="12">
        <v>120</v>
      </c>
      <c r="M26" s="25">
        <v>1409.63</v>
      </c>
      <c r="N26" s="13">
        <v>0</v>
      </c>
      <c r="O26" s="14">
        <v>0</v>
      </c>
      <c r="P26" s="15">
        <v>120</v>
      </c>
      <c r="Q26" s="24">
        <v>1409.63</v>
      </c>
      <c r="R26" s="24">
        <v>145965.97</v>
      </c>
      <c r="S26" s="24">
        <v>153.33000000000001</v>
      </c>
      <c r="T26" s="24">
        <v>7210.72</v>
      </c>
      <c r="U26" s="24">
        <v>15825.58</v>
      </c>
      <c r="V26" s="13">
        <v>0</v>
      </c>
      <c r="W26" s="16">
        <v>0</v>
      </c>
      <c r="X26" s="16">
        <v>0</v>
      </c>
      <c r="Y26" s="27">
        <f t="shared" si="2"/>
        <v>169155.59999999998</v>
      </c>
      <c r="Z26" s="17">
        <f t="shared" si="3"/>
        <v>0</v>
      </c>
    </row>
    <row r="27" spans="1:26" x14ac:dyDescent="0.25">
      <c r="A27" s="23" t="s">
        <v>203</v>
      </c>
      <c r="B27" s="11">
        <v>44223</v>
      </c>
      <c r="C27" s="12">
        <v>409611</v>
      </c>
      <c r="D27" s="12" t="s">
        <v>204</v>
      </c>
      <c r="E27" s="11">
        <v>44222</v>
      </c>
      <c r="F27" s="13">
        <v>100813.38</v>
      </c>
      <c r="G27" s="13">
        <v>6048.8</v>
      </c>
      <c r="H27" s="24">
        <v>1068.6199999999999</v>
      </c>
      <c r="I27" s="13">
        <v>105.9</v>
      </c>
      <c r="J27" s="13">
        <v>105899.46</v>
      </c>
      <c r="K27" s="18" t="s">
        <v>32</v>
      </c>
      <c r="L27" s="12">
        <v>120</v>
      </c>
      <c r="M27" s="25">
        <v>973.58</v>
      </c>
      <c r="N27" s="13">
        <v>0</v>
      </c>
      <c r="O27" s="14">
        <v>0</v>
      </c>
      <c r="P27" s="15">
        <v>120</v>
      </c>
      <c r="Q27" s="24">
        <v>973.58</v>
      </c>
      <c r="R27" s="24">
        <v>100813.38</v>
      </c>
      <c r="S27" s="24">
        <v>105.9</v>
      </c>
      <c r="T27" s="24">
        <v>4980.18</v>
      </c>
      <c r="U27" s="24">
        <v>10930.14</v>
      </c>
      <c r="V27" s="13">
        <v>0</v>
      </c>
      <c r="W27" s="16">
        <v>0</v>
      </c>
      <c r="X27" s="16">
        <v>0</v>
      </c>
      <c r="Y27" s="27">
        <f t="shared" si="2"/>
        <v>116829.59999999999</v>
      </c>
      <c r="Z27" s="17">
        <f t="shared" si="3"/>
        <v>0</v>
      </c>
    </row>
    <row r="28" spans="1:26" x14ac:dyDescent="0.25">
      <c r="A28" s="23" t="s">
        <v>311</v>
      </c>
      <c r="B28" s="11">
        <v>44227</v>
      </c>
      <c r="C28" s="12">
        <v>410043</v>
      </c>
      <c r="D28" s="12" t="s">
        <v>312</v>
      </c>
      <c r="E28" s="11">
        <v>44226</v>
      </c>
      <c r="F28" s="13">
        <v>104232.77</v>
      </c>
      <c r="G28" s="13">
        <v>6253.97</v>
      </c>
      <c r="H28" s="24">
        <v>1104.8699999999999</v>
      </c>
      <c r="I28" s="13">
        <v>109.49</v>
      </c>
      <c r="J28" s="13">
        <v>109491.36</v>
      </c>
      <c r="K28" s="18" t="s">
        <v>32</v>
      </c>
      <c r="L28" s="12">
        <v>120</v>
      </c>
      <c r="M28" s="25">
        <v>1006.61</v>
      </c>
      <c r="N28" s="13">
        <v>0</v>
      </c>
      <c r="O28" s="14">
        <v>0</v>
      </c>
      <c r="P28" s="15">
        <v>120</v>
      </c>
      <c r="Q28" s="24">
        <v>1006.61</v>
      </c>
      <c r="R28" s="24">
        <v>104232.77</v>
      </c>
      <c r="S28" s="24">
        <v>109.49</v>
      </c>
      <c r="T28" s="24">
        <v>5149.1000000000004</v>
      </c>
      <c r="U28" s="24">
        <v>11301.84</v>
      </c>
      <c r="V28" s="13">
        <v>0</v>
      </c>
      <c r="W28" s="16">
        <v>0</v>
      </c>
      <c r="X28" s="16">
        <v>0</v>
      </c>
      <c r="Y28" s="27">
        <f t="shared" si="2"/>
        <v>120793.20000000001</v>
      </c>
      <c r="Z28" s="17">
        <f t="shared" si="3"/>
        <v>0</v>
      </c>
    </row>
    <row r="29" spans="1:26" x14ac:dyDescent="0.25">
      <c r="A29" s="23" t="s">
        <v>319</v>
      </c>
      <c r="B29" s="11">
        <v>44227</v>
      </c>
      <c r="C29" s="12">
        <v>409670</v>
      </c>
      <c r="D29" s="12" t="s">
        <v>320</v>
      </c>
      <c r="E29" s="11">
        <v>44227</v>
      </c>
      <c r="F29" s="13">
        <v>124977.92</v>
      </c>
      <c r="G29" s="13">
        <v>7498.68</v>
      </c>
      <c r="H29" s="24">
        <v>1325</v>
      </c>
      <c r="I29" s="13">
        <v>131.28</v>
      </c>
      <c r="J29" s="13">
        <v>131282.88</v>
      </c>
      <c r="K29" s="18" t="s">
        <v>32</v>
      </c>
      <c r="L29" s="12">
        <v>120</v>
      </c>
      <c r="M29" s="25">
        <v>1206.95</v>
      </c>
      <c r="N29" s="13">
        <v>0</v>
      </c>
      <c r="O29" s="14">
        <v>0</v>
      </c>
      <c r="P29" s="15">
        <v>120</v>
      </c>
      <c r="Q29" s="24">
        <v>1206.95</v>
      </c>
      <c r="R29" s="24">
        <v>124977.92</v>
      </c>
      <c r="S29" s="24">
        <v>131.28</v>
      </c>
      <c r="T29" s="24">
        <v>6173.68</v>
      </c>
      <c r="U29" s="24">
        <v>13551.12</v>
      </c>
      <c r="V29" s="13">
        <v>0</v>
      </c>
      <c r="W29" s="16">
        <v>0</v>
      </c>
      <c r="X29" s="16">
        <v>0</v>
      </c>
      <c r="Y29" s="17">
        <f t="shared" si="2"/>
        <v>144834</v>
      </c>
      <c r="Z29" s="17">
        <f t="shared" si="3"/>
        <v>0</v>
      </c>
    </row>
    <row r="30" spans="1:26" x14ac:dyDescent="0.25">
      <c r="A30" s="23" t="s">
        <v>195</v>
      </c>
      <c r="B30" s="11">
        <v>44223</v>
      </c>
      <c r="C30" s="12">
        <v>409568</v>
      </c>
      <c r="D30" s="12" t="s">
        <v>196</v>
      </c>
      <c r="E30" s="11">
        <v>44223</v>
      </c>
      <c r="F30" s="13">
        <v>106312.72</v>
      </c>
      <c r="G30" s="13">
        <v>6378.76</v>
      </c>
      <c r="H30" s="24">
        <v>1126.92</v>
      </c>
      <c r="I30" s="13">
        <v>111.68</v>
      </c>
      <c r="J30" s="13">
        <v>111676.24</v>
      </c>
      <c r="K30" s="18" t="s">
        <v>32</v>
      </c>
      <c r="L30" s="12">
        <v>120</v>
      </c>
      <c r="M30" s="25">
        <v>1026.69</v>
      </c>
      <c r="N30" s="13">
        <v>0</v>
      </c>
      <c r="O30" s="14">
        <v>0</v>
      </c>
      <c r="P30" s="15">
        <v>120</v>
      </c>
      <c r="Q30" s="24">
        <v>1026.69</v>
      </c>
      <c r="R30" s="24">
        <v>106312.72</v>
      </c>
      <c r="S30" s="24">
        <v>111.68</v>
      </c>
      <c r="T30" s="24">
        <v>5251.84</v>
      </c>
      <c r="U30" s="24">
        <v>11526.56</v>
      </c>
      <c r="V30" s="13">
        <v>0</v>
      </c>
      <c r="W30" s="16">
        <v>0</v>
      </c>
      <c r="X30" s="16">
        <v>0</v>
      </c>
      <c r="Y30" s="17">
        <f t="shared" si="2"/>
        <v>123202.79999999999</v>
      </c>
      <c r="Z30" s="17">
        <f t="shared" si="3"/>
        <v>0</v>
      </c>
    </row>
    <row r="31" spans="1:26" x14ac:dyDescent="0.25">
      <c r="A31" s="23" t="s">
        <v>179</v>
      </c>
      <c r="B31" s="11">
        <v>44222</v>
      </c>
      <c r="C31" s="12">
        <v>409536</v>
      </c>
      <c r="D31" s="12" t="s">
        <v>180</v>
      </c>
      <c r="E31" s="11">
        <v>44222</v>
      </c>
      <c r="F31" s="13">
        <v>107048.47</v>
      </c>
      <c r="G31" s="13">
        <v>6422.91</v>
      </c>
      <c r="H31" s="24">
        <v>1134.71</v>
      </c>
      <c r="I31" s="13">
        <v>112.45</v>
      </c>
      <c r="J31" s="13">
        <v>112449.12</v>
      </c>
      <c r="K31" s="18" t="s">
        <v>32</v>
      </c>
      <c r="L31" s="12">
        <v>120</v>
      </c>
      <c r="M31" s="25">
        <v>1033.8</v>
      </c>
      <c r="N31" s="13">
        <v>0</v>
      </c>
      <c r="O31" s="14">
        <v>0</v>
      </c>
      <c r="P31" s="15">
        <v>120</v>
      </c>
      <c r="Q31" s="24">
        <v>1033.8</v>
      </c>
      <c r="R31" s="24">
        <v>107048.47</v>
      </c>
      <c r="S31" s="24">
        <v>112.45</v>
      </c>
      <c r="T31" s="24">
        <v>5288.2</v>
      </c>
      <c r="U31" s="24">
        <v>11606.88</v>
      </c>
      <c r="V31" s="13">
        <v>0</v>
      </c>
      <c r="W31" s="16">
        <v>0</v>
      </c>
      <c r="X31" s="16">
        <v>0</v>
      </c>
      <c r="Y31" s="17">
        <f t="shared" si="2"/>
        <v>124056</v>
      </c>
      <c r="Z31" s="17">
        <f t="shared" si="3"/>
        <v>0</v>
      </c>
    </row>
    <row r="32" spans="1:26" x14ac:dyDescent="0.25">
      <c r="A32" s="23" t="s">
        <v>51</v>
      </c>
      <c r="B32" s="11">
        <v>44208</v>
      </c>
      <c r="C32" s="12">
        <v>408603</v>
      </c>
      <c r="D32" s="12" t="s">
        <v>52</v>
      </c>
      <c r="E32" s="11">
        <v>44208</v>
      </c>
      <c r="F32" s="13">
        <v>107048.47</v>
      </c>
      <c r="G32" s="13">
        <v>6422.91</v>
      </c>
      <c r="H32" s="24">
        <v>1134.71</v>
      </c>
      <c r="I32" s="13">
        <v>112.45</v>
      </c>
      <c r="J32" s="13">
        <v>112449.12</v>
      </c>
      <c r="K32" s="18" t="s">
        <v>32</v>
      </c>
      <c r="L32" s="12">
        <v>120</v>
      </c>
      <c r="M32" s="25">
        <v>1033.8</v>
      </c>
      <c r="N32" s="13">
        <v>0</v>
      </c>
      <c r="O32" s="14">
        <v>0</v>
      </c>
      <c r="P32" s="15">
        <v>120</v>
      </c>
      <c r="Q32" s="24">
        <v>1033.8</v>
      </c>
      <c r="R32" s="24">
        <v>107048.47</v>
      </c>
      <c r="S32" s="24">
        <v>112.45</v>
      </c>
      <c r="T32" s="24">
        <v>5288.2</v>
      </c>
      <c r="U32" s="24">
        <v>11606.88</v>
      </c>
      <c r="V32" s="13">
        <v>0</v>
      </c>
      <c r="W32" s="16">
        <v>0</v>
      </c>
      <c r="X32" s="16">
        <v>0</v>
      </c>
      <c r="Y32" s="17">
        <f t="shared" si="2"/>
        <v>124056</v>
      </c>
      <c r="Z32" s="17">
        <f t="shared" si="3"/>
        <v>0</v>
      </c>
    </row>
    <row r="33" spans="1:26" x14ac:dyDescent="0.25">
      <c r="A33" s="23" t="s">
        <v>107</v>
      </c>
      <c r="B33" s="11">
        <v>44215</v>
      </c>
      <c r="C33" s="12">
        <v>408701</v>
      </c>
      <c r="D33" s="12" t="s">
        <v>108</v>
      </c>
      <c r="E33" s="11">
        <v>44215</v>
      </c>
      <c r="F33" s="13">
        <v>106119.34</v>
      </c>
      <c r="G33" s="13">
        <v>6367.16</v>
      </c>
      <c r="H33" s="24">
        <v>1124.8699999999999</v>
      </c>
      <c r="I33" s="13">
        <v>111.47</v>
      </c>
      <c r="J33" s="13">
        <v>111473.1</v>
      </c>
      <c r="K33" s="18" t="s">
        <v>32</v>
      </c>
      <c r="L33" s="12">
        <v>120</v>
      </c>
      <c r="M33" s="25">
        <v>1024.82</v>
      </c>
      <c r="N33" s="13">
        <v>0</v>
      </c>
      <c r="O33" s="14">
        <v>0</v>
      </c>
      <c r="P33" s="15">
        <v>120</v>
      </c>
      <c r="Q33" s="24">
        <v>1024.82</v>
      </c>
      <c r="R33" s="24">
        <v>106119.34</v>
      </c>
      <c r="S33" s="24">
        <v>111.47</v>
      </c>
      <c r="T33" s="24">
        <v>5242.29</v>
      </c>
      <c r="U33" s="24">
        <v>11505.3</v>
      </c>
      <c r="V33" s="13">
        <v>0</v>
      </c>
      <c r="W33" s="16">
        <v>0</v>
      </c>
      <c r="X33" s="16">
        <v>0</v>
      </c>
      <c r="Y33" s="17">
        <f t="shared" si="2"/>
        <v>122978.4</v>
      </c>
      <c r="Z33" s="17">
        <f t="shared" si="3"/>
        <v>0</v>
      </c>
    </row>
    <row r="34" spans="1:26" x14ac:dyDescent="0.25">
      <c r="A34" s="23" t="s">
        <v>317</v>
      </c>
      <c r="B34" s="11">
        <v>44227</v>
      </c>
      <c r="C34" s="12">
        <v>409682</v>
      </c>
      <c r="D34" s="12" t="s">
        <v>318</v>
      </c>
      <c r="E34" s="11">
        <v>44227</v>
      </c>
      <c r="F34" s="13">
        <v>106119.34</v>
      </c>
      <c r="G34" s="13">
        <v>6367.16</v>
      </c>
      <c r="H34" s="24">
        <v>1125</v>
      </c>
      <c r="I34" s="13">
        <v>111.47</v>
      </c>
      <c r="J34" s="13">
        <v>111472.97</v>
      </c>
      <c r="K34" s="18" t="s">
        <v>32</v>
      </c>
      <c r="L34" s="12">
        <v>120</v>
      </c>
      <c r="M34" s="25">
        <v>1024.83</v>
      </c>
      <c r="N34" s="13">
        <v>0</v>
      </c>
      <c r="O34" s="14">
        <v>0</v>
      </c>
      <c r="P34" s="15">
        <v>120</v>
      </c>
      <c r="Q34" s="24">
        <v>1024.83</v>
      </c>
      <c r="R34" s="24">
        <v>106119.34</v>
      </c>
      <c r="S34" s="24">
        <v>111.47</v>
      </c>
      <c r="T34" s="24">
        <v>5242.16</v>
      </c>
      <c r="U34" s="24">
        <v>11506.63</v>
      </c>
      <c r="V34" s="13">
        <v>0</v>
      </c>
      <c r="W34" s="16">
        <v>0</v>
      </c>
      <c r="X34" s="16">
        <v>0</v>
      </c>
      <c r="Y34" s="17">
        <f t="shared" si="2"/>
        <v>122979.6</v>
      </c>
      <c r="Z34" s="17">
        <f t="shared" si="3"/>
        <v>0</v>
      </c>
    </row>
    <row r="35" spans="1:26" x14ac:dyDescent="0.25">
      <c r="A35" s="23" t="s">
        <v>143</v>
      </c>
      <c r="B35" s="11">
        <v>44215</v>
      </c>
      <c r="C35" s="12">
        <v>408640</v>
      </c>
      <c r="D35" s="12" t="s">
        <v>144</v>
      </c>
      <c r="E35" s="11">
        <v>44215</v>
      </c>
      <c r="F35" s="13">
        <v>106119.34</v>
      </c>
      <c r="G35" s="13">
        <v>6367.16</v>
      </c>
      <c r="H35" s="24">
        <v>1124.8699999999999</v>
      </c>
      <c r="I35" s="13">
        <v>111.47</v>
      </c>
      <c r="J35" s="13">
        <v>111473.1</v>
      </c>
      <c r="K35" s="18" t="s">
        <v>32</v>
      </c>
      <c r="L35" s="12">
        <v>120</v>
      </c>
      <c r="M35" s="25">
        <v>1024.82</v>
      </c>
      <c r="N35" s="13">
        <v>0</v>
      </c>
      <c r="O35" s="14">
        <v>0</v>
      </c>
      <c r="P35" s="15">
        <v>120</v>
      </c>
      <c r="Q35" s="24">
        <v>1024.82</v>
      </c>
      <c r="R35" s="24">
        <v>106119.34</v>
      </c>
      <c r="S35" s="24">
        <v>111.47</v>
      </c>
      <c r="T35" s="24">
        <v>5242.29</v>
      </c>
      <c r="U35" s="24">
        <v>11505.3</v>
      </c>
      <c r="V35" s="13">
        <v>0</v>
      </c>
      <c r="W35" s="16">
        <v>0</v>
      </c>
      <c r="X35" s="16">
        <v>0</v>
      </c>
      <c r="Y35" s="17">
        <f t="shared" si="2"/>
        <v>122978.4</v>
      </c>
      <c r="Z35" s="17">
        <f t="shared" si="3"/>
        <v>0</v>
      </c>
    </row>
    <row r="36" spans="1:26" x14ac:dyDescent="0.25">
      <c r="A36" s="23" t="s">
        <v>47</v>
      </c>
      <c r="B36" s="11">
        <v>44201</v>
      </c>
      <c r="C36" s="12">
        <v>408467</v>
      </c>
      <c r="D36" s="12" t="s">
        <v>48</v>
      </c>
      <c r="E36" s="11">
        <v>44201</v>
      </c>
      <c r="F36" s="13">
        <v>149008.88</v>
      </c>
      <c r="G36" s="13">
        <v>8940.5300000000007</v>
      </c>
      <c r="H36" s="26">
        <v>15000</v>
      </c>
      <c r="I36" s="13">
        <v>143.09</v>
      </c>
      <c r="J36" s="13">
        <v>143092.5</v>
      </c>
      <c r="K36" s="18" t="s">
        <v>32</v>
      </c>
      <c r="L36" s="12">
        <v>120</v>
      </c>
      <c r="M36" s="25">
        <v>1315.52</v>
      </c>
      <c r="N36" s="13">
        <v>0</v>
      </c>
      <c r="O36" s="14">
        <v>0</v>
      </c>
      <c r="P36" s="15">
        <v>120</v>
      </c>
      <c r="Q36" s="24">
        <v>1315.52</v>
      </c>
      <c r="R36" s="24">
        <v>142949.41</v>
      </c>
      <c r="S36" s="24">
        <v>143.09</v>
      </c>
      <c r="T36" s="24">
        <v>0</v>
      </c>
      <c r="U36" s="24">
        <v>14769.9</v>
      </c>
      <c r="V36" s="13">
        <v>0</v>
      </c>
      <c r="W36" s="16">
        <v>0</v>
      </c>
      <c r="X36" s="16">
        <v>0</v>
      </c>
      <c r="Y36" s="17">
        <f t="shared" si="2"/>
        <v>157862.39999999999</v>
      </c>
      <c r="Z36" s="17">
        <f t="shared" si="3"/>
        <v>0</v>
      </c>
    </row>
    <row r="37" spans="1:26" x14ac:dyDescent="0.25">
      <c r="A37" s="23" t="s">
        <v>181</v>
      </c>
      <c r="B37" s="11">
        <v>44222</v>
      </c>
      <c r="C37" s="12">
        <v>409538</v>
      </c>
      <c r="D37" s="12" t="s">
        <v>182</v>
      </c>
      <c r="E37" s="11">
        <v>44222</v>
      </c>
      <c r="F37" s="13">
        <v>124139.29</v>
      </c>
      <c r="G37" s="13">
        <v>7448.36</v>
      </c>
      <c r="H37" s="24">
        <v>1316</v>
      </c>
      <c r="I37" s="13">
        <v>130.4</v>
      </c>
      <c r="J37" s="13">
        <v>130402.05</v>
      </c>
      <c r="K37" s="18" t="s">
        <v>32</v>
      </c>
      <c r="L37" s="12">
        <v>120</v>
      </c>
      <c r="M37" s="25">
        <v>1198.8499999999999</v>
      </c>
      <c r="N37" s="13">
        <v>0</v>
      </c>
      <c r="O37" s="14">
        <v>0</v>
      </c>
      <c r="P37" s="15">
        <v>120</v>
      </c>
      <c r="Q37" s="24">
        <v>1198.8499999999999</v>
      </c>
      <c r="R37" s="24">
        <v>124139.29</v>
      </c>
      <c r="S37" s="24">
        <v>130.4</v>
      </c>
      <c r="T37" s="24">
        <v>6132.36</v>
      </c>
      <c r="U37" s="24">
        <v>13459.95</v>
      </c>
      <c r="V37" s="13">
        <v>0</v>
      </c>
      <c r="W37" s="16">
        <v>0</v>
      </c>
      <c r="X37" s="16">
        <v>0</v>
      </c>
      <c r="Y37" s="17">
        <f t="shared" si="2"/>
        <v>143862</v>
      </c>
      <c r="Z37" s="17">
        <f t="shared" si="3"/>
        <v>0</v>
      </c>
    </row>
    <row r="38" spans="1:26" x14ac:dyDescent="0.25">
      <c r="A38" s="23" t="s">
        <v>75</v>
      </c>
      <c r="B38" s="11">
        <v>44208</v>
      </c>
      <c r="C38" s="12">
        <v>408944</v>
      </c>
      <c r="D38" s="12" t="s">
        <v>76</v>
      </c>
      <c r="E38" s="11">
        <v>44208</v>
      </c>
      <c r="F38" s="13">
        <v>167198.63</v>
      </c>
      <c r="G38" s="13">
        <v>9311.92</v>
      </c>
      <c r="H38" s="24">
        <v>2004.88</v>
      </c>
      <c r="I38" s="13">
        <v>174.68</v>
      </c>
      <c r="J38" s="13">
        <v>174680.35</v>
      </c>
      <c r="K38" s="18" t="s">
        <v>32</v>
      </c>
      <c r="L38" s="12">
        <v>120</v>
      </c>
      <c r="M38" s="25">
        <v>1605.92</v>
      </c>
      <c r="N38" s="13">
        <v>0</v>
      </c>
      <c r="O38" s="14">
        <v>0</v>
      </c>
      <c r="P38" s="15">
        <v>120</v>
      </c>
      <c r="Q38" s="24">
        <v>1605.92</v>
      </c>
      <c r="R38" s="24">
        <v>167198.63</v>
      </c>
      <c r="S38" s="24">
        <v>174.68</v>
      </c>
      <c r="T38" s="24">
        <v>7307.04</v>
      </c>
      <c r="U38" s="24">
        <v>18030.05</v>
      </c>
      <c r="V38" s="13">
        <v>0</v>
      </c>
      <c r="W38" s="16">
        <v>0</v>
      </c>
      <c r="X38" s="16">
        <v>0</v>
      </c>
      <c r="Y38" s="17">
        <f t="shared" si="2"/>
        <v>192710.39999999999</v>
      </c>
      <c r="Z38" s="17">
        <f t="shared" si="3"/>
        <v>0</v>
      </c>
    </row>
    <row r="39" spans="1:26" x14ac:dyDescent="0.25">
      <c r="A39" s="23" t="s">
        <v>223</v>
      </c>
      <c r="B39" s="11">
        <v>44223</v>
      </c>
      <c r="C39" s="12">
        <v>409488</v>
      </c>
      <c r="D39" s="12" t="s">
        <v>224</v>
      </c>
      <c r="E39" s="11">
        <v>44223</v>
      </c>
      <c r="F39" s="13">
        <v>232522.64</v>
      </c>
      <c r="G39" s="13">
        <v>13951.36</v>
      </c>
      <c r="H39" s="24">
        <v>2464.7399999999998</v>
      </c>
      <c r="I39" s="13">
        <v>244.25</v>
      </c>
      <c r="J39" s="13">
        <v>244253.51</v>
      </c>
      <c r="K39" s="18" t="s">
        <v>32</v>
      </c>
      <c r="L39" s="12">
        <v>120</v>
      </c>
      <c r="M39" s="25">
        <v>2245.54</v>
      </c>
      <c r="N39" s="13">
        <v>0</v>
      </c>
      <c r="O39" s="14">
        <v>0</v>
      </c>
      <c r="P39" s="15">
        <v>120</v>
      </c>
      <c r="Q39" s="24">
        <v>2245.54</v>
      </c>
      <c r="R39" s="24">
        <v>232522.64</v>
      </c>
      <c r="S39" s="24">
        <v>244.25</v>
      </c>
      <c r="T39" s="24">
        <v>11486.62</v>
      </c>
      <c r="U39" s="24">
        <v>25211.29</v>
      </c>
      <c r="V39" s="13">
        <v>0</v>
      </c>
      <c r="W39" s="16">
        <v>0</v>
      </c>
      <c r="X39" s="16">
        <v>0</v>
      </c>
      <c r="Y39" s="17">
        <f t="shared" si="2"/>
        <v>269464.8</v>
      </c>
      <c r="Z39" s="17">
        <f t="shared" si="3"/>
        <v>0</v>
      </c>
    </row>
    <row r="40" spans="1:26" x14ac:dyDescent="0.25">
      <c r="A40" s="23" t="s">
        <v>111</v>
      </c>
      <c r="B40" s="11">
        <v>44215</v>
      </c>
      <c r="C40" s="12">
        <v>409024</v>
      </c>
      <c r="D40" s="12" t="s">
        <v>112</v>
      </c>
      <c r="E40" s="11">
        <v>44215</v>
      </c>
      <c r="F40" s="13">
        <v>196086.68</v>
      </c>
      <c r="G40" s="13">
        <v>11765.2</v>
      </c>
      <c r="H40" s="24">
        <v>2078.52</v>
      </c>
      <c r="I40" s="13">
        <v>205.98</v>
      </c>
      <c r="J40" s="13">
        <v>205979.34</v>
      </c>
      <c r="K40" s="18" t="s">
        <v>32</v>
      </c>
      <c r="L40" s="12">
        <v>120</v>
      </c>
      <c r="M40" s="25">
        <v>1893.66</v>
      </c>
      <c r="N40" s="13">
        <v>0</v>
      </c>
      <c r="O40" s="14">
        <v>0</v>
      </c>
      <c r="P40" s="15">
        <v>120</v>
      </c>
      <c r="Q40" s="24">
        <v>1893.66</v>
      </c>
      <c r="R40" s="24">
        <v>196086.68</v>
      </c>
      <c r="S40" s="24">
        <v>205.98</v>
      </c>
      <c r="T40" s="24">
        <v>9686.68</v>
      </c>
      <c r="U40" s="24">
        <v>21259.86</v>
      </c>
      <c r="V40" s="13">
        <v>0</v>
      </c>
      <c r="W40" s="16">
        <v>0</v>
      </c>
      <c r="X40" s="16">
        <v>0</v>
      </c>
      <c r="Y40" s="17">
        <f t="shared" si="2"/>
        <v>227239.2</v>
      </c>
      <c r="Z40" s="17">
        <f t="shared" si="3"/>
        <v>0</v>
      </c>
    </row>
    <row r="41" spans="1:26" x14ac:dyDescent="0.25">
      <c r="A41" s="23" t="s">
        <v>271</v>
      </c>
      <c r="B41" s="11">
        <v>44227</v>
      </c>
      <c r="C41" s="12">
        <v>410348</v>
      </c>
      <c r="D41" s="12" t="s">
        <v>272</v>
      </c>
      <c r="E41" s="11">
        <v>44227</v>
      </c>
      <c r="F41" s="13">
        <v>160212.18</v>
      </c>
      <c r="G41" s="13">
        <v>9612.73</v>
      </c>
      <c r="H41" s="24">
        <v>1698.25</v>
      </c>
      <c r="I41" s="13">
        <v>168.29</v>
      </c>
      <c r="J41" s="13">
        <v>168294.95</v>
      </c>
      <c r="K41" s="18" t="s">
        <v>32</v>
      </c>
      <c r="L41" s="12">
        <v>120</v>
      </c>
      <c r="M41" s="25">
        <v>1547.21</v>
      </c>
      <c r="N41" s="13">
        <v>0</v>
      </c>
      <c r="O41" s="14">
        <v>0</v>
      </c>
      <c r="P41" s="15">
        <v>120</v>
      </c>
      <c r="Q41" s="24">
        <v>1547.21</v>
      </c>
      <c r="R41" s="24">
        <v>160212.18</v>
      </c>
      <c r="S41" s="24">
        <v>168.29</v>
      </c>
      <c r="T41" s="24">
        <v>7914.48</v>
      </c>
      <c r="U41" s="24">
        <v>17370.25</v>
      </c>
      <c r="V41" s="13">
        <v>0</v>
      </c>
      <c r="W41" s="16">
        <v>0</v>
      </c>
      <c r="X41" s="16">
        <v>0</v>
      </c>
      <c r="Y41" s="17">
        <f t="shared" si="2"/>
        <v>185665.2</v>
      </c>
      <c r="Z41" s="17">
        <f t="shared" si="3"/>
        <v>0</v>
      </c>
    </row>
    <row r="42" spans="1:26" x14ac:dyDescent="0.25">
      <c r="A42" s="23" t="s">
        <v>91</v>
      </c>
      <c r="B42" s="11">
        <v>44208</v>
      </c>
      <c r="C42" s="12">
        <v>408737</v>
      </c>
      <c r="D42" s="12" t="s">
        <v>92</v>
      </c>
      <c r="E42" s="11">
        <v>44208</v>
      </c>
      <c r="F42" s="13">
        <v>159357.28</v>
      </c>
      <c r="G42" s="13">
        <v>9561.44</v>
      </c>
      <c r="H42" s="24">
        <v>1689.19</v>
      </c>
      <c r="I42" s="13">
        <v>167.4</v>
      </c>
      <c r="J42" s="13">
        <v>167396.93</v>
      </c>
      <c r="K42" s="18" t="s">
        <v>32</v>
      </c>
      <c r="L42" s="12">
        <v>120</v>
      </c>
      <c r="M42" s="25">
        <v>1538.96</v>
      </c>
      <c r="N42" s="13">
        <v>0</v>
      </c>
      <c r="O42" s="14">
        <v>0</v>
      </c>
      <c r="P42" s="15">
        <v>120</v>
      </c>
      <c r="Q42" s="24">
        <v>1538.96</v>
      </c>
      <c r="R42" s="24">
        <v>159357.28</v>
      </c>
      <c r="S42" s="24">
        <v>167.4</v>
      </c>
      <c r="T42" s="24">
        <v>7872.25</v>
      </c>
      <c r="U42" s="24">
        <v>17278.27</v>
      </c>
      <c r="V42" s="13">
        <v>0</v>
      </c>
      <c r="W42" s="16">
        <v>0</v>
      </c>
      <c r="X42" s="16">
        <v>0</v>
      </c>
      <c r="Y42" s="17">
        <f t="shared" si="2"/>
        <v>184675.19999999998</v>
      </c>
      <c r="Z42" s="17">
        <f t="shared" si="3"/>
        <v>0</v>
      </c>
    </row>
    <row r="43" spans="1:26" x14ac:dyDescent="0.25">
      <c r="A43" s="23" t="s">
        <v>211</v>
      </c>
      <c r="B43" s="11">
        <v>44223</v>
      </c>
      <c r="C43" s="12">
        <v>409638</v>
      </c>
      <c r="D43" s="12" t="s">
        <v>212</v>
      </c>
      <c r="E43" s="11">
        <v>44223</v>
      </c>
      <c r="F43" s="13">
        <v>140219.59</v>
      </c>
      <c r="G43" s="13">
        <v>8413.18</v>
      </c>
      <c r="H43" s="24">
        <v>1486.33</v>
      </c>
      <c r="I43" s="13">
        <v>147.29</v>
      </c>
      <c r="J43" s="13">
        <v>147293.73000000001</v>
      </c>
      <c r="K43" s="18" t="s">
        <v>32</v>
      </c>
      <c r="L43" s="12">
        <v>120</v>
      </c>
      <c r="M43" s="25">
        <v>1354.14</v>
      </c>
      <c r="N43" s="13">
        <v>0</v>
      </c>
      <c r="O43" s="14">
        <v>0</v>
      </c>
      <c r="P43" s="15">
        <v>120</v>
      </c>
      <c r="Q43" s="24">
        <v>1354.14</v>
      </c>
      <c r="R43" s="24">
        <v>140219.59</v>
      </c>
      <c r="S43" s="24">
        <v>147.29</v>
      </c>
      <c r="T43" s="24">
        <v>6926.85</v>
      </c>
      <c r="U43" s="24">
        <v>15203.07</v>
      </c>
      <c r="V43" s="13">
        <v>0</v>
      </c>
      <c r="W43" s="16">
        <v>0</v>
      </c>
      <c r="X43" s="16">
        <v>0</v>
      </c>
      <c r="Y43" s="17">
        <f t="shared" si="2"/>
        <v>162496.80000000002</v>
      </c>
      <c r="Z43" s="17">
        <f t="shared" si="3"/>
        <v>0</v>
      </c>
    </row>
    <row r="44" spans="1:26" x14ac:dyDescent="0.25">
      <c r="A44" s="23" t="s">
        <v>283</v>
      </c>
      <c r="B44" s="11">
        <v>44227</v>
      </c>
      <c r="C44" s="12">
        <v>409834</v>
      </c>
      <c r="D44" s="12" t="s">
        <v>284</v>
      </c>
      <c r="E44" s="11">
        <v>44227</v>
      </c>
      <c r="F44" s="13">
        <v>100530.39</v>
      </c>
      <c r="G44" s="13">
        <v>6031.82</v>
      </c>
      <c r="H44" s="24">
        <v>1065.6199999999999</v>
      </c>
      <c r="I44" s="13">
        <v>105.6</v>
      </c>
      <c r="J44" s="13">
        <v>105602.19</v>
      </c>
      <c r="K44" s="18" t="s">
        <v>32</v>
      </c>
      <c r="L44" s="12">
        <v>120</v>
      </c>
      <c r="M44" s="25">
        <v>970.85</v>
      </c>
      <c r="N44" s="13">
        <v>0</v>
      </c>
      <c r="O44" s="14">
        <v>0</v>
      </c>
      <c r="P44" s="15">
        <v>120</v>
      </c>
      <c r="Q44" s="24">
        <v>970.85</v>
      </c>
      <c r="R44" s="24">
        <v>100530.39</v>
      </c>
      <c r="S44" s="24">
        <v>105.6</v>
      </c>
      <c r="T44" s="24">
        <v>4966.2</v>
      </c>
      <c r="U44" s="24">
        <v>10899.81</v>
      </c>
      <c r="V44" s="13">
        <v>0</v>
      </c>
      <c r="W44" s="16">
        <v>0</v>
      </c>
      <c r="X44" s="16">
        <v>0</v>
      </c>
      <c r="Y44" s="17">
        <f t="shared" ref="Y44:Y75" si="4">SUM(R44:X44)+N44+O44</f>
        <v>116502</v>
      </c>
      <c r="Z44" s="17">
        <f t="shared" ref="Z44:Z75" si="5">((P44*Q44)+O44+N44)-Y44</f>
        <v>0</v>
      </c>
    </row>
    <row r="45" spans="1:26" x14ac:dyDescent="0.25">
      <c r="A45" s="23" t="s">
        <v>115</v>
      </c>
      <c r="B45" s="11">
        <v>44215</v>
      </c>
      <c r="C45" s="12">
        <v>409032</v>
      </c>
      <c r="D45" s="12" t="s">
        <v>116</v>
      </c>
      <c r="E45" s="11">
        <v>44215</v>
      </c>
      <c r="F45" s="13">
        <v>121741.92</v>
      </c>
      <c r="G45" s="13">
        <v>7304.52</v>
      </c>
      <c r="H45" s="24">
        <v>1290.46</v>
      </c>
      <c r="I45" s="13">
        <v>127.88</v>
      </c>
      <c r="J45" s="13">
        <v>127883.86</v>
      </c>
      <c r="K45" s="18" t="s">
        <v>32</v>
      </c>
      <c r="L45" s="12">
        <v>120</v>
      </c>
      <c r="M45" s="25">
        <v>1175.7</v>
      </c>
      <c r="N45" s="13">
        <v>0</v>
      </c>
      <c r="O45" s="14">
        <v>0</v>
      </c>
      <c r="P45" s="15">
        <v>120</v>
      </c>
      <c r="Q45" s="24">
        <v>1175.7</v>
      </c>
      <c r="R45" s="24">
        <v>121741.92</v>
      </c>
      <c r="S45" s="24">
        <v>127.88</v>
      </c>
      <c r="T45" s="24">
        <v>6014.06</v>
      </c>
      <c r="U45" s="24">
        <v>13200.14</v>
      </c>
      <c r="V45" s="13">
        <v>0</v>
      </c>
      <c r="W45" s="16">
        <v>0</v>
      </c>
      <c r="X45" s="16">
        <v>0</v>
      </c>
      <c r="Y45" s="17">
        <f t="shared" si="4"/>
        <v>141084</v>
      </c>
      <c r="Z45" s="17">
        <f t="shared" si="5"/>
        <v>0</v>
      </c>
    </row>
    <row r="46" spans="1:26" x14ac:dyDescent="0.25">
      <c r="A46" s="23" t="s">
        <v>153</v>
      </c>
      <c r="B46" s="11">
        <v>44217</v>
      </c>
      <c r="C46" s="12">
        <v>409331</v>
      </c>
      <c r="D46" s="12" t="s">
        <v>154</v>
      </c>
      <c r="E46" s="11">
        <v>44217</v>
      </c>
      <c r="F46" s="13">
        <v>122001.25</v>
      </c>
      <c r="G46" s="13">
        <v>7320.08</v>
      </c>
      <c r="H46" s="24">
        <v>1293.21</v>
      </c>
      <c r="I46" s="13">
        <v>128.16</v>
      </c>
      <c r="J46" s="13">
        <v>128156.28</v>
      </c>
      <c r="K46" s="18" t="s">
        <v>32</v>
      </c>
      <c r="L46" s="12">
        <v>120</v>
      </c>
      <c r="M46" s="25">
        <v>1178.2</v>
      </c>
      <c r="N46" s="13">
        <v>0</v>
      </c>
      <c r="O46" s="14">
        <v>0</v>
      </c>
      <c r="P46" s="15">
        <v>120</v>
      </c>
      <c r="Q46" s="24">
        <v>1178.2</v>
      </c>
      <c r="R46" s="24">
        <v>122001.25</v>
      </c>
      <c r="S46" s="24">
        <v>128.16</v>
      </c>
      <c r="T46" s="24">
        <v>6026.87</v>
      </c>
      <c r="U46" s="24">
        <v>13227.72</v>
      </c>
      <c r="V46" s="13">
        <v>0</v>
      </c>
      <c r="W46" s="16">
        <v>0</v>
      </c>
      <c r="X46" s="16">
        <v>0</v>
      </c>
      <c r="Y46" s="17">
        <f t="shared" si="4"/>
        <v>141384</v>
      </c>
      <c r="Z46" s="17">
        <f t="shared" si="5"/>
        <v>0</v>
      </c>
    </row>
    <row r="47" spans="1:26" x14ac:dyDescent="0.25">
      <c r="A47" s="23" t="s">
        <v>225</v>
      </c>
      <c r="B47" s="11">
        <v>44223</v>
      </c>
      <c r="C47" s="12">
        <v>408838</v>
      </c>
      <c r="D47" s="12" t="s">
        <v>226</v>
      </c>
      <c r="E47" s="11">
        <v>44223</v>
      </c>
      <c r="F47" s="13">
        <v>176697.17</v>
      </c>
      <c r="G47" s="13">
        <v>10601.83</v>
      </c>
      <c r="H47" s="24">
        <v>1986.67</v>
      </c>
      <c r="I47" s="13">
        <v>185.5</v>
      </c>
      <c r="J47" s="13">
        <v>185497.83</v>
      </c>
      <c r="K47" s="18" t="s">
        <v>32</v>
      </c>
      <c r="L47" s="12">
        <v>120</v>
      </c>
      <c r="M47" s="25">
        <v>1705.37</v>
      </c>
      <c r="N47" s="13">
        <v>0</v>
      </c>
      <c r="O47" s="14">
        <v>0</v>
      </c>
      <c r="P47" s="15">
        <v>120</v>
      </c>
      <c r="Q47" s="24">
        <v>1705.37</v>
      </c>
      <c r="R47" s="24">
        <v>176697.17</v>
      </c>
      <c r="S47" s="24">
        <v>185.5</v>
      </c>
      <c r="T47" s="24">
        <v>8615.16</v>
      </c>
      <c r="U47" s="24">
        <v>19146.57</v>
      </c>
      <c r="V47" s="13">
        <v>0</v>
      </c>
      <c r="W47" s="16">
        <v>0</v>
      </c>
      <c r="X47" s="16">
        <v>0</v>
      </c>
      <c r="Y47" s="17">
        <f t="shared" si="4"/>
        <v>204644.40000000002</v>
      </c>
      <c r="Z47" s="17">
        <f t="shared" si="5"/>
        <v>0</v>
      </c>
    </row>
    <row r="48" spans="1:26" x14ac:dyDescent="0.25">
      <c r="A48" s="23" t="s">
        <v>251</v>
      </c>
      <c r="B48" s="11">
        <v>44227</v>
      </c>
      <c r="C48" s="12">
        <v>410154</v>
      </c>
      <c r="D48" s="12" t="s">
        <v>252</v>
      </c>
      <c r="E48" s="11">
        <v>44227</v>
      </c>
      <c r="F48" s="13">
        <v>122075.74</v>
      </c>
      <c r="G48" s="13">
        <v>7324.54</v>
      </c>
      <c r="H48" s="24">
        <v>1294.05</v>
      </c>
      <c r="I48" s="13">
        <v>128.22999999999999</v>
      </c>
      <c r="J48" s="13">
        <v>128234.46</v>
      </c>
      <c r="K48" s="18" t="s">
        <v>32</v>
      </c>
      <c r="L48" s="12">
        <v>120</v>
      </c>
      <c r="M48" s="25">
        <v>1178.92</v>
      </c>
      <c r="N48" s="13">
        <v>0</v>
      </c>
      <c r="O48" s="14">
        <v>0</v>
      </c>
      <c r="P48" s="15">
        <v>120</v>
      </c>
      <c r="Q48" s="24">
        <v>1178.92</v>
      </c>
      <c r="R48" s="24">
        <v>122075.74</v>
      </c>
      <c r="S48" s="24">
        <v>128.22999999999999</v>
      </c>
      <c r="T48" s="24">
        <v>6030.49</v>
      </c>
      <c r="U48" s="24">
        <v>13235.94</v>
      </c>
      <c r="V48" s="13">
        <v>0</v>
      </c>
      <c r="W48" s="16">
        <v>0</v>
      </c>
      <c r="X48" s="16">
        <v>0</v>
      </c>
      <c r="Y48" s="17">
        <f t="shared" si="4"/>
        <v>141470.39999999999</v>
      </c>
      <c r="Z48" s="17">
        <f t="shared" si="5"/>
        <v>0</v>
      </c>
    </row>
    <row r="49" spans="1:26" x14ac:dyDescent="0.25">
      <c r="A49" s="23" t="s">
        <v>191</v>
      </c>
      <c r="B49" s="11">
        <v>44222</v>
      </c>
      <c r="C49" s="12">
        <v>409561</v>
      </c>
      <c r="D49" s="12" t="s">
        <v>192</v>
      </c>
      <c r="E49" s="11">
        <v>44222</v>
      </c>
      <c r="F49" s="13">
        <v>176697.17</v>
      </c>
      <c r="G49" s="13">
        <v>10601.83</v>
      </c>
      <c r="H49" s="24">
        <v>3000</v>
      </c>
      <c r="I49" s="13">
        <v>184.48</v>
      </c>
      <c r="J49" s="13">
        <v>184483.48</v>
      </c>
      <c r="K49" s="18" t="s">
        <v>32</v>
      </c>
      <c r="L49" s="12">
        <v>120</v>
      </c>
      <c r="M49" s="25">
        <v>1696.04</v>
      </c>
      <c r="N49" s="13">
        <v>0</v>
      </c>
      <c r="O49" s="14">
        <v>0</v>
      </c>
      <c r="P49" s="15">
        <v>120</v>
      </c>
      <c r="Q49" s="24">
        <v>1696.04</v>
      </c>
      <c r="R49" s="24">
        <v>176697.17</v>
      </c>
      <c r="S49" s="24">
        <v>184.48</v>
      </c>
      <c r="T49" s="24">
        <v>7601.83</v>
      </c>
      <c r="U49" s="24">
        <v>19041.32</v>
      </c>
      <c r="V49" s="13">
        <v>0</v>
      </c>
      <c r="W49" s="16">
        <v>0</v>
      </c>
      <c r="X49" s="16">
        <v>0</v>
      </c>
      <c r="Y49" s="17">
        <f t="shared" si="4"/>
        <v>203524.80000000002</v>
      </c>
      <c r="Z49" s="17">
        <f t="shared" si="5"/>
        <v>0</v>
      </c>
    </row>
    <row r="50" spans="1:26" x14ac:dyDescent="0.25">
      <c r="A50" s="23" t="s">
        <v>213</v>
      </c>
      <c r="B50" s="11">
        <v>44223</v>
      </c>
      <c r="C50" s="12">
        <v>409677</v>
      </c>
      <c r="D50" s="12" t="s">
        <v>214</v>
      </c>
      <c r="E50" s="11">
        <v>44223</v>
      </c>
      <c r="F50" s="13">
        <v>161461.04</v>
      </c>
      <c r="G50" s="13">
        <v>9687.66</v>
      </c>
      <c r="H50" s="24">
        <v>1711.5</v>
      </c>
      <c r="I50" s="13">
        <v>169.61</v>
      </c>
      <c r="J50" s="13">
        <v>169606.81</v>
      </c>
      <c r="K50" s="18" t="s">
        <v>32</v>
      </c>
      <c r="L50" s="12">
        <v>120</v>
      </c>
      <c r="M50" s="25">
        <v>1559.28</v>
      </c>
      <c r="N50" s="13">
        <v>0</v>
      </c>
      <c r="O50" s="14">
        <v>0</v>
      </c>
      <c r="P50" s="15">
        <v>120</v>
      </c>
      <c r="Q50" s="24">
        <v>1559.28</v>
      </c>
      <c r="R50" s="24">
        <v>161461.04</v>
      </c>
      <c r="S50" s="24">
        <v>169.61</v>
      </c>
      <c r="T50" s="24">
        <v>7976.16</v>
      </c>
      <c r="U50" s="24">
        <v>17506.79</v>
      </c>
      <c r="V50" s="13">
        <v>0</v>
      </c>
      <c r="W50" s="16">
        <v>0</v>
      </c>
      <c r="X50" s="16">
        <v>0</v>
      </c>
      <c r="Y50" s="17">
        <f t="shared" si="4"/>
        <v>187113.60000000001</v>
      </c>
      <c r="Z50" s="17">
        <f t="shared" si="5"/>
        <v>0</v>
      </c>
    </row>
    <row r="51" spans="1:26" x14ac:dyDescent="0.25">
      <c r="A51" s="23" t="s">
        <v>155</v>
      </c>
      <c r="B51" s="11">
        <v>44217</v>
      </c>
      <c r="C51" s="12">
        <v>409354</v>
      </c>
      <c r="D51" s="12" t="s">
        <v>156</v>
      </c>
      <c r="E51" s="11">
        <v>44217</v>
      </c>
      <c r="F51" s="13">
        <v>149059.23000000001</v>
      </c>
      <c r="G51" s="13">
        <v>8943.5499999999993</v>
      </c>
      <c r="H51" s="24">
        <v>1580.03</v>
      </c>
      <c r="I51" s="13">
        <v>156.58000000000001</v>
      </c>
      <c r="J51" s="13">
        <v>156579.32999999999</v>
      </c>
      <c r="K51" s="18" t="s">
        <v>32</v>
      </c>
      <c r="L51" s="12">
        <v>120</v>
      </c>
      <c r="M51" s="25">
        <v>1439.51</v>
      </c>
      <c r="N51" s="13">
        <v>0</v>
      </c>
      <c r="O51" s="14">
        <v>0</v>
      </c>
      <c r="P51" s="15">
        <v>120</v>
      </c>
      <c r="Q51" s="24">
        <v>1439.51</v>
      </c>
      <c r="R51" s="24">
        <v>149059.23000000001</v>
      </c>
      <c r="S51" s="24">
        <v>156.58000000000001</v>
      </c>
      <c r="T51" s="24">
        <v>7363.52</v>
      </c>
      <c r="U51" s="24">
        <v>16161.87</v>
      </c>
      <c r="V51" s="13">
        <v>0</v>
      </c>
      <c r="W51" s="16">
        <v>0</v>
      </c>
      <c r="X51" s="16">
        <v>0</v>
      </c>
      <c r="Y51" s="17">
        <f t="shared" si="4"/>
        <v>172741.19999999998</v>
      </c>
      <c r="Z51" s="17">
        <f t="shared" si="5"/>
        <v>0</v>
      </c>
    </row>
    <row r="52" spans="1:26" x14ac:dyDescent="0.25">
      <c r="A52" s="23" t="s">
        <v>291</v>
      </c>
      <c r="B52" s="11">
        <v>44227</v>
      </c>
      <c r="C52" s="12">
        <v>409853</v>
      </c>
      <c r="D52" s="12" t="s">
        <v>292</v>
      </c>
      <c r="E52" s="11">
        <v>44227</v>
      </c>
      <c r="F52" s="13">
        <v>124337.92</v>
      </c>
      <c r="G52" s="13">
        <v>7460.28</v>
      </c>
      <c r="H52" s="24">
        <v>2000</v>
      </c>
      <c r="I52" s="13">
        <v>129.93</v>
      </c>
      <c r="J52" s="13">
        <v>129928.13</v>
      </c>
      <c r="K52" s="18" t="s">
        <v>32</v>
      </c>
      <c r="L52" s="12">
        <v>120</v>
      </c>
      <c r="M52" s="25">
        <v>1194.49</v>
      </c>
      <c r="N52" s="13">
        <v>0</v>
      </c>
      <c r="O52" s="14">
        <v>0</v>
      </c>
      <c r="P52" s="15">
        <v>120</v>
      </c>
      <c r="Q52" s="24">
        <v>1194.49</v>
      </c>
      <c r="R52" s="24">
        <v>124337.92</v>
      </c>
      <c r="S52" s="24">
        <v>129.93</v>
      </c>
      <c r="T52" s="24">
        <v>5460.28</v>
      </c>
      <c r="U52" s="24">
        <v>13410.67</v>
      </c>
      <c r="V52" s="13">
        <v>0</v>
      </c>
      <c r="W52" s="16">
        <v>0</v>
      </c>
      <c r="X52" s="16">
        <v>0</v>
      </c>
      <c r="Y52" s="17">
        <f t="shared" si="4"/>
        <v>143338.79999999999</v>
      </c>
      <c r="Z52" s="17">
        <f t="shared" si="5"/>
        <v>0</v>
      </c>
    </row>
    <row r="53" spans="1:26" x14ac:dyDescent="0.25">
      <c r="A53" s="23" t="s">
        <v>125</v>
      </c>
      <c r="B53" s="11">
        <v>44215</v>
      </c>
      <c r="C53" s="12">
        <v>409092</v>
      </c>
      <c r="D53" s="12" t="s">
        <v>126</v>
      </c>
      <c r="E53" s="11">
        <v>44215</v>
      </c>
      <c r="F53" s="13">
        <v>151042.92000000001</v>
      </c>
      <c r="G53" s="13">
        <v>9062.58</v>
      </c>
      <c r="H53" s="24">
        <v>1601.06</v>
      </c>
      <c r="I53" s="13">
        <v>158.66</v>
      </c>
      <c r="J53" s="13">
        <v>158663.1</v>
      </c>
      <c r="K53" s="18" t="s">
        <v>32</v>
      </c>
      <c r="L53" s="12">
        <v>120</v>
      </c>
      <c r="M53" s="25">
        <v>1458.66</v>
      </c>
      <c r="N53" s="13">
        <v>0</v>
      </c>
      <c r="O53" s="14">
        <v>0</v>
      </c>
      <c r="P53" s="15">
        <v>120</v>
      </c>
      <c r="Q53" s="24">
        <v>1458.66</v>
      </c>
      <c r="R53" s="24">
        <v>151042.92000000001</v>
      </c>
      <c r="S53" s="24">
        <v>158.66</v>
      </c>
      <c r="T53" s="24">
        <v>7461.52</v>
      </c>
      <c r="U53" s="24">
        <v>16376.1</v>
      </c>
      <c r="V53" s="13">
        <v>0</v>
      </c>
      <c r="W53" s="16">
        <v>0</v>
      </c>
      <c r="X53" s="16">
        <v>0</v>
      </c>
      <c r="Y53" s="17">
        <f t="shared" si="4"/>
        <v>175039.2</v>
      </c>
      <c r="Z53" s="17">
        <f t="shared" si="5"/>
        <v>0</v>
      </c>
    </row>
    <row r="54" spans="1:26" x14ac:dyDescent="0.25">
      <c r="A54" s="23" t="s">
        <v>55</v>
      </c>
      <c r="B54" s="11">
        <v>44208</v>
      </c>
      <c r="C54" s="12">
        <v>408623</v>
      </c>
      <c r="D54" s="12" t="s">
        <v>56</v>
      </c>
      <c r="E54" s="11">
        <v>44208</v>
      </c>
      <c r="F54" s="13">
        <v>101222.25</v>
      </c>
      <c r="G54" s="13">
        <v>6073.34</v>
      </c>
      <c r="H54" s="24">
        <v>2500</v>
      </c>
      <c r="I54" s="13">
        <v>104.9</v>
      </c>
      <c r="J54" s="13">
        <v>104900.49</v>
      </c>
      <c r="K54" s="18" t="s">
        <v>32</v>
      </c>
      <c r="L54" s="12">
        <v>120</v>
      </c>
      <c r="M54" s="25">
        <v>964.4</v>
      </c>
      <c r="N54" s="13">
        <v>0</v>
      </c>
      <c r="O54" s="14">
        <v>0</v>
      </c>
      <c r="P54" s="15">
        <v>120</v>
      </c>
      <c r="Q54" s="24">
        <v>964.4</v>
      </c>
      <c r="R54" s="24">
        <v>101222.25</v>
      </c>
      <c r="S54" s="24">
        <v>104.9</v>
      </c>
      <c r="T54" s="24">
        <v>3573.34</v>
      </c>
      <c r="U54" s="24">
        <v>10827.51</v>
      </c>
      <c r="V54" s="13">
        <v>0</v>
      </c>
      <c r="W54" s="16">
        <v>0</v>
      </c>
      <c r="X54" s="16">
        <v>0</v>
      </c>
      <c r="Y54" s="17">
        <f t="shared" si="4"/>
        <v>115727.99999999999</v>
      </c>
      <c r="Z54" s="17">
        <f t="shared" si="5"/>
        <v>0</v>
      </c>
    </row>
    <row r="55" spans="1:26" x14ac:dyDescent="0.25">
      <c r="A55" s="23" t="s">
        <v>123</v>
      </c>
      <c r="B55" s="11">
        <v>44215</v>
      </c>
      <c r="C55" s="12">
        <v>409089</v>
      </c>
      <c r="D55" s="12" t="s">
        <v>124</v>
      </c>
      <c r="E55" s="11">
        <v>44215</v>
      </c>
      <c r="F55" s="13">
        <v>159010.53</v>
      </c>
      <c r="G55" s="13">
        <v>9540.6299999999992</v>
      </c>
      <c r="H55" s="24">
        <v>1685.51</v>
      </c>
      <c r="I55" s="13">
        <v>167.03</v>
      </c>
      <c r="J55" s="13">
        <v>167032.68</v>
      </c>
      <c r="K55" s="18" t="s">
        <v>32</v>
      </c>
      <c r="L55" s="12">
        <v>120</v>
      </c>
      <c r="M55" s="25">
        <v>1535.61</v>
      </c>
      <c r="N55" s="13">
        <v>0</v>
      </c>
      <c r="O55" s="14">
        <v>0</v>
      </c>
      <c r="P55" s="15">
        <v>120</v>
      </c>
      <c r="Q55" s="24">
        <v>1535.61</v>
      </c>
      <c r="R55" s="24">
        <v>159010.53</v>
      </c>
      <c r="S55" s="24">
        <v>167.03</v>
      </c>
      <c r="T55" s="24">
        <v>7855.12</v>
      </c>
      <c r="U55" s="24">
        <v>17240.52</v>
      </c>
      <c r="V55" s="13">
        <v>0</v>
      </c>
      <c r="W55" s="16">
        <v>0</v>
      </c>
      <c r="X55" s="16">
        <v>0</v>
      </c>
      <c r="Y55" s="17">
        <f t="shared" si="4"/>
        <v>184273.19999999998</v>
      </c>
      <c r="Z55" s="17">
        <f t="shared" si="5"/>
        <v>0</v>
      </c>
    </row>
    <row r="56" spans="1:26" x14ac:dyDescent="0.25">
      <c r="A56" s="23" t="s">
        <v>293</v>
      </c>
      <c r="B56" s="11">
        <v>44227</v>
      </c>
      <c r="C56" s="12">
        <v>409854</v>
      </c>
      <c r="D56" s="12" t="s">
        <v>294</v>
      </c>
      <c r="E56" s="11">
        <v>44227</v>
      </c>
      <c r="F56" s="13">
        <v>159010.53</v>
      </c>
      <c r="G56" s="13">
        <v>9540.6299999999992</v>
      </c>
      <c r="H56" s="24">
        <v>1685.51</v>
      </c>
      <c r="I56" s="13">
        <v>167.03</v>
      </c>
      <c r="J56" s="13">
        <v>167032.68</v>
      </c>
      <c r="K56" s="18" t="s">
        <v>32</v>
      </c>
      <c r="L56" s="12">
        <v>120</v>
      </c>
      <c r="M56" s="25">
        <v>1535.61</v>
      </c>
      <c r="N56" s="13">
        <v>0</v>
      </c>
      <c r="O56" s="14">
        <v>0</v>
      </c>
      <c r="P56" s="15">
        <v>120</v>
      </c>
      <c r="Q56" s="24">
        <v>1535.61</v>
      </c>
      <c r="R56" s="24">
        <v>159010.53</v>
      </c>
      <c r="S56" s="24">
        <v>167.03</v>
      </c>
      <c r="T56" s="24">
        <v>7855.12</v>
      </c>
      <c r="U56" s="24">
        <v>17240.52</v>
      </c>
      <c r="V56" s="13">
        <v>0</v>
      </c>
      <c r="W56" s="16">
        <v>0</v>
      </c>
      <c r="X56" s="16">
        <v>0</v>
      </c>
      <c r="Y56" s="17">
        <f t="shared" si="4"/>
        <v>184273.19999999998</v>
      </c>
      <c r="Z56" s="17">
        <f t="shared" si="5"/>
        <v>0</v>
      </c>
    </row>
    <row r="57" spans="1:26" x14ac:dyDescent="0.25">
      <c r="A57" s="23" t="s">
        <v>53</v>
      </c>
      <c r="B57" s="11">
        <v>44208</v>
      </c>
      <c r="C57" s="12">
        <v>408606</v>
      </c>
      <c r="D57" s="12" t="s">
        <v>54</v>
      </c>
      <c r="E57" s="11">
        <v>44208</v>
      </c>
      <c r="F57" s="13">
        <v>145001.21</v>
      </c>
      <c r="G57" s="13">
        <v>8700.07</v>
      </c>
      <c r="H57" s="24">
        <v>1537.01</v>
      </c>
      <c r="I57" s="13">
        <v>152.32</v>
      </c>
      <c r="J57" s="13">
        <v>152316.59</v>
      </c>
      <c r="K57" s="18" t="s">
        <v>32</v>
      </c>
      <c r="L57" s="12">
        <v>120</v>
      </c>
      <c r="M57" s="25">
        <v>1400.32</v>
      </c>
      <c r="N57" s="13">
        <v>0</v>
      </c>
      <c r="O57" s="14">
        <v>0</v>
      </c>
      <c r="P57" s="15">
        <v>120</v>
      </c>
      <c r="Q57" s="24">
        <v>1400.32</v>
      </c>
      <c r="R57" s="24">
        <v>145001.21</v>
      </c>
      <c r="S57" s="24">
        <v>152.32</v>
      </c>
      <c r="T57" s="24">
        <v>7163.06</v>
      </c>
      <c r="U57" s="24">
        <v>15721.81</v>
      </c>
      <c r="V57" s="13">
        <v>0</v>
      </c>
      <c r="W57" s="16">
        <v>0</v>
      </c>
      <c r="X57" s="16">
        <v>0</v>
      </c>
      <c r="Y57" s="17">
        <f t="shared" si="4"/>
        <v>168038.39999999999</v>
      </c>
      <c r="Z57" s="17">
        <f t="shared" si="5"/>
        <v>0</v>
      </c>
    </row>
    <row r="58" spans="1:26" x14ac:dyDescent="0.25">
      <c r="A58" s="23" t="s">
        <v>221</v>
      </c>
      <c r="B58" s="11">
        <v>44223</v>
      </c>
      <c r="C58" s="12">
        <v>409486</v>
      </c>
      <c r="D58" s="12" t="s">
        <v>222</v>
      </c>
      <c r="E58" s="11">
        <v>44223</v>
      </c>
      <c r="F58" s="13">
        <v>129407.69</v>
      </c>
      <c r="G58" s="13">
        <v>7764.46</v>
      </c>
      <c r="H58" s="24">
        <v>1371.72</v>
      </c>
      <c r="I58" s="13">
        <v>135.94</v>
      </c>
      <c r="J58" s="13">
        <v>135936.37</v>
      </c>
      <c r="K58" s="18" t="s">
        <v>32</v>
      </c>
      <c r="L58" s="12">
        <v>120</v>
      </c>
      <c r="M58" s="25">
        <v>1249.73</v>
      </c>
      <c r="N58" s="13">
        <v>0</v>
      </c>
      <c r="O58" s="14">
        <v>0</v>
      </c>
      <c r="P58" s="15">
        <v>120</v>
      </c>
      <c r="Q58" s="24">
        <v>1249.73</v>
      </c>
      <c r="R58" s="24">
        <v>129407.69</v>
      </c>
      <c r="S58" s="24">
        <v>135.94</v>
      </c>
      <c r="T58" s="24">
        <v>6392.74</v>
      </c>
      <c r="U58" s="24">
        <v>14031.23</v>
      </c>
      <c r="V58" s="13">
        <v>0</v>
      </c>
      <c r="W58" s="16">
        <v>0</v>
      </c>
      <c r="X58" s="16">
        <v>0</v>
      </c>
      <c r="Y58" s="17">
        <f t="shared" si="4"/>
        <v>149967.6</v>
      </c>
      <c r="Z58" s="17">
        <f t="shared" si="5"/>
        <v>0</v>
      </c>
    </row>
    <row r="59" spans="1:26" x14ac:dyDescent="0.25">
      <c r="A59" s="23" t="s">
        <v>227</v>
      </c>
      <c r="B59" s="11">
        <v>44225</v>
      </c>
      <c r="C59" s="12">
        <v>408632</v>
      </c>
      <c r="D59" s="12" t="s">
        <v>228</v>
      </c>
      <c r="E59" s="11">
        <v>44225</v>
      </c>
      <c r="F59" s="13">
        <v>140647.79</v>
      </c>
      <c r="G59" s="13">
        <v>8438.8700000000008</v>
      </c>
      <c r="H59" s="24">
        <v>1490.87</v>
      </c>
      <c r="I59" s="13">
        <v>147.74</v>
      </c>
      <c r="J59" s="13">
        <v>147743.53</v>
      </c>
      <c r="K59" s="18" t="s">
        <v>32</v>
      </c>
      <c r="L59" s="12">
        <v>120</v>
      </c>
      <c r="M59" s="25">
        <v>1358.28</v>
      </c>
      <c r="N59" s="13">
        <v>0</v>
      </c>
      <c r="O59" s="14">
        <v>0</v>
      </c>
      <c r="P59" s="15">
        <v>120</v>
      </c>
      <c r="Q59" s="24">
        <v>1358.28</v>
      </c>
      <c r="R59" s="24">
        <v>140647.79</v>
      </c>
      <c r="S59" s="24">
        <v>147.74</v>
      </c>
      <c r="T59" s="24">
        <v>6948</v>
      </c>
      <c r="U59" s="24">
        <v>15250.07</v>
      </c>
      <c r="V59" s="13">
        <v>0</v>
      </c>
      <c r="W59" s="16">
        <v>0</v>
      </c>
      <c r="X59" s="16">
        <v>0</v>
      </c>
      <c r="Y59" s="17">
        <f t="shared" si="4"/>
        <v>162993.60000000001</v>
      </c>
      <c r="Z59" s="17">
        <f t="shared" si="5"/>
        <v>0</v>
      </c>
    </row>
    <row r="60" spans="1:26" x14ac:dyDescent="0.25">
      <c r="A60" s="23" t="s">
        <v>313</v>
      </c>
      <c r="B60" s="11">
        <v>44227</v>
      </c>
      <c r="C60" s="12">
        <v>408711</v>
      </c>
      <c r="D60" s="12" t="s">
        <v>314</v>
      </c>
      <c r="E60" s="11">
        <v>44227</v>
      </c>
      <c r="F60" s="13">
        <v>132733.17000000001</v>
      </c>
      <c r="G60" s="13">
        <v>7963.99</v>
      </c>
      <c r="H60" s="24">
        <v>1406.98</v>
      </c>
      <c r="I60" s="13">
        <v>139.43</v>
      </c>
      <c r="J60" s="13">
        <v>139429.60999999999</v>
      </c>
      <c r="K60" s="18" t="s">
        <v>32</v>
      </c>
      <c r="L60" s="12">
        <v>120</v>
      </c>
      <c r="M60" s="25">
        <v>1281.8399999999999</v>
      </c>
      <c r="N60" s="13">
        <v>0</v>
      </c>
      <c r="O60" s="14">
        <v>0</v>
      </c>
      <c r="P60" s="15">
        <v>120</v>
      </c>
      <c r="Q60" s="24">
        <v>1281.8399999999999</v>
      </c>
      <c r="R60" s="24">
        <v>132733.17000000001</v>
      </c>
      <c r="S60" s="24">
        <v>139.43</v>
      </c>
      <c r="T60" s="24">
        <v>6557.01</v>
      </c>
      <c r="U60" s="24">
        <v>14391.19</v>
      </c>
      <c r="V60" s="13">
        <v>0</v>
      </c>
      <c r="W60" s="16">
        <v>0</v>
      </c>
      <c r="X60" s="16">
        <v>0</v>
      </c>
      <c r="Y60" s="17">
        <f t="shared" si="4"/>
        <v>153820.80000000002</v>
      </c>
      <c r="Z60" s="17">
        <f t="shared" si="5"/>
        <v>0</v>
      </c>
    </row>
    <row r="61" spans="1:26" x14ac:dyDescent="0.25">
      <c r="A61" s="23" t="s">
        <v>199</v>
      </c>
      <c r="B61" s="11">
        <v>44223</v>
      </c>
      <c r="C61" s="12">
        <v>409591</v>
      </c>
      <c r="D61" s="12" t="s">
        <v>200</v>
      </c>
      <c r="E61" s="11">
        <v>44222</v>
      </c>
      <c r="F61" s="13">
        <v>123885.49</v>
      </c>
      <c r="G61" s="13">
        <v>7433.13</v>
      </c>
      <c r="H61" s="24">
        <v>1313.19</v>
      </c>
      <c r="I61" s="13">
        <v>130.13999999999999</v>
      </c>
      <c r="J61" s="13">
        <v>130135.57</v>
      </c>
      <c r="K61" s="18" t="s">
        <v>32</v>
      </c>
      <c r="L61" s="12">
        <v>120</v>
      </c>
      <c r="M61" s="25">
        <v>1196.4000000000001</v>
      </c>
      <c r="N61" s="13">
        <v>0</v>
      </c>
      <c r="O61" s="14">
        <v>0</v>
      </c>
      <c r="P61" s="15">
        <v>120</v>
      </c>
      <c r="Q61" s="24">
        <v>1196.4000000000001</v>
      </c>
      <c r="R61" s="24">
        <v>123885.49</v>
      </c>
      <c r="S61" s="24">
        <v>130.13999999999999</v>
      </c>
      <c r="T61" s="24">
        <v>6119.94</v>
      </c>
      <c r="U61" s="24">
        <v>13432.43</v>
      </c>
      <c r="V61" s="13">
        <v>0</v>
      </c>
      <c r="W61" s="16">
        <v>0</v>
      </c>
      <c r="X61" s="16">
        <v>0</v>
      </c>
      <c r="Y61" s="17">
        <f t="shared" si="4"/>
        <v>143568</v>
      </c>
      <c r="Z61" s="17">
        <f t="shared" si="5"/>
        <v>0</v>
      </c>
    </row>
    <row r="62" spans="1:26" x14ac:dyDescent="0.25">
      <c r="A62" s="23" t="s">
        <v>243</v>
      </c>
      <c r="B62" s="11">
        <v>44227</v>
      </c>
      <c r="C62" s="12">
        <v>410117</v>
      </c>
      <c r="D62" s="12" t="s">
        <v>244</v>
      </c>
      <c r="E62" s="11">
        <v>44227</v>
      </c>
      <c r="F62" s="13">
        <v>173676.29</v>
      </c>
      <c r="G62" s="13">
        <v>10420.58</v>
      </c>
      <c r="H62" s="26">
        <v>12000</v>
      </c>
      <c r="I62" s="13">
        <v>172.27</v>
      </c>
      <c r="J62" s="13">
        <v>172269.14</v>
      </c>
      <c r="K62" s="18" t="s">
        <v>32</v>
      </c>
      <c r="L62" s="12">
        <v>120</v>
      </c>
      <c r="M62" s="25">
        <v>1583.75</v>
      </c>
      <c r="N62" s="13">
        <v>0</v>
      </c>
      <c r="O62" s="14">
        <v>0</v>
      </c>
      <c r="P62" s="15">
        <v>120</v>
      </c>
      <c r="Q62" s="24">
        <v>1583.75</v>
      </c>
      <c r="R62" s="24">
        <v>172096.87</v>
      </c>
      <c r="S62" s="24">
        <v>172.27</v>
      </c>
      <c r="T62" s="24">
        <v>0</v>
      </c>
      <c r="U62" s="24">
        <v>17780.86</v>
      </c>
      <c r="V62" s="13">
        <v>0</v>
      </c>
      <c r="W62" s="16">
        <v>0</v>
      </c>
      <c r="X62" s="16">
        <v>0</v>
      </c>
      <c r="Y62" s="17">
        <f t="shared" si="4"/>
        <v>190050</v>
      </c>
      <c r="Z62" s="17">
        <f t="shared" si="5"/>
        <v>0</v>
      </c>
    </row>
    <row r="63" spans="1:26" x14ac:dyDescent="0.25">
      <c r="A63" s="23" t="s">
        <v>279</v>
      </c>
      <c r="B63" s="11">
        <v>44227</v>
      </c>
      <c r="C63" s="12">
        <v>409747</v>
      </c>
      <c r="D63" s="12" t="s">
        <v>280</v>
      </c>
      <c r="E63" s="11">
        <v>44227</v>
      </c>
      <c r="F63" s="13">
        <v>299506.25</v>
      </c>
      <c r="G63" s="13">
        <v>17970.38</v>
      </c>
      <c r="H63" s="24">
        <v>3174.77</v>
      </c>
      <c r="I63" s="13">
        <v>314.62</v>
      </c>
      <c r="J63" s="13">
        <v>314616.48</v>
      </c>
      <c r="K63" s="18" t="s">
        <v>32</v>
      </c>
      <c r="L63" s="12">
        <v>120</v>
      </c>
      <c r="M63" s="25">
        <v>2892.42</v>
      </c>
      <c r="N63" s="13">
        <v>0</v>
      </c>
      <c r="O63" s="14">
        <v>0</v>
      </c>
      <c r="P63" s="15">
        <v>120</v>
      </c>
      <c r="Q63" s="24">
        <v>2892.42</v>
      </c>
      <c r="R63" s="24">
        <v>299506.25</v>
      </c>
      <c r="S63" s="24">
        <v>314.62</v>
      </c>
      <c r="T63" s="24">
        <v>14795.61</v>
      </c>
      <c r="U63" s="24">
        <v>32473.919999999998</v>
      </c>
      <c r="V63" s="13">
        <v>0</v>
      </c>
      <c r="W63" s="16">
        <v>0</v>
      </c>
      <c r="X63" s="16">
        <v>0</v>
      </c>
      <c r="Y63" s="17">
        <f t="shared" si="4"/>
        <v>347090.39999999997</v>
      </c>
      <c r="Z63" s="17">
        <f t="shared" si="5"/>
        <v>0</v>
      </c>
    </row>
    <row r="64" spans="1:26" x14ac:dyDescent="0.25">
      <c r="A64" s="23" t="s">
        <v>177</v>
      </c>
      <c r="B64" s="11">
        <v>44222</v>
      </c>
      <c r="C64" s="12">
        <v>409601</v>
      </c>
      <c r="D64" s="12" t="s">
        <v>178</v>
      </c>
      <c r="E64" s="11">
        <v>44222</v>
      </c>
      <c r="F64" s="13">
        <v>132368.24</v>
      </c>
      <c r="G64" s="13">
        <v>7942.09</v>
      </c>
      <c r="H64" s="24">
        <v>1403.1</v>
      </c>
      <c r="I64" s="13">
        <v>139.05000000000001</v>
      </c>
      <c r="J64" s="13">
        <v>139046.28</v>
      </c>
      <c r="K64" s="18" t="s">
        <v>32</v>
      </c>
      <c r="L64" s="12">
        <v>120</v>
      </c>
      <c r="M64" s="25">
        <v>1278.32</v>
      </c>
      <c r="N64" s="13">
        <v>0</v>
      </c>
      <c r="O64" s="14">
        <v>0</v>
      </c>
      <c r="P64" s="15">
        <v>120</v>
      </c>
      <c r="Q64" s="24">
        <v>1278.32</v>
      </c>
      <c r="R64" s="24">
        <v>132368.24</v>
      </c>
      <c r="S64" s="24">
        <v>139.05000000000001</v>
      </c>
      <c r="T64" s="24">
        <v>6538.99</v>
      </c>
      <c r="U64" s="24">
        <v>14352.12</v>
      </c>
      <c r="V64" s="13">
        <v>0</v>
      </c>
      <c r="W64" s="16">
        <v>0</v>
      </c>
      <c r="X64" s="16">
        <v>0</v>
      </c>
      <c r="Y64" s="17">
        <f t="shared" si="4"/>
        <v>153398.39999999997</v>
      </c>
      <c r="Z64" s="17">
        <f t="shared" si="5"/>
        <v>0</v>
      </c>
    </row>
    <row r="65" spans="1:26" x14ac:dyDescent="0.25">
      <c r="A65" s="23" t="s">
        <v>141</v>
      </c>
      <c r="B65" s="11">
        <v>44215</v>
      </c>
      <c r="C65" s="12">
        <v>408669</v>
      </c>
      <c r="D65" s="12" t="s">
        <v>142</v>
      </c>
      <c r="E65" s="11">
        <v>44215</v>
      </c>
      <c r="F65" s="13">
        <v>88609.05</v>
      </c>
      <c r="G65" s="13">
        <v>5316.54</v>
      </c>
      <c r="H65" s="24">
        <v>939.26</v>
      </c>
      <c r="I65" s="13">
        <v>93.08</v>
      </c>
      <c r="J65" s="13">
        <v>93079.41</v>
      </c>
      <c r="K65" s="18" t="s">
        <v>32</v>
      </c>
      <c r="L65" s="12">
        <v>120</v>
      </c>
      <c r="M65" s="25">
        <v>855.72</v>
      </c>
      <c r="N65" s="13">
        <v>0</v>
      </c>
      <c r="O65" s="14">
        <v>0</v>
      </c>
      <c r="P65" s="15">
        <v>120</v>
      </c>
      <c r="Q65" s="24">
        <v>855.72</v>
      </c>
      <c r="R65" s="24">
        <v>88609.05</v>
      </c>
      <c r="S65" s="24">
        <v>93.08</v>
      </c>
      <c r="T65" s="24">
        <v>4377.28</v>
      </c>
      <c r="U65" s="24">
        <v>9606.99</v>
      </c>
      <c r="V65" s="13">
        <v>0</v>
      </c>
      <c r="W65" s="16">
        <v>0</v>
      </c>
      <c r="X65" s="16">
        <v>0</v>
      </c>
      <c r="Y65" s="17">
        <f t="shared" si="4"/>
        <v>102686.40000000001</v>
      </c>
      <c r="Z65" s="17">
        <f t="shared" si="5"/>
        <v>0</v>
      </c>
    </row>
    <row r="66" spans="1:26" x14ac:dyDescent="0.25">
      <c r="A66" s="23" t="s">
        <v>119</v>
      </c>
      <c r="B66" s="11">
        <v>44215</v>
      </c>
      <c r="C66" s="12">
        <v>408735</v>
      </c>
      <c r="D66" s="12" t="s">
        <v>120</v>
      </c>
      <c r="E66" s="11">
        <v>44215</v>
      </c>
      <c r="F66" s="13">
        <v>124144.81</v>
      </c>
      <c r="G66" s="13">
        <v>7448.69</v>
      </c>
      <c r="H66" s="24">
        <v>1315.94</v>
      </c>
      <c r="I66" s="13">
        <v>130.41</v>
      </c>
      <c r="J66" s="13">
        <v>130407.97</v>
      </c>
      <c r="K66" s="18" t="s">
        <v>32</v>
      </c>
      <c r="L66" s="12">
        <v>120</v>
      </c>
      <c r="M66" s="25">
        <v>1198.9000000000001</v>
      </c>
      <c r="N66" s="13">
        <v>0</v>
      </c>
      <c r="O66" s="14">
        <v>0</v>
      </c>
      <c r="P66" s="15">
        <v>120</v>
      </c>
      <c r="Q66" s="24">
        <v>1198.9000000000001</v>
      </c>
      <c r="R66" s="24">
        <v>124144.81</v>
      </c>
      <c r="S66" s="24">
        <v>130.41</v>
      </c>
      <c r="T66" s="24">
        <v>6132.75</v>
      </c>
      <c r="U66" s="24">
        <v>13460.03</v>
      </c>
      <c r="V66" s="13">
        <v>0</v>
      </c>
      <c r="W66" s="16">
        <v>0</v>
      </c>
      <c r="X66" s="16">
        <v>0</v>
      </c>
      <c r="Y66" s="17">
        <f t="shared" si="4"/>
        <v>143868</v>
      </c>
      <c r="Z66" s="17">
        <f t="shared" si="5"/>
        <v>0</v>
      </c>
    </row>
    <row r="67" spans="1:26" x14ac:dyDescent="0.25">
      <c r="A67" s="23" t="s">
        <v>145</v>
      </c>
      <c r="B67" s="11">
        <v>44215</v>
      </c>
      <c r="C67" s="12">
        <v>408655</v>
      </c>
      <c r="D67" s="12" t="s">
        <v>146</v>
      </c>
      <c r="E67" s="11">
        <v>44215</v>
      </c>
      <c r="F67" s="13">
        <v>124144.81</v>
      </c>
      <c r="G67" s="13">
        <v>7448.69</v>
      </c>
      <c r="H67" s="24">
        <v>1315.94</v>
      </c>
      <c r="I67" s="13">
        <v>130.41</v>
      </c>
      <c r="J67" s="13">
        <v>130407.97</v>
      </c>
      <c r="K67" s="18" t="s">
        <v>32</v>
      </c>
      <c r="L67" s="12">
        <v>120</v>
      </c>
      <c r="M67" s="25">
        <v>1198.9000000000001</v>
      </c>
      <c r="N67" s="13">
        <v>0</v>
      </c>
      <c r="O67" s="14">
        <v>0</v>
      </c>
      <c r="P67" s="15">
        <v>120</v>
      </c>
      <c r="Q67" s="24">
        <v>1198.9000000000001</v>
      </c>
      <c r="R67" s="24">
        <v>124144.81</v>
      </c>
      <c r="S67" s="24">
        <v>130.41</v>
      </c>
      <c r="T67" s="24">
        <v>6132.75</v>
      </c>
      <c r="U67" s="24">
        <v>13460.03</v>
      </c>
      <c r="V67" s="13">
        <v>0</v>
      </c>
      <c r="W67" s="16">
        <v>0</v>
      </c>
      <c r="X67" s="16">
        <v>0</v>
      </c>
      <c r="Y67" s="17">
        <f t="shared" si="4"/>
        <v>143868</v>
      </c>
      <c r="Z67" s="17">
        <f t="shared" si="5"/>
        <v>0</v>
      </c>
    </row>
    <row r="68" spans="1:26" x14ac:dyDescent="0.25">
      <c r="A68" s="23" t="s">
        <v>105</v>
      </c>
      <c r="B68" s="11">
        <v>44215</v>
      </c>
      <c r="C68" s="12">
        <v>408732</v>
      </c>
      <c r="D68" s="12" t="s">
        <v>106</v>
      </c>
      <c r="E68" s="11">
        <v>44215</v>
      </c>
      <c r="F68" s="13">
        <v>118847.96</v>
      </c>
      <c r="G68" s="13">
        <v>7130.88</v>
      </c>
      <c r="H68" s="24">
        <v>1259.79</v>
      </c>
      <c r="I68" s="13">
        <v>124.84</v>
      </c>
      <c r="J68" s="13">
        <v>124843.89</v>
      </c>
      <c r="K68" s="18" t="s">
        <v>32</v>
      </c>
      <c r="L68" s="12">
        <v>120</v>
      </c>
      <c r="M68" s="25">
        <v>1147.75</v>
      </c>
      <c r="N68" s="13">
        <v>0</v>
      </c>
      <c r="O68" s="14">
        <v>0</v>
      </c>
      <c r="P68" s="15">
        <v>120</v>
      </c>
      <c r="Q68" s="24">
        <v>1147.75</v>
      </c>
      <c r="R68" s="24">
        <v>118847.96</v>
      </c>
      <c r="S68" s="24">
        <v>124.84</v>
      </c>
      <c r="T68" s="24">
        <v>5871.09</v>
      </c>
      <c r="U68" s="24">
        <v>12886.11</v>
      </c>
      <c r="V68" s="13">
        <v>0</v>
      </c>
      <c r="W68" s="16">
        <v>0</v>
      </c>
      <c r="X68" s="16">
        <v>0</v>
      </c>
      <c r="Y68" s="17">
        <f t="shared" si="4"/>
        <v>137730</v>
      </c>
      <c r="Z68" s="17">
        <f t="shared" si="5"/>
        <v>0</v>
      </c>
    </row>
    <row r="69" spans="1:26" x14ac:dyDescent="0.25">
      <c r="A69" s="23" t="s">
        <v>301</v>
      </c>
      <c r="B69" s="11">
        <v>44227</v>
      </c>
      <c r="C69" s="12">
        <v>409929</v>
      </c>
      <c r="D69" s="12" t="s">
        <v>302</v>
      </c>
      <c r="E69" s="11">
        <v>44227</v>
      </c>
      <c r="F69" s="13">
        <v>215556.07</v>
      </c>
      <c r="G69" s="13">
        <v>12933.36</v>
      </c>
      <c r="H69" s="26">
        <v>12200</v>
      </c>
      <c r="I69" s="13">
        <v>216.51</v>
      </c>
      <c r="J69" s="13">
        <v>216505.94</v>
      </c>
      <c r="K69" s="18" t="s">
        <v>32</v>
      </c>
      <c r="L69" s="12">
        <v>120</v>
      </c>
      <c r="M69" s="25">
        <v>1990.44</v>
      </c>
      <c r="N69" s="13">
        <v>0</v>
      </c>
      <c r="O69" s="14">
        <v>0</v>
      </c>
      <c r="P69" s="15">
        <v>120</v>
      </c>
      <c r="Q69" s="24">
        <v>1990.44</v>
      </c>
      <c r="R69" s="24">
        <v>215556.07</v>
      </c>
      <c r="S69" s="24">
        <v>216.51</v>
      </c>
      <c r="T69" s="24">
        <v>733.36</v>
      </c>
      <c r="U69" s="24">
        <v>22346.86</v>
      </c>
      <c r="V69" s="13">
        <v>0</v>
      </c>
      <c r="W69" s="16">
        <v>0</v>
      </c>
      <c r="X69" s="16">
        <v>0</v>
      </c>
      <c r="Y69" s="17">
        <f t="shared" si="4"/>
        <v>238852.8</v>
      </c>
      <c r="Z69" s="17">
        <f t="shared" si="5"/>
        <v>0</v>
      </c>
    </row>
    <row r="70" spans="1:26" x14ac:dyDescent="0.25">
      <c r="A70" s="23" t="s">
        <v>269</v>
      </c>
      <c r="B70" s="11">
        <v>44227</v>
      </c>
      <c r="C70" s="12">
        <v>410296</v>
      </c>
      <c r="D70" s="12" t="s">
        <v>270</v>
      </c>
      <c r="E70" s="11">
        <v>44227</v>
      </c>
      <c r="F70" s="13">
        <v>151878.70000000001</v>
      </c>
      <c r="G70" s="13">
        <v>9112.7199999999993</v>
      </c>
      <c r="H70" s="24">
        <v>1610</v>
      </c>
      <c r="I70" s="13">
        <v>159.54</v>
      </c>
      <c r="J70" s="13">
        <v>159540.96</v>
      </c>
      <c r="K70" s="18" t="s">
        <v>32</v>
      </c>
      <c r="L70" s="12">
        <v>120</v>
      </c>
      <c r="M70" s="25">
        <v>1466.73</v>
      </c>
      <c r="N70" s="13">
        <v>0</v>
      </c>
      <c r="O70" s="14">
        <v>0</v>
      </c>
      <c r="P70" s="15">
        <v>120</v>
      </c>
      <c r="Q70" s="24">
        <v>1466.73</v>
      </c>
      <c r="R70" s="24">
        <v>151878.70000000001</v>
      </c>
      <c r="S70" s="24">
        <v>159.54</v>
      </c>
      <c r="T70" s="24">
        <v>7502.72</v>
      </c>
      <c r="U70" s="24">
        <v>16466.64</v>
      </c>
      <c r="V70" s="13">
        <v>0</v>
      </c>
      <c r="W70" s="16">
        <v>0</v>
      </c>
      <c r="X70" s="16">
        <v>0</v>
      </c>
      <c r="Y70" s="17">
        <f t="shared" si="4"/>
        <v>176007.60000000003</v>
      </c>
      <c r="Z70" s="17">
        <f t="shared" si="5"/>
        <v>0</v>
      </c>
    </row>
    <row r="71" spans="1:26" x14ac:dyDescent="0.25">
      <c r="A71" s="23" t="s">
        <v>131</v>
      </c>
      <c r="B71" s="11">
        <v>44215</v>
      </c>
      <c r="C71" s="12">
        <v>409130</v>
      </c>
      <c r="D71" s="12" t="s">
        <v>132</v>
      </c>
      <c r="E71" s="11">
        <v>44215</v>
      </c>
      <c r="F71" s="13">
        <v>124144.81</v>
      </c>
      <c r="G71" s="13">
        <v>7448.69</v>
      </c>
      <c r="H71" s="24">
        <v>1315.94</v>
      </c>
      <c r="I71" s="13">
        <v>130.41</v>
      </c>
      <c r="J71" s="13">
        <v>130407.97</v>
      </c>
      <c r="K71" s="18" t="s">
        <v>32</v>
      </c>
      <c r="L71" s="12">
        <v>120</v>
      </c>
      <c r="M71" s="25">
        <v>1198.9000000000001</v>
      </c>
      <c r="N71" s="13">
        <v>0</v>
      </c>
      <c r="O71" s="14">
        <v>0</v>
      </c>
      <c r="P71" s="15">
        <v>120</v>
      </c>
      <c r="Q71" s="24">
        <v>1198.9000000000001</v>
      </c>
      <c r="R71" s="24">
        <v>124144.81</v>
      </c>
      <c r="S71" s="24">
        <v>130.41</v>
      </c>
      <c r="T71" s="24">
        <v>6132.75</v>
      </c>
      <c r="U71" s="24">
        <v>13460.03</v>
      </c>
      <c r="V71" s="13">
        <v>0</v>
      </c>
      <c r="W71" s="16">
        <v>0</v>
      </c>
      <c r="X71" s="16">
        <v>0</v>
      </c>
      <c r="Y71" s="17">
        <f t="shared" si="4"/>
        <v>143868</v>
      </c>
      <c r="Z71" s="17">
        <f t="shared" si="5"/>
        <v>0</v>
      </c>
    </row>
    <row r="72" spans="1:26" x14ac:dyDescent="0.25">
      <c r="A72" s="23" t="s">
        <v>261</v>
      </c>
      <c r="B72" s="11">
        <v>44227</v>
      </c>
      <c r="C72" s="12">
        <v>410263</v>
      </c>
      <c r="D72" s="12" t="s">
        <v>262</v>
      </c>
      <c r="E72" s="11">
        <v>44227</v>
      </c>
      <c r="F72" s="13">
        <v>182060.92</v>
      </c>
      <c r="G72" s="13">
        <v>10923.65</v>
      </c>
      <c r="H72" s="26">
        <v>12385.48</v>
      </c>
      <c r="I72" s="13">
        <v>180.78</v>
      </c>
      <c r="J72" s="13">
        <v>180779.87</v>
      </c>
      <c r="K72" s="18" t="s">
        <v>32</v>
      </c>
      <c r="L72" s="12">
        <v>120</v>
      </c>
      <c r="M72" s="25">
        <v>1661.99</v>
      </c>
      <c r="N72" s="13">
        <v>0</v>
      </c>
      <c r="O72" s="14">
        <v>0</v>
      </c>
      <c r="P72" s="15">
        <v>120</v>
      </c>
      <c r="Q72" s="24">
        <v>1661.99</v>
      </c>
      <c r="R72" s="24">
        <v>180599.09</v>
      </c>
      <c r="S72" s="24">
        <v>180.78</v>
      </c>
      <c r="T72" s="24">
        <v>0</v>
      </c>
      <c r="U72" s="24">
        <v>18658.93</v>
      </c>
      <c r="V72" s="13">
        <v>0</v>
      </c>
      <c r="W72" s="16">
        <v>0</v>
      </c>
      <c r="X72" s="16">
        <v>0</v>
      </c>
      <c r="Y72" s="17">
        <f t="shared" si="4"/>
        <v>199438.8</v>
      </c>
      <c r="Z72" s="17">
        <f t="shared" si="5"/>
        <v>0</v>
      </c>
    </row>
    <row r="73" spans="1:26" x14ac:dyDescent="0.25">
      <c r="A73" s="23" t="s">
        <v>175</v>
      </c>
      <c r="B73" s="11">
        <v>44222</v>
      </c>
      <c r="C73" s="12">
        <v>409598</v>
      </c>
      <c r="D73" s="12" t="s">
        <v>176</v>
      </c>
      <c r="E73" s="11">
        <v>44222</v>
      </c>
      <c r="F73" s="13">
        <v>169260.18</v>
      </c>
      <c r="G73" s="13">
        <v>10155.61</v>
      </c>
      <c r="H73" s="24">
        <v>1794.16</v>
      </c>
      <c r="I73" s="13">
        <v>177.8</v>
      </c>
      <c r="J73" s="13">
        <v>177799.43</v>
      </c>
      <c r="K73" s="18" t="s">
        <v>32</v>
      </c>
      <c r="L73" s="12">
        <v>120</v>
      </c>
      <c r="M73" s="25">
        <v>1634.59</v>
      </c>
      <c r="N73" s="13">
        <v>0</v>
      </c>
      <c r="O73" s="14">
        <v>0</v>
      </c>
      <c r="P73" s="15">
        <v>120</v>
      </c>
      <c r="Q73" s="24">
        <v>1634.59</v>
      </c>
      <c r="R73" s="24">
        <v>169260.18</v>
      </c>
      <c r="S73" s="24">
        <v>177.8</v>
      </c>
      <c r="T73" s="24">
        <v>8361.4500000000007</v>
      </c>
      <c r="U73" s="24">
        <v>18351.37</v>
      </c>
      <c r="V73" s="13">
        <v>0</v>
      </c>
      <c r="W73" s="16">
        <v>0</v>
      </c>
      <c r="X73" s="16">
        <v>0</v>
      </c>
      <c r="Y73" s="17">
        <f t="shared" si="4"/>
        <v>196150.8</v>
      </c>
      <c r="Z73" s="17">
        <f t="shared" si="5"/>
        <v>0</v>
      </c>
    </row>
    <row r="74" spans="1:26" x14ac:dyDescent="0.25">
      <c r="A74" s="23" t="s">
        <v>295</v>
      </c>
      <c r="B74" s="11">
        <v>44227</v>
      </c>
      <c r="C74" s="12">
        <v>409865</v>
      </c>
      <c r="D74" s="12" t="s">
        <v>296</v>
      </c>
      <c r="E74" s="11">
        <v>44227</v>
      </c>
      <c r="F74" s="13">
        <v>136461.49</v>
      </c>
      <c r="G74" s="13">
        <v>8187.69</v>
      </c>
      <c r="H74" s="24">
        <v>1447</v>
      </c>
      <c r="I74" s="13">
        <v>143.35</v>
      </c>
      <c r="J74" s="13">
        <v>143345.53</v>
      </c>
      <c r="K74" s="18" t="s">
        <v>32</v>
      </c>
      <c r="L74" s="12">
        <v>120</v>
      </c>
      <c r="M74" s="25">
        <v>1317.84</v>
      </c>
      <c r="N74" s="13">
        <v>0</v>
      </c>
      <c r="O74" s="14">
        <v>0</v>
      </c>
      <c r="P74" s="15">
        <v>120</v>
      </c>
      <c r="Q74" s="24">
        <v>1317.84</v>
      </c>
      <c r="R74" s="24">
        <v>136461.49</v>
      </c>
      <c r="S74" s="24">
        <v>143.35</v>
      </c>
      <c r="T74" s="24">
        <v>6740.69</v>
      </c>
      <c r="U74" s="24">
        <v>14795.27</v>
      </c>
      <c r="V74" s="13">
        <v>0</v>
      </c>
      <c r="W74" s="16">
        <v>0</v>
      </c>
      <c r="X74" s="16">
        <v>0</v>
      </c>
      <c r="Y74" s="17">
        <f t="shared" si="4"/>
        <v>158140.79999999999</v>
      </c>
      <c r="Z74" s="17">
        <f t="shared" si="5"/>
        <v>0</v>
      </c>
    </row>
    <row r="75" spans="1:26" s="37" customFormat="1" x14ac:dyDescent="0.25">
      <c r="A75" s="28" t="s">
        <v>233</v>
      </c>
      <c r="B75" s="29">
        <v>44227</v>
      </c>
      <c r="C75" s="30">
        <v>410059</v>
      </c>
      <c r="D75" s="30" t="s">
        <v>234</v>
      </c>
      <c r="E75" s="29">
        <v>44227</v>
      </c>
      <c r="F75" s="31">
        <v>184651.65</v>
      </c>
      <c r="G75" s="31">
        <v>11079.1</v>
      </c>
      <c r="H75" s="31">
        <v>1957.31</v>
      </c>
      <c r="I75" s="31">
        <v>193.97</v>
      </c>
      <c r="J75" s="31">
        <v>193967.41</v>
      </c>
      <c r="K75" s="32" t="s">
        <v>32</v>
      </c>
      <c r="L75" s="30">
        <v>120</v>
      </c>
      <c r="M75" s="33">
        <v>1783.23</v>
      </c>
      <c r="N75" s="31">
        <v>0</v>
      </c>
      <c r="O75" s="33">
        <v>0</v>
      </c>
      <c r="P75" s="34">
        <v>120</v>
      </c>
      <c r="Q75" s="31">
        <v>1783.23</v>
      </c>
      <c r="R75" s="31">
        <v>184651.65</v>
      </c>
      <c r="S75" s="31">
        <v>193.97</v>
      </c>
      <c r="T75" s="31">
        <v>9121.7900000000009</v>
      </c>
      <c r="U75" s="31">
        <v>20020.189999999999</v>
      </c>
      <c r="V75" s="31">
        <v>0</v>
      </c>
      <c r="W75" s="35">
        <v>0</v>
      </c>
      <c r="X75" s="35">
        <v>0</v>
      </c>
      <c r="Y75" s="36">
        <f t="shared" si="4"/>
        <v>213987.6</v>
      </c>
      <c r="Z75" s="36">
        <f t="shared" si="5"/>
        <v>0</v>
      </c>
    </row>
    <row r="76" spans="1:26" x14ac:dyDescent="0.25">
      <c r="A76" s="23" t="s">
        <v>129</v>
      </c>
      <c r="B76" s="11">
        <v>44215</v>
      </c>
      <c r="C76" s="12">
        <v>409119</v>
      </c>
      <c r="D76" s="12" t="s">
        <v>130</v>
      </c>
      <c r="E76" s="11">
        <v>44215</v>
      </c>
      <c r="F76" s="13">
        <v>164681.76</v>
      </c>
      <c r="G76" s="13">
        <v>9880.91</v>
      </c>
      <c r="H76" s="24">
        <v>2000</v>
      </c>
      <c r="I76" s="13">
        <v>172.74</v>
      </c>
      <c r="J76" s="13">
        <v>172735.41</v>
      </c>
      <c r="K76" s="18" t="s">
        <v>32</v>
      </c>
      <c r="L76" s="12">
        <v>120</v>
      </c>
      <c r="M76" s="25">
        <v>1588.04</v>
      </c>
      <c r="N76" s="13">
        <v>0</v>
      </c>
      <c r="O76" s="14">
        <v>0</v>
      </c>
      <c r="P76" s="15">
        <v>120</v>
      </c>
      <c r="Q76" s="24">
        <v>1588.04</v>
      </c>
      <c r="R76" s="24">
        <v>164681.76</v>
      </c>
      <c r="S76" s="24">
        <v>172.74</v>
      </c>
      <c r="T76" s="24">
        <v>7880.91</v>
      </c>
      <c r="U76" s="24">
        <v>17829.39</v>
      </c>
      <c r="V76" s="13">
        <v>0</v>
      </c>
      <c r="W76" s="16">
        <v>0</v>
      </c>
      <c r="X76" s="16">
        <v>0</v>
      </c>
      <c r="Y76" s="17">
        <f t="shared" ref="Y76:Y107" si="6">SUM(R76:X76)+N76+O76</f>
        <v>190564.8</v>
      </c>
      <c r="Z76" s="17">
        <f t="shared" ref="Z76:Z107" si="7">((P76*Q76)+O76+N76)-Y76</f>
        <v>0</v>
      </c>
    </row>
    <row r="77" spans="1:26" x14ac:dyDescent="0.25">
      <c r="A77" s="23" t="s">
        <v>299</v>
      </c>
      <c r="B77" s="11">
        <v>44227</v>
      </c>
      <c r="C77" s="12">
        <v>409906</v>
      </c>
      <c r="D77" s="12" t="s">
        <v>300</v>
      </c>
      <c r="E77" s="11">
        <v>44227</v>
      </c>
      <c r="F77" s="13">
        <v>144852.06</v>
      </c>
      <c r="G77" s="13">
        <v>8691.1200000000008</v>
      </c>
      <c r="H77" s="24">
        <v>1535.43</v>
      </c>
      <c r="I77" s="13">
        <v>152.16</v>
      </c>
      <c r="J77" s="13">
        <v>152159.91</v>
      </c>
      <c r="K77" s="18" t="s">
        <v>32</v>
      </c>
      <c r="L77" s="12">
        <v>120</v>
      </c>
      <c r="M77" s="25">
        <v>1398.88</v>
      </c>
      <c r="N77" s="13">
        <v>0</v>
      </c>
      <c r="O77" s="14">
        <v>0</v>
      </c>
      <c r="P77" s="15">
        <v>120</v>
      </c>
      <c r="Q77" s="24">
        <v>1398.88</v>
      </c>
      <c r="R77" s="24">
        <v>144852.06</v>
      </c>
      <c r="S77" s="24">
        <v>152.16</v>
      </c>
      <c r="T77" s="24">
        <v>7155.69</v>
      </c>
      <c r="U77" s="24">
        <v>15705.69</v>
      </c>
      <c r="V77" s="13">
        <v>0</v>
      </c>
      <c r="W77" s="16">
        <v>0</v>
      </c>
      <c r="X77" s="16">
        <v>0</v>
      </c>
      <c r="Y77" s="17">
        <f t="shared" si="6"/>
        <v>167865.60000000001</v>
      </c>
      <c r="Z77" s="17">
        <f t="shared" si="7"/>
        <v>0</v>
      </c>
    </row>
    <row r="78" spans="1:26" x14ac:dyDescent="0.25">
      <c r="A78" s="23" t="s">
        <v>135</v>
      </c>
      <c r="B78" s="11">
        <v>44215</v>
      </c>
      <c r="C78" s="12">
        <v>409157</v>
      </c>
      <c r="D78" s="12" t="s">
        <v>136</v>
      </c>
      <c r="E78" s="11">
        <v>44215</v>
      </c>
      <c r="F78" s="13">
        <v>147937.88</v>
      </c>
      <c r="G78" s="13">
        <v>8876.27</v>
      </c>
      <c r="H78" s="24">
        <v>1568.14</v>
      </c>
      <c r="I78" s="13">
        <v>155.4</v>
      </c>
      <c r="J78" s="13">
        <v>155401.41</v>
      </c>
      <c r="K78" s="18" t="s">
        <v>32</v>
      </c>
      <c r="L78" s="12">
        <v>120</v>
      </c>
      <c r="M78" s="25">
        <v>1428.68</v>
      </c>
      <c r="N78" s="13">
        <v>0</v>
      </c>
      <c r="O78" s="14">
        <v>0</v>
      </c>
      <c r="P78" s="15">
        <v>120</v>
      </c>
      <c r="Q78" s="24">
        <v>1428.68</v>
      </c>
      <c r="R78" s="24">
        <v>147937.88</v>
      </c>
      <c r="S78" s="24">
        <v>155.4</v>
      </c>
      <c r="T78" s="24">
        <v>7308.13</v>
      </c>
      <c r="U78" s="24">
        <v>16040.19</v>
      </c>
      <c r="V78" s="13">
        <v>0</v>
      </c>
      <c r="W78" s="16">
        <v>0</v>
      </c>
      <c r="X78" s="16">
        <v>0</v>
      </c>
      <c r="Y78" s="17">
        <f t="shared" si="6"/>
        <v>171441.6</v>
      </c>
      <c r="Z78" s="17">
        <f t="shared" si="7"/>
        <v>0</v>
      </c>
    </row>
    <row r="79" spans="1:26" x14ac:dyDescent="0.25">
      <c r="A79" s="23" t="s">
        <v>187</v>
      </c>
      <c r="B79" s="11">
        <v>44222</v>
      </c>
      <c r="C79" s="12">
        <v>409553</v>
      </c>
      <c r="D79" s="12" t="s">
        <v>188</v>
      </c>
      <c r="E79" s="11">
        <v>44222</v>
      </c>
      <c r="F79" s="13">
        <v>139648.57999999999</v>
      </c>
      <c r="G79" s="13">
        <v>8378.91</v>
      </c>
      <c r="H79" s="24">
        <v>1480.28</v>
      </c>
      <c r="I79" s="13">
        <v>146.69</v>
      </c>
      <c r="J79" s="13">
        <v>146693.9</v>
      </c>
      <c r="K79" s="18" t="s">
        <v>32</v>
      </c>
      <c r="L79" s="12">
        <v>120</v>
      </c>
      <c r="M79" s="25">
        <v>1348.63</v>
      </c>
      <c r="N79" s="13">
        <v>0</v>
      </c>
      <c r="O79" s="14">
        <v>0</v>
      </c>
      <c r="P79" s="15">
        <v>120</v>
      </c>
      <c r="Q79" s="24">
        <v>1348.63</v>
      </c>
      <c r="R79" s="24">
        <v>139648.57999999999</v>
      </c>
      <c r="S79" s="24">
        <v>146.69</v>
      </c>
      <c r="T79" s="24">
        <v>6898.63</v>
      </c>
      <c r="U79" s="24">
        <v>15141.7</v>
      </c>
      <c r="V79" s="13">
        <v>0</v>
      </c>
      <c r="W79" s="16">
        <v>0</v>
      </c>
      <c r="X79" s="16">
        <v>0</v>
      </c>
      <c r="Y79" s="17">
        <f t="shared" si="6"/>
        <v>161835.6</v>
      </c>
      <c r="Z79" s="17">
        <f t="shared" si="7"/>
        <v>0</v>
      </c>
    </row>
    <row r="80" spans="1:26" x14ac:dyDescent="0.25">
      <c r="A80" s="23" t="s">
        <v>215</v>
      </c>
      <c r="B80" s="11">
        <v>44223</v>
      </c>
      <c r="C80" s="12">
        <v>409299</v>
      </c>
      <c r="D80" s="12" t="s">
        <v>216</v>
      </c>
      <c r="E80" s="11">
        <v>44223</v>
      </c>
      <c r="F80" s="13">
        <v>134255.04999999999</v>
      </c>
      <c r="G80" s="13">
        <v>8055.3</v>
      </c>
      <c r="H80" s="24">
        <v>1423.1</v>
      </c>
      <c r="I80" s="13">
        <v>141.03</v>
      </c>
      <c r="J80" s="13">
        <v>141028.28</v>
      </c>
      <c r="K80" s="18" t="s">
        <v>32</v>
      </c>
      <c r="L80" s="12">
        <v>120</v>
      </c>
      <c r="M80" s="25">
        <v>1296.54</v>
      </c>
      <c r="N80" s="13">
        <v>0</v>
      </c>
      <c r="O80" s="14">
        <v>0</v>
      </c>
      <c r="P80" s="15">
        <v>120</v>
      </c>
      <c r="Q80" s="24">
        <v>1296.54</v>
      </c>
      <c r="R80" s="24">
        <v>134255.04999999999</v>
      </c>
      <c r="S80" s="24">
        <v>141.03</v>
      </c>
      <c r="T80" s="24">
        <v>6632.2</v>
      </c>
      <c r="U80" s="24">
        <v>14556.52</v>
      </c>
      <c r="V80" s="13">
        <v>0</v>
      </c>
      <c r="W80" s="16">
        <v>0</v>
      </c>
      <c r="X80" s="16">
        <v>0</v>
      </c>
      <c r="Y80" s="17">
        <f t="shared" si="6"/>
        <v>155584.79999999999</v>
      </c>
      <c r="Z80" s="17">
        <f t="shared" si="7"/>
        <v>0</v>
      </c>
    </row>
    <row r="81" spans="1:26" x14ac:dyDescent="0.25">
      <c r="A81" s="23" t="s">
        <v>173</v>
      </c>
      <c r="B81" s="11">
        <v>44222</v>
      </c>
      <c r="C81" s="12">
        <v>409597</v>
      </c>
      <c r="D81" s="12" t="s">
        <v>174</v>
      </c>
      <c r="E81" s="11">
        <v>44222</v>
      </c>
      <c r="F81" s="13">
        <v>126164.24</v>
      </c>
      <c r="G81" s="13">
        <v>7569.85</v>
      </c>
      <c r="H81" s="24">
        <v>1337.34</v>
      </c>
      <c r="I81" s="13">
        <v>132.53</v>
      </c>
      <c r="J81" s="13">
        <v>132529.28</v>
      </c>
      <c r="K81" s="18" t="s">
        <v>32</v>
      </c>
      <c r="L81" s="12">
        <v>120</v>
      </c>
      <c r="M81" s="25">
        <v>1218.4000000000001</v>
      </c>
      <c r="N81" s="13">
        <v>0</v>
      </c>
      <c r="O81" s="14">
        <v>0</v>
      </c>
      <c r="P81" s="15">
        <v>120</v>
      </c>
      <c r="Q81" s="24">
        <v>1218.4000000000001</v>
      </c>
      <c r="R81" s="24">
        <v>126164.24</v>
      </c>
      <c r="S81" s="24">
        <v>132.53</v>
      </c>
      <c r="T81" s="24">
        <v>6232.51</v>
      </c>
      <c r="U81" s="24">
        <v>13678.72</v>
      </c>
      <c r="V81" s="13">
        <v>0</v>
      </c>
      <c r="W81" s="16">
        <v>0</v>
      </c>
      <c r="X81" s="16">
        <v>0</v>
      </c>
      <c r="Y81" s="17">
        <f t="shared" si="6"/>
        <v>146208</v>
      </c>
      <c r="Z81" s="17">
        <f t="shared" si="7"/>
        <v>0</v>
      </c>
    </row>
    <row r="82" spans="1:26" x14ac:dyDescent="0.25">
      <c r="A82" s="23" t="s">
        <v>185</v>
      </c>
      <c r="B82" s="11">
        <v>44222</v>
      </c>
      <c r="C82" s="12">
        <v>409548</v>
      </c>
      <c r="D82" s="12" t="s">
        <v>186</v>
      </c>
      <c r="E82" s="11">
        <v>44222</v>
      </c>
      <c r="F82" s="13">
        <v>146631.01999999999</v>
      </c>
      <c r="G82" s="13">
        <v>8797.86</v>
      </c>
      <c r="H82" s="24">
        <v>1554.29</v>
      </c>
      <c r="I82" s="13">
        <v>154.03</v>
      </c>
      <c r="J82" s="13">
        <v>154028.62</v>
      </c>
      <c r="K82" s="18" t="s">
        <v>32</v>
      </c>
      <c r="L82" s="12">
        <v>120</v>
      </c>
      <c r="M82" s="25">
        <v>1416.06</v>
      </c>
      <c r="N82" s="13">
        <v>0</v>
      </c>
      <c r="O82" s="14">
        <v>0</v>
      </c>
      <c r="P82" s="15">
        <v>120</v>
      </c>
      <c r="Q82" s="24">
        <v>1416.06</v>
      </c>
      <c r="R82" s="24">
        <v>146631.01999999999</v>
      </c>
      <c r="S82" s="24">
        <v>154.03</v>
      </c>
      <c r="T82" s="24">
        <v>7243.57</v>
      </c>
      <c r="U82" s="24">
        <v>15898.58</v>
      </c>
      <c r="V82" s="13">
        <v>0</v>
      </c>
      <c r="W82" s="16">
        <v>0</v>
      </c>
      <c r="X82" s="16">
        <v>0</v>
      </c>
      <c r="Y82" s="17">
        <f t="shared" si="6"/>
        <v>169927.19999999998</v>
      </c>
      <c r="Z82" s="17">
        <f t="shared" si="7"/>
        <v>0</v>
      </c>
    </row>
    <row r="83" spans="1:26" x14ac:dyDescent="0.25">
      <c r="A83" s="23" t="s">
        <v>201</v>
      </c>
      <c r="B83" s="11">
        <v>44223</v>
      </c>
      <c r="C83" s="12">
        <v>409610</v>
      </c>
      <c r="D83" s="12" t="s">
        <v>202</v>
      </c>
      <c r="E83" s="11">
        <v>44223</v>
      </c>
      <c r="F83" s="13">
        <v>119532.01</v>
      </c>
      <c r="G83" s="13">
        <v>7171.92</v>
      </c>
      <c r="H83" s="24">
        <v>1267.04</v>
      </c>
      <c r="I83" s="13">
        <v>125.56</v>
      </c>
      <c r="J83" s="13">
        <v>125562.45</v>
      </c>
      <c r="K83" s="18" t="s">
        <v>32</v>
      </c>
      <c r="L83" s="12">
        <v>120</v>
      </c>
      <c r="M83" s="25">
        <v>1154.3499999999999</v>
      </c>
      <c r="N83" s="13">
        <v>0</v>
      </c>
      <c r="O83" s="14">
        <v>0</v>
      </c>
      <c r="P83" s="15">
        <v>120</v>
      </c>
      <c r="Q83" s="24">
        <v>1154.3499999999999</v>
      </c>
      <c r="R83" s="24">
        <v>119532.01</v>
      </c>
      <c r="S83" s="24">
        <v>125.56</v>
      </c>
      <c r="T83" s="24">
        <v>5904.88</v>
      </c>
      <c r="U83" s="24">
        <v>12959.55</v>
      </c>
      <c r="V83" s="13">
        <v>0</v>
      </c>
      <c r="W83" s="16">
        <v>0</v>
      </c>
      <c r="X83" s="16">
        <v>0</v>
      </c>
      <c r="Y83" s="17">
        <f t="shared" si="6"/>
        <v>138522</v>
      </c>
      <c r="Z83" s="17">
        <f t="shared" si="7"/>
        <v>0</v>
      </c>
    </row>
    <row r="84" spans="1:26" x14ac:dyDescent="0.25">
      <c r="A84" s="23" t="s">
        <v>257</v>
      </c>
      <c r="B84" s="11">
        <v>44227</v>
      </c>
      <c r="C84" s="12">
        <v>410236</v>
      </c>
      <c r="D84" s="12" t="s">
        <v>258</v>
      </c>
      <c r="E84" s="11">
        <v>44227</v>
      </c>
      <c r="F84" s="13">
        <v>111650.33</v>
      </c>
      <c r="G84" s="13">
        <v>6699.02</v>
      </c>
      <c r="H84" s="24">
        <v>1183.49</v>
      </c>
      <c r="I84" s="13">
        <v>117.28</v>
      </c>
      <c r="J84" s="13">
        <v>117283.14</v>
      </c>
      <c r="K84" s="18" t="s">
        <v>32</v>
      </c>
      <c r="L84" s="12">
        <v>120</v>
      </c>
      <c r="M84" s="25">
        <v>1078.24</v>
      </c>
      <c r="N84" s="13">
        <v>0</v>
      </c>
      <c r="O84" s="14">
        <v>0</v>
      </c>
      <c r="P84" s="15">
        <v>120</v>
      </c>
      <c r="Q84" s="24">
        <v>1078.24</v>
      </c>
      <c r="R84" s="24">
        <v>111650.33</v>
      </c>
      <c r="S84" s="24">
        <v>117.28</v>
      </c>
      <c r="T84" s="24">
        <v>5515.53</v>
      </c>
      <c r="U84" s="24">
        <v>12105.66</v>
      </c>
      <c r="V84" s="13">
        <v>0</v>
      </c>
      <c r="W84" s="16">
        <v>0</v>
      </c>
      <c r="X84" s="16">
        <v>0</v>
      </c>
      <c r="Y84" s="17">
        <f t="shared" si="6"/>
        <v>129388.8</v>
      </c>
      <c r="Z84" s="17">
        <f t="shared" si="7"/>
        <v>0</v>
      </c>
    </row>
    <row r="85" spans="1:26" x14ac:dyDescent="0.25">
      <c r="A85" s="23" t="s">
        <v>109</v>
      </c>
      <c r="B85" s="11">
        <v>44215</v>
      </c>
      <c r="C85" s="12">
        <v>408972</v>
      </c>
      <c r="D85" s="12" t="s">
        <v>110</v>
      </c>
      <c r="E85" s="11">
        <v>44215</v>
      </c>
      <c r="F85" s="13">
        <v>98337.25</v>
      </c>
      <c r="G85" s="13">
        <v>5900.24</v>
      </c>
      <c r="H85" s="24">
        <v>1042.3800000000001</v>
      </c>
      <c r="I85" s="13">
        <v>103.3</v>
      </c>
      <c r="J85" s="13">
        <v>103298.41</v>
      </c>
      <c r="K85" s="18" t="s">
        <v>32</v>
      </c>
      <c r="L85" s="12">
        <v>120</v>
      </c>
      <c r="M85" s="25">
        <v>949.67</v>
      </c>
      <c r="N85" s="13">
        <v>0</v>
      </c>
      <c r="O85" s="14">
        <v>0</v>
      </c>
      <c r="P85" s="15">
        <v>120</v>
      </c>
      <c r="Q85" s="24">
        <v>949.67</v>
      </c>
      <c r="R85" s="24">
        <v>98337.25</v>
      </c>
      <c r="S85" s="24">
        <v>103.3</v>
      </c>
      <c r="T85" s="24">
        <v>4857.8599999999997</v>
      </c>
      <c r="U85" s="24">
        <v>10661.99</v>
      </c>
      <c r="V85" s="13">
        <v>0</v>
      </c>
      <c r="W85" s="16">
        <v>0</v>
      </c>
      <c r="X85" s="16">
        <v>0</v>
      </c>
      <c r="Y85" s="17">
        <f t="shared" si="6"/>
        <v>113960.40000000001</v>
      </c>
      <c r="Z85" s="17">
        <f t="shared" si="7"/>
        <v>0</v>
      </c>
    </row>
    <row r="86" spans="1:26" x14ac:dyDescent="0.25">
      <c r="A86" s="23" t="s">
        <v>281</v>
      </c>
      <c r="B86" s="11">
        <v>44227</v>
      </c>
      <c r="C86" s="12">
        <v>409766</v>
      </c>
      <c r="D86" s="12" t="s">
        <v>282</v>
      </c>
      <c r="E86" s="11">
        <v>44227</v>
      </c>
      <c r="F86" s="13">
        <v>133805.07</v>
      </c>
      <c r="G86" s="13">
        <v>8028.3</v>
      </c>
      <c r="H86" s="24">
        <v>1418.33</v>
      </c>
      <c r="I86" s="13">
        <v>140.56</v>
      </c>
      <c r="J86" s="13">
        <v>140555.6</v>
      </c>
      <c r="K86" s="18" t="s">
        <v>32</v>
      </c>
      <c r="L86" s="12">
        <v>120</v>
      </c>
      <c r="M86" s="25">
        <v>1292.19</v>
      </c>
      <c r="N86" s="13">
        <v>0</v>
      </c>
      <c r="O86" s="14">
        <v>0</v>
      </c>
      <c r="P86" s="15">
        <v>120</v>
      </c>
      <c r="Q86" s="24">
        <v>1292.19</v>
      </c>
      <c r="R86" s="24">
        <v>133805.07</v>
      </c>
      <c r="S86" s="24">
        <v>140.56</v>
      </c>
      <c r="T86" s="24">
        <v>6609.97</v>
      </c>
      <c r="U86" s="24">
        <v>14507.2</v>
      </c>
      <c r="V86" s="13">
        <v>0</v>
      </c>
      <c r="W86" s="16">
        <v>0</v>
      </c>
      <c r="X86" s="16">
        <v>0</v>
      </c>
      <c r="Y86" s="17">
        <f t="shared" si="6"/>
        <v>155062.80000000002</v>
      </c>
      <c r="Z86" s="17">
        <f t="shared" si="7"/>
        <v>0</v>
      </c>
    </row>
    <row r="87" spans="1:26" x14ac:dyDescent="0.25">
      <c r="A87" s="23" t="s">
        <v>121</v>
      </c>
      <c r="B87" s="11">
        <v>44215</v>
      </c>
      <c r="C87" s="12">
        <v>408934</v>
      </c>
      <c r="D87" s="12" t="s">
        <v>122</v>
      </c>
      <c r="E87" s="11">
        <v>44215</v>
      </c>
      <c r="F87" s="13">
        <v>103426.85</v>
      </c>
      <c r="G87" s="13">
        <v>6205.61</v>
      </c>
      <c r="H87" s="24">
        <v>1395.58</v>
      </c>
      <c r="I87" s="13">
        <v>108.35</v>
      </c>
      <c r="J87" s="13">
        <v>108345.23</v>
      </c>
      <c r="K87" s="18" t="s">
        <v>32</v>
      </c>
      <c r="L87" s="12">
        <v>120</v>
      </c>
      <c r="M87" s="25">
        <v>996.07</v>
      </c>
      <c r="N87" s="13">
        <v>0</v>
      </c>
      <c r="O87" s="14">
        <v>0</v>
      </c>
      <c r="P87" s="15">
        <v>120</v>
      </c>
      <c r="Q87" s="24">
        <v>996.07</v>
      </c>
      <c r="R87" s="24">
        <v>103426.85</v>
      </c>
      <c r="S87" s="24">
        <v>108.35</v>
      </c>
      <c r="T87" s="24">
        <v>4810.03</v>
      </c>
      <c r="U87" s="24">
        <v>11183.17</v>
      </c>
      <c r="V87" s="13">
        <v>0</v>
      </c>
      <c r="W87" s="16">
        <v>0</v>
      </c>
      <c r="X87" s="16">
        <v>0</v>
      </c>
      <c r="Y87" s="17">
        <f t="shared" si="6"/>
        <v>119528.40000000001</v>
      </c>
      <c r="Z87" s="17">
        <f t="shared" si="7"/>
        <v>0</v>
      </c>
    </row>
    <row r="88" spans="1:26" x14ac:dyDescent="0.25">
      <c r="A88" s="23" t="s">
        <v>93</v>
      </c>
      <c r="B88" s="11">
        <v>44208</v>
      </c>
      <c r="C88" s="12">
        <v>408750</v>
      </c>
      <c r="D88" s="12" t="s">
        <v>94</v>
      </c>
      <c r="E88" s="11">
        <v>44208</v>
      </c>
      <c r="F88" s="13">
        <v>147919.73000000001</v>
      </c>
      <c r="G88" s="13">
        <v>8875.18</v>
      </c>
      <c r="H88" s="24">
        <v>1567.95</v>
      </c>
      <c r="I88" s="13">
        <v>155.38</v>
      </c>
      <c r="J88" s="13">
        <v>155382.34</v>
      </c>
      <c r="K88" s="18" t="s">
        <v>32</v>
      </c>
      <c r="L88" s="12">
        <v>120</v>
      </c>
      <c r="M88" s="25">
        <v>1428.5</v>
      </c>
      <c r="N88" s="13">
        <v>0</v>
      </c>
      <c r="O88" s="14">
        <v>0</v>
      </c>
      <c r="P88" s="15">
        <v>120</v>
      </c>
      <c r="Q88" s="24">
        <v>1428.5</v>
      </c>
      <c r="R88" s="24">
        <v>147919.73000000001</v>
      </c>
      <c r="S88" s="24">
        <v>155.38</v>
      </c>
      <c r="T88" s="24">
        <v>7307.23</v>
      </c>
      <c r="U88" s="24">
        <v>16037.66</v>
      </c>
      <c r="V88" s="13">
        <v>0</v>
      </c>
      <c r="W88" s="16">
        <v>0</v>
      </c>
      <c r="X88" s="16">
        <v>0</v>
      </c>
      <c r="Y88" s="17">
        <f t="shared" si="6"/>
        <v>171420.00000000003</v>
      </c>
      <c r="Z88" s="17">
        <f t="shared" si="7"/>
        <v>0</v>
      </c>
    </row>
    <row r="89" spans="1:26" x14ac:dyDescent="0.25">
      <c r="A89" s="23" t="s">
        <v>241</v>
      </c>
      <c r="B89" s="11">
        <v>44227</v>
      </c>
      <c r="C89" s="12">
        <v>410112</v>
      </c>
      <c r="D89" s="12" t="s">
        <v>242</v>
      </c>
      <c r="E89" s="11">
        <v>44227</v>
      </c>
      <c r="F89" s="13">
        <v>147919.73000000001</v>
      </c>
      <c r="G89" s="13">
        <v>8875.18</v>
      </c>
      <c r="H89" s="24">
        <v>5000</v>
      </c>
      <c r="I89" s="13">
        <v>151.94999999999999</v>
      </c>
      <c r="J89" s="13">
        <v>151946.85999999999</v>
      </c>
      <c r="K89" s="18" t="s">
        <v>32</v>
      </c>
      <c r="L89" s="12">
        <v>120</v>
      </c>
      <c r="M89" s="25">
        <v>1396.92</v>
      </c>
      <c r="N89" s="13">
        <v>0</v>
      </c>
      <c r="O89" s="14">
        <v>0</v>
      </c>
      <c r="P89" s="15">
        <v>120</v>
      </c>
      <c r="Q89" s="24">
        <v>1396.92</v>
      </c>
      <c r="R89" s="24">
        <v>147919.73000000001</v>
      </c>
      <c r="S89" s="24">
        <v>151.94999999999999</v>
      </c>
      <c r="T89" s="24">
        <v>3875.18</v>
      </c>
      <c r="U89" s="24">
        <v>15683.54</v>
      </c>
      <c r="V89" s="13">
        <v>0</v>
      </c>
      <c r="W89" s="16">
        <v>0</v>
      </c>
      <c r="X89" s="16">
        <v>0</v>
      </c>
      <c r="Y89" s="17">
        <f t="shared" si="6"/>
        <v>167630.40000000002</v>
      </c>
      <c r="Z89" s="17">
        <f t="shared" si="7"/>
        <v>0</v>
      </c>
    </row>
    <row r="90" spans="1:26" x14ac:dyDescent="0.25">
      <c r="A90" s="23" t="s">
        <v>247</v>
      </c>
      <c r="B90" s="11">
        <v>44227</v>
      </c>
      <c r="C90" s="12">
        <v>410145</v>
      </c>
      <c r="D90" s="12" t="s">
        <v>248</v>
      </c>
      <c r="E90" s="11">
        <v>44227</v>
      </c>
      <c r="F90" s="13">
        <v>150606.21</v>
      </c>
      <c r="G90" s="13">
        <v>9036.3700000000008</v>
      </c>
      <c r="H90" s="24">
        <v>1597</v>
      </c>
      <c r="I90" s="13">
        <v>158.19999999999999</v>
      </c>
      <c r="J90" s="13">
        <v>158203.78</v>
      </c>
      <c r="K90" s="18" t="s">
        <v>32</v>
      </c>
      <c r="L90" s="12">
        <v>120</v>
      </c>
      <c r="M90" s="25">
        <v>1454.44</v>
      </c>
      <c r="N90" s="13">
        <v>0</v>
      </c>
      <c r="O90" s="14">
        <v>0</v>
      </c>
      <c r="P90" s="15">
        <v>120</v>
      </c>
      <c r="Q90" s="24">
        <v>1454.44</v>
      </c>
      <c r="R90" s="24">
        <v>150606.21</v>
      </c>
      <c r="S90" s="24">
        <v>158.19999999999999</v>
      </c>
      <c r="T90" s="24">
        <v>7439.37</v>
      </c>
      <c r="U90" s="24">
        <v>16329.02</v>
      </c>
      <c r="V90" s="13">
        <v>0</v>
      </c>
      <c r="W90" s="16">
        <v>0</v>
      </c>
      <c r="X90" s="16">
        <v>0</v>
      </c>
      <c r="Y90" s="17">
        <f t="shared" si="6"/>
        <v>174532.8</v>
      </c>
      <c r="Z90" s="17">
        <f t="shared" si="7"/>
        <v>0</v>
      </c>
    </row>
    <row r="91" spans="1:26" x14ac:dyDescent="0.25">
      <c r="A91" s="23" t="s">
        <v>209</v>
      </c>
      <c r="B91" s="11">
        <v>44223</v>
      </c>
      <c r="C91" s="12">
        <v>409272</v>
      </c>
      <c r="D91" s="12" t="s">
        <v>210</v>
      </c>
      <c r="E91" s="11">
        <v>44223</v>
      </c>
      <c r="F91" s="13">
        <v>133931.44</v>
      </c>
      <c r="G91" s="13">
        <v>8035.89</v>
      </c>
      <c r="H91" s="24">
        <v>1420</v>
      </c>
      <c r="I91" s="13">
        <v>140.69</v>
      </c>
      <c r="J91" s="13">
        <v>140688.01999999999</v>
      </c>
      <c r="K91" s="18" t="s">
        <v>32</v>
      </c>
      <c r="L91" s="12">
        <v>120</v>
      </c>
      <c r="M91" s="25">
        <v>1293.4100000000001</v>
      </c>
      <c r="N91" s="13">
        <v>0</v>
      </c>
      <c r="O91" s="14">
        <v>0</v>
      </c>
      <c r="P91" s="15">
        <v>120</v>
      </c>
      <c r="Q91" s="24">
        <v>1293.4100000000001</v>
      </c>
      <c r="R91" s="24">
        <v>133931.44</v>
      </c>
      <c r="S91" s="24">
        <v>140.69</v>
      </c>
      <c r="T91" s="24">
        <v>6615.89</v>
      </c>
      <c r="U91" s="24">
        <v>14521.18</v>
      </c>
      <c r="V91" s="13">
        <v>0</v>
      </c>
      <c r="W91" s="16">
        <v>0</v>
      </c>
      <c r="X91" s="16">
        <v>0</v>
      </c>
      <c r="Y91" s="17">
        <f t="shared" si="6"/>
        <v>155209.20000000001</v>
      </c>
      <c r="Z91" s="17">
        <f t="shared" si="7"/>
        <v>0</v>
      </c>
    </row>
    <row r="92" spans="1:26" x14ac:dyDescent="0.25">
      <c r="A92" s="23" t="s">
        <v>117</v>
      </c>
      <c r="B92" s="11">
        <v>44215</v>
      </c>
      <c r="C92" s="12">
        <v>409069</v>
      </c>
      <c r="D92" s="12" t="s">
        <v>118</v>
      </c>
      <c r="E92" s="11">
        <v>44215</v>
      </c>
      <c r="F92" s="13">
        <v>160702.28</v>
      </c>
      <c r="G92" s="13">
        <v>9642.14</v>
      </c>
      <c r="H92" s="24">
        <v>1703.44</v>
      </c>
      <c r="I92" s="13">
        <v>168.81</v>
      </c>
      <c r="J92" s="13">
        <v>168809.79</v>
      </c>
      <c r="K92" s="18" t="s">
        <v>32</v>
      </c>
      <c r="L92" s="12">
        <v>120</v>
      </c>
      <c r="M92" s="25">
        <v>1551.95</v>
      </c>
      <c r="N92" s="13">
        <v>0</v>
      </c>
      <c r="O92" s="14">
        <v>0</v>
      </c>
      <c r="P92" s="15">
        <v>120</v>
      </c>
      <c r="Q92" s="24">
        <v>1551.95</v>
      </c>
      <c r="R92" s="24">
        <v>160702.28</v>
      </c>
      <c r="S92" s="24">
        <v>168.81</v>
      </c>
      <c r="T92" s="24">
        <v>7938.7</v>
      </c>
      <c r="U92" s="24">
        <v>17424.21</v>
      </c>
      <c r="V92" s="13">
        <v>0</v>
      </c>
      <c r="W92" s="16">
        <v>0</v>
      </c>
      <c r="X92" s="16">
        <v>0</v>
      </c>
      <c r="Y92" s="17">
        <f t="shared" si="6"/>
        <v>186234</v>
      </c>
      <c r="Z92" s="17">
        <f t="shared" si="7"/>
        <v>0</v>
      </c>
    </row>
    <row r="93" spans="1:26" x14ac:dyDescent="0.25">
      <c r="A93" s="23" t="s">
        <v>73</v>
      </c>
      <c r="B93" s="11">
        <v>44208</v>
      </c>
      <c r="C93" s="12">
        <v>408733</v>
      </c>
      <c r="D93" s="12" t="s">
        <v>74</v>
      </c>
      <c r="E93" s="11">
        <v>44208</v>
      </c>
      <c r="F93" s="13">
        <v>151034.57999999999</v>
      </c>
      <c r="G93" s="13">
        <v>9062.07</v>
      </c>
      <c r="H93" s="24">
        <v>1600.97</v>
      </c>
      <c r="I93" s="13">
        <v>158.65</v>
      </c>
      <c r="J93" s="13">
        <v>158654.32999999999</v>
      </c>
      <c r="K93" s="18" t="s">
        <v>32</v>
      </c>
      <c r="L93" s="12">
        <v>120</v>
      </c>
      <c r="M93" s="25">
        <v>1458.58</v>
      </c>
      <c r="N93" s="13">
        <v>0</v>
      </c>
      <c r="O93" s="14">
        <v>0</v>
      </c>
      <c r="P93" s="15">
        <v>120</v>
      </c>
      <c r="Q93" s="24">
        <v>1458.58</v>
      </c>
      <c r="R93" s="24">
        <v>151034.57999999999</v>
      </c>
      <c r="S93" s="24">
        <v>158.65</v>
      </c>
      <c r="T93" s="24">
        <v>7461.1</v>
      </c>
      <c r="U93" s="24">
        <v>16375.27</v>
      </c>
      <c r="V93" s="13">
        <v>0</v>
      </c>
      <c r="W93" s="16">
        <v>0</v>
      </c>
      <c r="X93" s="16">
        <v>0</v>
      </c>
      <c r="Y93" s="17">
        <f t="shared" si="6"/>
        <v>175029.59999999998</v>
      </c>
      <c r="Z93" s="17">
        <f t="shared" si="7"/>
        <v>0</v>
      </c>
    </row>
    <row r="94" spans="1:26" x14ac:dyDescent="0.25">
      <c r="A94" s="23" t="s">
        <v>309</v>
      </c>
      <c r="B94" s="11">
        <v>44227</v>
      </c>
      <c r="C94" s="12">
        <v>410037</v>
      </c>
      <c r="D94" s="12" t="s">
        <v>310</v>
      </c>
      <c r="E94" s="11">
        <v>44227</v>
      </c>
      <c r="F94" s="13">
        <v>233483.74</v>
      </c>
      <c r="G94" s="13">
        <v>14009.02</v>
      </c>
      <c r="H94" s="24">
        <v>3000</v>
      </c>
      <c r="I94" s="13">
        <v>244.74</v>
      </c>
      <c r="J94" s="13">
        <v>244737.5</v>
      </c>
      <c r="K94" s="18" t="s">
        <v>32</v>
      </c>
      <c r="L94" s="12">
        <v>120</v>
      </c>
      <c r="M94" s="25">
        <v>2249.9899999999998</v>
      </c>
      <c r="N94" s="13">
        <v>0</v>
      </c>
      <c r="O94" s="14">
        <v>0</v>
      </c>
      <c r="P94" s="15">
        <v>120</v>
      </c>
      <c r="Q94" s="24">
        <v>2249.9899999999998</v>
      </c>
      <c r="R94" s="24">
        <v>233483.74</v>
      </c>
      <c r="S94" s="24">
        <v>244.74</v>
      </c>
      <c r="T94" s="24">
        <v>11009.02</v>
      </c>
      <c r="U94" s="24">
        <v>25261.3</v>
      </c>
      <c r="V94" s="13">
        <v>0</v>
      </c>
      <c r="W94" s="16">
        <v>0</v>
      </c>
      <c r="X94" s="16">
        <v>0</v>
      </c>
      <c r="Y94" s="17">
        <f t="shared" si="6"/>
        <v>269998.8</v>
      </c>
      <c r="Z94" s="17">
        <f t="shared" si="7"/>
        <v>0</v>
      </c>
    </row>
    <row r="95" spans="1:26" x14ac:dyDescent="0.25">
      <c r="A95" s="23" t="s">
        <v>285</v>
      </c>
      <c r="B95" s="11">
        <v>44227</v>
      </c>
      <c r="C95" s="12">
        <v>409837</v>
      </c>
      <c r="D95" s="12" t="s">
        <v>286</v>
      </c>
      <c r="E95" s="11">
        <v>44227</v>
      </c>
      <c r="F95" s="13">
        <v>222379.49</v>
      </c>
      <c r="G95" s="13">
        <v>13342.77</v>
      </c>
      <c r="H95" s="24">
        <v>2357.2199999999998</v>
      </c>
      <c r="I95" s="13">
        <v>233.6</v>
      </c>
      <c r="J95" s="13">
        <v>233598.64</v>
      </c>
      <c r="K95" s="18" t="s">
        <v>32</v>
      </c>
      <c r="L95" s="12">
        <v>120</v>
      </c>
      <c r="M95" s="25">
        <v>2147.58</v>
      </c>
      <c r="N95" s="13">
        <v>0</v>
      </c>
      <c r="O95" s="14">
        <v>0</v>
      </c>
      <c r="P95" s="15">
        <v>120</v>
      </c>
      <c r="Q95" s="24">
        <v>2147.58</v>
      </c>
      <c r="R95" s="24">
        <v>222379.49</v>
      </c>
      <c r="S95" s="24">
        <v>233.6</v>
      </c>
      <c r="T95" s="24">
        <v>10985.55</v>
      </c>
      <c r="U95" s="24">
        <v>24110.959999999999</v>
      </c>
      <c r="V95" s="13">
        <v>0</v>
      </c>
      <c r="W95" s="16">
        <v>0</v>
      </c>
      <c r="X95" s="16">
        <v>0</v>
      </c>
      <c r="Y95" s="17">
        <f t="shared" si="6"/>
        <v>257709.59999999998</v>
      </c>
      <c r="Z95" s="17">
        <f t="shared" si="7"/>
        <v>0</v>
      </c>
    </row>
    <row r="96" spans="1:26" x14ac:dyDescent="0.25">
      <c r="A96" s="23" t="s">
        <v>133</v>
      </c>
      <c r="B96" s="11">
        <v>44215</v>
      </c>
      <c r="C96" s="12">
        <v>409135</v>
      </c>
      <c r="D96" s="12" t="s">
        <v>134</v>
      </c>
      <c r="E96" s="11">
        <v>44215</v>
      </c>
      <c r="F96" s="13">
        <v>140973.4</v>
      </c>
      <c r="G96" s="13">
        <v>8458.4</v>
      </c>
      <c r="H96" s="26">
        <v>12687.61</v>
      </c>
      <c r="I96" s="13">
        <v>136.88</v>
      </c>
      <c r="J96" s="13">
        <v>136881.07</v>
      </c>
      <c r="K96" s="18" t="s">
        <v>32</v>
      </c>
      <c r="L96" s="12">
        <v>120</v>
      </c>
      <c r="M96" s="25">
        <v>1258.4100000000001</v>
      </c>
      <c r="N96" s="13">
        <v>0</v>
      </c>
      <c r="O96" s="14">
        <v>0</v>
      </c>
      <c r="P96" s="15">
        <v>120</v>
      </c>
      <c r="Q96" s="24">
        <v>1258.4100000000001</v>
      </c>
      <c r="R96" s="24">
        <v>136744.19</v>
      </c>
      <c r="S96" s="24">
        <v>136.88</v>
      </c>
      <c r="T96" s="24">
        <v>0</v>
      </c>
      <c r="U96" s="24">
        <v>14128.13</v>
      </c>
      <c r="V96" s="13">
        <v>0</v>
      </c>
      <c r="W96" s="16">
        <v>0</v>
      </c>
      <c r="X96" s="16">
        <v>0</v>
      </c>
      <c r="Y96" s="17">
        <f t="shared" si="6"/>
        <v>151009.20000000001</v>
      </c>
      <c r="Z96" s="17">
        <f t="shared" si="7"/>
        <v>0</v>
      </c>
    </row>
    <row r="97" spans="1:26" x14ac:dyDescent="0.25">
      <c r="A97" s="23" t="s">
        <v>305</v>
      </c>
      <c r="B97" s="11">
        <v>44227</v>
      </c>
      <c r="C97" s="12">
        <v>409968</v>
      </c>
      <c r="D97" s="12" t="s">
        <v>306</v>
      </c>
      <c r="E97" s="11">
        <v>44227</v>
      </c>
      <c r="F97" s="13">
        <v>151042.92000000001</v>
      </c>
      <c r="G97" s="13">
        <v>9062.58</v>
      </c>
      <c r="H97" s="24">
        <v>1601.06</v>
      </c>
      <c r="I97" s="13">
        <v>158.66</v>
      </c>
      <c r="J97" s="13">
        <v>158663.1</v>
      </c>
      <c r="K97" s="18" t="s">
        <v>32</v>
      </c>
      <c r="L97" s="12">
        <v>120</v>
      </c>
      <c r="M97" s="25">
        <v>1458.66</v>
      </c>
      <c r="N97" s="13">
        <v>0</v>
      </c>
      <c r="O97" s="14">
        <v>0</v>
      </c>
      <c r="P97" s="15">
        <v>120</v>
      </c>
      <c r="Q97" s="24">
        <v>1458.66</v>
      </c>
      <c r="R97" s="24">
        <v>151042.92000000001</v>
      </c>
      <c r="S97" s="24">
        <v>158.66</v>
      </c>
      <c r="T97" s="24">
        <v>7461.52</v>
      </c>
      <c r="U97" s="24">
        <v>16376.1</v>
      </c>
      <c r="V97" s="13">
        <v>0</v>
      </c>
      <c r="W97" s="16">
        <v>0</v>
      </c>
      <c r="X97" s="16">
        <v>0</v>
      </c>
      <c r="Y97" s="17">
        <f t="shared" si="6"/>
        <v>175039.2</v>
      </c>
      <c r="Z97" s="17">
        <f t="shared" si="7"/>
        <v>0</v>
      </c>
    </row>
    <row r="98" spans="1:26" x14ac:dyDescent="0.25">
      <c r="A98" s="23" t="s">
        <v>219</v>
      </c>
      <c r="B98" s="11">
        <v>44223</v>
      </c>
      <c r="C98" s="12">
        <v>409471</v>
      </c>
      <c r="D98" s="12" t="s">
        <v>220</v>
      </c>
      <c r="E98" s="11">
        <v>44222</v>
      </c>
      <c r="F98" s="13">
        <v>151042.92000000001</v>
      </c>
      <c r="G98" s="13">
        <v>9062.58</v>
      </c>
      <c r="H98" s="24">
        <v>1601.06</v>
      </c>
      <c r="I98" s="13">
        <v>158.66</v>
      </c>
      <c r="J98" s="13">
        <v>158663.1</v>
      </c>
      <c r="K98" s="18" t="s">
        <v>32</v>
      </c>
      <c r="L98" s="12">
        <v>120</v>
      </c>
      <c r="M98" s="25">
        <v>1458.66</v>
      </c>
      <c r="N98" s="13">
        <v>0</v>
      </c>
      <c r="O98" s="14">
        <v>0</v>
      </c>
      <c r="P98" s="15">
        <v>120</v>
      </c>
      <c r="Q98" s="24">
        <v>1458.66</v>
      </c>
      <c r="R98" s="24">
        <v>151042.92000000001</v>
      </c>
      <c r="S98" s="24">
        <v>158.66</v>
      </c>
      <c r="T98" s="24">
        <v>7461.52</v>
      </c>
      <c r="U98" s="24">
        <v>16376.1</v>
      </c>
      <c r="V98" s="13">
        <v>0</v>
      </c>
      <c r="W98" s="16">
        <v>0</v>
      </c>
      <c r="X98" s="16">
        <v>0</v>
      </c>
      <c r="Y98" s="17">
        <f t="shared" si="6"/>
        <v>175039.2</v>
      </c>
      <c r="Z98" s="17">
        <f t="shared" si="7"/>
        <v>0</v>
      </c>
    </row>
    <row r="99" spans="1:26" x14ac:dyDescent="0.25">
      <c r="A99" s="23" t="s">
        <v>245</v>
      </c>
      <c r="B99" s="11">
        <v>44227</v>
      </c>
      <c r="C99" s="12">
        <v>410132</v>
      </c>
      <c r="D99" s="12" t="s">
        <v>246</v>
      </c>
      <c r="E99" s="11">
        <v>44227</v>
      </c>
      <c r="F99" s="13">
        <v>139648.57999999999</v>
      </c>
      <c r="G99" s="13">
        <v>8378.91</v>
      </c>
      <c r="H99" s="24">
        <v>1480.28</v>
      </c>
      <c r="I99" s="13">
        <v>146.69</v>
      </c>
      <c r="J99" s="13">
        <v>146693.9</v>
      </c>
      <c r="K99" s="18" t="s">
        <v>32</v>
      </c>
      <c r="L99" s="12">
        <v>120</v>
      </c>
      <c r="M99" s="25">
        <v>1348.63</v>
      </c>
      <c r="N99" s="13">
        <v>0</v>
      </c>
      <c r="O99" s="14">
        <v>0</v>
      </c>
      <c r="P99" s="15">
        <v>120</v>
      </c>
      <c r="Q99" s="24">
        <v>1348.63</v>
      </c>
      <c r="R99" s="24">
        <v>139648.57999999999</v>
      </c>
      <c r="S99" s="24">
        <v>146.69</v>
      </c>
      <c r="T99" s="24">
        <v>6898.63</v>
      </c>
      <c r="U99" s="24">
        <v>15141.7</v>
      </c>
      <c r="V99" s="13">
        <v>0</v>
      </c>
      <c r="W99" s="16">
        <v>0</v>
      </c>
      <c r="X99" s="16">
        <v>0</v>
      </c>
      <c r="Y99" s="17">
        <f t="shared" si="6"/>
        <v>161835.6</v>
      </c>
      <c r="Z99" s="17">
        <f t="shared" si="7"/>
        <v>0</v>
      </c>
    </row>
    <row r="100" spans="1:26" x14ac:dyDescent="0.25">
      <c r="A100" s="23" t="s">
        <v>57</v>
      </c>
      <c r="B100" s="11">
        <v>44208</v>
      </c>
      <c r="C100" s="12">
        <v>408634</v>
      </c>
      <c r="D100" s="12" t="s">
        <v>58</v>
      </c>
      <c r="E100" s="11">
        <v>44208</v>
      </c>
      <c r="F100" s="13">
        <v>122673.53</v>
      </c>
      <c r="G100" s="13">
        <v>7360.41</v>
      </c>
      <c r="H100" s="26">
        <v>10000</v>
      </c>
      <c r="I100" s="13">
        <v>120.15</v>
      </c>
      <c r="J100" s="13">
        <v>120154.09</v>
      </c>
      <c r="K100" s="18" t="s">
        <v>32</v>
      </c>
      <c r="L100" s="12">
        <v>120</v>
      </c>
      <c r="M100" s="25">
        <v>1104.6300000000001</v>
      </c>
      <c r="N100" s="13">
        <v>0</v>
      </c>
      <c r="O100" s="14">
        <v>0</v>
      </c>
      <c r="P100" s="15">
        <v>120</v>
      </c>
      <c r="Q100" s="24">
        <v>1104.6300000000001</v>
      </c>
      <c r="R100" s="24">
        <v>120033.94</v>
      </c>
      <c r="S100" s="24">
        <v>120.15</v>
      </c>
      <c r="T100" s="24">
        <v>0</v>
      </c>
      <c r="U100" s="24">
        <v>12401.51</v>
      </c>
      <c r="V100" s="13">
        <v>0</v>
      </c>
      <c r="W100" s="16">
        <v>0</v>
      </c>
      <c r="X100" s="16">
        <v>0</v>
      </c>
      <c r="Y100" s="17">
        <f t="shared" si="6"/>
        <v>132555.6</v>
      </c>
      <c r="Z100" s="17">
        <f t="shared" si="7"/>
        <v>0</v>
      </c>
    </row>
    <row r="101" spans="1:26" x14ac:dyDescent="0.25">
      <c r="A101" s="23" t="s">
        <v>217</v>
      </c>
      <c r="B101" s="11">
        <v>44223</v>
      </c>
      <c r="C101" s="12">
        <v>409311</v>
      </c>
      <c r="D101" s="12" t="s">
        <v>218</v>
      </c>
      <c r="E101" s="11">
        <v>44222</v>
      </c>
      <c r="F101" s="13">
        <v>130352.06</v>
      </c>
      <c r="G101" s="13">
        <v>7821.12</v>
      </c>
      <c r="H101" s="24">
        <v>1381.73</v>
      </c>
      <c r="I101" s="13">
        <v>136.93</v>
      </c>
      <c r="J101" s="13">
        <v>136928.38</v>
      </c>
      <c r="K101" s="18" t="s">
        <v>32</v>
      </c>
      <c r="L101" s="12">
        <v>120</v>
      </c>
      <c r="M101" s="25">
        <v>1258.8499999999999</v>
      </c>
      <c r="N101" s="13">
        <v>0</v>
      </c>
      <c r="O101" s="14">
        <v>0</v>
      </c>
      <c r="P101" s="15">
        <v>120</v>
      </c>
      <c r="Q101" s="24">
        <v>1258.8499999999999</v>
      </c>
      <c r="R101" s="24">
        <v>130352.06</v>
      </c>
      <c r="S101" s="24">
        <v>136.93</v>
      </c>
      <c r="T101" s="24">
        <v>6439.39</v>
      </c>
      <c r="U101" s="24">
        <v>14133.62</v>
      </c>
      <c r="V101" s="13">
        <v>0</v>
      </c>
      <c r="W101" s="16">
        <v>0</v>
      </c>
      <c r="X101" s="16">
        <v>0</v>
      </c>
      <c r="Y101" s="17">
        <f t="shared" si="6"/>
        <v>151062</v>
      </c>
      <c r="Z101" s="17">
        <f t="shared" si="7"/>
        <v>0</v>
      </c>
    </row>
    <row r="102" spans="1:26" x14ac:dyDescent="0.25">
      <c r="A102" s="23" t="s">
        <v>289</v>
      </c>
      <c r="B102" s="11">
        <v>44227</v>
      </c>
      <c r="C102" s="12">
        <v>409847</v>
      </c>
      <c r="D102" s="12" t="s">
        <v>290</v>
      </c>
      <c r="E102" s="11">
        <v>44227</v>
      </c>
      <c r="F102" s="13">
        <v>135462.23000000001</v>
      </c>
      <c r="G102" s="13">
        <v>8127.73</v>
      </c>
      <c r="H102" s="26">
        <v>12191.6</v>
      </c>
      <c r="I102" s="13">
        <v>131.53</v>
      </c>
      <c r="J102" s="13">
        <v>131529.89000000001</v>
      </c>
      <c r="K102" s="18" t="s">
        <v>32</v>
      </c>
      <c r="L102" s="12">
        <v>120</v>
      </c>
      <c r="M102" s="25">
        <v>1209.22</v>
      </c>
      <c r="N102" s="13">
        <v>0</v>
      </c>
      <c r="O102" s="14">
        <v>0</v>
      </c>
      <c r="P102" s="15">
        <v>120</v>
      </c>
      <c r="Q102" s="24">
        <v>1209.22</v>
      </c>
      <c r="R102" s="24">
        <v>131398.35999999999</v>
      </c>
      <c r="S102" s="24">
        <v>131.53</v>
      </c>
      <c r="T102" s="24">
        <v>0</v>
      </c>
      <c r="U102" s="24">
        <v>13576.51</v>
      </c>
      <c r="V102" s="13">
        <v>0</v>
      </c>
      <c r="W102" s="16">
        <v>0</v>
      </c>
      <c r="X102" s="16">
        <v>0</v>
      </c>
      <c r="Y102" s="17">
        <f t="shared" si="6"/>
        <v>145106.4</v>
      </c>
      <c r="Z102" s="17">
        <f t="shared" si="7"/>
        <v>0</v>
      </c>
    </row>
    <row r="103" spans="1:26" x14ac:dyDescent="0.25">
      <c r="A103" s="23" t="s">
        <v>287</v>
      </c>
      <c r="B103" s="11">
        <v>44227</v>
      </c>
      <c r="C103" s="12">
        <v>409845</v>
      </c>
      <c r="D103" s="12" t="s">
        <v>288</v>
      </c>
      <c r="E103" s="11">
        <v>44227</v>
      </c>
      <c r="F103" s="13">
        <v>170191.28</v>
      </c>
      <c r="G103" s="13">
        <v>10211.48</v>
      </c>
      <c r="H103" s="26">
        <v>15317.22</v>
      </c>
      <c r="I103" s="13">
        <v>165.25</v>
      </c>
      <c r="J103" s="13">
        <v>165250.79</v>
      </c>
      <c r="K103" s="18" t="s">
        <v>32</v>
      </c>
      <c r="L103" s="12">
        <v>120</v>
      </c>
      <c r="M103" s="25">
        <v>1519.23</v>
      </c>
      <c r="N103" s="13">
        <v>0</v>
      </c>
      <c r="O103" s="14">
        <v>0</v>
      </c>
      <c r="P103" s="15">
        <v>120</v>
      </c>
      <c r="Q103" s="24">
        <v>1519.23</v>
      </c>
      <c r="R103" s="24">
        <v>165085.54</v>
      </c>
      <c r="S103" s="24">
        <v>165.25</v>
      </c>
      <c r="T103" s="24">
        <v>0</v>
      </c>
      <c r="U103" s="24">
        <v>17056.810000000001</v>
      </c>
      <c r="V103" s="13">
        <v>0</v>
      </c>
      <c r="W103" s="16">
        <v>0</v>
      </c>
      <c r="X103" s="16">
        <v>0</v>
      </c>
      <c r="Y103" s="17">
        <f t="shared" si="6"/>
        <v>182307.6</v>
      </c>
      <c r="Z103" s="17">
        <f t="shared" si="7"/>
        <v>0</v>
      </c>
    </row>
    <row r="104" spans="1:26" x14ac:dyDescent="0.25">
      <c r="A104" s="23" t="s">
        <v>307</v>
      </c>
      <c r="B104" s="11">
        <v>44227</v>
      </c>
      <c r="C104" s="12">
        <v>410011</v>
      </c>
      <c r="D104" s="12" t="s">
        <v>308</v>
      </c>
      <c r="E104" s="11">
        <v>44227</v>
      </c>
      <c r="F104" s="13">
        <v>210387.43</v>
      </c>
      <c r="G104" s="13">
        <v>12623.25</v>
      </c>
      <c r="H104" s="24">
        <v>2224</v>
      </c>
      <c r="I104" s="13">
        <v>221.01</v>
      </c>
      <c r="J104" s="13">
        <v>221007.69</v>
      </c>
      <c r="K104" s="18" t="s">
        <v>32</v>
      </c>
      <c r="L104" s="12">
        <v>120</v>
      </c>
      <c r="M104" s="25">
        <v>2031.83</v>
      </c>
      <c r="N104" s="13">
        <v>0</v>
      </c>
      <c r="O104" s="14">
        <v>0</v>
      </c>
      <c r="P104" s="15">
        <v>120</v>
      </c>
      <c r="Q104" s="24">
        <v>2031.83</v>
      </c>
      <c r="R104" s="24">
        <v>210387.43</v>
      </c>
      <c r="S104" s="24">
        <v>221.01</v>
      </c>
      <c r="T104" s="24">
        <v>10399.25</v>
      </c>
      <c r="U104" s="24">
        <v>22811.91</v>
      </c>
      <c r="V104" s="13">
        <v>0</v>
      </c>
      <c r="W104" s="16">
        <v>0</v>
      </c>
      <c r="X104" s="16">
        <v>0</v>
      </c>
      <c r="Y104" s="17">
        <f t="shared" si="6"/>
        <v>243819.6</v>
      </c>
      <c r="Z104" s="17">
        <f t="shared" si="7"/>
        <v>0</v>
      </c>
    </row>
    <row r="105" spans="1:26" x14ac:dyDescent="0.25">
      <c r="A105" s="23" t="s">
        <v>303</v>
      </c>
      <c r="B105" s="11">
        <v>44227</v>
      </c>
      <c r="C105" s="12">
        <v>409932</v>
      </c>
      <c r="D105" s="12" t="s">
        <v>304</v>
      </c>
      <c r="E105" s="11">
        <v>44227</v>
      </c>
      <c r="F105" s="13">
        <v>153063.54999999999</v>
      </c>
      <c r="G105" s="13">
        <v>9183.81</v>
      </c>
      <c r="H105" s="24">
        <v>1622.47</v>
      </c>
      <c r="I105" s="13">
        <v>160.79</v>
      </c>
      <c r="J105" s="13">
        <v>160785.68</v>
      </c>
      <c r="K105" s="18" t="s">
        <v>32</v>
      </c>
      <c r="L105" s="12">
        <v>120</v>
      </c>
      <c r="M105" s="25">
        <v>1478.18</v>
      </c>
      <c r="N105" s="13">
        <v>0</v>
      </c>
      <c r="O105" s="14">
        <v>0</v>
      </c>
      <c r="P105" s="15">
        <v>120</v>
      </c>
      <c r="Q105" s="24">
        <v>1478.18</v>
      </c>
      <c r="R105" s="24">
        <v>153063.54999999999</v>
      </c>
      <c r="S105" s="24">
        <v>160.79</v>
      </c>
      <c r="T105" s="24">
        <v>7561.34</v>
      </c>
      <c r="U105" s="24">
        <v>16595.919999999998</v>
      </c>
      <c r="V105" s="13">
        <v>0</v>
      </c>
      <c r="W105" s="16">
        <v>0</v>
      </c>
      <c r="X105" s="16">
        <v>0</v>
      </c>
      <c r="Y105" s="17">
        <f t="shared" si="6"/>
        <v>177381.59999999998</v>
      </c>
      <c r="Z105" s="17">
        <f t="shared" si="7"/>
        <v>0</v>
      </c>
    </row>
    <row r="106" spans="1:26" s="37" customFormat="1" x14ac:dyDescent="0.25">
      <c r="A106" s="28" t="s">
        <v>297</v>
      </c>
      <c r="B106" s="29">
        <v>44227</v>
      </c>
      <c r="C106" s="30">
        <v>409894</v>
      </c>
      <c r="D106" s="30" t="s">
        <v>298</v>
      </c>
      <c r="E106" s="29">
        <v>44227</v>
      </c>
      <c r="F106" s="31">
        <v>131995.84</v>
      </c>
      <c r="G106" s="31">
        <v>7919.75</v>
      </c>
      <c r="H106" s="31">
        <v>1399.16</v>
      </c>
      <c r="I106" s="31">
        <v>138.66</v>
      </c>
      <c r="J106" s="31">
        <v>138655.09</v>
      </c>
      <c r="K106" s="32" t="s">
        <v>32</v>
      </c>
      <c r="L106" s="30">
        <v>120</v>
      </c>
      <c r="M106" s="33">
        <v>1274.72</v>
      </c>
      <c r="N106" s="31">
        <v>0</v>
      </c>
      <c r="O106" s="33">
        <v>0</v>
      </c>
      <c r="P106" s="34">
        <v>120</v>
      </c>
      <c r="Q106" s="31">
        <v>1274.72</v>
      </c>
      <c r="R106" s="31">
        <v>131995.84</v>
      </c>
      <c r="S106" s="31">
        <v>138.66</v>
      </c>
      <c r="T106" s="31">
        <v>6520.59</v>
      </c>
      <c r="U106" s="31">
        <v>14311.31</v>
      </c>
      <c r="V106" s="31">
        <v>0</v>
      </c>
      <c r="W106" s="35">
        <v>0</v>
      </c>
      <c r="X106" s="35">
        <v>0</v>
      </c>
      <c r="Y106" s="36">
        <f t="shared" si="6"/>
        <v>152966.39999999999</v>
      </c>
      <c r="Z106" s="36">
        <f t="shared" si="7"/>
        <v>0</v>
      </c>
    </row>
    <row r="107" spans="1:26" x14ac:dyDescent="0.25">
      <c r="A107" s="23" t="s">
        <v>321</v>
      </c>
      <c r="B107" s="11">
        <v>44227</v>
      </c>
      <c r="C107" s="12">
        <v>409672</v>
      </c>
      <c r="D107" s="12" t="s">
        <v>322</v>
      </c>
      <c r="E107" s="11">
        <v>44227</v>
      </c>
      <c r="F107" s="13">
        <v>123631.67999999999</v>
      </c>
      <c r="G107" s="13">
        <v>7417.9</v>
      </c>
      <c r="H107" s="24">
        <v>1311</v>
      </c>
      <c r="I107" s="13">
        <v>129.87</v>
      </c>
      <c r="J107" s="13">
        <v>129868.45</v>
      </c>
      <c r="K107" s="18" t="s">
        <v>32</v>
      </c>
      <c r="L107" s="12">
        <v>120</v>
      </c>
      <c r="M107" s="25">
        <v>1193.94</v>
      </c>
      <c r="N107" s="13">
        <v>0</v>
      </c>
      <c r="O107" s="14">
        <v>0</v>
      </c>
      <c r="P107" s="15">
        <v>120</v>
      </c>
      <c r="Q107" s="24">
        <v>1193.94</v>
      </c>
      <c r="R107" s="24">
        <v>123631.67999999999</v>
      </c>
      <c r="S107" s="24">
        <v>129.87</v>
      </c>
      <c r="T107" s="24">
        <v>6106.9</v>
      </c>
      <c r="U107" s="24">
        <v>13404.35</v>
      </c>
      <c r="V107" s="13">
        <v>0</v>
      </c>
      <c r="W107" s="16">
        <v>0</v>
      </c>
      <c r="X107" s="16">
        <v>0</v>
      </c>
      <c r="Y107" s="17">
        <f t="shared" si="6"/>
        <v>143272.79999999999</v>
      </c>
      <c r="Z107" s="17">
        <f t="shared" si="7"/>
        <v>0</v>
      </c>
    </row>
    <row r="108" spans="1:26" x14ac:dyDescent="0.25">
      <c r="A108" s="23" t="s">
        <v>205</v>
      </c>
      <c r="B108" s="11">
        <v>44223</v>
      </c>
      <c r="C108" s="12">
        <v>409630</v>
      </c>
      <c r="D108" s="12" t="s">
        <v>206</v>
      </c>
      <c r="E108" s="11">
        <v>44222</v>
      </c>
      <c r="F108" s="13">
        <v>123543.4</v>
      </c>
      <c r="G108" s="13">
        <v>7412.6</v>
      </c>
      <c r="H108" s="24">
        <v>1309.56</v>
      </c>
      <c r="I108" s="13">
        <v>129.78</v>
      </c>
      <c r="J108" s="13">
        <v>129776.22</v>
      </c>
      <c r="K108" s="18" t="s">
        <v>32</v>
      </c>
      <c r="L108" s="12">
        <v>120</v>
      </c>
      <c r="M108" s="25">
        <v>1193.0899999999999</v>
      </c>
      <c r="N108" s="13">
        <v>0</v>
      </c>
      <c r="O108" s="14">
        <v>0</v>
      </c>
      <c r="P108" s="15">
        <v>120</v>
      </c>
      <c r="Q108" s="24">
        <v>1193.0899999999999</v>
      </c>
      <c r="R108" s="24">
        <v>123543.4</v>
      </c>
      <c r="S108" s="24">
        <v>129.78</v>
      </c>
      <c r="T108" s="24">
        <v>6103.04</v>
      </c>
      <c r="U108" s="24">
        <v>13394.58</v>
      </c>
      <c r="V108" s="13">
        <v>0</v>
      </c>
      <c r="W108" s="16">
        <v>0</v>
      </c>
      <c r="X108" s="16">
        <v>0</v>
      </c>
      <c r="Y108" s="17">
        <f t="shared" ref="Y108:Y139" si="8">SUM(R108:X108)+N108+O108</f>
        <v>143170.79999999999</v>
      </c>
      <c r="Z108" s="17">
        <f t="shared" ref="Z108:Z139" si="9">((P108*Q108)+O108+N108)-Y108</f>
        <v>0</v>
      </c>
    </row>
    <row r="109" spans="1:26" x14ac:dyDescent="0.25">
      <c r="A109" s="23" t="s">
        <v>259</v>
      </c>
      <c r="B109" s="11">
        <v>44227</v>
      </c>
      <c r="C109" s="12">
        <v>410237</v>
      </c>
      <c r="D109" s="12" t="s">
        <v>260</v>
      </c>
      <c r="E109" s="11">
        <v>44227</v>
      </c>
      <c r="F109" s="13">
        <v>100813.38</v>
      </c>
      <c r="G109" s="13">
        <v>6048.8</v>
      </c>
      <c r="H109" s="24">
        <v>1070</v>
      </c>
      <c r="I109" s="13">
        <v>105.9</v>
      </c>
      <c r="J109" s="13">
        <v>105898.08</v>
      </c>
      <c r="K109" s="18" t="s">
        <v>32</v>
      </c>
      <c r="L109" s="12">
        <v>120</v>
      </c>
      <c r="M109" s="25">
        <v>973.57</v>
      </c>
      <c r="N109" s="13">
        <v>0</v>
      </c>
      <c r="O109" s="14">
        <v>0</v>
      </c>
      <c r="P109" s="15">
        <v>120</v>
      </c>
      <c r="Q109" s="24">
        <v>973.57</v>
      </c>
      <c r="R109" s="24">
        <v>100813.38</v>
      </c>
      <c r="S109" s="24">
        <v>105.9</v>
      </c>
      <c r="T109" s="24">
        <v>4978.8</v>
      </c>
      <c r="U109" s="24">
        <v>10930.32</v>
      </c>
      <c r="V109" s="13">
        <v>0</v>
      </c>
      <c r="W109" s="16">
        <v>0</v>
      </c>
      <c r="X109" s="16">
        <v>0</v>
      </c>
      <c r="Y109" s="17">
        <f t="shared" si="8"/>
        <v>116828.4</v>
      </c>
      <c r="Z109" s="17">
        <f t="shared" si="9"/>
        <v>0</v>
      </c>
    </row>
    <row r="110" spans="1:26" x14ac:dyDescent="0.25">
      <c r="A110" s="23" t="s">
        <v>229</v>
      </c>
      <c r="B110" s="11">
        <v>44227</v>
      </c>
      <c r="C110" s="12">
        <v>409616</v>
      </c>
      <c r="D110" s="12" t="s">
        <v>230</v>
      </c>
      <c r="E110" s="11">
        <v>44222</v>
      </c>
      <c r="F110" s="13">
        <v>124144.81</v>
      </c>
      <c r="G110" s="13">
        <v>7448.69</v>
      </c>
      <c r="H110" s="24">
        <v>1320</v>
      </c>
      <c r="I110" s="13">
        <v>130.4</v>
      </c>
      <c r="J110" s="13">
        <v>130403.9</v>
      </c>
      <c r="K110" s="18" t="s">
        <v>32</v>
      </c>
      <c r="L110" s="12">
        <v>120</v>
      </c>
      <c r="M110" s="25">
        <v>1198.8599999999999</v>
      </c>
      <c r="N110" s="13">
        <v>0</v>
      </c>
      <c r="O110" s="14">
        <v>0</v>
      </c>
      <c r="P110" s="15">
        <v>120</v>
      </c>
      <c r="Q110" s="24">
        <v>1198.8599999999999</v>
      </c>
      <c r="R110" s="24">
        <v>124144.81</v>
      </c>
      <c r="S110" s="24">
        <v>130.4</v>
      </c>
      <c r="T110" s="24">
        <v>6128.69</v>
      </c>
      <c r="U110" s="24">
        <v>13459.3</v>
      </c>
      <c r="V110" s="13">
        <v>0</v>
      </c>
      <c r="W110" s="16">
        <v>0</v>
      </c>
      <c r="X110" s="16">
        <v>0</v>
      </c>
      <c r="Y110" s="17">
        <f t="shared" si="8"/>
        <v>143863.19999999998</v>
      </c>
      <c r="Z110" s="17">
        <f t="shared" si="9"/>
        <v>0</v>
      </c>
    </row>
    <row r="111" spans="1:26" x14ac:dyDescent="0.25">
      <c r="A111" s="23" t="s">
        <v>163</v>
      </c>
      <c r="B111" s="11">
        <v>44218</v>
      </c>
      <c r="C111" s="12">
        <v>409293</v>
      </c>
      <c r="D111" s="12" t="s">
        <v>164</v>
      </c>
      <c r="E111" s="11">
        <v>44218</v>
      </c>
      <c r="F111" s="13">
        <v>121157.06</v>
      </c>
      <c r="G111" s="13">
        <v>7269.42</v>
      </c>
      <c r="H111" s="24">
        <v>1284.26</v>
      </c>
      <c r="I111" s="13">
        <v>127.27</v>
      </c>
      <c r="J111" s="13">
        <v>127269.49</v>
      </c>
      <c r="K111" s="18" t="s">
        <v>32</v>
      </c>
      <c r="L111" s="12">
        <v>120</v>
      </c>
      <c r="M111" s="25">
        <v>1170.05</v>
      </c>
      <c r="N111" s="13">
        <v>0</v>
      </c>
      <c r="O111" s="14">
        <v>0</v>
      </c>
      <c r="P111" s="15">
        <v>120</v>
      </c>
      <c r="Q111" s="24">
        <v>1170.05</v>
      </c>
      <c r="R111" s="24">
        <v>121157.06</v>
      </c>
      <c r="S111" s="24">
        <v>127.27</v>
      </c>
      <c r="T111" s="24">
        <v>5985.16</v>
      </c>
      <c r="U111" s="24">
        <v>13136.51</v>
      </c>
      <c r="V111" s="13">
        <v>0</v>
      </c>
      <c r="W111" s="16">
        <v>0</v>
      </c>
      <c r="X111" s="16">
        <v>0</v>
      </c>
      <c r="Y111" s="17">
        <f t="shared" si="8"/>
        <v>140406</v>
      </c>
      <c r="Z111" s="17">
        <f t="shared" si="9"/>
        <v>0</v>
      </c>
    </row>
    <row r="112" spans="1:26" x14ac:dyDescent="0.25">
      <c r="A112" s="23" t="s">
        <v>59</v>
      </c>
      <c r="B112" s="11">
        <v>44208</v>
      </c>
      <c r="C112" s="12">
        <v>408665</v>
      </c>
      <c r="D112" s="12" t="s">
        <v>60</v>
      </c>
      <c r="E112" s="11">
        <v>44208</v>
      </c>
      <c r="F112" s="13">
        <v>124776.57</v>
      </c>
      <c r="G112" s="13">
        <v>7486.59</v>
      </c>
      <c r="H112" s="24">
        <v>1601.76</v>
      </c>
      <c r="I112" s="13">
        <v>130.79</v>
      </c>
      <c r="J112" s="13">
        <v>130792.19</v>
      </c>
      <c r="K112" s="18" t="s">
        <v>32</v>
      </c>
      <c r="L112" s="12">
        <v>120</v>
      </c>
      <c r="M112" s="25">
        <v>1202.43</v>
      </c>
      <c r="N112" s="13">
        <v>0</v>
      </c>
      <c r="O112" s="14">
        <v>0</v>
      </c>
      <c r="P112" s="15">
        <v>120</v>
      </c>
      <c r="Q112" s="24">
        <v>1202.43</v>
      </c>
      <c r="R112" s="24">
        <v>124776.57</v>
      </c>
      <c r="S112" s="24">
        <v>130.79</v>
      </c>
      <c r="T112" s="24">
        <v>5884.83</v>
      </c>
      <c r="U112" s="24">
        <v>13499.41</v>
      </c>
      <c r="V112" s="13">
        <v>0</v>
      </c>
      <c r="W112" s="16">
        <v>0</v>
      </c>
      <c r="X112" s="16">
        <v>0</v>
      </c>
      <c r="Y112" s="17">
        <f t="shared" si="8"/>
        <v>144291.6</v>
      </c>
      <c r="Z112" s="17">
        <f t="shared" si="9"/>
        <v>0</v>
      </c>
    </row>
    <row r="113" spans="1:26" x14ac:dyDescent="0.25">
      <c r="A113" s="23" t="s">
        <v>79</v>
      </c>
      <c r="B113" s="11">
        <v>44208</v>
      </c>
      <c r="C113" s="12">
        <v>408693</v>
      </c>
      <c r="D113" s="12" t="s">
        <v>80</v>
      </c>
      <c r="E113" s="11">
        <v>44208</v>
      </c>
      <c r="F113" s="13">
        <v>151361.32</v>
      </c>
      <c r="G113" s="13">
        <v>9081.68</v>
      </c>
      <c r="H113" s="24">
        <v>1604.43</v>
      </c>
      <c r="I113" s="13">
        <v>159</v>
      </c>
      <c r="J113" s="13">
        <v>158997.57</v>
      </c>
      <c r="K113" s="18" t="s">
        <v>32</v>
      </c>
      <c r="L113" s="12">
        <v>120</v>
      </c>
      <c r="M113" s="25">
        <v>1461.74</v>
      </c>
      <c r="N113" s="13">
        <v>0</v>
      </c>
      <c r="O113" s="14">
        <v>0</v>
      </c>
      <c r="P113" s="15">
        <v>120</v>
      </c>
      <c r="Q113" s="24">
        <v>1461.74</v>
      </c>
      <c r="R113" s="24">
        <v>151361.32</v>
      </c>
      <c r="S113" s="24">
        <v>159</v>
      </c>
      <c r="T113" s="24">
        <v>7477.25</v>
      </c>
      <c r="U113" s="24">
        <v>16411.23</v>
      </c>
      <c r="V113" s="13">
        <v>0</v>
      </c>
      <c r="W113" s="16">
        <v>0</v>
      </c>
      <c r="X113" s="16">
        <v>0</v>
      </c>
      <c r="Y113" s="17">
        <f t="shared" si="8"/>
        <v>175408.80000000002</v>
      </c>
      <c r="Z113" s="17">
        <f t="shared" si="9"/>
        <v>0</v>
      </c>
    </row>
    <row r="114" spans="1:26" x14ac:dyDescent="0.25">
      <c r="A114" s="23" t="s">
        <v>81</v>
      </c>
      <c r="B114" s="11">
        <v>44208</v>
      </c>
      <c r="C114" s="12">
        <v>408695</v>
      </c>
      <c r="D114" s="12" t="s">
        <v>82</v>
      </c>
      <c r="E114" s="11">
        <v>44208</v>
      </c>
      <c r="F114" s="13">
        <v>163366.98000000001</v>
      </c>
      <c r="G114" s="13">
        <v>9802.02</v>
      </c>
      <c r="H114" s="24">
        <v>1731.69</v>
      </c>
      <c r="I114" s="13">
        <v>171.61</v>
      </c>
      <c r="J114" s="13">
        <v>171608.92</v>
      </c>
      <c r="K114" s="18" t="s">
        <v>32</v>
      </c>
      <c r="L114" s="12">
        <v>120</v>
      </c>
      <c r="M114" s="25">
        <v>1577.68</v>
      </c>
      <c r="N114" s="13">
        <v>0</v>
      </c>
      <c r="O114" s="14">
        <v>0</v>
      </c>
      <c r="P114" s="15">
        <v>120</v>
      </c>
      <c r="Q114" s="24">
        <v>1577.68</v>
      </c>
      <c r="R114" s="24">
        <v>163366.98000000001</v>
      </c>
      <c r="S114" s="24">
        <v>171.61</v>
      </c>
      <c r="T114" s="24">
        <v>8070.33</v>
      </c>
      <c r="U114" s="24">
        <v>17712.68</v>
      </c>
      <c r="V114" s="13">
        <v>0</v>
      </c>
      <c r="W114" s="16">
        <v>0</v>
      </c>
      <c r="X114" s="16">
        <v>0</v>
      </c>
      <c r="Y114" s="17">
        <f t="shared" si="8"/>
        <v>189321.59999999998</v>
      </c>
      <c r="Z114" s="17">
        <f t="shared" si="9"/>
        <v>0</v>
      </c>
    </row>
    <row r="115" spans="1:26" x14ac:dyDescent="0.25">
      <c r="A115" s="23" t="s">
        <v>197</v>
      </c>
      <c r="B115" s="11">
        <v>44223</v>
      </c>
      <c r="C115" s="12">
        <v>409572</v>
      </c>
      <c r="D115" s="12" t="s">
        <v>198</v>
      </c>
      <c r="E115" s="11">
        <v>44223</v>
      </c>
      <c r="F115" s="13">
        <v>168006.6</v>
      </c>
      <c r="G115" s="13">
        <v>10080.4</v>
      </c>
      <c r="H115" s="24">
        <v>1780.87</v>
      </c>
      <c r="I115" s="13">
        <v>176.48</v>
      </c>
      <c r="J115" s="13">
        <v>176482.61</v>
      </c>
      <c r="K115" s="18" t="s">
        <v>32</v>
      </c>
      <c r="L115" s="12">
        <v>120</v>
      </c>
      <c r="M115" s="25">
        <v>1622.49</v>
      </c>
      <c r="N115" s="13">
        <v>0</v>
      </c>
      <c r="O115" s="14">
        <v>0</v>
      </c>
      <c r="P115" s="15">
        <v>120</v>
      </c>
      <c r="Q115" s="24">
        <v>1622.49</v>
      </c>
      <c r="R115" s="24">
        <v>168006.6</v>
      </c>
      <c r="S115" s="24">
        <v>176.48</v>
      </c>
      <c r="T115" s="24">
        <v>8299.5300000000007</v>
      </c>
      <c r="U115" s="24">
        <v>18216.189999999999</v>
      </c>
      <c r="V115" s="13">
        <v>0</v>
      </c>
      <c r="W115" s="16">
        <v>0</v>
      </c>
      <c r="X115" s="16">
        <v>0</v>
      </c>
      <c r="Y115" s="17">
        <f t="shared" si="8"/>
        <v>194698.80000000002</v>
      </c>
      <c r="Z115" s="17">
        <f t="shared" si="9"/>
        <v>0</v>
      </c>
    </row>
    <row r="116" spans="1:26" x14ac:dyDescent="0.25">
      <c r="A116" s="23" t="s">
        <v>249</v>
      </c>
      <c r="B116" s="11">
        <v>44227</v>
      </c>
      <c r="C116" s="12">
        <v>410150</v>
      </c>
      <c r="D116" s="12" t="s">
        <v>250</v>
      </c>
      <c r="E116" s="11">
        <v>44227</v>
      </c>
      <c r="F116" s="13">
        <v>103996.95</v>
      </c>
      <c r="G116" s="13">
        <v>6239.82</v>
      </c>
      <c r="H116" s="24">
        <v>1104</v>
      </c>
      <c r="I116" s="13">
        <v>109.24</v>
      </c>
      <c r="J116" s="13">
        <v>109242.01</v>
      </c>
      <c r="K116" s="18" t="s">
        <v>32</v>
      </c>
      <c r="L116" s="12">
        <v>120</v>
      </c>
      <c r="M116" s="25">
        <v>1004.31</v>
      </c>
      <c r="N116" s="13">
        <v>0</v>
      </c>
      <c r="O116" s="14">
        <v>0</v>
      </c>
      <c r="P116" s="15">
        <v>120</v>
      </c>
      <c r="Q116" s="24">
        <v>1004.31</v>
      </c>
      <c r="R116" s="24">
        <v>103996.95</v>
      </c>
      <c r="S116" s="24">
        <v>109.24</v>
      </c>
      <c r="T116" s="24">
        <v>5135.82</v>
      </c>
      <c r="U116" s="24">
        <v>11275.19</v>
      </c>
      <c r="V116" s="13">
        <v>0</v>
      </c>
      <c r="W116" s="16">
        <v>0</v>
      </c>
      <c r="X116" s="16">
        <v>0</v>
      </c>
      <c r="Y116" s="17">
        <f t="shared" si="8"/>
        <v>120517.20000000001</v>
      </c>
      <c r="Z116" s="17">
        <f t="shared" si="9"/>
        <v>0</v>
      </c>
    </row>
    <row r="117" spans="1:26" x14ac:dyDescent="0.25">
      <c r="A117" s="23" t="s">
        <v>315</v>
      </c>
      <c r="B117" s="11">
        <v>44227</v>
      </c>
      <c r="C117" s="12">
        <v>409534</v>
      </c>
      <c r="D117" s="12" t="s">
        <v>316</v>
      </c>
      <c r="E117" s="11">
        <v>44227</v>
      </c>
      <c r="F117" s="13">
        <v>57356.29</v>
      </c>
      <c r="G117" s="13">
        <v>3441.38</v>
      </c>
      <c r="H117" s="24">
        <v>607.98</v>
      </c>
      <c r="I117" s="13">
        <v>60.25</v>
      </c>
      <c r="J117" s="13">
        <v>60249.94</v>
      </c>
      <c r="K117" s="18" t="s">
        <v>32</v>
      </c>
      <c r="L117" s="12">
        <v>120</v>
      </c>
      <c r="M117" s="25">
        <v>553.91</v>
      </c>
      <c r="N117" s="13">
        <v>0</v>
      </c>
      <c r="O117" s="14">
        <v>0</v>
      </c>
      <c r="P117" s="15">
        <v>120</v>
      </c>
      <c r="Q117" s="24">
        <v>553.91</v>
      </c>
      <c r="R117" s="24">
        <v>57356.29</v>
      </c>
      <c r="S117" s="24">
        <v>60.25</v>
      </c>
      <c r="T117" s="24">
        <v>2833.4</v>
      </c>
      <c r="U117" s="24">
        <v>6219.26</v>
      </c>
      <c r="V117" s="13">
        <v>0</v>
      </c>
      <c r="W117" s="16">
        <v>0</v>
      </c>
      <c r="X117" s="16">
        <v>0</v>
      </c>
      <c r="Y117" s="17">
        <f t="shared" si="8"/>
        <v>66469.2</v>
      </c>
      <c r="Z117" s="17">
        <f t="shared" si="9"/>
        <v>0</v>
      </c>
    </row>
    <row r="118" spans="1:26" x14ac:dyDescent="0.25">
      <c r="A118" s="23" t="s">
        <v>275</v>
      </c>
      <c r="B118" s="11">
        <v>44227</v>
      </c>
      <c r="C118" s="12">
        <v>410373</v>
      </c>
      <c r="D118" s="12" t="s">
        <v>276</v>
      </c>
      <c r="E118" s="11">
        <v>44227</v>
      </c>
      <c r="F118" s="13">
        <v>212461.36</v>
      </c>
      <c r="G118" s="13">
        <v>12747.68</v>
      </c>
      <c r="H118" s="24">
        <v>2252.1</v>
      </c>
      <c r="I118" s="13">
        <v>223.18</v>
      </c>
      <c r="J118" s="13">
        <v>223180.12</v>
      </c>
      <c r="K118" s="18" t="s">
        <v>32</v>
      </c>
      <c r="L118" s="12">
        <v>120</v>
      </c>
      <c r="M118" s="25">
        <v>2051.8000000000002</v>
      </c>
      <c r="N118" s="13">
        <v>0</v>
      </c>
      <c r="O118" s="14">
        <v>0</v>
      </c>
      <c r="P118" s="15">
        <v>120</v>
      </c>
      <c r="Q118" s="24">
        <v>2051.8000000000002</v>
      </c>
      <c r="R118" s="24">
        <v>212461.36</v>
      </c>
      <c r="S118" s="24">
        <v>223.18</v>
      </c>
      <c r="T118" s="24">
        <v>10495.58</v>
      </c>
      <c r="U118" s="24">
        <v>23035.88</v>
      </c>
      <c r="V118" s="13">
        <v>0</v>
      </c>
      <c r="W118" s="16">
        <v>0</v>
      </c>
      <c r="X118" s="16">
        <v>0</v>
      </c>
      <c r="Y118" s="17">
        <f t="shared" si="8"/>
        <v>246215.99999999997</v>
      </c>
      <c r="Z118" s="17">
        <f t="shared" si="9"/>
        <v>0</v>
      </c>
    </row>
    <row r="119" spans="1:26" x14ac:dyDescent="0.25">
      <c r="A119" s="23" t="s">
        <v>239</v>
      </c>
      <c r="B119" s="11">
        <v>44227</v>
      </c>
      <c r="C119" s="12">
        <v>410111</v>
      </c>
      <c r="D119" s="12" t="s">
        <v>240</v>
      </c>
      <c r="E119" s="11">
        <v>44227</v>
      </c>
      <c r="F119" s="13">
        <v>106093.4</v>
      </c>
      <c r="G119" s="13">
        <v>6365.6</v>
      </c>
      <c r="H119" s="24">
        <v>1124.5999999999999</v>
      </c>
      <c r="I119" s="13">
        <v>111.45</v>
      </c>
      <c r="J119" s="13">
        <v>111445.85</v>
      </c>
      <c r="K119" s="18" t="s">
        <v>32</v>
      </c>
      <c r="L119" s="12">
        <v>120</v>
      </c>
      <c r="M119" s="25">
        <v>1024.57</v>
      </c>
      <c r="N119" s="13">
        <v>0</v>
      </c>
      <c r="O119" s="14">
        <v>0</v>
      </c>
      <c r="P119" s="15">
        <v>120</v>
      </c>
      <c r="Q119" s="24">
        <v>1024.57</v>
      </c>
      <c r="R119" s="24">
        <v>106093.4</v>
      </c>
      <c r="S119" s="24">
        <v>111.45</v>
      </c>
      <c r="T119" s="24">
        <v>5241</v>
      </c>
      <c r="U119" s="24">
        <v>11502.55</v>
      </c>
      <c r="V119" s="13">
        <v>0</v>
      </c>
      <c r="W119" s="16">
        <v>0</v>
      </c>
      <c r="X119" s="16">
        <v>0</v>
      </c>
      <c r="Y119" s="17">
        <f t="shared" si="8"/>
        <v>122948.4</v>
      </c>
      <c r="Z119" s="17">
        <f t="shared" si="9"/>
        <v>0</v>
      </c>
    </row>
    <row r="120" spans="1:26" x14ac:dyDescent="0.25">
      <c r="A120" s="23" t="s">
        <v>323</v>
      </c>
      <c r="B120" s="11">
        <v>44227</v>
      </c>
      <c r="C120" s="12">
        <v>409632</v>
      </c>
      <c r="D120" s="12" t="s">
        <v>324</v>
      </c>
      <c r="E120" s="11">
        <v>44227</v>
      </c>
      <c r="F120" s="13">
        <v>100928.92</v>
      </c>
      <c r="G120" s="13">
        <v>6055.74</v>
      </c>
      <c r="H120" s="24">
        <v>1069.8499999999999</v>
      </c>
      <c r="I120" s="13">
        <v>106.02</v>
      </c>
      <c r="J120" s="13">
        <v>106020.83</v>
      </c>
      <c r="K120" s="18" t="s">
        <v>32</v>
      </c>
      <c r="L120" s="12">
        <v>120</v>
      </c>
      <c r="M120" s="25">
        <v>974.7</v>
      </c>
      <c r="N120" s="13">
        <v>0</v>
      </c>
      <c r="O120" s="14">
        <v>0</v>
      </c>
      <c r="P120" s="15">
        <v>120</v>
      </c>
      <c r="Q120" s="24">
        <v>974.7</v>
      </c>
      <c r="R120" s="24">
        <v>100928.92</v>
      </c>
      <c r="S120" s="24">
        <v>106.02</v>
      </c>
      <c r="T120" s="24">
        <v>4985.8900000000003</v>
      </c>
      <c r="U120" s="24">
        <v>10943.17</v>
      </c>
      <c r="V120" s="13">
        <v>0</v>
      </c>
      <c r="W120" s="16">
        <v>0</v>
      </c>
      <c r="X120" s="16">
        <v>0</v>
      </c>
      <c r="Y120" s="17">
        <f t="shared" si="8"/>
        <v>116964</v>
      </c>
      <c r="Z120" s="17">
        <f t="shared" si="9"/>
        <v>0</v>
      </c>
    </row>
    <row r="121" spans="1:26" x14ac:dyDescent="0.25">
      <c r="A121" s="23" t="s">
        <v>67</v>
      </c>
      <c r="B121" s="11">
        <v>44208</v>
      </c>
      <c r="C121" s="12">
        <v>408919</v>
      </c>
      <c r="D121" s="12" t="s">
        <v>68</v>
      </c>
      <c r="E121" s="11">
        <v>44208</v>
      </c>
      <c r="F121" s="13">
        <v>154772.01</v>
      </c>
      <c r="G121" s="13">
        <v>9286.32</v>
      </c>
      <c r="H121" s="24">
        <v>1640.58</v>
      </c>
      <c r="I121" s="13">
        <v>162.58000000000001</v>
      </c>
      <c r="J121" s="13">
        <v>162580.32999999999</v>
      </c>
      <c r="K121" s="18" t="s">
        <v>32</v>
      </c>
      <c r="L121" s="12">
        <v>120</v>
      </c>
      <c r="M121" s="25">
        <v>1494.68</v>
      </c>
      <c r="N121" s="13">
        <v>0</v>
      </c>
      <c r="O121" s="14">
        <v>0</v>
      </c>
      <c r="P121" s="15">
        <v>120</v>
      </c>
      <c r="Q121" s="24">
        <v>1494.68</v>
      </c>
      <c r="R121" s="24">
        <v>154772.01</v>
      </c>
      <c r="S121" s="24">
        <v>162.58000000000001</v>
      </c>
      <c r="T121" s="24">
        <v>7645.74</v>
      </c>
      <c r="U121" s="24">
        <v>16781.27</v>
      </c>
      <c r="V121" s="13">
        <v>0</v>
      </c>
      <c r="W121" s="16">
        <v>0</v>
      </c>
      <c r="X121" s="16">
        <v>0</v>
      </c>
      <c r="Y121" s="17">
        <f t="shared" si="8"/>
        <v>179361.59999999998</v>
      </c>
      <c r="Z121" s="17">
        <f t="shared" si="9"/>
        <v>0</v>
      </c>
    </row>
    <row r="122" spans="1:26" x14ac:dyDescent="0.25">
      <c r="A122" s="23" t="s">
        <v>161</v>
      </c>
      <c r="B122" s="11">
        <v>44218</v>
      </c>
      <c r="C122" s="12">
        <v>409325</v>
      </c>
      <c r="D122" s="12" t="s">
        <v>162</v>
      </c>
      <c r="E122" s="11">
        <v>44218</v>
      </c>
      <c r="F122" s="13">
        <v>125696.14</v>
      </c>
      <c r="G122" s="13">
        <v>7541.77</v>
      </c>
      <c r="H122" s="26">
        <v>10000</v>
      </c>
      <c r="I122" s="13">
        <v>123.36</v>
      </c>
      <c r="J122" s="13">
        <v>123361.27</v>
      </c>
      <c r="K122" s="18" t="s">
        <v>32</v>
      </c>
      <c r="L122" s="12">
        <v>120</v>
      </c>
      <c r="M122" s="25">
        <v>1134.1199999999999</v>
      </c>
      <c r="N122" s="13">
        <v>0</v>
      </c>
      <c r="O122" s="14">
        <v>0</v>
      </c>
      <c r="P122" s="15">
        <v>120</v>
      </c>
      <c r="Q122" s="24">
        <v>1134.1199999999999</v>
      </c>
      <c r="R122" s="24">
        <v>123237.91</v>
      </c>
      <c r="S122" s="24">
        <v>123.36</v>
      </c>
      <c r="T122" s="24">
        <v>0</v>
      </c>
      <c r="U122" s="24">
        <v>12733.13</v>
      </c>
      <c r="V122" s="13">
        <v>0</v>
      </c>
      <c r="W122" s="16">
        <v>0</v>
      </c>
      <c r="X122" s="16">
        <v>0</v>
      </c>
      <c r="Y122" s="17">
        <f t="shared" si="8"/>
        <v>136094.39999999999</v>
      </c>
      <c r="Z122" s="17">
        <f t="shared" si="9"/>
        <v>0</v>
      </c>
    </row>
    <row r="123" spans="1:26" x14ac:dyDescent="0.25">
      <c r="A123" s="23" t="s">
        <v>45</v>
      </c>
      <c r="B123" s="11">
        <v>44201</v>
      </c>
      <c r="C123" s="12">
        <v>408463</v>
      </c>
      <c r="D123" s="12" t="s">
        <v>46</v>
      </c>
      <c r="E123" s="11">
        <v>44201</v>
      </c>
      <c r="F123" s="13">
        <v>130338.68</v>
      </c>
      <c r="G123" s="13">
        <v>7820.32</v>
      </c>
      <c r="H123" s="24">
        <v>1382</v>
      </c>
      <c r="I123" s="13">
        <v>136.91</v>
      </c>
      <c r="J123" s="13">
        <v>136913.91</v>
      </c>
      <c r="K123" s="18" t="s">
        <v>32</v>
      </c>
      <c r="L123" s="12">
        <v>120</v>
      </c>
      <c r="M123" s="25">
        <v>1258.71</v>
      </c>
      <c r="N123" s="13">
        <v>0</v>
      </c>
      <c r="O123" s="14">
        <v>0</v>
      </c>
      <c r="P123" s="15">
        <v>120</v>
      </c>
      <c r="Q123" s="24">
        <v>1258.71</v>
      </c>
      <c r="R123" s="24">
        <v>130338.68</v>
      </c>
      <c r="S123" s="24">
        <v>136.91</v>
      </c>
      <c r="T123" s="24">
        <v>6438.32</v>
      </c>
      <c r="U123" s="24">
        <v>14131.29</v>
      </c>
      <c r="V123" s="13">
        <v>0</v>
      </c>
      <c r="W123" s="16">
        <v>0</v>
      </c>
      <c r="X123" s="16">
        <v>0</v>
      </c>
      <c r="Y123" s="17">
        <f t="shared" si="8"/>
        <v>151045.20000000001</v>
      </c>
      <c r="Z123" s="17">
        <f t="shared" si="9"/>
        <v>0</v>
      </c>
    </row>
    <row r="124" spans="1:26" x14ac:dyDescent="0.25">
      <c r="A124" s="23" t="s">
        <v>231</v>
      </c>
      <c r="B124" s="11">
        <v>44227</v>
      </c>
      <c r="C124" s="12">
        <v>410048</v>
      </c>
      <c r="D124" s="12" t="s">
        <v>232</v>
      </c>
      <c r="E124" s="11">
        <v>44226</v>
      </c>
      <c r="F124" s="13">
        <v>142468.75</v>
      </c>
      <c r="G124" s="13">
        <v>8548.1299999999992</v>
      </c>
      <c r="H124" s="24">
        <v>1510.17</v>
      </c>
      <c r="I124" s="13">
        <v>149.66</v>
      </c>
      <c r="J124" s="13">
        <v>149656.37</v>
      </c>
      <c r="K124" s="18" t="s">
        <v>32</v>
      </c>
      <c r="L124" s="12">
        <v>120</v>
      </c>
      <c r="M124" s="25">
        <v>1375.86</v>
      </c>
      <c r="N124" s="13">
        <v>0</v>
      </c>
      <c r="O124" s="14">
        <v>0</v>
      </c>
      <c r="P124" s="15">
        <v>120</v>
      </c>
      <c r="Q124" s="24">
        <v>1375.86</v>
      </c>
      <c r="R124" s="24">
        <v>142468.75</v>
      </c>
      <c r="S124" s="24">
        <v>149.66</v>
      </c>
      <c r="T124" s="24">
        <v>7037.96</v>
      </c>
      <c r="U124" s="24">
        <v>15446.83</v>
      </c>
      <c r="V124" s="13">
        <v>0</v>
      </c>
      <c r="W124" s="16">
        <v>0</v>
      </c>
      <c r="X124" s="16">
        <v>0</v>
      </c>
      <c r="Y124" s="17">
        <f t="shared" si="8"/>
        <v>165103.19999999998</v>
      </c>
      <c r="Z124" s="17">
        <f t="shared" si="9"/>
        <v>0</v>
      </c>
    </row>
    <row r="125" spans="1:26" x14ac:dyDescent="0.25">
      <c r="A125" s="23" t="s">
        <v>77</v>
      </c>
      <c r="B125" s="11">
        <v>44208</v>
      </c>
      <c r="C125" s="12">
        <v>408689</v>
      </c>
      <c r="D125" s="12" t="s">
        <v>78</v>
      </c>
      <c r="E125" s="11">
        <v>44208</v>
      </c>
      <c r="F125" s="13">
        <v>141585.04999999999</v>
      </c>
      <c r="G125" s="13">
        <v>8495.1</v>
      </c>
      <c r="H125" s="24">
        <v>1500.8</v>
      </c>
      <c r="I125" s="13">
        <v>148.72999999999999</v>
      </c>
      <c r="J125" s="13">
        <v>148728.07999999999</v>
      </c>
      <c r="K125" s="18" t="s">
        <v>32</v>
      </c>
      <c r="L125" s="12">
        <v>120</v>
      </c>
      <c r="M125" s="25">
        <v>1367.33</v>
      </c>
      <c r="N125" s="13">
        <v>0</v>
      </c>
      <c r="O125" s="14">
        <v>0</v>
      </c>
      <c r="P125" s="15">
        <v>120</v>
      </c>
      <c r="Q125" s="24">
        <v>1367.33</v>
      </c>
      <c r="R125" s="24">
        <v>141585.04999999999</v>
      </c>
      <c r="S125" s="24">
        <v>148.72999999999999</v>
      </c>
      <c r="T125" s="24">
        <v>6994.3</v>
      </c>
      <c r="U125" s="24">
        <v>15351.52</v>
      </c>
      <c r="V125" s="13">
        <v>0</v>
      </c>
      <c r="W125" s="16">
        <v>0</v>
      </c>
      <c r="X125" s="16">
        <v>0</v>
      </c>
      <c r="Y125" s="17">
        <f t="shared" si="8"/>
        <v>164079.59999999998</v>
      </c>
      <c r="Z125" s="17">
        <f t="shared" si="9"/>
        <v>0</v>
      </c>
    </row>
    <row r="126" spans="1:26" x14ac:dyDescent="0.25">
      <c r="A126" s="23" t="s">
        <v>63</v>
      </c>
      <c r="B126" s="11">
        <v>44208</v>
      </c>
      <c r="C126" s="12">
        <v>408681</v>
      </c>
      <c r="D126" s="12" t="s">
        <v>64</v>
      </c>
      <c r="E126" s="11">
        <v>44208</v>
      </c>
      <c r="F126" s="13">
        <v>79055.58</v>
      </c>
      <c r="G126" s="13">
        <v>4743.33</v>
      </c>
      <c r="H126" s="24">
        <v>837.99</v>
      </c>
      <c r="I126" s="13">
        <v>83.04</v>
      </c>
      <c r="J126" s="13">
        <v>83043.960000000006</v>
      </c>
      <c r="K126" s="18" t="s">
        <v>32</v>
      </c>
      <c r="L126" s="12">
        <v>120</v>
      </c>
      <c r="M126" s="25">
        <v>763.46</v>
      </c>
      <c r="N126" s="13">
        <v>0</v>
      </c>
      <c r="O126" s="14">
        <v>0</v>
      </c>
      <c r="P126" s="15">
        <v>120</v>
      </c>
      <c r="Q126" s="24">
        <v>763.46</v>
      </c>
      <c r="R126" s="24">
        <v>79055.58</v>
      </c>
      <c r="S126" s="24">
        <v>83.04</v>
      </c>
      <c r="T126" s="24">
        <v>3905.34</v>
      </c>
      <c r="U126" s="24">
        <v>8571.24</v>
      </c>
      <c r="V126" s="13">
        <v>0</v>
      </c>
      <c r="W126" s="16">
        <v>0</v>
      </c>
      <c r="X126" s="16">
        <v>0</v>
      </c>
      <c r="Y126" s="17">
        <f t="shared" si="8"/>
        <v>91615.2</v>
      </c>
      <c r="Z126" s="17">
        <f t="shared" si="9"/>
        <v>0</v>
      </c>
    </row>
    <row r="127" spans="1:26" x14ac:dyDescent="0.25">
      <c r="A127" s="23" t="s">
        <v>61</v>
      </c>
      <c r="B127" s="11">
        <v>44208</v>
      </c>
      <c r="C127" s="12">
        <v>408679</v>
      </c>
      <c r="D127" s="12" t="s">
        <v>62</v>
      </c>
      <c r="E127" s="11">
        <v>44208</v>
      </c>
      <c r="F127" s="13">
        <v>77462.289999999994</v>
      </c>
      <c r="G127" s="13">
        <v>4647.74</v>
      </c>
      <c r="H127" s="24">
        <v>821.1</v>
      </c>
      <c r="I127" s="13">
        <v>81.37</v>
      </c>
      <c r="J127" s="13">
        <v>81370.3</v>
      </c>
      <c r="K127" s="18" t="s">
        <v>32</v>
      </c>
      <c r="L127" s="12">
        <v>120</v>
      </c>
      <c r="M127" s="25">
        <v>748.08</v>
      </c>
      <c r="N127" s="13">
        <v>0</v>
      </c>
      <c r="O127" s="14">
        <v>0</v>
      </c>
      <c r="P127" s="15">
        <v>120</v>
      </c>
      <c r="Q127" s="24">
        <v>748.08</v>
      </c>
      <c r="R127" s="24">
        <v>77462.289999999994</v>
      </c>
      <c r="S127" s="24">
        <v>81.37</v>
      </c>
      <c r="T127" s="24">
        <v>3826.64</v>
      </c>
      <c r="U127" s="24">
        <v>8399.2999999999993</v>
      </c>
      <c r="V127" s="13">
        <v>0</v>
      </c>
      <c r="W127" s="16">
        <v>0</v>
      </c>
      <c r="X127" s="16">
        <v>0</v>
      </c>
      <c r="Y127" s="17">
        <f t="shared" si="8"/>
        <v>89769.599999999991</v>
      </c>
      <c r="Z127" s="17">
        <f t="shared" si="9"/>
        <v>0</v>
      </c>
    </row>
    <row r="128" spans="1:26" x14ac:dyDescent="0.25">
      <c r="A128" s="23" t="s">
        <v>49</v>
      </c>
      <c r="B128" s="11">
        <v>44204</v>
      </c>
      <c r="C128" s="12">
        <v>408581</v>
      </c>
      <c r="D128" s="12" t="s">
        <v>50</v>
      </c>
      <c r="E128" s="11">
        <v>44204</v>
      </c>
      <c r="F128" s="13">
        <v>77338.25</v>
      </c>
      <c r="G128" s="13">
        <v>4640.29</v>
      </c>
      <c r="H128" s="26">
        <v>5000</v>
      </c>
      <c r="I128" s="13">
        <v>77.06</v>
      </c>
      <c r="J128" s="13">
        <v>77055.600000000006</v>
      </c>
      <c r="K128" s="18" t="s">
        <v>32</v>
      </c>
      <c r="L128" s="12">
        <v>120</v>
      </c>
      <c r="M128" s="25">
        <v>708.41</v>
      </c>
      <c r="N128" s="13">
        <v>0</v>
      </c>
      <c r="O128" s="14">
        <v>0</v>
      </c>
      <c r="P128" s="15">
        <v>120</v>
      </c>
      <c r="Q128" s="24">
        <v>708.41</v>
      </c>
      <c r="R128" s="24">
        <v>76978.539999999994</v>
      </c>
      <c r="S128" s="24">
        <v>77.06</v>
      </c>
      <c r="T128" s="24">
        <v>0</v>
      </c>
      <c r="U128" s="24">
        <v>7953.6</v>
      </c>
      <c r="V128" s="13">
        <v>0</v>
      </c>
      <c r="W128" s="16">
        <v>0</v>
      </c>
      <c r="X128" s="16">
        <v>0</v>
      </c>
      <c r="Y128" s="17">
        <f t="shared" si="8"/>
        <v>85009.2</v>
      </c>
      <c r="Z128" s="17">
        <f t="shared" si="9"/>
        <v>0</v>
      </c>
    </row>
    <row r="129" spans="1:26" x14ac:dyDescent="0.25">
      <c r="A129" s="23" t="s">
        <v>113</v>
      </c>
      <c r="B129" s="11">
        <v>44215</v>
      </c>
      <c r="C129" s="12">
        <v>409028</v>
      </c>
      <c r="D129" s="12" t="s">
        <v>114</v>
      </c>
      <c r="E129" s="11">
        <v>44215</v>
      </c>
      <c r="F129" s="13">
        <v>123821.75</v>
      </c>
      <c r="G129" s="13">
        <v>7429.31</v>
      </c>
      <c r="H129" s="24">
        <v>1312.51</v>
      </c>
      <c r="I129" s="13">
        <v>130.07</v>
      </c>
      <c r="J129" s="13">
        <v>130068.62</v>
      </c>
      <c r="K129" s="18" t="s">
        <v>32</v>
      </c>
      <c r="L129" s="12">
        <v>120</v>
      </c>
      <c r="M129" s="25">
        <v>1195.78</v>
      </c>
      <c r="N129" s="13">
        <v>0</v>
      </c>
      <c r="O129" s="14">
        <v>0</v>
      </c>
      <c r="P129" s="15">
        <v>120</v>
      </c>
      <c r="Q129" s="24">
        <v>1195.78</v>
      </c>
      <c r="R129" s="24">
        <v>123821.75</v>
      </c>
      <c r="S129" s="24">
        <v>130.07</v>
      </c>
      <c r="T129" s="24">
        <v>6116.8</v>
      </c>
      <c r="U129" s="24">
        <v>13424.98</v>
      </c>
      <c r="V129" s="13">
        <v>0</v>
      </c>
      <c r="W129" s="16">
        <v>0</v>
      </c>
      <c r="X129" s="16">
        <v>0</v>
      </c>
      <c r="Y129" s="17">
        <f t="shared" si="8"/>
        <v>143493.6</v>
      </c>
      <c r="Z129" s="17">
        <f t="shared" si="9"/>
        <v>0</v>
      </c>
    </row>
    <row r="130" spans="1:26" x14ac:dyDescent="0.25">
      <c r="A130" s="23" t="s">
        <v>189</v>
      </c>
      <c r="B130" s="11">
        <v>44222</v>
      </c>
      <c r="C130" s="12">
        <v>409558</v>
      </c>
      <c r="D130" s="12" t="s">
        <v>190</v>
      </c>
      <c r="E130" s="11">
        <v>44222</v>
      </c>
      <c r="F130" s="13">
        <v>116102.99</v>
      </c>
      <c r="G130" s="13">
        <v>6966.18</v>
      </c>
      <c r="H130" s="24">
        <v>1230.69</v>
      </c>
      <c r="I130" s="13">
        <v>121.96</v>
      </c>
      <c r="J130" s="13">
        <v>121960.44</v>
      </c>
      <c r="K130" s="18" t="s">
        <v>32</v>
      </c>
      <c r="L130" s="12">
        <v>120</v>
      </c>
      <c r="M130" s="25">
        <v>1121.24</v>
      </c>
      <c r="N130" s="13">
        <v>0</v>
      </c>
      <c r="O130" s="14">
        <v>0</v>
      </c>
      <c r="P130" s="15">
        <v>120</v>
      </c>
      <c r="Q130" s="24">
        <v>1121.24</v>
      </c>
      <c r="R130" s="24">
        <v>116102.99</v>
      </c>
      <c r="S130" s="24">
        <v>121.96</v>
      </c>
      <c r="T130" s="24">
        <v>5735.49</v>
      </c>
      <c r="U130" s="24">
        <v>12588.36</v>
      </c>
      <c r="V130" s="13">
        <v>0</v>
      </c>
      <c r="W130" s="16">
        <v>0</v>
      </c>
      <c r="X130" s="16">
        <v>0</v>
      </c>
      <c r="Y130" s="17">
        <f t="shared" si="8"/>
        <v>134548.80000000002</v>
      </c>
      <c r="Z130" s="17">
        <f t="shared" si="9"/>
        <v>0</v>
      </c>
    </row>
    <row r="131" spans="1:26" x14ac:dyDescent="0.25">
      <c r="A131" s="23" t="s">
        <v>167</v>
      </c>
      <c r="B131" s="11">
        <v>44222</v>
      </c>
      <c r="C131" s="12">
        <v>409684</v>
      </c>
      <c r="D131" s="12" t="s">
        <v>168</v>
      </c>
      <c r="E131" s="11">
        <v>44222</v>
      </c>
      <c r="F131" s="13">
        <v>120518.56</v>
      </c>
      <c r="G131" s="13">
        <v>7231.11</v>
      </c>
      <c r="H131" s="24">
        <v>1277.5</v>
      </c>
      <c r="I131" s="13">
        <v>126.6</v>
      </c>
      <c r="J131" s="13">
        <v>126598.77</v>
      </c>
      <c r="K131" s="18" t="s">
        <v>32</v>
      </c>
      <c r="L131" s="12">
        <v>120</v>
      </c>
      <c r="M131" s="25">
        <v>1163.8800000000001</v>
      </c>
      <c r="N131" s="13">
        <v>0</v>
      </c>
      <c r="O131" s="14">
        <v>0</v>
      </c>
      <c r="P131" s="15">
        <v>120</v>
      </c>
      <c r="Q131" s="24">
        <v>1163.8800000000001</v>
      </c>
      <c r="R131" s="24">
        <v>120518.56</v>
      </c>
      <c r="S131" s="24">
        <v>126.6</v>
      </c>
      <c r="T131" s="24">
        <v>5953.61</v>
      </c>
      <c r="U131" s="24">
        <v>13066.83</v>
      </c>
      <c r="V131" s="13">
        <v>0</v>
      </c>
      <c r="W131" s="16">
        <v>0</v>
      </c>
      <c r="X131" s="16">
        <v>0</v>
      </c>
      <c r="Y131" s="17">
        <f t="shared" si="8"/>
        <v>139665.60000000001</v>
      </c>
      <c r="Z131" s="17">
        <f t="shared" si="9"/>
        <v>0</v>
      </c>
    </row>
    <row r="132" spans="1:26" x14ac:dyDescent="0.25">
      <c r="A132" s="23" t="s">
        <v>169</v>
      </c>
      <c r="B132" s="11">
        <v>44222</v>
      </c>
      <c r="C132" s="12">
        <v>409645</v>
      </c>
      <c r="D132" s="12" t="s">
        <v>170</v>
      </c>
      <c r="E132" s="11">
        <v>44222</v>
      </c>
      <c r="F132" s="13">
        <v>94092.479999999996</v>
      </c>
      <c r="G132" s="13">
        <v>5645.55</v>
      </c>
      <c r="H132" s="24">
        <v>997.38</v>
      </c>
      <c r="I132" s="13">
        <v>98.84</v>
      </c>
      <c r="J132" s="13">
        <v>98839.49</v>
      </c>
      <c r="K132" s="18" t="s">
        <v>32</v>
      </c>
      <c r="L132" s="12">
        <v>120</v>
      </c>
      <c r="M132" s="25">
        <v>908.68</v>
      </c>
      <c r="N132" s="13">
        <v>0</v>
      </c>
      <c r="O132" s="14">
        <v>0</v>
      </c>
      <c r="P132" s="15">
        <v>120</v>
      </c>
      <c r="Q132" s="24">
        <v>908.68</v>
      </c>
      <c r="R132" s="24">
        <v>94092.479999999996</v>
      </c>
      <c r="S132" s="24">
        <v>98.84</v>
      </c>
      <c r="T132" s="24">
        <v>4648.17</v>
      </c>
      <c r="U132" s="24">
        <v>10202.11</v>
      </c>
      <c r="V132" s="13">
        <v>0</v>
      </c>
      <c r="W132" s="16">
        <v>0</v>
      </c>
      <c r="X132" s="16">
        <v>0</v>
      </c>
      <c r="Y132" s="17">
        <f t="shared" si="8"/>
        <v>109041.59999999999</v>
      </c>
      <c r="Z132" s="17">
        <f t="shared" si="9"/>
        <v>0</v>
      </c>
    </row>
    <row r="133" spans="1:26" x14ac:dyDescent="0.25">
      <c r="A133" s="23" t="s">
        <v>97</v>
      </c>
      <c r="B133" s="11">
        <v>44208</v>
      </c>
      <c r="C133" s="12">
        <v>408770</v>
      </c>
      <c r="D133" s="12" t="s">
        <v>98</v>
      </c>
      <c r="E133" s="11">
        <v>44208</v>
      </c>
      <c r="F133" s="13">
        <v>94092.479999999996</v>
      </c>
      <c r="G133" s="13">
        <v>5645.55</v>
      </c>
      <c r="H133" s="24">
        <v>997.38</v>
      </c>
      <c r="I133" s="13">
        <v>98.84</v>
      </c>
      <c r="J133" s="13">
        <v>98839.49</v>
      </c>
      <c r="K133" s="18" t="s">
        <v>32</v>
      </c>
      <c r="L133" s="12">
        <v>120</v>
      </c>
      <c r="M133" s="25">
        <v>908.68</v>
      </c>
      <c r="N133" s="13">
        <v>0</v>
      </c>
      <c r="O133" s="14">
        <v>0</v>
      </c>
      <c r="P133" s="15">
        <v>120</v>
      </c>
      <c r="Q133" s="24">
        <v>908.68</v>
      </c>
      <c r="R133" s="24">
        <v>94092.479999999996</v>
      </c>
      <c r="S133" s="24">
        <v>98.84</v>
      </c>
      <c r="T133" s="24">
        <v>4648.17</v>
      </c>
      <c r="U133" s="24">
        <v>10202.11</v>
      </c>
      <c r="V133" s="13">
        <v>0</v>
      </c>
      <c r="W133" s="16">
        <v>0</v>
      </c>
      <c r="X133" s="16">
        <v>0</v>
      </c>
      <c r="Y133" s="17">
        <f t="shared" si="8"/>
        <v>109041.59999999999</v>
      </c>
      <c r="Z133" s="17">
        <f t="shared" si="9"/>
        <v>0</v>
      </c>
    </row>
    <row r="134" spans="1:26" x14ac:dyDescent="0.25">
      <c r="A134" s="23" t="s">
        <v>237</v>
      </c>
      <c r="B134" s="11">
        <v>44227</v>
      </c>
      <c r="C134" s="12">
        <v>410083</v>
      </c>
      <c r="D134" s="12" t="s">
        <v>238</v>
      </c>
      <c r="E134" s="11">
        <v>44227</v>
      </c>
      <c r="F134" s="13">
        <v>102645.7</v>
      </c>
      <c r="G134" s="13">
        <v>6158.74</v>
      </c>
      <c r="H134" s="24">
        <v>1089</v>
      </c>
      <c r="I134" s="13">
        <v>107.82</v>
      </c>
      <c r="J134" s="13">
        <v>107823.26</v>
      </c>
      <c r="K134" s="18" t="s">
        <v>32</v>
      </c>
      <c r="L134" s="12">
        <v>120</v>
      </c>
      <c r="M134" s="25">
        <v>991.27</v>
      </c>
      <c r="N134" s="13">
        <v>0</v>
      </c>
      <c r="O134" s="14">
        <v>0</v>
      </c>
      <c r="P134" s="15">
        <v>120</v>
      </c>
      <c r="Q134" s="24">
        <v>991.27</v>
      </c>
      <c r="R134" s="24">
        <v>102645.7</v>
      </c>
      <c r="S134" s="24">
        <v>107.82</v>
      </c>
      <c r="T134" s="24">
        <v>5069.74</v>
      </c>
      <c r="U134" s="24">
        <v>11129.14</v>
      </c>
      <c r="V134" s="13">
        <v>0</v>
      </c>
      <c r="W134" s="16">
        <v>0</v>
      </c>
      <c r="X134" s="16">
        <v>0</v>
      </c>
      <c r="Y134" s="17">
        <f t="shared" si="8"/>
        <v>118952.40000000001</v>
      </c>
      <c r="Z134" s="17">
        <f t="shared" si="9"/>
        <v>0</v>
      </c>
    </row>
    <row r="135" spans="1:26" x14ac:dyDescent="0.25">
      <c r="A135" s="23" t="s">
        <v>85</v>
      </c>
      <c r="B135" s="11">
        <v>44208</v>
      </c>
      <c r="C135" s="12">
        <v>408726</v>
      </c>
      <c r="D135" s="12" t="s">
        <v>86</v>
      </c>
      <c r="E135" s="11">
        <v>44208</v>
      </c>
      <c r="F135" s="13">
        <v>87223.58</v>
      </c>
      <c r="G135" s="13">
        <v>5233.41</v>
      </c>
      <c r="H135" s="24">
        <v>924.57</v>
      </c>
      <c r="I135" s="13">
        <v>91.62</v>
      </c>
      <c r="J135" s="13">
        <v>91624.04</v>
      </c>
      <c r="K135" s="18" t="s">
        <v>32</v>
      </c>
      <c r="L135" s="12">
        <v>120</v>
      </c>
      <c r="M135" s="25">
        <v>842.34</v>
      </c>
      <c r="N135" s="13">
        <v>0</v>
      </c>
      <c r="O135" s="14">
        <v>0</v>
      </c>
      <c r="P135" s="15">
        <v>120</v>
      </c>
      <c r="Q135" s="24">
        <v>842.34</v>
      </c>
      <c r="R135" s="24">
        <v>87223.58</v>
      </c>
      <c r="S135" s="24">
        <v>91.62</v>
      </c>
      <c r="T135" s="24">
        <v>4308.84</v>
      </c>
      <c r="U135" s="24">
        <v>9456.76</v>
      </c>
      <c r="V135" s="13">
        <v>0</v>
      </c>
      <c r="W135" s="16">
        <v>0</v>
      </c>
      <c r="X135" s="16">
        <v>0</v>
      </c>
      <c r="Y135" s="17">
        <f t="shared" si="8"/>
        <v>101080.79999999999</v>
      </c>
      <c r="Z135" s="17">
        <f t="shared" si="9"/>
        <v>0</v>
      </c>
    </row>
    <row r="136" spans="1:26" x14ac:dyDescent="0.25">
      <c r="A136" s="23" t="s">
        <v>183</v>
      </c>
      <c r="B136" s="11">
        <v>44222</v>
      </c>
      <c r="C136" s="12">
        <v>409543</v>
      </c>
      <c r="D136" s="12" t="s">
        <v>184</v>
      </c>
      <c r="E136" s="11">
        <v>44222</v>
      </c>
      <c r="F136" s="13">
        <v>87223.58</v>
      </c>
      <c r="G136" s="13">
        <v>5233.41</v>
      </c>
      <c r="H136" s="24">
        <v>924.57</v>
      </c>
      <c r="I136" s="13">
        <v>91.62</v>
      </c>
      <c r="J136" s="13">
        <v>91624.04</v>
      </c>
      <c r="K136" s="18" t="s">
        <v>32</v>
      </c>
      <c r="L136" s="12">
        <v>120</v>
      </c>
      <c r="M136" s="25">
        <v>842.34</v>
      </c>
      <c r="N136" s="13">
        <v>0</v>
      </c>
      <c r="O136" s="14">
        <v>0</v>
      </c>
      <c r="P136" s="15">
        <v>120</v>
      </c>
      <c r="Q136" s="24">
        <v>842.34</v>
      </c>
      <c r="R136" s="24">
        <v>87223.58</v>
      </c>
      <c r="S136" s="24">
        <v>91.62</v>
      </c>
      <c r="T136" s="24">
        <v>4308.84</v>
      </c>
      <c r="U136" s="24">
        <v>9456.76</v>
      </c>
      <c r="V136" s="13">
        <v>0</v>
      </c>
      <c r="W136" s="16">
        <v>0</v>
      </c>
      <c r="X136" s="16">
        <v>0</v>
      </c>
      <c r="Y136" s="17">
        <f t="shared" si="8"/>
        <v>101080.79999999999</v>
      </c>
      <c r="Z136" s="17">
        <f t="shared" si="9"/>
        <v>0</v>
      </c>
    </row>
    <row r="137" spans="1:26" x14ac:dyDescent="0.25">
      <c r="A137" s="23" t="s">
        <v>71</v>
      </c>
      <c r="B137" s="11">
        <v>44208</v>
      </c>
      <c r="C137" s="12">
        <v>408704</v>
      </c>
      <c r="D137" s="12" t="s">
        <v>72</v>
      </c>
      <c r="E137" s="11">
        <v>44208</v>
      </c>
      <c r="F137" s="13">
        <v>87078.22</v>
      </c>
      <c r="G137" s="13">
        <v>5224.6899999999996</v>
      </c>
      <c r="H137" s="24">
        <v>923.03</v>
      </c>
      <c r="I137" s="13">
        <v>91.47</v>
      </c>
      <c r="J137" s="13">
        <v>91471.35</v>
      </c>
      <c r="K137" s="18" t="s">
        <v>32</v>
      </c>
      <c r="L137" s="12">
        <v>120</v>
      </c>
      <c r="M137" s="25">
        <v>840.94</v>
      </c>
      <c r="N137" s="13">
        <v>0</v>
      </c>
      <c r="O137" s="14">
        <v>0</v>
      </c>
      <c r="P137" s="15">
        <v>120</v>
      </c>
      <c r="Q137" s="24">
        <v>840.94</v>
      </c>
      <c r="R137" s="24">
        <v>87078.22</v>
      </c>
      <c r="S137" s="24">
        <v>91.47</v>
      </c>
      <c r="T137" s="24">
        <v>4301.66</v>
      </c>
      <c r="U137" s="24">
        <v>9441.4500000000007</v>
      </c>
      <c r="V137" s="13">
        <v>0</v>
      </c>
      <c r="W137" s="16">
        <v>0</v>
      </c>
      <c r="X137" s="16">
        <v>0</v>
      </c>
      <c r="Y137" s="17">
        <f t="shared" si="8"/>
        <v>100912.8</v>
      </c>
      <c r="Z137" s="17">
        <f t="shared" si="9"/>
        <v>0</v>
      </c>
    </row>
    <row r="138" spans="1:26" x14ac:dyDescent="0.25">
      <c r="A138" s="23" t="s">
        <v>207</v>
      </c>
      <c r="B138" s="11">
        <v>44223</v>
      </c>
      <c r="C138" s="12">
        <v>409667</v>
      </c>
      <c r="D138" s="12" t="s">
        <v>208</v>
      </c>
      <c r="E138" s="11">
        <v>44222</v>
      </c>
      <c r="F138" s="13">
        <v>83709.440000000002</v>
      </c>
      <c r="G138" s="13">
        <v>5022.57</v>
      </c>
      <c r="H138" s="24">
        <v>887.32</v>
      </c>
      <c r="I138" s="13">
        <v>87.93</v>
      </c>
      <c r="J138" s="13">
        <v>87932.62</v>
      </c>
      <c r="K138" s="18" t="s">
        <v>32</v>
      </c>
      <c r="L138" s="12">
        <v>120</v>
      </c>
      <c r="M138" s="25">
        <v>808.41</v>
      </c>
      <c r="N138" s="13">
        <v>0</v>
      </c>
      <c r="O138" s="14">
        <v>0</v>
      </c>
      <c r="P138" s="15">
        <v>120</v>
      </c>
      <c r="Q138" s="24">
        <v>808.41</v>
      </c>
      <c r="R138" s="24">
        <v>83709.440000000002</v>
      </c>
      <c r="S138" s="24">
        <v>87.93</v>
      </c>
      <c r="T138" s="24">
        <v>4135.25</v>
      </c>
      <c r="U138" s="24">
        <v>9076.58</v>
      </c>
      <c r="V138" s="13">
        <v>0</v>
      </c>
      <c r="W138" s="16">
        <v>0</v>
      </c>
      <c r="X138" s="16">
        <v>0</v>
      </c>
      <c r="Y138" s="17">
        <f t="shared" si="8"/>
        <v>97009.2</v>
      </c>
      <c r="Z138" s="17">
        <f t="shared" si="9"/>
        <v>0</v>
      </c>
    </row>
    <row r="139" spans="1:26" x14ac:dyDescent="0.25">
      <c r="A139" s="23" t="s">
        <v>87</v>
      </c>
      <c r="B139" s="11">
        <v>44208</v>
      </c>
      <c r="C139" s="12">
        <v>408727</v>
      </c>
      <c r="D139" s="12" t="s">
        <v>88</v>
      </c>
      <c r="E139" s="11">
        <v>44208</v>
      </c>
      <c r="F139" s="13">
        <v>87223.58</v>
      </c>
      <c r="G139" s="13">
        <v>5233.41</v>
      </c>
      <c r="H139" s="24">
        <v>924.57</v>
      </c>
      <c r="I139" s="13">
        <v>91.62</v>
      </c>
      <c r="J139" s="13">
        <v>91624.04</v>
      </c>
      <c r="K139" s="18" t="s">
        <v>32</v>
      </c>
      <c r="L139" s="12">
        <v>120</v>
      </c>
      <c r="M139" s="25">
        <v>842.34</v>
      </c>
      <c r="N139" s="13">
        <v>0</v>
      </c>
      <c r="O139" s="14">
        <v>0</v>
      </c>
      <c r="P139" s="15">
        <v>120</v>
      </c>
      <c r="Q139" s="24">
        <v>842.34</v>
      </c>
      <c r="R139" s="24">
        <v>87223.58</v>
      </c>
      <c r="S139" s="24">
        <v>91.62</v>
      </c>
      <c r="T139" s="24">
        <v>4308.84</v>
      </c>
      <c r="U139" s="24">
        <v>9456.76</v>
      </c>
      <c r="V139" s="13">
        <v>0</v>
      </c>
      <c r="W139" s="16">
        <v>0</v>
      </c>
      <c r="X139" s="16">
        <v>0</v>
      </c>
      <c r="Y139" s="17">
        <f t="shared" si="8"/>
        <v>101080.79999999999</v>
      </c>
      <c r="Z139" s="17">
        <f t="shared" si="9"/>
        <v>0</v>
      </c>
    </row>
    <row r="140" spans="1:26" x14ac:dyDescent="0.25">
      <c r="A140" s="23" t="s">
        <v>101</v>
      </c>
      <c r="B140" s="11">
        <v>44211</v>
      </c>
      <c r="C140" s="12">
        <v>408784</v>
      </c>
      <c r="D140" s="12" t="s">
        <v>102</v>
      </c>
      <c r="E140" s="11">
        <v>44210</v>
      </c>
      <c r="F140" s="13">
        <v>87223.58</v>
      </c>
      <c r="G140" s="13">
        <v>5233.41</v>
      </c>
      <c r="H140" s="24">
        <v>2000</v>
      </c>
      <c r="I140" s="13">
        <v>90.55</v>
      </c>
      <c r="J140" s="13">
        <v>90547.54</v>
      </c>
      <c r="K140" s="18" t="s">
        <v>32</v>
      </c>
      <c r="L140" s="12">
        <v>120</v>
      </c>
      <c r="M140" s="25">
        <v>832.45</v>
      </c>
      <c r="N140" s="13">
        <v>0</v>
      </c>
      <c r="O140" s="14">
        <v>0</v>
      </c>
      <c r="P140" s="15">
        <v>120</v>
      </c>
      <c r="Q140" s="24">
        <v>832.45</v>
      </c>
      <c r="R140" s="24">
        <v>87223.58</v>
      </c>
      <c r="S140" s="24">
        <v>90.55</v>
      </c>
      <c r="T140" s="24">
        <v>3233.41</v>
      </c>
      <c r="U140" s="24">
        <v>9346.4599999999991</v>
      </c>
      <c r="V140" s="13">
        <v>0</v>
      </c>
      <c r="W140" s="16">
        <v>0</v>
      </c>
      <c r="X140" s="16">
        <v>0</v>
      </c>
      <c r="Y140" s="17">
        <f t="shared" ref="Y140:Y151" si="10">SUM(R140:X140)+N140+O140</f>
        <v>99894</v>
      </c>
      <c r="Z140" s="17">
        <f t="shared" ref="Z140:Z151" si="11">((P140*Q140)+O140+N140)-Y140</f>
        <v>0</v>
      </c>
    </row>
    <row r="141" spans="1:26" x14ac:dyDescent="0.25">
      <c r="A141" s="23" t="s">
        <v>103</v>
      </c>
      <c r="B141" s="11">
        <v>44215</v>
      </c>
      <c r="C141" s="12">
        <v>408833</v>
      </c>
      <c r="D141" s="12" t="s">
        <v>104</v>
      </c>
      <c r="E141" s="11">
        <v>44215</v>
      </c>
      <c r="F141" s="13">
        <v>87223.58</v>
      </c>
      <c r="G141" s="13">
        <v>5233.41</v>
      </c>
      <c r="H141" s="24">
        <v>924.57</v>
      </c>
      <c r="I141" s="13">
        <v>91.62</v>
      </c>
      <c r="J141" s="13">
        <v>91624.04</v>
      </c>
      <c r="K141" s="18" t="s">
        <v>32</v>
      </c>
      <c r="L141" s="12">
        <v>120</v>
      </c>
      <c r="M141" s="25">
        <v>842.34</v>
      </c>
      <c r="N141" s="13">
        <v>0</v>
      </c>
      <c r="O141" s="14">
        <v>0</v>
      </c>
      <c r="P141" s="15">
        <v>120</v>
      </c>
      <c r="Q141" s="24">
        <v>842.34</v>
      </c>
      <c r="R141" s="24">
        <v>87223.58</v>
      </c>
      <c r="S141" s="24">
        <v>91.62</v>
      </c>
      <c r="T141" s="24">
        <v>4308.84</v>
      </c>
      <c r="U141" s="24">
        <v>9456.76</v>
      </c>
      <c r="V141" s="13">
        <v>0</v>
      </c>
      <c r="W141" s="16">
        <v>0</v>
      </c>
      <c r="X141" s="16">
        <v>0</v>
      </c>
      <c r="Y141" s="17">
        <f t="shared" si="10"/>
        <v>101080.79999999999</v>
      </c>
      <c r="Z141" s="17">
        <f t="shared" si="11"/>
        <v>0</v>
      </c>
    </row>
    <row r="142" spans="1:26" x14ac:dyDescent="0.25">
      <c r="A142" s="23" t="s">
        <v>89</v>
      </c>
      <c r="B142" s="11">
        <v>44208</v>
      </c>
      <c r="C142" s="12">
        <v>408729</v>
      </c>
      <c r="D142" s="12" t="s">
        <v>90</v>
      </c>
      <c r="E142" s="11">
        <v>44208</v>
      </c>
      <c r="F142" s="13">
        <v>82891.48</v>
      </c>
      <c r="G142" s="13">
        <v>4973.49</v>
      </c>
      <c r="H142" s="24">
        <v>878.65</v>
      </c>
      <c r="I142" s="13">
        <v>87.07</v>
      </c>
      <c r="J142" s="13">
        <v>87073.39</v>
      </c>
      <c r="K142" s="18" t="s">
        <v>32</v>
      </c>
      <c r="L142" s="12">
        <v>120</v>
      </c>
      <c r="M142" s="25">
        <v>800.51</v>
      </c>
      <c r="N142" s="13">
        <v>0</v>
      </c>
      <c r="O142" s="14">
        <v>0</v>
      </c>
      <c r="P142" s="15">
        <v>120</v>
      </c>
      <c r="Q142" s="24">
        <v>800.51</v>
      </c>
      <c r="R142" s="24">
        <v>82891.48</v>
      </c>
      <c r="S142" s="24">
        <v>87.07</v>
      </c>
      <c r="T142" s="24">
        <v>4094.84</v>
      </c>
      <c r="U142" s="24">
        <v>8987.81</v>
      </c>
      <c r="V142" s="13">
        <v>0</v>
      </c>
      <c r="W142" s="16">
        <v>0</v>
      </c>
      <c r="X142" s="16">
        <v>0</v>
      </c>
      <c r="Y142" s="17">
        <f t="shared" si="10"/>
        <v>96061.2</v>
      </c>
      <c r="Z142" s="17">
        <f t="shared" si="11"/>
        <v>0</v>
      </c>
    </row>
    <row r="143" spans="1:26" x14ac:dyDescent="0.25">
      <c r="A143" s="23" t="s">
        <v>193</v>
      </c>
      <c r="B143" s="11">
        <v>44222</v>
      </c>
      <c r="C143" s="12">
        <v>409564</v>
      </c>
      <c r="D143" s="12" t="s">
        <v>194</v>
      </c>
      <c r="E143" s="11">
        <v>44222</v>
      </c>
      <c r="F143" s="13">
        <v>99110.75</v>
      </c>
      <c r="G143" s="13">
        <v>5946.64</v>
      </c>
      <c r="H143" s="24">
        <v>5000</v>
      </c>
      <c r="I143" s="13">
        <v>100.16</v>
      </c>
      <c r="J143" s="13">
        <v>100157.55</v>
      </c>
      <c r="K143" s="18" t="s">
        <v>32</v>
      </c>
      <c r="L143" s="12">
        <v>120</v>
      </c>
      <c r="M143" s="25">
        <v>920.8</v>
      </c>
      <c r="N143" s="13">
        <v>0</v>
      </c>
      <c r="O143" s="14">
        <v>0</v>
      </c>
      <c r="P143" s="15">
        <v>120</v>
      </c>
      <c r="Q143" s="24">
        <v>920.8</v>
      </c>
      <c r="R143" s="24">
        <v>99110.75</v>
      </c>
      <c r="S143" s="24">
        <v>100.16</v>
      </c>
      <c r="T143" s="24">
        <v>946.64</v>
      </c>
      <c r="U143" s="24">
        <v>10338.450000000001</v>
      </c>
      <c r="V143" s="13">
        <v>0</v>
      </c>
      <c r="W143" s="16">
        <v>0</v>
      </c>
      <c r="X143" s="16">
        <v>0</v>
      </c>
      <c r="Y143" s="17">
        <f t="shared" si="10"/>
        <v>110496</v>
      </c>
      <c r="Z143" s="17">
        <f t="shared" si="11"/>
        <v>0</v>
      </c>
    </row>
    <row r="144" spans="1:26" x14ac:dyDescent="0.25">
      <c r="A144" s="23" t="s">
        <v>263</v>
      </c>
      <c r="B144" s="11">
        <v>44227</v>
      </c>
      <c r="C144" s="12">
        <v>410266</v>
      </c>
      <c r="D144" s="12" t="s">
        <v>264</v>
      </c>
      <c r="E144" s="11">
        <v>44227</v>
      </c>
      <c r="F144" s="13">
        <v>139305.21</v>
      </c>
      <c r="G144" s="13">
        <v>8358.31</v>
      </c>
      <c r="H144" s="24">
        <v>1477</v>
      </c>
      <c r="I144" s="13">
        <v>146.33000000000001</v>
      </c>
      <c r="J144" s="13">
        <v>146332.85</v>
      </c>
      <c r="K144" s="18" t="s">
        <v>32</v>
      </c>
      <c r="L144" s="12">
        <v>120</v>
      </c>
      <c r="M144" s="25">
        <v>1345.31</v>
      </c>
      <c r="N144" s="13">
        <v>0</v>
      </c>
      <c r="O144" s="14">
        <v>0</v>
      </c>
      <c r="P144" s="15">
        <v>120</v>
      </c>
      <c r="Q144" s="24">
        <v>1345.31</v>
      </c>
      <c r="R144" s="24">
        <v>139305.21</v>
      </c>
      <c r="S144" s="24">
        <v>146.33000000000001</v>
      </c>
      <c r="T144" s="24">
        <v>6881.31</v>
      </c>
      <c r="U144" s="24">
        <v>15104.35</v>
      </c>
      <c r="V144" s="13">
        <v>0</v>
      </c>
      <c r="W144" s="16">
        <v>0</v>
      </c>
      <c r="X144" s="16">
        <v>0</v>
      </c>
      <c r="Y144" s="17">
        <f t="shared" si="10"/>
        <v>161437.19999999998</v>
      </c>
      <c r="Z144" s="17">
        <f t="shared" si="11"/>
        <v>0</v>
      </c>
    </row>
    <row r="145" spans="1:26" x14ac:dyDescent="0.25">
      <c r="A145" s="23" t="s">
        <v>265</v>
      </c>
      <c r="B145" s="11">
        <v>44227</v>
      </c>
      <c r="C145" s="12">
        <v>410275</v>
      </c>
      <c r="D145" s="12" t="s">
        <v>266</v>
      </c>
      <c r="E145" s="11">
        <v>44227</v>
      </c>
      <c r="F145" s="13">
        <v>139305.21</v>
      </c>
      <c r="G145" s="13">
        <v>8358.31</v>
      </c>
      <c r="H145" s="24">
        <v>1477</v>
      </c>
      <c r="I145" s="13">
        <v>146.33000000000001</v>
      </c>
      <c r="J145" s="13">
        <v>146332.85</v>
      </c>
      <c r="K145" s="18" t="s">
        <v>32</v>
      </c>
      <c r="L145" s="12">
        <v>120</v>
      </c>
      <c r="M145" s="25">
        <v>1345.31</v>
      </c>
      <c r="N145" s="13">
        <v>0</v>
      </c>
      <c r="O145" s="14">
        <v>0</v>
      </c>
      <c r="P145" s="15">
        <v>120</v>
      </c>
      <c r="Q145" s="24">
        <v>1345.31</v>
      </c>
      <c r="R145" s="24">
        <v>139305.21</v>
      </c>
      <c r="S145" s="24">
        <v>146.33000000000001</v>
      </c>
      <c r="T145" s="24">
        <v>6881.31</v>
      </c>
      <c r="U145" s="24">
        <v>15104.35</v>
      </c>
      <c r="V145" s="13">
        <v>0</v>
      </c>
      <c r="W145" s="16">
        <v>0</v>
      </c>
      <c r="X145" s="16">
        <v>0</v>
      </c>
      <c r="Y145" s="17">
        <f t="shared" si="10"/>
        <v>161437.19999999998</v>
      </c>
      <c r="Z145" s="17">
        <f t="shared" si="11"/>
        <v>0</v>
      </c>
    </row>
    <row r="146" spans="1:26" x14ac:dyDescent="0.25">
      <c r="A146" s="23" t="s">
        <v>267</v>
      </c>
      <c r="B146" s="11">
        <v>44227</v>
      </c>
      <c r="C146" s="12">
        <v>410289</v>
      </c>
      <c r="D146" s="12" t="s">
        <v>268</v>
      </c>
      <c r="E146" s="11">
        <v>44227</v>
      </c>
      <c r="F146" s="13">
        <v>128796.34</v>
      </c>
      <c r="G146" s="13">
        <v>7727.78</v>
      </c>
      <c r="H146" s="24">
        <v>1365.25</v>
      </c>
      <c r="I146" s="13">
        <v>135.29</v>
      </c>
      <c r="J146" s="13">
        <v>135294.16</v>
      </c>
      <c r="K146" s="18" t="s">
        <v>32</v>
      </c>
      <c r="L146" s="12">
        <v>120</v>
      </c>
      <c r="M146" s="25">
        <v>1243.82</v>
      </c>
      <c r="N146" s="13">
        <v>0</v>
      </c>
      <c r="O146" s="14">
        <v>0</v>
      </c>
      <c r="P146" s="15">
        <v>120</v>
      </c>
      <c r="Q146" s="24">
        <v>1243.82</v>
      </c>
      <c r="R146" s="24">
        <v>128796.34</v>
      </c>
      <c r="S146" s="24">
        <v>135.29</v>
      </c>
      <c r="T146" s="24">
        <v>6362.53</v>
      </c>
      <c r="U146" s="24">
        <v>13964.24</v>
      </c>
      <c r="V146" s="13">
        <v>0</v>
      </c>
      <c r="W146" s="16">
        <v>0</v>
      </c>
      <c r="X146" s="16">
        <v>0</v>
      </c>
      <c r="Y146" s="17">
        <f t="shared" si="10"/>
        <v>149258.4</v>
      </c>
      <c r="Z146" s="17">
        <f t="shared" si="11"/>
        <v>0</v>
      </c>
    </row>
    <row r="147" spans="1:26" x14ac:dyDescent="0.25">
      <c r="A147" s="23" t="s">
        <v>255</v>
      </c>
      <c r="B147" s="11">
        <v>44227</v>
      </c>
      <c r="C147" s="12">
        <v>410231</v>
      </c>
      <c r="D147" s="12" t="s">
        <v>256</v>
      </c>
      <c r="E147" s="11">
        <v>44227</v>
      </c>
      <c r="F147" s="13">
        <v>114651.87</v>
      </c>
      <c r="G147" s="13">
        <v>6879.11</v>
      </c>
      <c r="H147" s="24">
        <v>1215.31</v>
      </c>
      <c r="I147" s="13">
        <v>120.44</v>
      </c>
      <c r="J147" s="13">
        <v>120436.11</v>
      </c>
      <c r="K147" s="18" t="s">
        <v>32</v>
      </c>
      <c r="L147" s="12">
        <v>120</v>
      </c>
      <c r="M147" s="25">
        <v>1107.23</v>
      </c>
      <c r="N147" s="13">
        <v>0</v>
      </c>
      <c r="O147" s="14">
        <v>0</v>
      </c>
      <c r="P147" s="15">
        <v>120</v>
      </c>
      <c r="Q147" s="24">
        <v>1107.23</v>
      </c>
      <c r="R147" s="24">
        <v>114651.87</v>
      </c>
      <c r="S147" s="24">
        <v>120.44</v>
      </c>
      <c r="T147" s="24">
        <v>5663.8</v>
      </c>
      <c r="U147" s="24">
        <v>12431.49</v>
      </c>
      <c r="V147" s="13">
        <v>0</v>
      </c>
      <c r="W147" s="16">
        <v>0</v>
      </c>
      <c r="X147" s="16">
        <v>0</v>
      </c>
      <c r="Y147" s="17">
        <f t="shared" si="10"/>
        <v>132867.6</v>
      </c>
      <c r="Z147" s="17">
        <f t="shared" si="11"/>
        <v>0</v>
      </c>
    </row>
    <row r="148" spans="1:26" x14ac:dyDescent="0.25">
      <c r="A148" s="23" t="s">
        <v>139</v>
      </c>
      <c r="B148" s="11">
        <v>44215</v>
      </c>
      <c r="C148" s="12">
        <v>409173</v>
      </c>
      <c r="D148" s="12" t="s">
        <v>140</v>
      </c>
      <c r="E148" s="11">
        <v>44215</v>
      </c>
      <c r="F148" s="13">
        <v>114635.32</v>
      </c>
      <c r="G148" s="13">
        <v>6878.12</v>
      </c>
      <c r="H148" s="24">
        <v>4000</v>
      </c>
      <c r="I148" s="13">
        <v>117.63</v>
      </c>
      <c r="J148" s="13">
        <v>117631.07</v>
      </c>
      <c r="K148" s="18" t="s">
        <v>32</v>
      </c>
      <c r="L148" s="12">
        <v>120</v>
      </c>
      <c r="M148" s="25">
        <v>1081.44</v>
      </c>
      <c r="N148" s="13">
        <v>0</v>
      </c>
      <c r="O148" s="14">
        <v>0</v>
      </c>
      <c r="P148" s="15">
        <v>120</v>
      </c>
      <c r="Q148" s="24">
        <v>1081.44</v>
      </c>
      <c r="R148" s="24">
        <v>114635.32</v>
      </c>
      <c r="S148" s="24">
        <v>117.63</v>
      </c>
      <c r="T148" s="24">
        <v>2878.12</v>
      </c>
      <c r="U148" s="24">
        <v>12141.73</v>
      </c>
      <c r="V148" s="13">
        <v>0</v>
      </c>
      <c r="W148" s="16">
        <v>0</v>
      </c>
      <c r="X148" s="16">
        <v>0</v>
      </c>
      <c r="Y148" s="17">
        <f t="shared" si="10"/>
        <v>129772.8</v>
      </c>
      <c r="Z148" s="17">
        <f t="shared" si="11"/>
        <v>0</v>
      </c>
    </row>
    <row r="149" spans="1:26" x14ac:dyDescent="0.25">
      <c r="A149" s="23" t="s">
        <v>99</v>
      </c>
      <c r="B149" s="11">
        <v>44208</v>
      </c>
      <c r="C149" s="12">
        <v>408775</v>
      </c>
      <c r="D149" s="12" t="s">
        <v>100</v>
      </c>
      <c r="E149" s="11">
        <v>44208</v>
      </c>
      <c r="F149" s="13">
        <v>114635.32</v>
      </c>
      <c r="G149" s="13">
        <v>6878.12</v>
      </c>
      <c r="H149" s="24">
        <v>2000</v>
      </c>
      <c r="I149" s="13">
        <v>119.63</v>
      </c>
      <c r="J149" s="13">
        <v>119633.07</v>
      </c>
      <c r="K149" s="18" t="s">
        <v>32</v>
      </c>
      <c r="L149" s="12">
        <v>120</v>
      </c>
      <c r="M149" s="25">
        <v>1099.8399999999999</v>
      </c>
      <c r="N149" s="13">
        <v>0</v>
      </c>
      <c r="O149" s="14">
        <v>0</v>
      </c>
      <c r="P149" s="15">
        <v>120</v>
      </c>
      <c r="Q149" s="24">
        <v>1099.8399999999999</v>
      </c>
      <c r="R149" s="24">
        <v>114635.32</v>
      </c>
      <c r="S149" s="24">
        <v>119.63</v>
      </c>
      <c r="T149" s="24">
        <v>4878.12</v>
      </c>
      <c r="U149" s="24">
        <v>12347.73</v>
      </c>
      <c r="V149" s="13">
        <v>0</v>
      </c>
      <c r="W149" s="16">
        <v>0</v>
      </c>
      <c r="X149" s="16">
        <v>0</v>
      </c>
      <c r="Y149" s="17">
        <f t="shared" si="10"/>
        <v>131980.80000000002</v>
      </c>
      <c r="Z149" s="17">
        <f t="shared" si="11"/>
        <v>0</v>
      </c>
    </row>
    <row r="150" spans="1:26" x14ac:dyDescent="0.25">
      <c r="A150" s="23" t="s">
        <v>149</v>
      </c>
      <c r="B150" s="11">
        <v>44217</v>
      </c>
      <c r="C150" s="12">
        <v>408684</v>
      </c>
      <c r="D150" s="12" t="s">
        <v>150</v>
      </c>
      <c r="E150" s="11">
        <v>44217</v>
      </c>
      <c r="F150" s="13">
        <v>119350.07</v>
      </c>
      <c r="G150" s="13">
        <v>7161</v>
      </c>
      <c r="H150" s="24">
        <v>1265.1199999999999</v>
      </c>
      <c r="I150" s="13">
        <v>125.37</v>
      </c>
      <c r="J150" s="13">
        <v>125371.32</v>
      </c>
      <c r="K150" s="18" t="s">
        <v>32</v>
      </c>
      <c r="L150" s="12">
        <v>120</v>
      </c>
      <c r="M150" s="25">
        <v>1152.5999999999999</v>
      </c>
      <c r="N150" s="13">
        <v>0</v>
      </c>
      <c r="O150" s="14">
        <v>0</v>
      </c>
      <c r="P150" s="15">
        <v>120</v>
      </c>
      <c r="Q150" s="24">
        <v>1152.5999999999999</v>
      </c>
      <c r="R150" s="24">
        <v>119350.07</v>
      </c>
      <c r="S150" s="24">
        <v>125.37</v>
      </c>
      <c r="T150" s="24">
        <v>5895.88</v>
      </c>
      <c r="U150" s="24">
        <v>12940.68</v>
      </c>
      <c r="V150" s="13">
        <v>0</v>
      </c>
      <c r="W150" s="16">
        <v>0</v>
      </c>
      <c r="X150" s="16">
        <v>0</v>
      </c>
      <c r="Y150" s="17">
        <f t="shared" si="10"/>
        <v>138312</v>
      </c>
      <c r="Z150" s="17">
        <f t="shared" si="11"/>
        <v>0</v>
      </c>
    </row>
    <row r="151" spans="1:26" x14ac:dyDescent="0.25">
      <c r="A151" s="23" t="s">
        <v>147</v>
      </c>
      <c r="B151" s="11">
        <v>44215</v>
      </c>
      <c r="C151" s="12">
        <v>408578</v>
      </c>
      <c r="D151" s="12" t="s">
        <v>148</v>
      </c>
      <c r="E151" s="11">
        <v>44215</v>
      </c>
      <c r="F151" s="13">
        <v>81408.679999999993</v>
      </c>
      <c r="G151" s="13">
        <v>4884.5200000000004</v>
      </c>
      <c r="H151" s="24">
        <v>900</v>
      </c>
      <c r="I151" s="13">
        <v>85.48</v>
      </c>
      <c r="J151" s="13">
        <v>85478.68</v>
      </c>
      <c r="K151" s="18" t="s">
        <v>32</v>
      </c>
      <c r="L151" s="12">
        <v>120</v>
      </c>
      <c r="M151" s="25">
        <v>785.85</v>
      </c>
      <c r="N151" s="13">
        <v>0</v>
      </c>
      <c r="O151" s="14">
        <v>0</v>
      </c>
      <c r="P151" s="15">
        <v>120</v>
      </c>
      <c r="Q151" s="24">
        <v>785.85</v>
      </c>
      <c r="R151" s="24">
        <v>81408.679999999993</v>
      </c>
      <c r="S151" s="24">
        <v>85.48</v>
      </c>
      <c r="T151" s="24">
        <v>3984.52</v>
      </c>
      <c r="U151" s="24">
        <v>8823.32</v>
      </c>
      <c r="V151" s="13">
        <v>0</v>
      </c>
      <c r="W151" s="16">
        <v>0</v>
      </c>
      <c r="X151" s="16">
        <v>0</v>
      </c>
      <c r="Y151" s="17">
        <f t="shared" si="10"/>
        <v>94302</v>
      </c>
      <c r="Z151" s="17">
        <f t="shared" si="11"/>
        <v>0</v>
      </c>
    </row>
    <row r="153" spans="1:26" x14ac:dyDescent="0.25">
      <c r="R153" s="22">
        <f>SUBTOTAL(9,R5:R152)</f>
        <v>18728777.059999995</v>
      </c>
      <c r="S153" s="22">
        <f t="shared" ref="S153:Y153" si="12">SUBTOTAL(109,S4:S151)</f>
        <v>19565.030000000002</v>
      </c>
      <c r="T153" s="22">
        <f t="shared" si="12"/>
        <v>816721.83000000007</v>
      </c>
      <c r="U153" s="22">
        <f t="shared" si="12"/>
        <v>2019436.8800000004</v>
      </c>
      <c r="V153" s="22">
        <f t="shared" si="12"/>
        <v>0</v>
      </c>
      <c r="W153" s="22">
        <f t="shared" si="12"/>
        <v>0</v>
      </c>
      <c r="X153" s="22">
        <f t="shared" si="12"/>
        <v>0</v>
      </c>
      <c r="Y153" s="22">
        <f t="shared" si="12"/>
        <v>21584500.800000008</v>
      </c>
    </row>
    <row r="156" spans="1:26" ht="15.75" thickBot="1" x14ac:dyDescent="0.3"/>
    <row r="157" spans="1:26" ht="15.75" thickBot="1" x14ac:dyDescent="0.3">
      <c r="A157" s="43" t="s">
        <v>325</v>
      </c>
      <c r="B157" s="44">
        <v>44194</v>
      </c>
      <c r="C157" s="45">
        <v>408234</v>
      </c>
      <c r="D157" s="45" t="s">
        <v>34</v>
      </c>
      <c r="E157" s="44">
        <v>44194</v>
      </c>
      <c r="F157" s="46">
        <v>132368.24</v>
      </c>
      <c r="G157" s="46">
        <v>7942.09</v>
      </c>
      <c r="H157" s="46">
        <v>1403.1</v>
      </c>
      <c r="I157" s="46">
        <v>139.13</v>
      </c>
      <c r="J157" s="46">
        <v>139046.28</v>
      </c>
      <c r="K157" s="47" t="s">
        <v>32</v>
      </c>
      <c r="L157" s="45">
        <v>120</v>
      </c>
      <c r="M157" s="48">
        <v>1278.32</v>
      </c>
      <c r="N157" s="8">
        <v>0</v>
      </c>
      <c r="O157" s="9">
        <v>0</v>
      </c>
      <c r="P157" s="20">
        <v>17640</v>
      </c>
      <c r="Q157" s="8">
        <v>191257.31</v>
      </c>
      <c r="R157" s="8">
        <v>19907914.739999998</v>
      </c>
      <c r="S157" s="8">
        <v>20804.189999999999</v>
      </c>
      <c r="T157" s="8">
        <v>874884.62</v>
      </c>
      <c r="U157" s="8">
        <v>2147274.27</v>
      </c>
      <c r="V157" s="8">
        <v>0</v>
      </c>
      <c r="W157" s="19">
        <v>0</v>
      </c>
      <c r="X157" s="19">
        <v>0</v>
      </c>
      <c r="Y157" s="21">
        <v>22950877.82</v>
      </c>
      <c r="Z157" s="21">
        <f>SUM(Z5:Z151)</f>
        <v>-0.61999999996623956</v>
      </c>
    </row>
    <row r="159" spans="1:26" ht="15.75" thickBot="1" x14ac:dyDescent="0.3"/>
    <row r="160" spans="1:26" ht="15.75" thickBot="1" x14ac:dyDescent="0.3">
      <c r="A160" s="43" t="s">
        <v>326</v>
      </c>
      <c r="B160" s="49">
        <v>44195</v>
      </c>
      <c r="C160" s="50">
        <v>408343</v>
      </c>
      <c r="D160" s="50" t="s">
        <v>40</v>
      </c>
      <c r="E160" s="49">
        <v>44195</v>
      </c>
      <c r="F160" s="51">
        <v>140637.75</v>
      </c>
      <c r="G160" s="51">
        <v>8438.27</v>
      </c>
      <c r="H160" s="52">
        <v>147</v>
      </c>
      <c r="I160" s="53">
        <v>147.72999999999999</v>
      </c>
    </row>
    <row r="161" spans="7:17" x14ac:dyDescent="0.25">
      <c r="M161" s="57" t="s">
        <v>327</v>
      </c>
      <c r="N161" s="58"/>
      <c r="O161" s="58"/>
      <c r="P161" s="58"/>
      <c r="Q161" s="59"/>
    </row>
    <row r="162" spans="7:17" ht="20.25" customHeight="1" x14ac:dyDescent="0.25">
      <c r="M162" s="60"/>
      <c r="N162" s="61"/>
      <c r="O162" s="61"/>
      <c r="P162" s="61"/>
      <c r="Q162" s="62"/>
    </row>
    <row r="163" spans="7:17" ht="30" customHeight="1" x14ac:dyDescent="0.25">
      <c r="M163" s="63"/>
      <c r="N163" s="64"/>
      <c r="O163" s="65" t="s">
        <v>328</v>
      </c>
      <c r="P163" s="65"/>
      <c r="Q163" s="66"/>
    </row>
    <row r="164" spans="7:17" x14ac:dyDescent="0.25">
      <c r="M164" s="67"/>
      <c r="N164" s="68"/>
      <c r="O164" s="77" t="s">
        <v>329</v>
      </c>
      <c r="P164" s="77"/>
      <c r="Q164" s="78"/>
    </row>
    <row r="165" spans="7:17" ht="30.75" customHeight="1" x14ac:dyDescent="0.25">
      <c r="M165" s="69"/>
      <c r="N165" s="70"/>
      <c r="O165" s="71" t="s">
        <v>330</v>
      </c>
      <c r="P165" s="71"/>
      <c r="Q165" s="72"/>
    </row>
    <row r="166" spans="7:17" x14ac:dyDescent="0.25">
      <c r="G166" s="38"/>
      <c r="M166" s="73"/>
      <c r="N166" s="74"/>
      <c r="O166" s="75"/>
      <c r="P166" s="75"/>
      <c r="Q166" s="76"/>
    </row>
  </sheetData>
  <autoFilter ref="A4:Z151" xr:uid="{07F64B43-A444-4843-BDB0-D8AC9E75FF8C}">
    <filterColumn colId="1">
      <filters>
        <dateGroupItem year="2021" dateTimeGrouping="year"/>
      </filters>
    </filterColumn>
    <sortState xmlns:xlrd2="http://schemas.microsoft.com/office/spreadsheetml/2017/richdata2" ref="A12:Z151">
      <sortCondition ref="A4:A151"/>
    </sortState>
  </autoFilter>
  <mergeCells count="12">
    <mergeCell ref="M161:Q162"/>
    <mergeCell ref="O163:Q163"/>
    <mergeCell ref="O164:Q164"/>
    <mergeCell ref="O165:Q166"/>
    <mergeCell ref="P3:X3"/>
    <mergeCell ref="A1:Z1"/>
    <mergeCell ref="A2:Z2"/>
    <mergeCell ref="A157:M157"/>
    <mergeCell ref="A160:G160"/>
    <mergeCell ref="H160:I160"/>
    <mergeCell ref="D3:M3"/>
    <mergeCell ref="N3:O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cp:lastPrinted>2022-07-19T18:39:26Z</cp:lastPrinted>
  <dcterms:created xsi:type="dcterms:W3CDTF">2021-01-25T18:08:10Z</dcterms:created>
  <dcterms:modified xsi:type="dcterms:W3CDTF">2022-07-20T19:44:44Z</dcterms:modified>
</cp:coreProperties>
</file>