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1-2022\"/>
    </mc:Choice>
  </mc:AlternateContent>
  <xr:revisionPtr revIDLastSave="0" documentId="13_ncr:1_{3BC09D9D-03C6-4092-B0C6-4DE0C837EAD9}" xr6:coauthVersionLast="47" xr6:coauthVersionMax="47" xr10:uidLastSave="{00000000-0000-0000-0000-000000000000}"/>
  <bookViews>
    <workbookView xWindow="-120" yWindow="-120" windowWidth="20730" windowHeight="11160" xr2:uid="{16DC503B-5B4C-42DD-9503-165CB53789D3}"/>
  </bookViews>
  <sheets>
    <sheet name="Resu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4" i="1" l="1"/>
  <c r="N264" i="1" s="1"/>
  <c r="N263" i="1"/>
  <c r="N262" i="1"/>
  <c r="N261" i="1"/>
  <c r="N260" i="1"/>
  <c r="N259" i="1"/>
  <c r="N258" i="1"/>
  <c r="R243" i="1"/>
  <c r="L243" i="1"/>
  <c r="N243" i="1" s="1"/>
  <c r="R242" i="1"/>
  <c r="N242" i="1"/>
  <c r="R241" i="1"/>
  <c r="N241" i="1"/>
  <c r="R240" i="1"/>
  <c r="N240" i="1"/>
  <c r="R239" i="1"/>
  <c r="N239" i="1"/>
  <c r="R238" i="1"/>
  <c r="N238" i="1"/>
  <c r="N237" i="1"/>
  <c r="R222" i="1"/>
  <c r="L222" i="1"/>
  <c r="N222" i="1" s="1"/>
  <c r="R221" i="1"/>
  <c r="N221" i="1"/>
  <c r="R220" i="1"/>
  <c r="N220" i="1"/>
  <c r="R219" i="1"/>
  <c r="N219" i="1"/>
  <c r="R218" i="1"/>
  <c r="N218" i="1"/>
  <c r="R217" i="1"/>
  <c r="N217" i="1"/>
  <c r="N216" i="1"/>
  <c r="R201" i="1"/>
  <c r="L201" i="1"/>
  <c r="N201" i="1" s="1"/>
  <c r="R200" i="1"/>
  <c r="N200" i="1"/>
  <c r="R199" i="1"/>
  <c r="N199" i="1"/>
  <c r="R198" i="1"/>
  <c r="N198" i="1"/>
  <c r="R197" i="1"/>
  <c r="N197" i="1"/>
  <c r="R196" i="1"/>
  <c r="N196" i="1"/>
  <c r="N195" i="1"/>
  <c r="R180" i="1"/>
  <c r="L180" i="1"/>
  <c r="N180" i="1" s="1"/>
  <c r="R179" i="1"/>
  <c r="N179" i="1"/>
  <c r="R178" i="1"/>
  <c r="N178" i="1"/>
  <c r="R177" i="1"/>
  <c r="N177" i="1"/>
  <c r="R176" i="1"/>
  <c r="N176" i="1"/>
  <c r="R175" i="1"/>
  <c r="N175" i="1"/>
  <c r="N174" i="1"/>
  <c r="R138" i="1"/>
  <c r="L138" i="1"/>
  <c r="N138" i="1" s="1"/>
  <c r="R137" i="1"/>
  <c r="N137" i="1"/>
  <c r="R136" i="1"/>
  <c r="N136" i="1"/>
  <c r="R135" i="1"/>
  <c r="N135" i="1"/>
  <c r="R134" i="1"/>
  <c r="N134" i="1"/>
  <c r="R133" i="1"/>
  <c r="N133" i="1"/>
  <c r="N132" i="1"/>
  <c r="R117" i="1"/>
  <c r="L117" i="1"/>
  <c r="N117" i="1" s="1"/>
  <c r="R116" i="1"/>
  <c r="N116" i="1"/>
  <c r="R115" i="1"/>
  <c r="N115" i="1"/>
  <c r="R114" i="1"/>
  <c r="N114" i="1"/>
  <c r="R113" i="1"/>
  <c r="N113" i="1"/>
  <c r="R112" i="1"/>
  <c r="N112" i="1"/>
  <c r="N111" i="1"/>
  <c r="R96" i="1"/>
  <c r="L96" i="1"/>
  <c r="N96" i="1" s="1"/>
  <c r="R95" i="1"/>
  <c r="N95" i="1"/>
  <c r="R94" i="1"/>
  <c r="N94" i="1"/>
  <c r="R93" i="1"/>
  <c r="N93" i="1"/>
  <c r="R92" i="1"/>
  <c r="N92" i="1"/>
  <c r="R91" i="1"/>
  <c r="N91" i="1"/>
  <c r="N90" i="1"/>
  <c r="R75" i="1"/>
  <c r="L75" i="1"/>
  <c r="N75" i="1" s="1"/>
  <c r="R74" i="1"/>
  <c r="N74" i="1"/>
  <c r="R73" i="1"/>
  <c r="N73" i="1"/>
  <c r="R72" i="1"/>
  <c r="N72" i="1"/>
  <c r="R71" i="1"/>
  <c r="N71" i="1"/>
  <c r="R70" i="1"/>
  <c r="N70" i="1"/>
  <c r="N69" i="1"/>
  <c r="R54" i="1"/>
  <c r="L54" i="1"/>
  <c r="N54" i="1" s="1"/>
  <c r="R53" i="1"/>
  <c r="N53" i="1"/>
  <c r="R52" i="1"/>
  <c r="N52" i="1"/>
  <c r="R51" i="1"/>
  <c r="N51" i="1"/>
  <c r="R50" i="1"/>
  <c r="N50" i="1"/>
  <c r="R49" i="1"/>
  <c r="N49" i="1"/>
  <c r="N48" i="1"/>
  <c r="R33" i="1"/>
  <c r="L33" i="1"/>
  <c r="N33" i="1" s="1"/>
  <c r="R32" i="1"/>
  <c r="N32" i="1"/>
  <c r="R31" i="1"/>
  <c r="N31" i="1"/>
  <c r="R30" i="1"/>
  <c r="N30" i="1"/>
  <c r="R29" i="1"/>
  <c r="N29" i="1"/>
  <c r="R28" i="1"/>
  <c r="N28" i="1"/>
  <c r="N27" i="1"/>
  <c r="R12" i="1"/>
  <c r="L12" i="1"/>
  <c r="N12" i="1" s="1"/>
  <c r="R11" i="1"/>
  <c r="N11" i="1"/>
  <c r="R10" i="1"/>
  <c r="N10" i="1"/>
  <c r="R9" i="1"/>
  <c r="N9" i="1"/>
  <c r="R8" i="1"/>
  <c r="N8" i="1"/>
  <c r="R7" i="1"/>
  <c r="N7" i="1"/>
  <c r="N6" i="1"/>
  <c r="J264" i="1" l="1"/>
  <c r="I264" i="1"/>
  <c r="H264" i="1"/>
  <c r="G264" i="1"/>
  <c r="F264" i="1"/>
  <c r="E264" i="1"/>
  <c r="D264" i="1"/>
  <c r="C264" i="1"/>
  <c r="B264" i="1"/>
  <c r="J243" i="1"/>
  <c r="I243" i="1"/>
  <c r="H243" i="1"/>
  <c r="G243" i="1"/>
  <c r="F243" i="1"/>
  <c r="E243" i="1"/>
  <c r="D243" i="1"/>
  <c r="C243" i="1"/>
  <c r="B243" i="1"/>
  <c r="J222" i="1"/>
  <c r="I222" i="1"/>
  <c r="H222" i="1"/>
  <c r="G222" i="1"/>
  <c r="F222" i="1"/>
  <c r="E222" i="1"/>
  <c r="D222" i="1"/>
  <c r="C222" i="1"/>
  <c r="B222" i="1"/>
  <c r="J201" i="1"/>
  <c r="I201" i="1"/>
  <c r="H201" i="1"/>
  <c r="G201" i="1"/>
  <c r="F201" i="1"/>
  <c r="E201" i="1"/>
  <c r="D201" i="1"/>
  <c r="C201" i="1"/>
  <c r="B201" i="1"/>
  <c r="J180" i="1"/>
  <c r="I180" i="1"/>
  <c r="H180" i="1"/>
  <c r="G180" i="1"/>
  <c r="F180" i="1"/>
  <c r="E180" i="1"/>
  <c r="D180" i="1"/>
  <c r="C180" i="1"/>
  <c r="B180" i="1"/>
  <c r="J159" i="1"/>
  <c r="I159" i="1"/>
  <c r="H159" i="1"/>
  <c r="G159" i="1"/>
  <c r="F159" i="1"/>
  <c r="E159" i="1"/>
  <c r="D159" i="1"/>
  <c r="C159" i="1"/>
  <c r="B159" i="1"/>
  <c r="J138" i="1"/>
  <c r="I138" i="1"/>
  <c r="H138" i="1"/>
  <c r="G138" i="1"/>
  <c r="F138" i="1"/>
  <c r="E138" i="1"/>
  <c r="D138" i="1"/>
  <c r="C138" i="1"/>
  <c r="B138" i="1"/>
  <c r="J117" i="1"/>
  <c r="I117" i="1"/>
  <c r="H117" i="1"/>
  <c r="G117" i="1"/>
  <c r="F117" i="1"/>
  <c r="E117" i="1"/>
  <c r="D117" i="1"/>
  <c r="C117" i="1"/>
  <c r="B117" i="1"/>
  <c r="J96" i="1"/>
  <c r="I96" i="1"/>
  <c r="H96" i="1"/>
  <c r="G96" i="1"/>
  <c r="F96" i="1"/>
  <c r="E96" i="1"/>
  <c r="D96" i="1"/>
  <c r="C96" i="1"/>
  <c r="B96" i="1"/>
  <c r="J75" i="1"/>
  <c r="I75" i="1"/>
  <c r="H75" i="1"/>
  <c r="G75" i="1"/>
  <c r="F75" i="1"/>
  <c r="E75" i="1"/>
  <c r="D75" i="1"/>
  <c r="C75" i="1"/>
  <c r="B75" i="1"/>
  <c r="J54" i="1"/>
  <c r="I54" i="1"/>
  <c r="H54" i="1"/>
  <c r="G54" i="1"/>
  <c r="F54" i="1"/>
  <c r="E54" i="1"/>
  <c r="D54" i="1"/>
  <c r="C54" i="1"/>
  <c r="B54" i="1"/>
  <c r="J33" i="1"/>
  <c r="I33" i="1"/>
  <c r="H33" i="1"/>
  <c r="G33" i="1"/>
  <c r="F33" i="1"/>
  <c r="E33" i="1"/>
  <c r="D33" i="1"/>
  <c r="C33" i="1"/>
  <c r="B33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<sst xmlns="http://schemas.openxmlformats.org/spreadsheetml/2006/main" count="400" uniqueCount="81">
  <si>
    <t>Prestamista de Venda Resumo CCB</t>
  </si>
  <si>
    <t>Período: 01/2022</t>
  </si>
  <si>
    <t>RIVIERA DE SANTA CRISTINA - I</t>
  </si>
  <si>
    <t>Saldo inicial (+)</t>
  </si>
  <si>
    <t xml:space="preserve">Efetivados (+) </t>
  </si>
  <si>
    <t>Recebidos (-)</t>
  </si>
  <si>
    <t>Antecipados ( - )</t>
  </si>
  <si>
    <t>Estorno de Pagamento (+)</t>
  </si>
  <si>
    <t>Cancelamento (-)</t>
  </si>
  <si>
    <t>Reativados (+)</t>
  </si>
  <si>
    <t>Acrescidos de Correção Monetária (+)</t>
  </si>
  <si>
    <t>Saldo Atual</t>
  </si>
  <si>
    <t>Principal Sinal</t>
  </si>
  <si>
    <t>Principal</t>
  </si>
  <si>
    <t>Taxa de Emissão CCB</t>
  </si>
  <si>
    <t>Juros</t>
  </si>
  <si>
    <t>Corretagem</t>
  </si>
  <si>
    <t>Corretagem SINAL</t>
  </si>
  <si>
    <t>Total</t>
  </si>
  <si>
    <t>Classificação Contábil</t>
  </si>
  <si>
    <t>A) Pela Correção Monetária do Valor Original + Correção Monetária RSC I: 846249,43</t>
  </si>
  <si>
    <t>Débito: 1010001 - CRÉDITOS CLIENTES CCB - PRINCIPAL</t>
  </si>
  <si>
    <t>Crédito: 2101001 - CONTRATO MOMENTUM</t>
  </si>
  <si>
    <t>B) Pela Correção Monetária da Taxa de Administração + Correção Monetária RSC I: 92203,38</t>
  </si>
  <si>
    <t>Crédito: 2101002 - TAXA DE ADMINISTRAÇÃO A REALIZAR (CCB)</t>
  </si>
  <si>
    <t>C) Pela Correção Monetária da Taxa de Emissão CCB + Correção Monetária RSC I: 883,81</t>
  </si>
  <si>
    <t>Crédito: 21010013 - DESP. EMISSÃO/REEMBOLSO - VENDAS CCB</t>
  </si>
  <si>
    <t>RIVIERA DE SANTA CRISTINA - IV</t>
  </si>
  <si>
    <t>A) Pela Correção Monetária do Valor Original + Correção Monetária RSC IV: 1073744,30</t>
  </si>
  <si>
    <t>B) Pela Correção Monetária da Taxa de Administração + Correção Monetária RSC IV: 117307,76</t>
  </si>
  <si>
    <t>C) Pela Correção Monetária da Taxa de Emissão CCB + Correção Monetária RSC IV: 1124,23</t>
  </si>
  <si>
    <t>RIVIERA DE SANTA CRISTINA - II</t>
  </si>
  <si>
    <t>A) Pela Correção Monetária do Valor Original + Correção Monetária RSC II: 387118,77</t>
  </si>
  <si>
    <t>B) Pela Correção Monetária da Taxa de Administração + Correção Monetária RSC II: 42143,44</t>
  </si>
  <si>
    <t>C) Pela Correção Monetária da Taxa de Emissão CCB + Correção Monetária RSC II: 408,66</t>
  </si>
  <si>
    <t>TERRAS DE STA. CRISTINA - V</t>
  </si>
  <si>
    <t>A) Pela Correção Monetária do Valor Original + Correção Monetária TSC V: 46067,40</t>
  </si>
  <si>
    <t>B) Pela Correção Monetária da Taxa de Administração + Correção Monetária TSC V: 5036,91</t>
  </si>
  <si>
    <t>C) Pela Correção Monetária da Taxa de Emissão CCB + Correção Monetária TSC V: 48,21</t>
  </si>
  <si>
    <t>RIVIERA DE SANTA CRISTINA - III</t>
  </si>
  <si>
    <t>A) Pela Correção Monetária do Valor Original + Correção Monetária RSC III: 1045320,65</t>
  </si>
  <si>
    <t>B) Pela Correção Monetária da Taxa de Administração + Correção Monetária RSC III: 114072,97</t>
  </si>
  <si>
    <t>C) Pela Correção Monetária da Taxa de Emissão CCB + Correção Monetária RSC III: 1077,39</t>
  </si>
  <si>
    <t>RIVIERA DE SANTA CRISTINA XIII - SETOR IATE</t>
  </si>
  <si>
    <t>A) Pela Correção Monetária do Valor Original + Correção Monetária RSC XIII: 27148,00</t>
  </si>
  <si>
    <t>B) Pela Correção Monetária da Taxa de Administração + Correção Monetária RSC XIII: 2968,90</t>
  </si>
  <si>
    <t>C) Pela Correção Monetária da Taxa de Emissão CCB + Correção Monetária RSC XIII: 28,60</t>
  </si>
  <si>
    <t>RIVIERA DE SANTA CRISTINA XIII - SETOR MARINA</t>
  </si>
  <si>
    <t>A) Pela Correção Monetária do Valor Original + Correção Monetária RSC XIII: 658774,29</t>
  </si>
  <si>
    <t>B) Pela Correção Monetária da Taxa de Administração + Correção Monetária RSC XIII: 71965,04</t>
  </si>
  <si>
    <t>C) Pela Correção Monetária da Taxa de Emissão CCB + Correção Monetária RSC XIII: 693,60</t>
  </si>
  <si>
    <t>NINHO VERDE I ECO RESIDENCE</t>
  </si>
  <si>
    <t>A) Pela Correção Monetária do Valor Original + Correção Monetária NVIER: 0,00</t>
  </si>
  <si>
    <t>B) Pela Correção Monetária da Taxa de Administração + Correção Monetária NVIER: 0,00</t>
  </si>
  <si>
    <t>C) Pela Correção Monetária da Taxa de Emissão CCB + Correção Monetária NVIER: 0,00</t>
  </si>
  <si>
    <t>NINHO VERDE II ECO RESIDENCE</t>
  </si>
  <si>
    <t>A) Pela Correção Monetária do Valor Original + Correção Monetária NVIIER: 3266150,06</t>
  </si>
  <si>
    <t>B) Pela Correção Monetária da Taxa de Administração + Correção Monetária NVIIER: 354865,23</t>
  </si>
  <si>
    <t>C) Pela Correção Monetária da Taxa de Emissão CCB + Correção Monetária NVIIER: 3392,67</t>
  </si>
  <si>
    <t>SANTA BÁRBARA RESORT RESIDENCE - I</t>
  </si>
  <si>
    <t>A) Pela Correção Monetária do Valor Original + Correção Monetária SBRR: 291784,89</t>
  </si>
  <si>
    <t>B) Pela Correção Monetária da Taxa de Administração + Correção Monetária SBRR: 31754,87</t>
  </si>
  <si>
    <t>C) Pela Correção Monetária da Taxa de Emissão CCB + Correção Monetária SBRR: 308,59</t>
  </si>
  <si>
    <t>SANTA BÁRBARA RESORT RESIDENCE - II</t>
  </si>
  <si>
    <t>A) Pela Correção Monetária do Valor Original + Correção Monetária SBRR: 440320,09</t>
  </si>
  <si>
    <t>B) Pela Correção Monetária da Taxa de Administração + Correção Monetária SBRR: 48004,94</t>
  </si>
  <si>
    <t>C) Pela Correção Monetária da Taxa de Emissão CCB + Correção Monetária SBRR: 469,22</t>
  </si>
  <si>
    <t>SANTA BÁRBARA RESORT RESIDENCE - III</t>
  </si>
  <si>
    <t>A) Pela Correção Monetária do Valor Original + Correção Monetária SBRR: 0,00</t>
  </si>
  <si>
    <t>B) Pela Correção Monetária da Taxa de Administração + Correção Monetária SBRR: 0,00</t>
  </si>
  <si>
    <t>C) Pela Correção Monetária da Taxa de Emissão CCB + Correção Monetária SBRR: 0,00</t>
  </si>
  <si>
    <t>RESUMO CONSOLIDADO</t>
  </si>
  <si>
    <t>A) Pela Correção Monetária do Valor Original + Correção Monetária Total: 8082677,88</t>
  </si>
  <si>
    <t>B) Pela Correção Monetária da Taxa de Administração + Correção Monetária Total: 880323,44</t>
  </si>
  <si>
    <t>C) Pela Correção Monetária da Taxa de Emissão CCB + Correção Monetária Total: 8434,98</t>
  </si>
  <si>
    <t xml:space="preserve">Saldo do Análitico
</t>
  </si>
  <si>
    <t>Diferença</t>
  </si>
  <si>
    <t>Saldo Mês Anterior</t>
  </si>
  <si>
    <t>Resultado</t>
  </si>
  <si>
    <t>Saldo do Análitico</t>
  </si>
  <si>
    <r>
      <t>Observação : Diferença de</t>
    </r>
    <r>
      <rPr>
        <sz val="11"/>
        <color rgb="FFFF0000"/>
        <rFont val="Arial"/>
        <family val="2"/>
      </rPr>
      <t xml:space="preserve"> 10.396.493,56</t>
    </r>
    <r>
      <rPr>
        <sz val="11"/>
        <color theme="1"/>
        <rFont val="Arial"/>
        <family val="2"/>
      </rPr>
      <t xml:space="preserve"> referente ao valor gerado no relatório análitico.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</si>
</sst>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8"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4" fillId="0" borderId="1" xfId="0" applyNumberFormat="1" applyFont="1" applyFill="1" applyBorder="1"/>
    <xf numFmtId="0" fontId="3" fillId="3" borderId="5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Fill="1" applyBorder="1"/>
    <xf numFmtId="43" fontId="4" fillId="0" borderId="1" xfId="0" applyNumberFormat="1" applyFont="1" applyFill="1" applyBorder="1"/>
    <xf numFmtId="0" fontId="2" fillId="0" borderId="0" xfId="0" applyNumberFormat="1" applyFont="1" applyFill="1" applyBorder="1"/>
    <xf numFmtId="43" fontId="4" fillId="0" borderId="10" xfId="0" applyNumberFormat="1" applyFont="1" applyFill="1" applyBorder="1"/>
    <xf numFmtId="0" fontId="4" fillId="0" borderId="11" xfId="0" applyNumberFormat="1" applyFont="1" applyFill="1" applyBorder="1"/>
    <xf numFmtId="43" fontId="4" fillId="0" borderId="12" xfId="0" applyNumberFormat="1" applyFont="1" applyFill="1" applyBorder="1"/>
    <xf numFmtId="0" fontId="1" fillId="0" borderId="0" xfId="0" applyNumberFormat="1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4" borderId="13" xfId="0" applyFill="1" applyBorder="1" applyAlignment="1">
      <alignment horizontal="center" vertical="center"/>
    </xf>
    <xf numFmtId="43" fontId="4" fillId="0" borderId="10" xfId="1" applyFont="1" applyFill="1" applyBorder="1" applyAlignment="1">
      <alignment horizontal="center" vertical="center" wrapText="1"/>
    </xf>
    <xf numFmtId="43" fontId="0" fillId="0" borderId="13" xfId="0" applyNumberFormat="1" applyBorder="1" applyAlignment="1">
      <alignment horizontal="center" vertical="center"/>
    </xf>
    <xf numFmtId="43" fontId="0" fillId="0" borderId="13" xfId="1" applyFont="1" applyBorder="1"/>
    <xf numFmtId="43" fontId="0" fillId="0" borderId="13" xfId="0" applyNumberFormat="1" applyBorder="1"/>
    <xf numFmtId="43" fontId="0" fillId="0" borderId="13" xfId="1" applyFont="1" applyFill="1" applyBorder="1"/>
    <xf numFmtId="43" fontId="4" fillId="0" borderId="12" xfId="1" applyFont="1" applyFill="1" applyBorder="1" applyAlignment="1">
      <alignment horizontal="center" vertical="center" wrapText="1"/>
    </xf>
    <xf numFmtId="43" fontId="8" fillId="0" borderId="13" xfId="0" applyNumberFormat="1" applyFont="1" applyBorder="1"/>
    <xf numFmtId="43" fontId="8" fillId="0" borderId="13" xfId="0" applyNumberFormat="1" applyFont="1" applyBorder="1" applyAlignment="1">
      <alignment horizontal="center" vertical="center"/>
    </xf>
    <xf numFmtId="43" fontId="0" fillId="0" borderId="14" xfId="0" applyNumberFormat="1" applyBorder="1"/>
    <xf numFmtId="43" fontId="9" fillId="0" borderId="13" xfId="0" applyNumberFormat="1" applyFont="1" applyBorder="1"/>
    <xf numFmtId="0" fontId="4" fillId="2" borderId="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vertical="center"/>
    </xf>
    <xf numFmtId="0" fontId="5" fillId="2" borderId="9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3233-3B18-43B1-B340-FD4E5AEC54E5}">
  <dimension ref="A1:R704"/>
  <sheetViews>
    <sheetView showGridLines="0" tabSelected="1" topLeftCell="D261" zoomScale="85" zoomScaleNormal="85" workbookViewId="0">
      <selection activeCell="L278" sqref="L278"/>
    </sheetView>
  </sheetViews>
  <sheetFormatPr defaultRowHeight="15" x14ac:dyDescent="0.25"/>
  <cols>
    <col min="1" max="1" width="23.7109375" bestFit="1" customWidth="1"/>
    <col min="2" max="2" width="16.85546875" customWidth="1"/>
    <col min="3" max="6" width="17.28515625" customWidth="1"/>
    <col min="7" max="8" width="20.7109375" customWidth="1"/>
    <col min="9" max="9" width="16.42578125" customWidth="1"/>
    <col min="10" max="10" width="18.28515625" customWidth="1"/>
    <col min="12" max="12" width="18" bestFit="1" customWidth="1"/>
    <col min="14" max="14" width="15.28515625" bestFit="1" customWidth="1"/>
    <col min="16" max="16" width="19" bestFit="1" customWidth="1"/>
    <col min="18" max="18" width="15.28515625" bestFit="1" customWidth="1"/>
  </cols>
  <sheetData>
    <row r="1" spans="1:18" ht="30.75" customHeight="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7"/>
    </row>
    <row r="2" spans="1:18" x14ac:dyDescent="0.25">
      <c r="A2" s="42" t="s">
        <v>1</v>
      </c>
      <c r="B2" s="43"/>
      <c r="C2" s="43"/>
      <c r="D2" s="43"/>
      <c r="E2" s="43"/>
      <c r="F2" s="43"/>
      <c r="G2" s="43"/>
      <c r="H2" s="43"/>
      <c r="I2" s="43"/>
      <c r="J2" s="44"/>
    </row>
    <row r="3" spans="1:18" x14ac:dyDescent="0.25">
      <c r="A3" s="3"/>
      <c r="B3" s="4"/>
      <c r="C3" s="4"/>
      <c r="D3" s="4"/>
      <c r="E3" s="4"/>
      <c r="F3" s="4"/>
      <c r="G3" s="4"/>
      <c r="H3" s="4"/>
      <c r="I3" s="4"/>
      <c r="J3" s="5"/>
    </row>
    <row r="4" spans="1:18" ht="18.75" customHeight="1" thickBot="1" x14ac:dyDescent="0.3">
      <c r="A4" s="39" t="s">
        <v>2</v>
      </c>
      <c r="B4" s="40"/>
      <c r="C4" s="40"/>
      <c r="D4" s="40"/>
      <c r="E4" s="40"/>
      <c r="F4" s="40"/>
      <c r="G4" s="40"/>
      <c r="H4" s="40"/>
      <c r="I4" s="40"/>
      <c r="J4" s="41"/>
    </row>
    <row r="5" spans="1:18" ht="43.5" customHeight="1" thickBot="1" x14ac:dyDescent="0.3">
      <c r="A5" s="6"/>
      <c r="B5" s="7" t="s">
        <v>3</v>
      </c>
      <c r="C5" s="7" t="s">
        <v>4</v>
      </c>
      <c r="D5" s="7" t="s">
        <v>5</v>
      </c>
      <c r="E5" s="7" t="s">
        <v>6</v>
      </c>
      <c r="F5" s="8" t="s">
        <v>7</v>
      </c>
      <c r="G5" s="7" t="s">
        <v>8</v>
      </c>
      <c r="H5" s="7" t="s">
        <v>9</v>
      </c>
      <c r="I5" s="8" t="s">
        <v>10</v>
      </c>
      <c r="J5" s="7" t="s">
        <v>11</v>
      </c>
      <c r="L5" s="16" t="s">
        <v>75</v>
      </c>
      <c r="M5" s="17"/>
      <c r="N5" s="18" t="s">
        <v>76</v>
      </c>
      <c r="O5" s="17"/>
      <c r="P5" s="18" t="s">
        <v>77</v>
      </c>
      <c r="Q5" s="17"/>
      <c r="R5" s="18" t="s">
        <v>78</v>
      </c>
    </row>
    <row r="6" spans="1:18" ht="15.75" thickBot="1" x14ac:dyDescent="0.3">
      <c r="A6" s="2" t="s">
        <v>12</v>
      </c>
      <c r="B6" s="9">
        <v>54733.04</v>
      </c>
      <c r="C6" s="9">
        <v>32214.49</v>
      </c>
      <c r="D6" s="9">
        <v>37979.75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10">
        <v>48967.78</v>
      </c>
      <c r="L6" s="19">
        <v>50542.380000000005</v>
      </c>
      <c r="M6" s="17"/>
      <c r="N6" s="20">
        <f t="shared" ref="N6:N9" si="0">J6-L6</f>
        <v>-1574.6000000000058</v>
      </c>
      <c r="O6" s="17"/>
      <c r="P6" s="21">
        <v>54733.04</v>
      </c>
      <c r="Q6" s="17"/>
      <c r="R6" s="22"/>
    </row>
    <row r="7" spans="1:18" ht="15.75" thickBot="1" x14ac:dyDescent="0.3">
      <c r="A7" s="2" t="s">
        <v>13</v>
      </c>
      <c r="B7" s="9">
        <v>43044371.359999999</v>
      </c>
      <c r="C7" s="9">
        <v>1418961.98</v>
      </c>
      <c r="D7" s="9">
        <v>125491.79</v>
      </c>
      <c r="E7" s="9">
        <v>997470.85</v>
      </c>
      <c r="F7" s="9">
        <v>0</v>
      </c>
      <c r="G7" s="9">
        <v>2123002.4700000002</v>
      </c>
      <c r="H7" s="9">
        <v>0</v>
      </c>
      <c r="I7" s="9">
        <v>846249.43</v>
      </c>
      <c r="J7" s="10">
        <v>42063617.659999996</v>
      </c>
      <c r="L7" s="19">
        <v>41011948.76000005</v>
      </c>
      <c r="M7" s="17"/>
      <c r="N7" s="20">
        <f>J7-L7</f>
        <v>1051668.8999999464</v>
      </c>
      <c r="O7" s="17"/>
      <c r="P7" s="23">
        <v>43044371.359999999</v>
      </c>
      <c r="Q7" s="17"/>
      <c r="R7" s="22">
        <f>B7-P7</f>
        <v>0</v>
      </c>
    </row>
    <row r="8" spans="1:18" ht="15.75" thickBot="1" x14ac:dyDescent="0.3">
      <c r="A8" s="2" t="s">
        <v>14</v>
      </c>
      <c r="B8" s="9">
        <v>44996.73</v>
      </c>
      <c r="C8" s="9">
        <v>1465.02</v>
      </c>
      <c r="D8" s="9">
        <v>102.51</v>
      </c>
      <c r="E8" s="9">
        <v>957.65</v>
      </c>
      <c r="F8" s="9">
        <v>0</v>
      </c>
      <c r="G8" s="9">
        <v>2226.3200000000002</v>
      </c>
      <c r="H8" s="9">
        <v>0</v>
      </c>
      <c r="I8" s="9">
        <v>883.81</v>
      </c>
      <c r="J8" s="10">
        <v>44059.08</v>
      </c>
      <c r="L8" s="19">
        <v>42975.270000000019</v>
      </c>
      <c r="M8" s="17"/>
      <c r="N8" s="20">
        <f t="shared" si="0"/>
        <v>1083.8099999999831</v>
      </c>
      <c r="O8" s="17"/>
      <c r="P8" s="23">
        <v>44996.73</v>
      </c>
      <c r="Q8" s="17"/>
      <c r="R8" s="22">
        <f t="shared" ref="R8:R11" si="1">B8-P8</f>
        <v>0</v>
      </c>
    </row>
    <row r="9" spans="1:18" ht="15.75" thickBot="1" x14ac:dyDescent="0.3">
      <c r="A9" s="2" t="s">
        <v>15</v>
      </c>
      <c r="B9" s="9">
        <v>4651063.79</v>
      </c>
      <c r="C9" s="9">
        <v>151214.57</v>
      </c>
      <c r="D9" s="9">
        <v>10639.12</v>
      </c>
      <c r="E9" s="9">
        <v>99187.33</v>
      </c>
      <c r="F9" s="9">
        <v>0</v>
      </c>
      <c r="G9" s="9">
        <v>229793.87</v>
      </c>
      <c r="H9" s="9">
        <v>0</v>
      </c>
      <c r="I9" s="9">
        <v>92203.38</v>
      </c>
      <c r="J9" s="10">
        <v>4554861.42</v>
      </c>
      <c r="L9" s="19">
        <v>4442064.1999999993</v>
      </c>
      <c r="M9" s="17"/>
      <c r="N9" s="20">
        <f t="shared" si="0"/>
        <v>112797.22000000067</v>
      </c>
      <c r="O9" s="17"/>
      <c r="P9" s="23">
        <v>4651063.79</v>
      </c>
      <c r="Q9" s="17"/>
      <c r="R9" s="22">
        <f t="shared" si="1"/>
        <v>0</v>
      </c>
    </row>
    <row r="10" spans="1:18" ht="15.75" thickBot="1" x14ac:dyDescent="0.3">
      <c r="A10" s="2" t="s">
        <v>16</v>
      </c>
      <c r="B10" s="9">
        <v>954962.74</v>
      </c>
      <c r="C10" s="9">
        <v>44602.44</v>
      </c>
      <c r="D10" s="9">
        <v>106282.39</v>
      </c>
      <c r="E10" s="9">
        <v>207682.9</v>
      </c>
      <c r="F10" s="9">
        <v>0</v>
      </c>
      <c r="G10" s="9">
        <v>91315.26</v>
      </c>
      <c r="H10" s="9">
        <v>0</v>
      </c>
      <c r="I10" s="9">
        <v>0</v>
      </c>
      <c r="J10" s="10">
        <v>594284.63</v>
      </c>
      <c r="L10" s="19">
        <v>598705.61000000022</v>
      </c>
      <c r="M10" s="17"/>
      <c r="N10" s="20">
        <f>J10-L10</f>
        <v>-4420.9800000002142</v>
      </c>
      <c r="O10" s="17"/>
      <c r="P10" s="21">
        <v>954962.74</v>
      </c>
      <c r="Q10" s="17"/>
      <c r="R10" s="22">
        <f t="shared" si="1"/>
        <v>0</v>
      </c>
    </row>
    <row r="11" spans="1:18" ht="15.75" thickBot="1" x14ac:dyDescent="0.3">
      <c r="A11" s="2" t="s">
        <v>17</v>
      </c>
      <c r="B11" s="9">
        <v>84803.88</v>
      </c>
      <c r="C11" s="9">
        <v>32200.01</v>
      </c>
      <c r="D11" s="9">
        <v>33835.18</v>
      </c>
      <c r="E11" s="9">
        <v>0</v>
      </c>
      <c r="F11" s="9">
        <v>0</v>
      </c>
      <c r="G11" s="9">
        <v>4845.28</v>
      </c>
      <c r="H11" s="9">
        <v>0</v>
      </c>
      <c r="I11" s="9">
        <v>0</v>
      </c>
      <c r="J11" s="10">
        <v>78323.429999999993</v>
      </c>
      <c r="L11" s="24">
        <v>79958.650000000023</v>
      </c>
      <c r="M11" s="17"/>
      <c r="N11" s="20">
        <f>J11-L11</f>
        <v>-1635.2200000000303</v>
      </c>
      <c r="O11" s="17"/>
      <c r="P11" s="21">
        <v>84803.88</v>
      </c>
      <c r="Q11" s="17"/>
      <c r="R11" s="22">
        <f t="shared" si="1"/>
        <v>0</v>
      </c>
    </row>
    <row r="12" spans="1:18" ht="15.75" thickBot="1" x14ac:dyDescent="0.3">
      <c r="A12" s="13" t="s">
        <v>18</v>
      </c>
      <c r="B12" s="12">
        <f t="shared" ref="B12:J12" si="2">SUM(B6:B11)</f>
        <v>48834931.539999999</v>
      </c>
      <c r="C12" s="12">
        <f t="shared" si="2"/>
        <v>1680658.51</v>
      </c>
      <c r="D12" s="12">
        <f t="shared" si="2"/>
        <v>314330.74</v>
      </c>
      <c r="E12" s="12">
        <f t="shared" si="2"/>
        <v>1305298.73</v>
      </c>
      <c r="F12" s="12">
        <f t="shared" si="2"/>
        <v>0</v>
      </c>
      <c r="G12" s="12">
        <f t="shared" si="2"/>
        <v>2451183.1999999997</v>
      </c>
      <c r="H12" s="12">
        <f t="shared" si="2"/>
        <v>0</v>
      </c>
      <c r="I12" s="12">
        <f t="shared" si="2"/>
        <v>939336.62000000011</v>
      </c>
      <c r="J12" s="14">
        <f t="shared" si="2"/>
        <v>47384114</v>
      </c>
      <c r="L12" s="25">
        <f>L6+L7+L8+L9+L10+L11</f>
        <v>46226194.870000057</v>
      </c>
      <c r="M12" s="17"/>
      <c r="N12" s="26">
        <f>J12-L12</f>
        <v>1157919.1299999431</v>
      </c>
      <c r="O12" s="17"/>
      <c r="P12" s="27">
        <v>48834931.539999999</v>
      </c>
      <c r="Q12" s="17"/>
      <c r="R12" s="22">
        <f>B12-P12</f>
        <v>0</v>
      </c>
    </row>
    <row r="13" spans="1:18" x14ac:dyDescent="0.25">
      <c r="A13" s="11"/>
      <c r="B13" s="1"/>
      <c r="C13" s="1"/>
      <c r="D13" s="1"/>
      <c r="E13" s="1"/>
      <c r="F13" s="1"/>
      <c r="G13" s="1"/>
      <c r="H13" s="1"/>
      <c r="I13" s="1"/>
      <c r="J13" s="1"/>
    </row>
    <row r="14" spans="1:18" x14ac:dyDescent="0.25">
      <c r="A14" s="15" t="s">
        <v>19</v>
      </c>
      <c r="B14" s="1"/>
      <c r="C14" s="1"/>
      <c r="D14" s="1"/>
      <c r="E14" s="1"/>
      <c r="F14" s="1"/>
      <c r="G14" s="1"/>
      <c r="H14" s="1"/>
      <c r="I14" s="1"/>
      <c r="J14" s="1"/>
    </row>
    <row r="15" spans="1:18" x14ac:dyDescent="0.25">
      <c r="A15" s="1" t="s">
        <v>20</v>
      </c>
      <c r="B15" s="1"/>
      <c r="C15" s="1"/>
      <c r="D15" s="1"/>
      <c r="E15" s="1"/>
      <c r="F15" s="1"/>
      <c r="G15" s="1"/>
      <c r="H15" s="1"/>
      <c r="I15" s="1"/>
      <c r="J15" s="1"/>
    </row>
    <row r="16" spans="1:18" x14ac:dyDescent="0.25">
      <c r="A16" s="1" t="s">
        <v>21</v>
      </c>
      <c r="B16" s="1"/>
      <c r="C16" s="1"/>
      <c r="D16" s="1"/>
      <c r="E16" s="1"/>
      <c r="F16" s="1"/>
      <c r="G16" s="1"/>
      <c r="H16" s="1"/>
      <c r="I16" s="1"/>
      <c r="J16" s="1"/>
    </row>
    <row r="17" spans="1:18" x14ac:dyDescent="0.25">
      <c r="A17" s="1" t="s">
        <v>22</v>
      </c>
      <c r="B17" s="1"/>
      <c r="C17" s="1"/>
      <c r="D17" s="1"/>
      <c r="E17" s="1"/>
      <c r="F17" s="1"/>
      <c r="G17" s="1"/>
      <c r="H17" s="1"/>
      <c r="I17" s="1"/>
      <c r="J17" s="1"/>
    </row>
    <row r="18" spans="1:18" x14ac:dyDescent="0.25">
      <c r="A18" s="1" t="s">
        <v>23</v>
      </c>
      <c r="B18" s="1"/>
      <c r="C18" s="1"/>
      <c r="D18" s="1"/>
      <c r="E18" s="1"/>
      <c r="F18" s="1"/>
      <c r="G18" s="1"/>
      <c r="H18" s="1"/>
      <c r="I18" s="1"/>
      <c r="J18" s="1"/>
    </row>
    <row r="19" spans="1:18" x14ac:dyDescent="0.25">
      <c r="A19" s="1" t="s">
        <v>21</v>
      </c>
      <c r="B19" s="1"/>
      <c r="C19" s="1"/>
      <c r="D19" s="1"/>
      <c r="E19" s="1"/>
      <c r="F19" s="1"/>
      <c r="G19" s="1"/>
      <c r="H19" s="1"/>
      <c r="I19" s="1"/>
      <c r="J19" s="1"/>
    </row>
    <row r="20" spans="1:18" x14ac:dyDescent="0.25">
      <c r="A20" s="1" t="s">
        <v>24</v>
      </c>
      <c r="B20" s="1"/>
      <c r="C20" s="1"/>
      <c r="D20" s="1"/>
      <c r="E20" s="1"/>
      <c r="F20" s="1"/>
      <c r="G20" s="1"/>
      <c r="H20" s="1"/>
      <c r="I20" s="1"/>
      <c r="J20" s="1"/>
    </row>
    <row r="21" spans="1:18" x14ac:dyDescent="0.25">
      <c r="A21" s="1" t="s">
        <v>25</v>
      </c>
      <c r="B21" s="1"/>
      <c r="C21" s="1"/>
      <c r="D21" s="1"/>
      <c r="E21" s="1"/>
      <c r="F21" s="1"/>
      <c r="G21" s="1"/>
      <c r="H21" s="1"/>
      <c r="I21" s="1"/>
      <c r="J21" s="1"/>
    </row>
    <row r="22" spans="1:18" x14ac:dyDescent="0.25">
      <c r="A22" s="1" t="s">
        <v>21</v>
      </c>
      <c r="B22" s="1"/>
      <c r="C22" s="1"/>
      <c r="D22" s="1"/>
      <c r="E22" s="1"/>
      <c r="F22" s="1"/>
      <c r="G22" s="1"/>
      <c r="H22" s="1"/>
      <c r="I22" s="1"/>
      <c r="J22" s="1"/>
    </row>
    <row r="23" spans="1:18" x14ac:dyDescent="0.25">
      <c r="A23" s="1" t="s">
        <v>26</v>
      </c>
      <c r="B23" s="1"/>
      <c r="C23" s="1"/>
      <c r="D23" s="1"/>
      <c r="E23" s="1"/>
      <c r="F23" s="1"/>
      <c r="G23" s="1"/>
      <c r="H23" s="1"/>
      <c r="I23" s="1"/>
      <c r="J23" s="1"/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8" ht="15.75" thickBot="1" x14ac:dyDescent="0.3">
      <c r="A25" s="39" t="s">
        <v>27</v>
      </c>
      <c r="B25" s="40"/>
      <c r="C25" s="40"/>
      <c r="D25" s="40"/>
      <c r="E25" s="40"/>
      <c r="F25" s="40"/>
      <c r="G25" s="40"/>
      <c r="H25" s="40"/>
      <c r="I25" s="40"/>
      <c r="J25" s="41"/>
    </row>
    <row r="26" spans="1:18" ht="39" thickBot="1" x14ac:dyDescent="0.3">
      <c r="A26" s="6"/>
      <c r="B26" s="7" t="s">
        <v>3</v>
      </c>
      <c r="C26" s="7" t="s">
        <v>4</v>
      </c>
      <c r="D26" s="7" t="s">
        <v>5</v>
      </c>
      <c r="E26" s="7" t="s">
        <v>6</v>
      </c>
      <c r="F26" s="8" t="s">
        <v>7</v>
      </c>
      <c r="G26" s="7" t="s">
        <v>8</v>
      </c>
      <c r="H26" s="7" t="s">
        <v>9</v>
      </c>
      <c r="I26" s="8" t="s">
        <v>10</v>
      </c>
      <c r="J26" s="7" t="s">
        <v>11</v>
      </c>
      <c r="L26" s="16" t="s">
        <v>75</v>
      </c>
      <c r="M26" s="17"/>
      <c r="N26" s="18" t="s">
        <v>76</v>
      </c>
      <c r="O26" s="17"/>
      <c r="P26" s="18" t="s">
        <v>77</v>
      </c>
      <c r="Q26" s="17"/>
      <c r="R26" s="18" t="s">
        <v>78</v>
      </c>
    </row>
    <row r="27" spans="1:18" ht="15.75" thickBot="1" x14ac:dyDescent="0.3">
      <c r="A27" s="2" t="s">
        <v>12</v>
      </c>
      <c r="B27" s="9">
        <v>69121.5</v>
      </c>
      <c r="C27" s="9">
        <v>14405.86</v>
      </c>
      <c r="D27" s="9">
        <v>22103.03</v>
      </c>
      <c r="E27" s="9">
        <v>0</v>
      </c>
      <c r="F27" s="9">
        <v>0</v>
      </c>
      <c r="G27" s="9">
        <v>9768.23</v>
      </c>
      <c r="H27" s="9">
        <v>0</v>
      </c>
      <c r="I27" s="9">
        <v>0</v>
      </c>
      <c r="J27" s="10">
        <v>51656.1</v>
      </c>
      <c r="L27" s="19">
        <v>51656.1</v>
      </c>
      <c r="M27" s="17"/>
      <c r="N27" s="20">
        <f t="shared" ref="N27" si="3">J27-L27</f>
        <v>0</v>
      </c>
      <c r="O27" s="17"/>
      <c r="P27" s="21">
        <v>69121.5</v>
      </c>
      <c r="Q27" s="17"/>
      <c r="R27" s="22"/>
    </row>
    <row r="28" spans="1:18" ht="15.75" thickBot="1" x14ac:dyDescent="0.3">
      <c r="A28" s="2" t="s">
        <v>13</v>
      </c>
      <c r="B28" s="9">
        <v>43978094.729999997</v>
      </c>
      <c r="C28" s="9">
        <v>763549.83</v>
      </c>
      <c r="D28" s="9">
        <v>131897.5</v>
      </c>
      <c r="E28" s="9">
        <v>769312.75</v>
      </c>
      <c r="F28" s="9">
        <v>0</v>
      </c>
      <c r="G28" s="9">
        <v>4604746.53</v>
      </c>
      <c r="H28" s="9">
        <v>0</v>
      </c>
      <c r="I28" s="9">
        <v>1073744.3</v>
      </c>
      <c r="J28" s="10">
        <v>40309432.079999998</v>
      </c>
      <c r="L28" s="19">
        <v>39283683.360000014</v>
      </c>
      <c r="M28" s="17"/>
      <c r="N28" s="20">
        <f>J28-L28</f>
        <v>1025748.7199999839</v>
      </c>
      <c r="O28" s="17"/>
      <c r="P28" s="23">
        <v>43978094.729999997</v>
      </c>
      <c r="Q28" s="17"/>
      <c r="R28" s="22">
        <f>B28-P28</f>
        <v>0</v>
      </c>
    </row>
    <row r="29" spans="1:18" ht="15.75" thickBot="1" x14ac:dyDescent="0.3">
      <c r="A29" s="2" t="s">
        <v>14</v>
      </c>
      <c r="B29" s="9">
        <v>46158.19</v>
      </c>
      <c r="C29" s="9">
        <v>790.01</v>
      </c>
      <c r="D29" s="9">
        <v>113.29</v>
      </c>
      <c r="E29" s="9">
        <v>742.45</v>
      </c>
      <c r="F29" s="9">
        <v>0</v>
      </c>
      <c r="G29" s="9">
        <v>4825.82</v>
      </c>
      <c r="H29" s="9">
        <v>0</v>
      </c>
      <c r="I29" s="9">
        <v>1124.23</v>
      </c>
      <c r="J29" s="10">
        <v>42390.87</v>
      </c>
      <c r="L29" s="19">
        <v>41316.560000000034</v>
      </c>
      <c r="M29" s="17"/>
      <c r="N29" s="20">
        <f t="shared" ref="N29:N30" si="4">J29-L29</f>
        <v>1074.3099999999686</v>
      </c>
      <c r="O29" s="17"/>
      <c r="P29" s="23">
        <v>46158.19</v>
      </c>
      <c r="Q29" s="17"/>
      <c r="R29" s="22">
        <f t="shared" ref="R29:R32" si="5">B29-P29</f>
        <v>0</v>
      </c>
    </row>
    <row r="30" spans="1:18" ht="15.75" thickBot="1" x14ac:dyDescent="0.3">
      <c r="A30" s="2" t="s">
        <v>15</v>
      </c>
      <c r="B30" s="9">
        <v>4774475.3600000003</v>
      </c>
      <c r="C30" s="9">
        <v>81541.53</v>
      </c>
      <c r="D30" s="9">
        <v>11752.59</v>
      </c>
      <c r="E30" s="9">
        <v>77007.039999999994</v>
      </c>
      <c r="F30" s="9">
        <v>0</v>
      </c>
      <c r="G30" s="9">
        <v>499537.56</v>
      </c>
      <c r="H30" s="9">
        <v>0</v>
      </c>
      <c r="I30" s="9">
        <v>117307.76</v>
      </c>
      <c r="J30" s="10">
        <v>4385027.46</v>
      </c>
      <c r="L30" s="19">
        <v>4272846.9499999965</v>
      </c>
      <c r="M30" s="17"/>
      <c r="N30" s="20">
        <f t="shared" si="4"/>
        <v>112180.5100000035</v>
      </c>
      <c r="O30" s="17"/>
      <c r="P30" s="23">
        <v>4774475.3600000003</v>
      </c>
      <c r="Q30" s="17"/>
      <c r="R30" s="22">
        <f t="shared" si="5"/>
        <v>0</v>
      </c>
    </row>
    <row r="31" spans="1:18" ht="15.75" thickBot="1" x14ac:dyDescent="0.3">
      <c r="A31" s="2" t="s">
        <v>16</v>
      </c>
      <c r="B31" s="9">
        <v>1153661.51</v>
      </c>
      <c r="C31" s="9">
        <v>25660.58</v>
      </c>
      <c r="D31" s="9">
        <v>80692.05</v>
      </c>
      <c r="E31" s="9">
        <v>156275.57</v>
      </c>
      <c r="F31" s="9">
        <v>0</v>
      </c>
      <c r="G31" s="9">
        <v>205517.74</v>
      </c>
      <c r="H31" s="9">
        <v>0</v>
      </c>
      <c r="I31" s="9">
        <v>0</v>
      </c>
      <c r="J31" s="10">
        <v>736836.73</v>
      </c>
      <c r="L31" s="19">
        <v>737660.09</v>
      </c>
      <c r="M31" s="17"/>
      <c r="N31" s="20">
        <f>J31-L31</f>
        <v>-823.35999999998603</v>
      </c>
      <c r="O31" s="17"/>
      <c r="P31" s="21">
        <v>1153661.51</v>
      </c>
      <c r="Q31" s="17"/>
      <c r="R31" s="22">
        <f t="shared" si="5"/>
        <v>0</v>
      </c>
    </row>
    <row r="32" spans="1:18" ht="15.75" thickBot="1" x14ac:dyDescent="0.3">
      <c r="A32" s="2" t="s">
        <v>17</v>
      </c>
      <c r="B32" s="9">
        <v>57017.41</v>
      </c>
      <c r="C32" s="9">
        <v>21016.77</v>
      </c>
      <c r="D32" s="9">
        <v>22966.41</v>
      </c>
      <c r="E32" s="9">
        <v>0</v>
      </c>
      <c r="F32" s="9">
        <v>0</v>
      </c>
      <c r="G32" s="9">
        <v>11095.74</v>
      </c>
      <c r="H32" s="9">
        <v>0</v>
      </c>
      <c r="I32" s="9">
        <v>0</v>
      </c>
      <c r="J32" s="10">
        <v>43972.03</v>
      </c>
      <c r="L32" s="24">
        <v>43972.070000000014</v>
      </c>
      <c r="M32" s="17"/>
      <c r="N32" s="20">
        <f>J32-L32</f>
        <v>-4.000000001542503E-2</v>
      </c>
      <c r="O32" s="17"/>
      <c r="P32" s="21">
        <v>57017.41</v>
      </c>
      <c r="Q32" s="17"/>
      <c r="R32" s="22">
        <f t="shared" si="5"/>
        <v>0</v>
      </c>
    </row>
    <row r="33" spans="1:18" ht="15.75" thickBot="1" x14ac:dyDescent="0.3">
      <c r="A33" s="13" t="s">
        <v>18</v>
      </c>
      <c r="B33" s="12">
        <f t="shared" ref="B33:J33" si="6">SUM(B27:B32)</f>
        <v>50078528.699999988</v>
      </c>
      <c r="C33" s="12">
        <f t="shared" si="6"/>
        <v>906964.58</v>
      </c>
      <c r="D33" s="12">
        <f t="shared" si="6"/>
        <v>269524.87</v>
      </c>
      <c r="E33" s="12">
        <f t="shared" si="6"/>
        <v>1003337.81</v>
      </c>
      <c r="F33" s="12">
        <f t="shared" si="6"/>
        <v>0</v>
      </c>
      <c r="G33" s="12">
        <f t="shared" si="6"/>
        <v>5335491.620000001</v>
      </c>
      <c r="H33" s="12">
        <f t="shared" si="6"/>
        <v>0</v>
      </c>
      <c r="I33" s="12">
        <f t="shared" si="6"/>
        <v>1192176.29</v>
      </c>
      <c r="J33" s="14">
        <f t="shared" si="6"/>
        <v>45569315.269999996</v>
      </c>
      <c r="L33" s="25">
        <f>L27+L28+L29+L30+L31+L32</f>
        <v>44431135.130000018</v>
      </c>
      <c r="M33" s="17"/>
      <c r="N33" s="26">
        <f>J33-L33</f>
        <v>1138180.1399999782</v>
      </c>
      <c r="O33" s="17"/>
      <c r="P33" s="27">
        <v>50078528.699999988</v>
      </c>
      <c r="Q33" s="17"/>
      <c r="R33" s="22">
        <f>B33-P33</f>
        <v>0</v>
      </c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8" x14ac:dyDescent="0.25">
      <c r="A35" s="15" t="s">
        <v>19</v>
      </c>
      <c r="B35" s="1"/>
      <c r="C35" s="1"/>
      <c r="D35" s="1"/>
      <c r="E35" s="1"/>
      <c r="F35" s="1"/>
      <c r="G35" s="1"/>
      <c r="H35" s="1"/>
      <c r="I35" s="1"/>
      <c r="J35" s="1"/>
    </row>
    <row r="36" spans="1:18" x14ac:dyDescent="0.25">
      <c r="A36" s="1" t="s">
        <v>28</v>
      </c>
      <c r="B36" s="1"/>
      <c r="C36" s="1"/>
      <c r="D36" s="1"/>
      <c r="E36" s="1"/>
      <c r="F36" s="1"/>
      <c r="G36" s="1"/>
      <c r="H36" s="1"/>
      <c r="I36" s="1"/>
      <c r="J36" s="1"/>
    </row>
    <row r="37" spans="1:18" x14ac:dyDescent="0.25">
      <c r="A37" s="1" t="s">
        <v>21</v>
      </c>
      <c r="B37" s="1"/>
      <c r="C37" s="1"/>
      <c r="D37" s="1"/>
      <c r="E37" s="1"/>
      <c r="F37" s="1"/>
      <c r="G37" s="1"/>
      <c r="H37" s="1"/>
      <c r="I37" s="1"/>
      <c r="J37" s="1"/>
    </row>
    <row r="38" spans="1:18" x14ac:dyDescent="0.25">
      <c r="A38" s="1" t="s">
        <v>22</v>
      </c>
      <c r="B38" s="1"/>
      <c r="C38" s="1"/>
      <c r="D38" s="1"/>
      <c r="E38" s="1"/>
      <c r="F38" s="1"/>
      <c r="G38" s="1"/>
      <c r="H38" s="1"/>
      <c r="I38" s="1"/>
      <c r="J38" s="1"/>
    </row>
    <row r="39" spans="1:18" x14ac:dyDescent="0.25">
      <c r="A39" s="1" t="s">
        <v>29</v>
      </c>
      <c r="B39" s="1"/>
      <c r="C39" s="1"/>
      <c r="D39" s="1"/>
      <c r="E39" s="1"/>
      <c r="F39" s="1"/>
      <c r="G39" s="1"/>
      <c r="H39" s="1"/>
      <c r="I39" s="1"/>
      <c r="J39" s="1"/>
    </row>
    <row r="40" spans="1:18" x14ac:dyDescent="0.25">
      <c r="A40" s="1" t="s">
        <v>21</v>
      </c>
      <c r="B40" s="1"/>
      <c r="C40" s="1"/>
      <c r="D40" s="1"/>
      <c r="E40" s="1"/>
      <c r="F40" s="1"/>
      <c r="G40" s="1"/>
      <c r="H40" s="1"/>
      <c r="I40" s="1"/>
      <c r="J40" s="1"/>
    </row>
    <row r="41" spans="1:18" x14ac:dyDescent="0.25">
      <c r="A41" s="1" t="s">
        <v>24</v>
      </c>
      <c r="B41" s="1"/>
      <c r="C41" s="1"/>
      <c r="D41" s="1"/>
      <c r="E41" s="1"/>
      <c r="F41" s="1"/>
      <c r="G41" s="1"/>
      <c r="H41" s="1"/>
      <c r="I41" s="1"/>
      <c r="J41" s="1"/>
    </row>
    <row r="42" spans="1:18" x14ac:dyDescent="0.25">
      <c r="A42" s="1" t="s">
        <v>30</v>
      </c>
      <c r="B42" s="1"/>
      <c r="C42" s="1"/>
      <c r="D42" s="1"/>
      <c r="E42" s="1"/>
      <c r="F42" s="1"/>
      <c r="G42" s="1"/>
      <c r="H42" s="1"/>
      <c r="I42" s="1"/>
      <c r="J42" s="1"/>
    </row>
    <row r="43" spans="1:18" x14ac:dyDescent="0.25">
      <c r="A43" s="1" t="s">
        <v>21</v>
      </c>
      <c r="B43" s="1"/>
      <c r="C43" s="1"/>
      <c r="D43" s="1"/>
      <c r="E43" s="1"/>
      <c r="F43" s="1"/>
      <c r="G43" s="1"/>
      <c r="H43" s="1"/>
      <c r="I43" s="1"/>
      <c r="J43" s="1"/>
    </row>
    <row r="44" spans="1:18" x14ac:dyDescent="0.25">
      <c r="A44" s="1" t="s">
        <v>26</v>
      </c>
      <c r="B44" s="1"/>
      <c r="C44" s="1"/>
      <c r="D44" s="1"/>
      <c r="E44" s="1"/>
      <c r="F44" s="1"/>
      <c r="G44" s="1"/>
      <c r="H44" s="1"/>
      <c r="I44" s="1"/>
      <c r="J44" s="1"/>
    </row>
    <row r="45" spans="1: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8" ht="15.75" thickBot="1" x14ac:dyDescent="0.3">
      <c r="A46" s="39" t="s">
        <v>31</v>
      </c>
      <c r="B46" s="40"/>
      <c r="C46" s="40"/>
      <c r="D46" s="40"/>
      <c r="E46" s="40"/>
      <c r="F46" s="40"/>
      <c r="G46" s="40"/>
      <c r="H46" s="40"/>
      <c r="I46" s="40"/>
      <c r="J46" s="41"/>
    </row>
    <row r="47" spans="1:18" ht="39" thickBot="1" x14ac:dyDescent="0.3">
      <c r="A47" s="6"/>
      <c r="B47" s="7" t="s">
        <v>3</v>
      </c>
      <c r="C47" s="7" t="s">
        <v>4</v>
      </c>
      <c r="D47" s="7" t="s">
        <v>5</v>
      </c>
      <c r="E47" s="7" t="s">
        <v>6</v>
      </c>
      <c r="F47" s="8" t="s">
        <v>7</v>
      </c>
      <c r="G47" s="7" t="s">
        <v>8</v>
      </c>
      <c r="H47" s="7" t="s">
        <v>9</v>
      </c>
      <c r="I47" s="8" t="s">
        <v>10</v>
      </c>
      <c r="J47" s="7" t="s">
        <v>11</v>
      </c>
      <c r="L47" s="16" t="s">
        <v>75</v>
      </c>
      <c r="M47" s="17"/>
      <c r="N47" s="18" t="s">
        <v>76</v>
      </c>
      <c r="O47" s="17"/>
      <c r="P47" s="18" t="s">
        <v>77</v>
      </c>
      <c r="Q47" s="17"/>
      <c r="R47" s="18" t="s">
        <v>78</v>
      </c>
    </row>
    <row r="48" spans="1:18" ht="15.75" thickBot="1" x14ac:dyDescent="0.3">
      <c r="A48" s="2" t="s">
        <v>12</v>
      </c>
      <c r="B48" s="9">
        <v>24753.46</v>
      </c>
      <c r="C48" s="9">
        <v>75300.570000000007</v>
      </c>
      <c r="D48" s="9">
        <v>79797.52</v>
      </c>
      <c r="E48" s="9">
        <v>0</v>
      </c>
      <c r="F48" s="9">
        <v>0</v>
      </c>
      <c r="G48" s="9">
        <v>4830.91</v>
      </c>
      <c r="H48" s="9">
        <v>0</v>
      </c>
      <c r="I48" s="9">
        <v>0</v>
      </c>
      <c r="J48" s="10">
        <v>15425.6</v>
      </c>
      <c r="L48" s="19">
        <v>15425.6</v>
      </c>
      <c r="M48" s="17"/>
      <c r="N48" s="20">
        <f t="shared" ref="N48" si="7">J48-L48</f>
        <v>0</v>
      </c>
      <c r="O48" s="17"/>
      <c r="P48" s="21">
        <v>24753.46</v>
      </c>
      <c r="Q48" s="17"/>
      <c r="R48" s="22"/>
    </row>
    <row r="49" spans="1:18" ht="15.75" thickBot="1" x14ac:dyDescent="0.3">
      <c r="A49" s="2" t="s">
        <v>13</v>
      </c>
      <c r="B49" s="9">
        <v>69520220.150000006</v>
      </c>
      <c r="C49" s="9">
        <v>3307908.71</v>
      </c>
      <c r="D49" s="9">
        <v>174811.24</v>
      </c>
      <c r="E49" s="9">
        <v>1786388.5</v>
      </c>
      <c r="F49" s="9">
        <v>0</v>
      </c>
      <c r="G49" s="9">
        <v>3168338.95</v>
      </c>
      <c r="H49" s="9">
        <v>0</v>
      </c>
      <c r="I49" s="9">
        <v>387118.77</v>
      </c>
      <c r="J49" s="10">
        <v>68085708.939999998</v>
      </c>
      <c r="L49" s="19">
        <v>67897382.699999973</v>
      </c>
      <c r="M49" s="17"/>
      <c r="N49" s="20">
        <f>J49-L49</f>
        <v>188326.24000002444</v>
      </c>
      <c r="O49" s="17"/>
      <c r="P49" s="23">
        <v>69520220.150000006</v>
      </c>
      <c r="Q49" s="17"/>
      <c r="R49" s="22">
        <f>B49-P49</f>
        <v>0</v>
      </c>
    </row>
    <row r="50" spans="1:18" ht="15.75" thickBot="1" x14ac:dyDescent="0.3">
      <c r="A50" s="2" t="s">
        <v>14</v>
      </c>
      <c r="B50" s="9">
        <v>72814.320000000007</v>
      </c>
      <c r="C50" s="9">
        <v>3398.93</v>
      </c>
      <c r="D50" s="9">
        <v>136.91999999999999</v>
      </c>
      <c r="E50" s="9">
        <v>1749.22</v>
      </c>
      <c r="F50" s="9">
        <v>0</v>
      </c>
      <c r="G50" s="9">
        <v>3335.26</v>
      </c>
      <c r="H50" s="9">
        <v>0</v>
      </c>
      <c r="I50" s="9">
        <v>408.66</v>
      </c>
      <c r="J50" s="10">
        <v>71400.509999999995</v>
      </c>
      <c r="L50" s="19">
        <v>71158.119999999952</v>
      </c>
      <c r="M50" s="17"/>
      <c r="N50" s="20">
        <f t="shared" ref="N50:N51" si="8">J50-L50</f>
        <v>242.39000000004307</v>
      </c>
      <c r="O50" s="17"/>
      <c r="P50" s="23">
        <v>72814.320000000007</v>
      </c>
      <c r="Q50" s="17"/>
      <c r="R50" s="22">
        <f t="shared" ref="R50:R53" si="9">B50-P50</f>
        <v>0</v>
      </c>
    </row>
    <row r="51" spans="1:18" ht="15.75" thickBot="1" x14ac:dyDescent="0.3">
      <c r="A51" s="2" t="s">
        <v>15</v>
      </c>
      <c r="B51" s="9">
        <v>7515455.6799999997</v>
      </c>
      <c r="C51" s="9">
        <v>350822.64</v>
      </c>
      <c r="D51" s="9">
        <v>16356.92</v>
      </c>
      <c r="E51" s="9">
        <v>177838.13</v>
      </c>
      <c r="F51" s="9">
        <v>0</v>
      </c>
      <c r="G51" s="9">
        <v>344258.11</v>
      </c>
      <c r="H51" s="9">
        <v>0</v>
      </c>
      <c r="I51" s="9">
        <v>42143.44</v>
      </c>
      <c r="J51" s="10">
        <v>7369968.5999999996</v>
      </c>
      <c r="L51" s="19">
        <v>7344537.1100000013</v>
      </c>
      <c r="M51" s="17"/>
      <c r="N51" s="20">
        <f t="shared" si="8"/>
        <v>25431.489999998361</v>
      </c>
      <c r="O51" s="17"/>
      <c r="P51" s="23">
        <v>7515455.6799999997</v>
      </c>
      <c r="Q51" s="17"/>
      <c r="R51" s="22">
        <f t="shared" si="9"/>
        <v>0</v>
      </c>
    </row>
    <row r="52" spans="1:18" ht="15.75" thickBot="1" x14ac:dyDescent="0.3">
      <c r="A52" s="2" t="s">
        <v>16</v>
      </c>
      <c r="B52" s="9">
        <v>1784895.66</v>
      </c>
      <c r="C52" s="9">
        <v>87609.29</v>
      </c>
      <c r="D52" s="9">
        <v>165114.89000000001</v>
      </c>
      <c r="E52" s="9">
        <v>506652.04</v>
      </c>
      <c r="F52" s="9">
        <v>0</v>
      </c>
      <c r="G52" s="9">
        <v>146047.10999999999</v>
      </c>
      <c r="H52" s="9">
        <v>0</v>
      </c>
      <c r="I52" s="9">
        <v>0</v>
      </c>
      <c r="J52" s="10">
        <v>1054690.9099999999</v>
      </c>
      <c r="L52" s="19">
        <v>1054690.9099999999</v>
      </c>
      <c r="M52" s="17"/>
      <c r="N52" s="20">
        <f>J52-L52</f>
        <v>0</v>
      </c>
      <c r="O52" s="17"/>
      <c r="P52" s="21">
        <v>1784895.66</v>
      </c>
      <c r="Q52" s="17"/>
      <c r="R52" s="22">
        <f t="shared" si="9"/>
        <v>0</v>
      </c>
    </row>
    <row r="53" spans="1:18" ht="15.75" thickBot="1" x14ac:dyDescent="0.3">
      <c r="A53" s="2" t="s">
        <v>17</v>
      </c>
      <c r="B53" s="9">
        <v>55290.79</v>
      </c>
      <c r="C53" s="9">
        <v>97883.09</v>
      </c>
      <c r="D53" s="9">
        <v>97883.08</v>
      </c>
      <c r="E53" s="9">
        <v>0</v>
      </c>
      <c r="F53" s="9">
        <v>0</v>
      </c>
      <c r="G53" s="9">
        <v>5935.37</v>
      </c>
      <c r="H53" s="9">
        <v>0</v>
      </c>
      <c r="I53" s="9">
        <v>0</v>
      </c>
      <c r="J53" s="10">
        <v>49355.43</v>
      </c>
      <c r="L53" s="24">
        <v>49355.479999999996</v>
      </c>
      <c r="M53" s="17"/>
      <c r="N53" s="20">
        <f>J53-L53</f>
        <v>-4.9999999995634425E-2</v>
      </c>
      <c r="O53" s="17"/>
      <c r="P53" s="21">
        <v>55290.79</v>
      </c>
      <c r="Q53" s="17"/>
      <c r="R53" s="22">
        <f t="shared" si="9"/>
        <v>0</v>
      </c>
    </row>
    <row r="54" spans="1:18" ht="15.75" thickBot="1" x14ac:dyDescent="0.3">
      <c r="A54" s="13" t="s">
        <v>18</v>
      </c>
      <c r="B54" s="12">
        <f t="shared" ref="B54:J54" si="10">SUM(B48:B53)</f>
        <v>78973430.059999987</v>
      </c>
      <c r="C54" s="12">
        <f t="shared" si="10"/>
        <v>3922923.23</v>
      </c>
      <c r="D54" s="12">
        <f t="shared" si="10"/>
        <v>534100.57000000007</v>
      </c>
      <c r="E54" s="12">
        <f t="shared" si="10"/>
        <v>2472627.89</v>
      </c>
      <c r="F54" s="12">
        <f t="shared" si="10"/>
        <v>0</v>
      </c>
      <c r="G54" s="12">
        <f t="shared" si="10"/>
        <v>3672745.71</v>
      </c>
      <c r="H54" s="12">
        <f t="shared" si="10"/>
        <v>0</v>
      </c>
      <c r="I54" s="12">
        <f t="shared" si="10"/>
        <v>429670.87</v>
      </c>
      <c r="J54" s="14">
        <f t="shared" si="10"/>
        <v>76646549.989999995</v>
      </c>
      <c r="L54" s="25">
        <f>L48+L49+L50+L51+L52+L53</f>
        <v>76432549.919999972</v>
      </c>
      <c r="M54" s="17"/>
      <c r="N54" s="26">
        <f>J54-L54</f>
        <v>214000.07000002265</v>
      </c>
      <c r="O54" s="17"/>
      <c r="P54" s="27">
        <v>78973430.059999987</v>
      </c>
      <c r="Q54" s="17"/>
      <c r="R54" s="22">
        <f>B54-P54</f>
        <v>0</v>
      </c>
    </row>
    <row r="55" spans="1: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8" x14ac:dyDescent="0.25">
      <c r="A56" s="15" t="s">
        <v>19</v>
      </c>
      <c r="B56" s="1"/>
      <c r="C56" s="1"/>
      <c r="D56" s="1"/>
      <c r="E56" s="1"/>
      <c r="F56" s="1"/>
      <c r="G56" s="1"/>
      <c r="H56" s="1"/>
      <c r="I56" s="1"/>
      <c r="J56" s="1"/>
    </row>
    <row r="57" spans="1:18" x14ac:dyDescent="0.25">
      <c r="A57" s="1" t="s">
        <v>32</v>
      </c>
      <c r="B57" s="1"/>
      <c r="C57" s="1"/>
      <c r="D57" s="1"/>
      <c r="E57" s="1"/>
      <c r="F57" s="1"/>
      <c r="G57" s="1"/>
      <c r="H57" s="1"/>
      <c r="I57" s="1"/>
      <c r="J57" s="1"/>
    </row>
    <row r="58" spans="1:18" x14ac:dyDescent="0.25">
      <c r="A58" s="1" t="s">
        <v>21</v>
      </c>
      <c r="B58" s="1"/>
      <c r="C58" s="1"/>
      <c r="D58" s="1"/>
      <c r="E58" s="1"/>
      <c r="F58" s="1"/>
      <c r="G58" s="1"/>
      <c r="H58" s="1"/>
      <c r="I58" s="1"/>
      <c r="J58" s="1"/>
    </row>
    <row r="59" spans="1:18" x14ac:dyDescent="0.25">
      <c r="A59" s="1" t="s">
        <v>22</v>
      </c>
      <c r="B59" s="1"/>
      <c r="C59" s="1"/>
      <c r="D59" s="1"/>
      <c r="E59" s="1"/>
      <c r="F59" s="1"/>
      <c r="G59" s="1"/>
      <c r="H59" s="1"/>
      <c r="I59" s="1"/>
      <c r="J59" s="1"/>
    </row>
    <row r="60" spans="1:18" x14ac:dyDescent="0.25">
      <c r="A60" s="1" t="s">
        <v>33</v>
      </c>
      <c r="B60" s="1"/>
      <c r="C60" s="1"/>
      <c r="D60" s="1"/>
      <c r="E60" s="1"/>
      <c r="F60" s="1"/>
      <c r="G60" s="1"/>
      <c r="H60" s="1"/>
      <c r="I60" s="1"/>
      <c r="J60" s="1"/>
    </row>
    <row r="61" spans="1:18" x14ac:dyDescent="0.25">
      <c r="A61" s="1" t="s">
        <v>21</v>
      </c>
      <c r="B61" s="1"/>
      <c r="C61" s="1"/>
      <c r="D61" s="1"/>
      <c r="E61" s="1"/>
      <c r="F61" s="1"/>
      <c r="G61" s="1"/>
      <c r="H61" s="1"/>
      <c r="I61" s="1"/>
      <c r="J61" s="1"/>
    </row>
    <row r="62" spans="1:18" x14ac:dyDescent="0.25">
      <c r="A62" s="1" t="s">
        <v>24</v>
      </c>
      <c r="B62" s="1"/>
      <c r="C62" s="1"/>
      <c r="D62" s="1"/>
      <c r="E62" s="1"/>
      <c r="F62" s="1"/>
      <c r="G62" s="1"/>
      <c r="H62" s="1"/>
      <c r="I62" s="1"/>
      <c r="J62" s="1"/>
    </row>
    <row r="63" spans="1:18" x14ac:dyDescent="0.25">
      <c r="A63" s="1" t="s">
        <v>34</v>
      </c>
      <c r="B63" s="1"/>
      <c r="C63" s="1"/>
      <c r="D63" s="1"/>
      <c r="E63" s="1"/>
      <c r="F63" s="1"/>
      <c r="G63" s="1"/>
      <c r="H63" s="1"/>
      <c r="I63" s="1"/>
      <c r="J63" s="1"/>
    </row>
    <row r="64" spans="1:18" x14ac:dyDescent="0.25">
      <c r="A64" s="1" t="s">
        <v>21</v>
      </c>
      <c r="B64" s="1"/>
      <c r="C64" s="1"/>
      <c r="D64" s="1"/>
      <c r="E64" s="1"/>
      <c r="F64" s="1"/>
      <c r="G64" s="1"/>
      <c r="H64" s="1"/>
      <c r="I64" s="1"/>
      <c r="J64" s="1"/>
    </row>
    <row r="65" spans="1:18" x14ac:dyDescent="0.25">
      <c r="A65" s="1" t="s">
        <v>26</v>
      </c>
      <c r="B65" s="1"/>
      <c r="C65" s="1"/>
      <c r="D65" s="1"/>
      <c r="E65" s="1"/>
      <c r="F65" s="1"/>
      <c r="G65" s="1"/>
      <c r="H65" s="1"/>
      <c r="I65" s="1"/>
      <c r="J65" s="1"/>
    </row>
    <row r="66" spans="1: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8" ht="15.75" thickBot="1" x14ac:dyDescent="0.3">
      <c r="A67" s="39" t="s">
        <v>35</v>
      </c>
      <c r="B67" s="40"/>
      <c r="C67" s="40"/>
      <c r="D67" s="40"/>
      <c r="E67" s="40"/>
      <c r="F67" s="40"/>
      <c r="G67" s="40"/>
      <c r="H67" s="40"/>
      <c r="I67" s="40"/>
      <c r="J67" s="41"/>
    </row>
    <row r="68" spans="1:18" ht="39" thickBot="1" x14ac:dyDescent="0.3">
      <c r="A68" s="6"/>
      <c r="B68" s="7" t="s">
        <v>3</v>
      </c>
      <c r="C68" s="7" t="s">
        <v>4</v>
      </c>
      <c r="D68" s="7" t="s">
        <v>5</v>
      </c>
      <c r="E68" s="7" t="s">
        <v>6</v>
      </c>
      <c r="F68" s="8" t="s">
        <v>7</v>
      </c>
      <c r="G68" s="7" t="s">
        <v>8</v>
      </c>
      <c r="H68" s="7" t="s">
        <v>9</v>
      </c>
      <c r="I68" s="8" t="s">
        <v>10</v>
      </c>
      <c r="J68" s="7" t="s">
        <v>11</v>
      </c>
      <c r="L68" s="16" t="s">
        <v>75</v>
      </c>
      <c r="M68" s="17"/>
      <c r="N68" s="18" t="s">
        <v>76</v>
      </c>
      <c r="O68" s="17"/>
      <c r="P68" s="18" t="s">
        <v>77</v>
      </c>
      <c r="Q68" s="17"/>
      <c r="R68" s="18" t="s">
        <v>78</v>
      </c>
    </row>
    <row r="69" spans="1:18" ht="15.75" thickBot="1" x14ac:dyDescent="0.3">
      <c r="A69" s="2" t="s">
        <v>12</v>
      </c>
      <c r="B69" s="9">
        <v>4446.74</v>
      </c>
      <c r="C69" s="9">
        <v>2874.83</v>
      </c>
      <c r="D69" s="9">
        <v>4611.43</v>
      </c>
      <c r="E69" s="9">
        <v>0</v>
      </c>
      <c r="F69" s="9">
        <v>0</v>
      </c>
      <c r="G69" s="9">
        <v>720</v>
      </c>
      <c r="H69" s="9">
        <v>0</v>
      </c>
      <c r="I69" s="9">
        <v>0</v>
      </c>
      <c r="J69" s="10">
        <v>1990.14</v>
      </c>
      <c r="L69" s="19">
        <v>3726.74</v>
      </c>
      <c r="M69" s="17"/>
      <c r="N69" s="20">
        <f t="shared" ref="N69" si="11">J69-L69</f>
        <v>-1736.5999999999997</v>
      </c>
      <c r="O69" s="17"/>
      <c r="P69" s="21">
        <v>4446.74</v>
      </c>
      <c r="Q69" s="17"/>
      <c r="R69" s="22"/>
    </row>
    <row r="70" spans="1:18" ht="15.75" thickBot="1" x14ac:dyDescent="0.3">
      <c r="A70" s="2" t="s">
        <v>13</v>
      </c>
      <c r="B70" s="9">
        <v>9665430.5299999993</v>
      </c>
      <c r="C70" s="9">
        <v>140866.68</v>
      </c>
      <c r="D70" s="9">
        <v>33837.660000000003</v>
      </c>
      <c r="E70" s="9">
        <v>212224.62</v>
      </c>
      <c r="F70" s="9">
        <v>0</v>
      </c>
      <c r="G70" s="9">
        <v>710089.61</v>
      </c>
      <c r="H70" s="9">
        <v>0</v>
      </c>
      <c r="I70" s="9">
        <v>46067.4</v>
      </c>
      <c r="J70" s="10">
        <v>8896212.7200000007</v>
      </c>
      <c r="L70" s="19">
        <v>8959729.4800000004</v>
      </c>
      <c r="M70" s="17"/>
      <c r="N70" s="20">
        <f>J70-L70</f>
        <v>-63516.759999999776</v>
      </c>
      <c r="O70" s="17"/>
      <c r="P70" s="23">
        <v>9665430.5299999993</v>
      </c>
      <c r="Q70" s="17"/>
      <c r="R70" s="22">
        <f>B70-P70</f>
        <v>0</v>
      </c>
    </row>
    <row r="71" spans="1:18" ht="15.75" thickBot="1" x14ac:dyDescent="0.3">
      <c r="A71" s="2" t="s">
        <v>14</v>
      </c>
      <c r="B71" s="9">
        <v>10131.81</v>
      </c>
      <c r="C71" s="9">
        <v>144.88999999999999</v>
      </c>
      <c r="D71" s="9">
        <v>28.55</v>
      </c>
      <c r="E71" s="9">
        <v>209.38</v>
      </c>
      <c r="F71" s="9">
        <v>0</v>
      </c>
      <c r="G71" s="9">
        <v>739.3</v>
      </c>
      <c r="H71" s="9">
        <v>0</v>
      </c>
      <c r="I71" s="9">
        <v>48.21</v>
      </c>
      <c r="J71" s="10">
        <v>9347.68</v>
      </c>
      <c r="L71" s="19">
        <v>9414.0399999999991</v>
      </c>
      <c r="M71" s="17"/>
      <c r="N71" s="20">
        <f t="shared" ref="N71:N72" si="12">J71-L71</f>
        <v>-66.359999999998763</v>
      </c>
      <c r="O71" s="17"/>
      <c r="P71" s="23">
        <v>10131.81</v>
      </c>
      <c r="Q71" s="17"/>
      <c r="R71" s="22">
        <f t="shared" ref="R71:R74" si="13">B71-P71</f>
        <v>0</v>
      </c>
    </row>
    <row r="72" spans="1:18" ht="15.75" thickBot="1" x14ac:dyDescent="0.3">
      <c r="A72" s="2" t="s">
        <v>15</v>
      </c>
      <c r="B72" s="9">
        <v>1045757.93</v>
      </c>
      <c r="C72" s="9">
        <v>14955.81</v>
      </c>
      <c r="D72" s="9">
        <v>2948.07</v>
      </c>
      <c r="E72" s="9">
        <v>21613.05</v>
      </c>
      <c r="F72" s="9">
        <v>0</v>
      </c>
      <c r="G72" s="9">
        <v>76305.14</v>
      </c>
      <c r="H72" s="9">
        <v>0</v>
      </c>
      <c r="I72" s="9">
        <v>5036.91</v>
      </c>
      <c r="J72" s="10">
        <v>964884.39</v>
      </c>
      <c r="L72" s="19">
        <v>971673.70000000007</v>
      </c>
      <c r="M72" s="17"/>
      <c r="N72" s="20">
        <f t="shared" si="12"/>
        <v>-6789.3100000000559</v>
      </c>
      <c r="O72" s="17"/>
      <c r="P72" s="23">
        <v>1045757.93</v>
      </c>
      <c r="Q72" s="17"/>
      <c r="R72" s="22">
        <f t="shared" si="13"/>
        <v>0</v>
      </c>
    </row>
    <row r="73" spans="1:18" ht="15.75" thickBot="1" x14ac:dyDescent="0.3">
      <c r="A73" s="2" t="s">
        <v>16</v>
      </c>
      <c r="B73" s="9">
        <v>202530.36</v>
      </c>
      <c r="C73" s="9">
        <v>3881.01</v>
      </c>
      <c r="D73" s="9">
        <v>14516.79</v>
      </c>
      <c r="E73" s="9">
        <v>22339.41</v>
      </c>
      <c r="F73" s="9">
        <v>0</v>
      </c>
      <c r="G73" s="9">
        <v>26895.97</v>
      </c>
      <c r="H73" s="9">
        <v>0</v>
      </c>
      <c r="I73" s="9">
        <v>0</v>
      </c>
      <c r="J73" s="10">
        <v>142659.20000000001</v>
      </c>
      <c r="L73" s="19">
        <v>147535.06999999995</v>
      </c>
      <c r="M73" s="17"/>
      <c r="N73" s="20">
        <f>J73-L73</f>
        <v>-4875.8699999999371</v>
      </c>
      <c r="O73" s="17"/>
      <c r="P73" s="21">
        <v>202530.36</v>
      </c>
      <c r="Q73" s="17"/>
      <c r="R73" s="22">
        <f t="shared" si="13"/>
        <v>0</v>
      </c>
    </row>
    <row r="74" spans="1:18" ht="15.75" thickBot="1" x14ac:dyDescent="0.3">
      <c r="A74" s="2" t="s">
        <v>17</v>
      </c>
      <c r="B74" s="9">
        <v>3500.17</v>
      </c>
      <c r="C74" s="9">
        <v>4743.4799999999996</v>
      </c>
      <c r="D74" s="9">
        <v>6546.87</v>
      </c>
      <c r="E74" s="9">
        <v>0</v>
      </c>
      <c r="F74" s="9">
        <v>0</v>
      </c>
      <c r="G74" s="9">
        <v>2030.23</v>
      </c>
      <c r="H74" s="9">
        <v>0</v>
      </c>
      <c r="I74" s="9">
        <v>0</v>
      </c>
      <c r="J74" s="10">
        <v>-333.45</v>
      </c>
      <c r="L74" s="24">
        <v>1469.92</v>
      </c>
      <c r="M74" s="17"/>
      <c r="N74" s="20">
        <f>J74-L74</f>
        <v>-1803.3700000000001</v>
      </c>
      <c r="O74" s="17"/>
      <c r="P74" s="21">
        <v>3500.17</v>
      </c>
      <c r="Q74" s="17"/>
      <c r="R74" s="22">
        <f t="shared" si="13"/>
        <v>0</v>
      </c>
    </row>
    <row r="75" spans="1:18" ht="15.75" thickBot="1" x14ac:dyDescent="0.3">
      <c r="A75" s="13" t="s">
        <v>18</v>
      </c>
      <c r="B75" s="12">
        <f t="shared" ref="B75:J75" si="14">SUM(B69:B74)</f>
        <v>10931797.539999999</v>
      </c>
      <c r="C75" s="12">
        <f t="shared" si="14"/>
        <v>167466.70000000001</v>
      </c>
      <c r="D75" s="12">
        <f t="shared" si="14"/>
        <v>62489.37000000001</v>
      </c>
      <c r="E75" s="12">
        <f t="shared" si="14"/>
        <v>256386.46</v>
      </c>
      <c r="F75" s="12">
        <f t="shared" si="14"/>
        <v>0</v>
      </c>
      <c r="G75" s="12">
        <f t="shared" si="14"/>
        <v>816780.25</v>
      </c>
      <c r="H75" s="12">
        <f t="shared" si="14"/>
        <v>0</v>
      </c>
      <c r="I75" s="12">
        <f t="shared" si="14"/>
        <v>51152.520000000004</v>
      </c>
      <c r="J75" s="14">
        <f t="shared" si="14"/>
        <v>10014760.680000002</v>
      </c>
      <c r="L75" s="25">
        <f>L69+L70+L71+L72+L73+L74</f>
        <v>10093548.949999999</v>
      </c>
      <c r="M75" s="17"/>
      <c r="N75" s="26">
        <f>J75-L75</f>
        <v>-78788.26999999769</v>
      </c>
      <c r="O75" s="17"/>
      <c r="P75" s="27">
        <v>10931797.539999999</v>
      </c>
      <c r="Q75" s="17"/>
      <c r="R75" s="22">
        <f>B75-P75</f>
        <v>0</v>
      </c>
    </row>
    <row r="76" spans="1: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8" x14ac:dyDescent="0.25">
      <c r="A77" s="15" t="s">
        <v>19</v>
      </c>
      <c r="B77" s="1"/>
      <c r="C77" s="1"/>
      <c r="D77" s="1"/>
      <c r="E77" s="1"/>
      <c r="F77" s="1"/>
      <c r="G77" s="1"/>
      <c r="H77" s="1"/>
      <c r="I77" s="1"/>
      <c r="J77" s="1"/>
    </row>
    <row r="78" spans="1:18" x14ac:dyDescent="0.25">
      <c r="A78" s="1" t="s">
        <v>36</v>
      </c>
      <c r="B78" s="1"/>
      <c r="C78" s="1"/>
      <c r="D78" s="1"/>
      <c r="E78" s="1"/>
      <c r="F78" s="1"/>
      <c r="G78" s="1"/>
      <c r="H78" s="1"/>
      <c r="I78" s="1"/>
      <c r="J78" s="1"/>
    </row>
    <row r="79" spans="1:18" x14ac:dyDescent="0.25">
      <c r="A79" s="1" t="s">
        <v>21</v>
      </c>
      <c r="B79" s="1"/>
      <c r="C79" s="1"/>
      <c r="D79" s="1"/>
      <c r="E79" s="1"/>
      <c r="F79" s="1"/>
      <c r="G79" s="1"/>
      <c r="H79" s="1"/>
      <c r="I79" s="1"/>
      <c r="J79" s="1"/>
    </row>
    <row r="80" spans="1:18" x14ac:dyDescent="0.25">
      <c r="A80" s="1" t="s">
        <v>22</v>
      </c>
      <c r="B80" s="1"/>
      <c r="C80" s="1"/>
      <c r="D80" s="1"/>
      <c r="E80" s="1"/>
      <c r="F80" s="1"/>
      <c r="G80" s="1"/>
      <c r="H80" s="1"/>
      <c r="I80" s="1"/>
      <c r="J80" s="1"/>
    </row>
    <row r="81" spans="1:18" x14ac:dyDescent="0.25">
      <c r="A81" s="1" t="s">
        <v>37</v>
      </c>
      <c r="B81" s="1"/>
      <c r="C81" s="1"/>
      <c r="D81" s="1"/>
      <c r="E81" s="1"/>
      <c r="F81" s="1"/>
      <c r="G81" s="1"/>
      <c r="H81" s="1"/>
      <c r="I81" s="1"/>
      <c r="J81" s="1"/>
    </row>
    <row r="82" spans="1:18" x14ac:dyDescent="0.25">
      <c r="A82" s="1" t="s">
        <v>21</v>
      </c>
      <c r="B82" s="1"/>
      <c r="C82" s="1"/>
      <c r="D82" s="1"/>
      <c r="E82" s="1"/>
      <c r="F82" s="1"/>
      <c r="G82" s="1"/>
      <c r="H82" s="1"/>
      <c r="I82" s="1"/>
      <c r="J82" s="1"/>
    </row>
    <row r="83" spans="1:18" x14ac:dyDescent="0.25">
      <c r="A83" s="1" t="s">
        <v>24</v>
      </c>
      <c r="B83" s="1"/>
      <c r="C83" s="1"/>
      <c r="D83" s="1"/>
      <c r="E83" s="1"/>
      <c r="F83" s="1"/>
      <c r="G83" s="1"/>
      <c r="H83" s="1"/>
      <c r="I83" s="1"/>
      <c r="J83" s="1"/>
    </row>
    <row r="84" spans="1:18" x14ac:dyDescent="0.25">
      <c r="A84" s="1" t="s">
        <v>38</v>
      </c>
      <c r="B84" s="1"/>
      <c r="C84" s="1"/>
      <c r="D84" s="1"/>
      <c r="E84" s="1"/>
      <c r="F84" s="1"/>
      <c r="G84" s="1"/>
      <c r="H84" s="1"/>
      <c r="I84" s="1"/>
      <c r="J84" s="1"/>
    </row>
    <row r="85" spans="1:18" x14ac:dyDescent="0.25">
      <c r="A85" s="1" t="s">
        <v>21</v>
      </c>
      <c r="B85" s="1"/>
      <c r="C85" s="1"/>
      <c r="D85" s="1"/>
      <c r="E85" s="1"/>
      <c r="F85" s="1"/>
      <c r="G85" s="1"/>
      <c r="H85" s="1"/>
      <c r="I85" s="1"/>
      <c r="J85" s="1"/>
    </row>
    <row r="86" spans="1:18" x14ac:dyDescent="0.25">
      <c r="A86" s="1" t="s">
        <v>26</v>
      </c>
      <c r="B86" s="1"/>
      <c r="C86" s="1"/>
      <c r="D86" s="1"/>
      <c r="E86" s="1"/>
      <c r="F86" s="1"/>
      <c r="G86" s="1"/>
      <c r="H86" s="1"/>
      <c r="I86" s="1"/>
      <c r="J86" s="1"/>
    </row>
    <row r="87" spans="1: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8" ht="15.75" thickBot="1" x14ac:dyDescent="0.3">
      <c r="A88" s="39" t="s">
        <v>39</v>
      </c>
      <c r="B88" s="40"/>
      <c r="C88" s="40"/>
      <c r="D88" s="40"/>
      <c r="E88" s="40"/>
      <c r="F88" s="40"/>
      <c r="G88" s="40"/>
      <c r="H88" s="40"/>
      <c r="I88" s="40"/>
      <c r="J88" s="41"/>
    </row>
    <row r="89" spans="1:18" ht="39" thickBot="1" x14ac:dyDescent="0.3">
      <c r="A89" s="6"/>
      <c r="B89" s="7" t="s">
        <v>3</v>
      </c>
      <c r="C89" s="7" t="s">
        <v>4</v>
      </c>
      <c r="D89" s="7" t="s">
        <v>5</v>
      </c>
      <c r="E89" s="7" t="s">
        <v>6</v>
      </c>
      <c r="F89" s="8" t="s">
        <v>7</v>
      </c>
      <c r="G89" s="7" t="s">
        <v>8</v>
      </c>
      <c r="H89" s="7" t="s">
        <v>9</v>
      </c>
      <c r="I89" s="8" t="s">
        <v>10</v>
      </c>
      <c r="J89" s="7" t="s">
        <v>11</v>
      </c>
      <c r="L89" s="16" t="s">
        <v>75</v>
      </c>
      <c r="M89" s="17"/>
      <c r="N89" s="18" t="s">
        <v>76</v>
      </c>
      <c r="O89" s="17"/>
      <c r="P89" s="18" t="s">
        <v>77</v>
      </c>
      <c r="Q89" s="17"/>
      <c r="R89" s="18" t="s">
        <v>78</v>
      </c>
    </row>
    <row r="90" spans="1:18" ht="15.75" thickBot="1" x14ac:dyDescent="0.3">
      <c r="A90" s="2" t="s">
        <v>12</v>
      </c>
      <c r="B90" s="9">
        <v>71017.570000000007</v>
      </c>
      <c r="C90" s="9">
        <v>59233.31</v>
      </c>
      <c r="D90" s="9">
        <v>59233.31</v>
      </c>
      <c r="E90" s="9">
        <v>0</v>
      </c>
      <c r="F90" s="9">
        <v>0</v>
      </c>
      <c r="G90" s="9">
        <v>7143.55</v>
      </c>
      <c r="H90" s="9">
        <v>0</v>
      </c>
      <c r="I90" s="9">
        <v>0</v>
      </c>
      <c r="J90" s="10">
        <v>63874.02</v>
      </c>
      <c r="L90" s="19">
        <v>63874.02</v>
      </c>
      <c r="M90" s="17"/>
      <c r="N90" s="20">
        <f t="shared" ref="N90" si="15">J90-L90</f>
        <v>0</v>
      </c>
      <c r="O90" s="17"/>
      <c r="P90" s="21">
        <v>71017.570000000007</v>
      </c>
      <c r="Q90" s="17"/>
      <c r="R90" s="22"/>
    </row>
    <row r="91" spans="1:18" ht="15.75" thickBot="1" x14ac:dyDescent="0.3">
      <c r="A91" s="2" t="s">
        <v>13</v>
      </c>
      <c r="B91" s="9">
        <v>58225475.979999997</v>
      </c>
      <c r="C91" s="9">
        <v>2843916.67</v>
      </c>
      <c r="D91" s="9">
        <v>121880.58</v>
      </c>
      <c r="E91" s="9">
        <v>1258631.48</v>
      </c>
      <c r="F91" s="9">
        <v>0</v>
      </c>
      <c r="G91" s="9">
        <v>4423413.17</v>
      </c>
      <c r="H91" s="9">
        <v>0</v>
      </c>
      <c r="I91" s="9">
        <v>1045320.65</v>
      </c>
      <c r="J91" s="10">
        <v>56310788.07</v>
      </c>
      <c r="L91" s="19">
        <v>55340776.690000027</v>
      </c>
      <c r="M91" s="17"/>
      <c r="N91" s="20">
        <f>J91-L91</f>
        <v>970011.37999997288</v>
      </c>
      <c r="O91" s="17"/>
      <c r="P91" s="23">
        <v>58225475.979999997</v>
      </c>
      <c r="Q91" s="17"/>
      <c r="R91" s="22">
        <f>B91-P91</f>
        <v>0</v>
      </c>
    </row>
    <row r="92" spans="1:18" ht="15.75" thickBot="1" x14ac:dyDescent="0.3">
      <c r="A92" s="2" t="s">
        <v>14</v>
      </c>
      <c r="B92" s="9">
        <v>61051.16</v>
      </c>
      <c r="C92" s="9">
        <v>2939.25</v>
      </c>
      <c r="D92" s="9">
        <v>91.13</v>
      </c>
      <c r="E92" s="9">
        <v>1204.3499999999999</v>
      </c>
      <c r="F92" s="9">
        <v>0</v>
      </c>
      <c r="G92" s="9">
        <v>4636.83</v>
      </c>
      <c r="H92" s="9">
        <v>0</v>
      </c>
      <c r="I92" s="9">
        <v>1077.3900000000001</v>
      </c>
      <c r="J92" s="10">
        <v>59135.49</v>
      </c>
      <c r="L92" s="19">
        <v>58134.439999999995</v>
      </c>
      <c r="M92" s="17"/>
      <c r="N92" s="20">
        <f t="shared" ref="N92:N93" si="16">J92-L92</f>
        <v>1001.0500000000029</v>
      </c>
      <c r="O92" s="17"/>
      <c r="P92" s="23">
        <v>61051.16</v>
      </c>
      <c r="Q92" s="17"/>
      <c r="R92" s="22">
        <f t="shared" ref="R92:R95" si="17">B92-P92</f>
        <v>0</v>
      </c>
    </row>
    <row r="93" spans="1:18" ht="15.75" thickBot="1" x14ac:dyDescent="0.3">
      <c r="A93" s="2" t="s">
        <v>15</v>
      </c>
      <c r="B93" s="9">
        <v>6320626.6699999999</v>
      </c>
      <c r="C93" s="9">
        <v>303375.55</v>
      </c>
      <c r="D93" s="9">
        <v>9451.06</v>
      </c>
      <c r="E93" s="9">
        <v>125433.09</v>
      </c>
      <c r="F93" s="9">
        <v>0</v>
      </c>
      <c r="G93" s="9">
        <v>480655.2</v>
      </c>
      <c r="H93" s="9">
        <v>0</v>
      </c>
      <c r="I93" s="9">
        <v>114072.97</v>
      </c>
      <c r="J93" s="10">
        <v>6122535.8399999999</v>
      </c>
      <c r="L93" s="19">
        <v>6016669.1399999969</v>
      </c>
      <c r="M93" s="17"/>
      <c r="N93" s="20">
        <f t="shared" si="16"/>
        <v>105866.70000000298</v>
      </c>
      <c r="O93" s="17"/>
      <c r="P93" s="23">
        <v>6320626.6699999999</v>
      </c>
      <c r="Q93" s="17"/>
      <c r="R93" s="22">
        <f t="shared" si="17"/>
        <v>0</v>
      </c>
    </row>
    <row r="94" spans="1:18" ht="15.75" thickBot="1" x14ac:dyDescent="0.3">
      <c r="A94" s="2" t="s">
        <v>16</v>
      </c>
      <c r="B94" s="9">
        <v>1675056.3</v>
      </c>
      <c r="C94" s="9">
        <v>92388.13</v>
      </c>
      <c r="D94" s="9">
        <v>118777.13</v>
      </c>
      <c r="E94" s="9">
        <v>279771.94</v>
      </c>
      <c r="F94" s="9">
        <v>0</v>
      </c>
      <c r="G94" s="9">
        <v>171119.13</v>
      </c>
      <c r="H94" s="9">
        <v>0</v>
      </c>
      <c r="I94" s="9">
        <v>0</v>
      </c>
      <c r="J94" s="10">
        <v>1197776.23</v>
      </c>
      <c r="L94" s="19">
        <v>1198056.23</v>
      </c>
      <c r="M94" s="17"/>
      <c r="N94" s="20">
        <f>J94-L94</f>
        <v>-280</v>
      </c>
      <c r="O94" s="17"/>
      <c r="P94" s="21">
        <v>1675056.3</v>
      </c>
      <c r="Q94" s="17"/>
      <c r="R94" s="22">
        <f t="shared" si="17"/>
        <v>0</v>
      </c>
    </row>
    <row r="95" spans="1:18" ht="15.75" thickBot="1" x14ac:dyDescent="0.3">
      <c r="A95" s="2" t="s">
        <v>17</v>
      </c>
      <c r="B95" s="9">
        <v>77219.95</v>
      </c>
      <c r="C95" s="9">
        <v>81800.86</v>
      </c>
      <c r="D95" s="9">
        <v>81800.86</v>
      </c>
      <c r="E95" s="9">
        <v>0</v>
      </c>
      <c r="F95" s="9">
        <v>0</v>
      </c>
      <c r="G95" s="9">
        <v>2489.81</v>
      </c>
      <c r="H95" s="9">
        <v>0</v>
      </c>
      <c r="I95" s="9">
        <v>0</v>
      </c>
      <c r="J95" s="10">
        <v>74730.14</v>
      </c>
      <c r="L95" s="24">
        <v>74450.10000000002</v>
      </c>
      <c r="M95" s="17"/>
      <c r="N95" s="20">
        <f>J95-L95</f>
        <v>280.03999999997905</v>
      </c>
      <c r="O95" s="17"/>
      <c r="P95" s="21">
        <v>77219.95</v>
      </c>
      <c r="Q95" s="17"/>
      <c r="R95" s="22">
        <f t="shared" si="17"/>
        <v>0</v>
      </c>
    </row>
    <row r="96" spans="1:18" ht="15.75" thickBot="1" x14ac:dyDescent="0.3">
      <c r="A96" s="13" t="s">
        <v>18</v>
      </c>
      <c r="B96" s="12">
        <f t="shared" ref="B96:J96" si="18">SUM(B90:B95)</f>
        <v>66430447.629999995</v>
      </c>
      <c r="C96" s="12">
        <f t="shared" si="18"/>
        <v>3383653.7699999996</v>
      </c>
      <c r="D96" s="12">
        <f t="shared" si="18"/>
        <v>391234.07</v>
      </c>
      <c r="E96" s="12">
        <f t="shared" si="18"/>
        <v>1665040.86</v>
      </c>
      <c r="F96" s="12">
        <f t="shared" si="18"/>
        <v>0</v>
      </c>
      <c r="G96" s="12">
        <f t="shared" si="18"/>
        <v>5089457.6899999995</v>
      </c>
      <c r="H96" s="12">
        <f t="shared" si="18"/>
        <v>0</v>
      </c>
      <c r="I96" s="12">
        <f t="shared" si="18"/>
        <v>1160471.01</v>
      </c>
      <c r="J96" s="14">
        <f t="shared" si="18"/>
        <v>63828839.789999999</v>
      </c>
      <c r="L96" s="25">
        <f>L90+L91+L92+L93+L94+L95</f>
        <v>62751960.62000002</v>
      </c>
      <c r="M96" s="17"/>
      <c r="N96" s="26">
        <f>J96-L96</f>
        <v>1076879.1699999794</v>
      </c>
      <c r="O96" s="17"/>
      <c r="P96" s="27">
        <v>66430447.629999995</v>
      </c>
      <c r="Q96" s="17"/>
      <c r="R96" s="22">
        <f>B96-P96</f>
        <v>0</v>
      </c>
    </row>
    <row r="97" spans="1: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8" x14ac:dyDescent="0.25">
      <c r="A98" s="15" t="s">
        <v>19</v>
      </c>
      <c r="B98" s="1"/>
      <c r="C98" s="1"/>
      <c r="D98" s="1"/>
      <c r="E98" s="1"/>
      <c r="F98" s="1"/>
      <c r="G98" s="1"/>
      <c r="H98" s="1"/>
      <c r="I98" s="1"/>
      <c r="J98" s="1"/>
    </row>
    <row r="99" spans="1:18" x14ac:dyDescent="0.25">
      <c r="A99" s="1" t="s">
        <v>40</v>
      </c>
      <c r="B99" s="1"/>
      <c r="C99" s="1"/>
      <c r="D99" s="1"/>
      <c r="E99" s="1"/>
      <c r="F99" s="1"/>
      <c r="G99" s="1"/>
      <c r="H99" s="1"/>
      <c r="I99" s="1"/>
      <c r="J99" s="1"/>
    </row>
    <row r="100" spans="1:18" x14ac:dyDescent="0.25">
      <c r="A100" s="1" t="s">
        <v>21</v>
      </c>
      <c r="B100" s="1"/>
      <c r="C100" s="1"/>
      <c r="D100" s="1"/>
      <c r="E100" s="1"/>
      <c r="F100" s="1"/>
      <c r="G100" s="1"/>
      <c r="H100" s="1"/>
      <c r="I100" s="1"/>
      <c r="J100" s="1"/>
    </row>
    <row r="101" spans="1:18" x14ac:dyDescent="0.25">
      <c r="A101" s="1" t="s">
        <v>22</v>
      </c>
      <c r="B101" s="1"/>
      <c r="C101" s="1"/>
      <c r="D101" s="1"/>
      <c r="E101" s="1"/>
      <c r="F101" s="1"/>
      <c r="G101" s="1"/>
      <c r="H101" s="1"/>
      <c r="I101" s="1"/>
      <c r="J101" s="1"/>
    </row>
    <row r="102" spans="1:18" x14ac:dyDescent="0.25">
      <c r="A102" s="1" t="s">
        <v>41</v>
      </c>
      <c r="B102" s="1"/>
      <c r="C102" s="1"/>
      <c r="D102" s="1"/>
      <c r="E102" s="1"/>
      <c r="F102" s="1"/>
      <c r="G102" s="1"/>
      <c r="H102" s="1"/>
      <c r="I102" s="1"/>
      <c r="J102" s="1"/>
    </row>
    <row r="103" spans="1:18" x14ac:dyDescent="0.25">
      <c r="A103" s="1" t="s">
        <v>21</v>
      </c>
      <c r="B103" s="1"/>
      <c r="C103" s="1"/>
      <c r="D103" s="1"/>
      <c r="E103" s="1"/>
      <c r="F103" s="1"/>
      <c r="G103" s="1"/>
      <c r="H103" s="1"/>
      <c r="I103" s="1"/>
      <c r="J103" s="1"/>
    </row>
    <row r="104" spans="1:18" x14ac:dyDescent="0.25">
      <c r="A104" s="1" t="s">
        <v>24</v>
      </c>
      <c r="B104" s="1"/>
      <c r="C104" s="1"/>
      <c r="D104" s="1"/>
      <c r="E104" s="1"/>
      <c r="F104" s="1"/>
      <c r="G104" s="1"/>
      <c r="H104" s="1"/>
      <c r="I104" s="1"/>
      <c r="J104" s="1"/>
    </row>
    <row r="105" spans="1:18" x14ac:dyDescent="0.25">
      <c r="A105" s="1" t="s">
        <v>42</v>
      </c>
      <c r="B105" s="1"/>
      <c r="C105" s="1"/>
      <c r="D105" s="1"/>
      <c r="E105" s="1"/>
      <c r="F105" s="1"/>
      <c r="G105" s="1"/>
      <c r="H105" s="1"/>
      <c r="I105" s="1"/>
      <c r="J105" s="1"/>
    </row>
    <row r="106" spans="1:18" x14ac:dyDescent="0.25">
      <c r="A106" s="1" t="s">
        <v>21</v>
      </c>
      <c r="B106" s="1"/>
      <c r="C106" s="1"/>
      <c r="D106" s="1"/>
      <c r="E106" s="1"/>
      <c r="F106" s="1"/>
      <c r="G106" s="1"/>
      <c r="H106" s="1"/>
      <c r="I106" s="1"/>
      <c r="J106" s="1"/>
    </row>
    <row r="107" spans="1:18" x14ac:dyDescent="0.25">
      <c r="A107" s="1" t="s">
        <v>26</v>
      </c>
      <c r="B107" s="1"/>
      <c r="C107" s="1"/>
      <c r="D107" s="1"/>
      <c r="E107" s="1"/>
      <c r="F107" s="1"/>
      <c r="G107" s="1"/>
      <c r="H107" s="1"/>
      <c r="I107" s="1"/>
      <c r="J107" s="1"/>
    </row>
    <row r="108" spans="1: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8" ht="15.75" thickBot="1" x14ac:dyDescent="0.3">
      <c r="A109" s="39" t="s">
        <v>43</v>
      </c>
      <c r="B109" s="40"/>
      <c r="C109" s="40"/>
      <c r="D109" s="40"/>
      <c r="E109" s="40"/>
      <c r="F109" s="40"/>
      <c r="G109" s="40"/>
      <c r="H109" s="40"/>
      <c r="I109" s="40"/>
      <c r="J109" s="41"/>
    </row>
    <row r="110" spans="1:18" ht="39" thickBot="1" x14ac:dyDescent="0.3">
      <c r="A110" s="6"/>
      <c r="B110" s="7" t="s">
        <v>3</v>
      </c>
      <c r="C110" s="7" t="s">
        <v>4</v>
      </c>
      <c r="D110" s="7" t="s">
        <v>5</v>
      </c>
      <c r="E110" s="7" t="s">
        <v>6</v>
      </c>
      <c r="F110" s="8" t="s">
        <v>7</v>
      </c>
      <c r="G110" s="7" t="s">
        <v>8</v>
      </c>
      <c r="H110" s="7" t="s">
        <v>9</v>
      </c>
      <c r="I110" s="8" t="s">
        <v>10</v>
      </c>
      <c r="J110" s="7" t="s">
        <v>11</v>
      </c>
      <c r="L110" s="16" t="s">
        <v>75</v>
      </c>
      <c r="M110" s="17"/>
      <c r="N110" s="18" t="s">
        <v>76</v>
      </c>
      <c r="O110" s="17"/>
      <c r="P110" s="18" t="s">
        <v>77</v>
      </c>
      <c r="Q110" s="17"/>
      <c r="R110" s="18" t="s">
        <v>78</v>
      </c>
    </row>
    <row r="111" spans="1:18" ht="15.75" thickBot="1" x14ac:dyDescent="0.3">
      <c r="A111" s="2" t="s">
        <v>12</v>
      </c>
      <c r="B111" s="9">
        <v>58700.98</v>
      </c>
      <c r="C111" s="9">
        <v>79267.850000000006</v>
      </c>
      <c r="D111" s="9">
        <v>82451.16</v>
      </c>
      <c r="E111" s="9">
        <v>0</v>
      </c>
      <c r="F111" s="9">
        <v>0</v>
      </c>
      <c r="G111" s="9">
        <v>2100</v>
      </c>
      <c r="H111" s="9">
        <v>0</v>
      </c>
      <c r="I111" s="9">
        <v>0</v>
      </c>
      <c r="J111" s="10">
        <v>53417.67</v>
      </c>
      <c r="L111" s="19">
        <v>56600.979999999996</v>
      </c>
      <c r="M111" s="17"/>
      <c r="N111" s="20">
        <f t="shared" ref="N111" si="19">J111-L111</f>
        <v>-3183.3099999999977</v>
      </c>
      <c r="O111" s="17"/>
      <c r="P111" s="21">
        <v>58700.98</v>
      </c>
      <c r="Q111" s="17"/>
      <c r="R111" s="22"/>
    </row>
    <row r="112" spans="1:18" ht="15.75" thickBot="1" x14ac:dyDescent="0.3">
      <c r="A112" s="2" t="s">
        <v>13</v>
      </c>
      <c r="B112" s="9">
        <v>40238122.560000002</v>
      </c>
      <c r="C112" s="9">
        <v>3859623.37</v>
      </c>
      <c r="D112" s="9">
        <v>125908.2</v>
      </c>
      <c r="E112" s="9">
        <v>1435764.37</v>
      </c>
      <c r="F112" s="9">
        <v>0</v>
      </c>
      <c r="G112" s="9">
        <v>1014770.62</v>
      </c>
      <c r="H112" s="9">
        <v>0</v>
      </c>
      <c r="I112" s="9">
        <v>27148</v>
      </c>
      <c r="J112" s="10">
        <v>41548450.740000002</v>
      </c>
      <c r="L112" s="19">
        <v>41721246.059999995</v>
      </c>
      <c r="M112" s="17"/>
      <c r="N112" s="20">
        <f>J112-L112</f>
        <v>-172795.31999999285</v>
      </c>
      <c r="O112" s="17"/>
      <c r="P112" s="23">
        <v>40238122.560000002</v>
      </c>
      <c r="Q112" s="17"/>
      <c r="R112" s="22">
        <f>B112-P112</f>
        <v>0</v>
      </c>
    </row>
    <row r="113" spans="1:18" ht="15.75" thickBot="1" x14ac:dyDescent="0.3">
      <c r="A113" s="2" t="s">
        <v>14</v>
      </c>
      <c r="B113" s="9">
        <v>41921.86</v>
      </c>
      <c r="C113" s="9">
        <v>3983.36</v>
      </c>
      <c r="D113" s="9">
        <v>99.94</v>
      </c>
      <c r="E113" s="9">
        <v>1404.55</v>
      </c>
      <c r="F113" s="9">
        <v>0</v>
      </c>
      <c r="G113" s="9">
        <v>1051.97</v>
      </c>
      <c r="H113" s="9">
        <v>0</v>
      </c>
      <c r="I113" s="9">
        <v>28.6</v>
      </c>
      <c r="J113" s="10">
        <v>43377.36</v>
      </c>
      <c r="L113" s="19">
        <v>43558.780000000006</v>
      </c>
      <c r="M113" s="17"/>
      <c r="N113" s="20">
        <f t="shared" ref="N113:N114" si="20">J113-L113</f>
        <v>-181.42000000000553</v>
      </c>
      <c r="O113" s="17"/>
      <c r="P113" s="23">
        <v>41921.86</v>
      </c>
      <c r="Q113" s="17"/>
      <c r="R113" s="22">
        <f t="shared" ref="R113:R116" si="21">B113-P113</f>
        <v>0</v>
      </c>
    </row>
    <row r="114" spans="1:18" ht="15.75" thickBot="1" x14ac:dyDescent="0.3">
      <c r="A114" s="2" t="s">
        <v>15</v>
      </c>
      <c r="B114" s="9">
        <v>4325155.72</v>
      </c>
      <c r="C114" s="9">
        <v>411149.09</v>
      </c>
      <c r="D114" s="9">
        <v>10313.82</v>
      </c>
      <c r="E114" s="9">
        <v>144968.71</v>
      </c>
      <c r="F114" s="9">
        <v>0</v>
      </c>
      <c r="G114" s="9">
        <v>108581.22</v>
      </c>
      <c r="H114" s="9">
        <v>0</v>
      </c>
      <c r="I114" s="9">
        <v>2968.9</v>
      </c>
      <c r="J114" s="10">
        <v>4475409.96</v>
      </c>
      <c r="L114" s="19">
        <v>4495980.9700000025</v>
      </c>
      <c r="M114" s="17"/>
      <c r="N114" s="20">
        <f t="shared" si="20"/>
        <v>-20571.01000000257</v>
      </c>
      <c r="O114" s="17"/>
      <c r="P114" s="23">
        <v>4325155.72</v>
      </c>
      <c r="Q114" s="17"/>
      <c r="R114" s="22">
        <f t="shared" si="21"/>
        <v>0</v>
      </c>
    </row>
    <row r="115" spans="1:18" ht="15.75" thickBot="1" x14ac:dyDescent="0.3">
      <c r="A115" s="2" t="s">
        <v>16</v>
      </c>
      <c r="B115" s="9">
        <v>876932.89</v>
      </c>
      <c r="C115" s="9">
        <v>119760.56</v>
      </c>
      <c r="D115" s="9">
        <v>140862.6</v>
      </c>
      <c r="E115" s="9">
        <v>439093.28</v>
      </c>
      <c r="F115" s="9">
        <v>0</v>
      </c>
      <c r="G115" s="9">
        <v>34552.92</v>
      </c>
      <c r="H115" s="9">
        <v>0</v>
      </c>
      <c r="I115" s="9">
        <v>0</v>
      </c>
      <c r="J115" s="10">
        <v>382184.65</v>
      </c>
      <c r="L115" s="19">
        <v>391122.39000000013</v>
      </c>
      <c r="M115" s="17"/>
      <c r="N115" s="20">
        <f>J115-L115</f>
        <v>-8937.7400000001071</v>
      </c>
      <c r="O115" s="17"/>
      <c r="P115" s="21">
        <v>876932.89</v>
      </c>
      <c r="Q115" s="17"/>
      <c r="R115" s="22">
        <f t="shared" si="21"/>
        <v>0</v>
      </c>
    </row>
    <row r="116" spans="1:18" ht="15.75" thickBot="1" x14ac:dyDescent="0.3">
      <c r="A116" s="2" t="s">
        <v>17</v>
      </c>
      <c r="B116" s="9">
        <v>82960.100000000006</v>
      </c>
      <c r="C116" s="9">
        <v>111337.86</v>
      </c>
      <c r="D116" s="9">
        <v>114643.58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10">
        <v>79654.38</v>
      </c>
      <c r="L116" s="24">
        <v>82960.129999999932</v>
      </c>
      <c r="M116" s="17"/>
      <c r="N116" s="20">
        <f>J116-L116</f>
        <v>-3305.7499999999272</v>
      </c>
      <c r="O116" s="17"/>
      <c r="P116" s="21">
        <v>82960.100000000006</v>
      </c>
      <c r="Q116" s="17"/>
      <c r="R116" s="22">
        <f t="shared" si="21"/>
        <v>0</v>
      </c>
    </row>
    <row r="117" spans="1:18" ht="15.75" thickBot="1" x14ac:dyDescent="0.3">
      <c r="A117" s="13" t="s">
        <v>18</v>
      </c>
      <c r="B117" s="12">
        <f t="shared" ref="B117:J117" si="22">SUM(B111:B116)</f>
        <v>45623794.109999999</v>
      </c>
      <c r="C117" s="12">
        <f t="shared" si="22"/>
        <v>4585122.09</v>
      </c>
      <c r="D117" s="12">
        <f t="shared" si="22"/>
        <v>474279.3</v>
      </c>
      <c r="E117" s="12">
        <f t="shared" si="22"/>
        <v>2021230.9100000001</v>
      </c>
      <c r="F117" s="12">
        <f t="shared" si="22"/>
        <v>0</v>
      </c>
      <c r="G117" s="12">
        <f t="shared" si="22"/>
        <v>1161056.73</v>
      </c>
      <c r="H117" s="12">
        <f t="shared" si="22"/>
        <v>0</v>
      </c>
      <c r="I117" s="12">
        <f t="shared" si="22"/>
        <v>30145.5</v>
      </c>
      <c r="J117" s="14">
        <f t="shared" si="22"/>
        <v>46582494.760000005</v>
      </c>
      <c r="L117" s="25">
        <f>L111+L112+L113+L114+L115+L116</f>
        <v>46791469.309999995</v>
      </c>
      <c r="M117" s="17"/>
      <c r="N117" s="26">
        <f>J117-L117</f>
        <v>-208974.54999998957</v>
      </c>
      <c r="O117" s="17"/>
      <c r="P117" s="27">
        <v>45623794.109999999</v>
      </c>
      <c r="Q117" s="17"/>
      <c r="R117" s="22">
        <f>B117-P117</f>
        <v>0</v>
      </c>
    </row>
    <row r="118" spans="1: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8" x14ac:dyDescent="0.25">
      <c r="A119" s="15" t="s">
        <v>19</v>
      </c>
      <c r="B119" s="1"/>
      <c r="C119" s="1"/>
      <c r="D119" s="1"/>
      <c r="E119" s="1"/>
      <c r="F119" s="1"/>
      <c r="G119" s="1"/>
      <c r="H119" s="1"/>
      <c r="I119" s="1"/>
      <c r="J119" s="1"/>
    </row>
    <row r="120" spans="1:18" x14ac:dyDescent="0.25">
      <c r="A120" s="1" t="s">
        <v>44</v>
      </c>
      <c r="B120" s="1"/>
      <c r="C120" s="1"/>
      <c r="D120" s="1"/>
      <c r="E120" s="1"/>
      <c r="F120" s="1"/>
      <c r="G120" s="1"/>
      <c r="H120" s="1"/>
      <c r="I120" s="1"/>
      <c r="J120" s="1"/>
    </row>
    <row r="121" spans="1:18" x14ac:dyDescent="0.25">
      <c r="A121" s="1" t="s">
        <v>21</v>
      </c>
      <c r="B121" s="1"/>
      <c r="C121" s="1"/>
      <c r="D121" s="1"/>
      <c r="E121" s="1"/>
      <c r="F121" s="1"/>
      <c r="G121" s="1"/>
      <c r="H121" s="1"/>
      <c r="I121" s="1"/>
      <c r="J121" s="1"/>
    </row>
    <row r="122" spans="1:18" x14ac:dyDescent="0.25">
      <c r="A122" s="1" t="s">
        <v>22</v>
      </c>
      <c r="B122" s="1"/>
      <c r="C122" s="1"/>
      <c r="D122" s="1"/>
      <c r="E122" s="1"/>
      <c r="F122" s="1"/>
      <c r="G122" s="1"/>
      <c r="H122" s="1"/>
      <c r="I122" s="1"/>
      <c r="J122" s="1"/>
    </row>
    <row r="123" spans="1:18" x14ac:dyDescent="0.25">
      <c r="A123" s="1" t="s">
        <v>45</v>
      </c>
      <c r="B123" s="1"/>
      <c r="C123" s="1"/>
      <c r="D123" s="1"/>
      <c r="E123" s="1"/>
      <c r="F123" s="1"/>
      <c r="G123" s="1"/>
      <c r="H123" s="1"/>
      <c r="I123" s="1"/>
      <c r="J123" s="1"/>
    </row>
    <row r="124" spans="1:18" x14ac:dyDescent="0.25">
      <c r="A124" s="1" t="s">
        <v>21</v>
      </c>
      <c r="B124" s="1"/>
      <c r="C124" s="1"/>
      <c r="D124" s="1"/>
      <c r="E124" s="1"/>
      <c r="F124" s="1"/>
      <c r="G124" s="1"/>
      <c r="H124" s="1"/>
      <c r="I124" s="1"/>
      <c r="J124" s="1"/>
    </row>
    <row r="125" spans="1:18" x14ac:dyDescent="0.25">
      <c r="A125" s="1" t="s">
        <v>24</v>
      </c>
      <c r="B125" s="1"/>
      <c r="C125" s="1"/>
      <c r="D125" s="1"/>
      <c r="E125" s="1"/>
      <c r="F125" s="1"/>
      <c r="G125" s="1"/>
      <c r="H125" s="1"/>
      <c r="I125" s="1"/>
      <c r="J125" s="1"/>
    </row>
    <row r="126" spans="1:18" x14ac:dyDescent="0.25">
      <c r="A126" s="1" t="s">
        <v>46</v>
      </c>
      <c r="B126" s="1"/>
      <c r="C126" s="1"/>
      <c r="D126" s="1"/>
      <c r="E126" s="1"/>
      <c r="F126" s="1"/>
      <c r="G126" s="1"/>
      <c r="H126" s="1"/>
      <c r="I126" s="1"/>
      <c r="J126" s="1"/>
    </row>
    <row r="127" spans="1:18" x14ac:dyDescent="0.25">
      <c r="A127" s="1" t="s">
        <v>21</v>
      </c>
      <c r="B127" s="1"/>
      <c r="C127" s="1"/>
      <c r="D127" s="1"/>
      <c r="E127" s="1"/>
      <c r="F127" s="1"/>
      <c r="G127" s="1"/>
      <c r="H127" s="1"/>
      <c r="I127" s="1"/>
      <c r="J127" s="1"/>
    </row>
    <row r="128" spans="1:18" x14ac:dyDescent="0.25">
      <c r="A128" s="1" t="s">
        <v>26</v>
      </c>
      <c r="B128" s="1"/>
      <c r="C128" s="1"/>
      <c r="D128" s="1"/>
      <c r="E128" s="1"/>
      <c r="F128" s="1"/>
      <c r="G128" s="1"/>
      <c r="H128" s="1"/>
      <c r="I128" s="1"/>
      <c r="J128" s="1"/>
    </row>
    <row r="129" spans="1: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8" ht="15.75" thickBot="1" x14ac:dyDescent="0.3">
      <c r="A130" s="39" t="s">
        <v>47</v>
      </c>
      <c r="B130" s="40"/>
      <c r="C130" s="40"/>
      <c r="D130" s="40"/>
      <c r="E130" s="40"/>
      <c r="F130" s="40"/>
      <c r="G130" s="40"/>
      <c r="H130" s="40"/>
      <c r="I130" s="40"/>
      <c r="J130" s="41"/>
    </row>
    <row r="131" spans="1:18" ht="39" thickBot="1" x14ac:dyDescent="0.3">
      <c r="A131" s="6"/>
      <c r="B131" s="7" t="s">
        <v>3</v>
      </c>
      <c r="C131" s="7" t="s">
        <v>4</v>
      </c>
      <c r="D131" s="7" t="s">
        <v>5</v>
      </c>
      <c r="E131" s="7" t="s">
        <v>6</v>
      </c>
      <c r="F131" s="8" t="s">
        <v>7</v>
      </c>
      <c r="G131" s="7" t="s">
        <v>8</v>
      </c>
      <c r="H131" s="7" t="s">
        <v>9</v>
      </c>
      <c r="I131" s="8" t="s">
        <v>10</v>
      </c>
      <c r="J131" s="7" t="s">
        <v>11</v>
      </c>
      <c r="L131" s="16" t="s">
        <v>75</v>
      </c>
      <c r="M131" s="17"/>
      <c r="N131" s="18" t="s">
        <v>76</v>
      </c>
      <c r="O131" s="17"/>
      <c r="P131" s="18" t="s">
        <v>77</v>
      </c>
      <c r="Q131" s="17"/>
      <c r="R131" s="18" t="s">
        <v>78</v>
      </c>
    </row>
    <row r="132" spans="1:18" ht="15.75" thickBot="1" x14ac:dyDescent="0.3">
      <c r="A132" s="2" t="s">
        <v>12</v>
      </c>
      <c r="B132" s="9">
        <v>202058.33</v>
      </c>
      <c r="C132" s="9">
        <v>406400.42</v>
      </c>
      <c r="D132" s="9">
        <v>413094.57</v>
      </c>
      <c r="E132" s="9">
        <v>0</v>
      </c>
      <c r="F132" s="9">
        <v>0</v>
      </c>
      <c r="G132" s="9">
        <v>41995.34</v>
      </c>
      <c r="H132" s="9">
        <v>0</v>
      </c>
      <c r="I132" s="9">
        <v>0</v>
      </c>
      <c r="J132" s="10">
        <v>153368.84</v>
      </c>
      <c r="L132" s="19">
        <v>155304.60999999999</v>
      </c>
      <c r="M132" s="17"/>
      <c r="N132" s="20">
        <f t="shared" ref="N132" si="23">J132-L132</f>
        <v>-1935.7699999999895</v>
      </c>
      <c r="O132" s="17"/>
      <c r="P132" s="21">
        <v>202058.33</v>
      </c>
      <c r="Q132" s="17"/>
      <c r="R132" s="22"/>
    </row>
    <row r="133" spans="1:18" ht="15.75" thickBot="1" x14ac:dyDescent="0.3">
      <c r="A133" s="2" t="s">
        <v>13</v>
      </c>
      <c r="B133" s="9">
        <v>194433892.47999999</v>
      </c>
      <c r="C133" s="9">
        <v>17564646.050000001</v>
      </c>
      <c r="D133" s="9">
        <v>478525.36</v>
      </c>
      <c r="E133" s="9">
        <v>5972200.2699999996</v>
      </c>
      <c r="F133" s="9">
        <v>0</v>
      </c>
      <c r="G133" s="9">
        <v>13032749.15</v>
      </c>
      <c r="H133" s="9">
        <v>0</v>
      </c>
      <c r="I133" s="9">
        <v>658774.29</v>
      </c>
      <c r="J133" s="10">
        <v>193173838.03999999</v>
      </c>
      <c r="L133" s="19">
        <v>192609042.87999955</v>
      </c>
      <c r="M133" s="17"/>
      <c r="N133" s="20">
        <f>J133-L133</f>
        <v>564795.16000044346</v>
      </c>
      <c r="O133" s="17"/>
      <c r="P133" s="23">
        <v>194433892.47999999</v>
      </c>
      <c r="Q133" s="17"/>
      <c r="R133" s="22">
        <f>B133-P133</f>
        <v>0</v>
      </c>
    </row>
    <row r="134" spans="1:18" ht="15.75" thickBot="1" x14ac:dyDescent="0.3">
      <c r="A134" s="2" t="s">
        <v>14</v>
      </c>
      <c r="B134" s="9">
        <v>202876.94</v>
      </c>
      <c r="C134" s="9">
        <v>18021.64</v>
      </c>
      <c r="D134" s="9">
        <v>374.01</v>
      </c>
      <c r="E134" s="9">
        <v>5873.59</v>
      </c>
      <c r="F134" s="9">
        <v>0</v>
      </c>
      <c r="G134" s="9">
        <v>13624.39</v>
      </c>
      <c r="H134" s="9">
        <v>0</v>
      </c>
      <c r="I134" s="9">
        <v>693.6</v>
      </c>
      <c r="J134" s="10">
        <v>201720.19</v>
      </c>
      <c r="L134" s="19">
        <v>201121.6699999999</v>
      </c>
      <c r="M134" s="17"/>
      <c r="N134" s="20">
        <f t="shared" ref="N134:N135" si="24">J134-L134</f>
        <v>598.52000000010594</v>
      </c>
      <c r="O134" s="17"/>
      <c r="P134" s="23">
        <v>202876.94</v>
      </c>
      <c r="Q134" s="17"/>
      <c r="R134" s="22">
        <f t="shared" ref="R134:R137" si="25">B134-P134</f>
        <v>0</v>
      </c>
    </row>
    <row r="135" spans="1:18" ht="15.75" thickBot="1" x14ac:dyDescent="0.3">
      <c r="A135" s="2" t="s">
        <v>15</v>
      </c>
      <c r="B135" s="9">
        <v>20921575.390000001</v>
      </c>
      <c r="C135" s="9">
        <v>1858008.69</v>
      </c>
      <c r="D135" s="9">
        <v>38346.1</v>
      </c>
      <c r="E135" s="9">
        <v>606222.31000000006</v>
      </c>
      <c r="F135" s="9">
        <v>0</v>
      </c>
      <c r="G135" s="9">
        <v>1406261.9</v>
      </c>
      <c r="H135" s="9">
        <v>0</v>
      </c>
      <c r="I135" s="9">
        <v>71965.039999999994</v>
      </c>
      <c r="J135" s="10">
        <v>20800718.809999999</v>
      </c>
      <c r="L135" s="19">
        <v>20742554.949999992</v>
      </c>
      <c r="M135" s="17"/>
      <c r="N135" s="20">
        <f t="shared" si="24"/>
        <v>58163.860000006855</v>
      </c>
      <c r="O135" s="17"/>
      <c r="P135" s="23">
        <v>20921575.390000001</v>
      </c>
      <c r="Q135" s="17"/>
      <c r="R135" s="22">
        <f t="shared" si="25"/>
        <v>0</v>
      </c>
    </row>
    <row r="136" spans="1:18" ht="15.75" thickBot="1" x14ac:dyDescent="0.3">
      <c r="A136" s="2" t="s">
        <v>16</v>
      </c>
      <c r="B136" s="9">
        <v>4609971.16</v>
      </c>
      <c r="C136" s="9">
        <v>439005.73</v>
      </c>
      <c r="D136" s="9">
        <v>587536.1</v>
      </c>
      <c r="E136" s="9">
        <v>1453815.28</v>
      </c>
      <c r="F136" s="9">
        <v>0</v>
      </c>
      <c r="G136" s="9">
        <v>486287.31</v>
      </c>
      <c r="H136" s="9">
        <v>0</v>
      </c>
      <c r="I136" s="9">
        <v>0</v>
      </c>
      <c r="J136" s="10">
        <v>2521338.2000000002</v>
      </c>
      <c r="L136" s="19">
        <v>2526988.4200000013</v>
      </c>
      <c r="M136" s="17"/>
      <c r="N136" s="20">
        <f>J136-L136</f>
        <v>-5650.2200000011362</v>
      </c>
      <c r="O136" s="17"/>
      <c r="P136" s="21">
        <v>4609971.16</v>
      </c>
      <c r="Q136" s="17"/>
      <c r="R136" s="22">
        <f t="shared" si="25"/>
        <v>0</v>
      </c>
    </row>
    <row r="137" spans="1:18" ht="15.75" thickBot="1" x14ac:dyDescent="0.3">
      <c r="A137" s="2" t="s">
        <v>17</v>
      </c>
      <c r="B137" s="9">
        <v>277080.02</v>
      </c>
      <c r="C137" s="9">
        <v>600244.69999999995</v>
      </c>
      <c r="D137" s="9">
        <v>607436.19999999995</v>
      </c>
      <c r="E137" s="9">
        <v>0</v>
      </c>
      <c r="F137" s="9">
        <v>0</v>
      </c>
      <c r="G137" s="9">
        <v>74798.05</v>
      </c>
      <c r="H137" s="9">
        <v>0</v>
      </c>
      <c r="I137" s="9">
        <v>0</v>
      </c>
      <c r="J137" s="10">
        <v>195090.47</v>
      </c>
      <c r="L137" s="24">
        <v>198204.65999999992</v>
      </c>
      <c r="M137" s="17"/>
      <c r="N137" s="20">
        <f>J137-L137</f>
        <v>-3114.189999999915</v>
      </c>
      <c r="O137" s="17"/>
      <c r="P137" s="21">
        <v>277080.02</v>
      </c>
      <c r="Q137" s="17"/>
      <c r="R137" s="22">
        <f t="shared" si="25"/>
        <v>0</v>
      </c>
    </row>
    <row r="138" spans="1:18" ht="15.75" thickBot="1" x14ac:dyDescent="0.3">
      <c r="A138" s="13" t="s">
        <v>18</v>
      </c>
      <c r="B138" s="12">
        <f t="shared" ref="B138:J138" si="26">SUM(B132:B137)</f>
        <v>220647454.31999999</v>
      </c>
      <c r="C138" s="12">
        <f t="shared" si="26"/>
        <v>20886327.230000004</v>
      </c>
      <c r="D138" s="12">
        <f t="shared" si="26"/>
        <v>2125312.34</v>
      </c>
      <c r="E138" s="12">
        <f t="shared" si="26"/>
        <v>8038111.4500000002</v>
      </c>
      <c r="F138" s="12">
        <f t="shared" si="26"/>
        <v>0</v>
      </c>
      <c r="G138" s="12">
        <f t="shared" si="26"/>
        <v>15055716.140000002</v>
      </c>
      <c r="H138" s="12">
        <f t="shared" si="26"/>
        <v>0</v>
      </c>
      <c r="I138" s="12">
        <f t="shared" si="26"/>
        <v>731432.93</v>
      </c>
      <c r="J138" s="14">
        <f t="shared" si="26"/>
        <v>217046074.54999998</v>
      </c>
      <c r="L138" s="25">
        <f>L132+L133+L134+L135+L136+L137</f>
        <v>216433217.18999952</v>
      </c>
      <c r="M138" s="17"/>
      <c r="N138" s="26">
        <f>J138-L138</f>
        <v>612857.36000046134</v>
      </c>
      <c r="O138" s="17"/>
      <c r="P138" s="27">
        <v>220647454.31999999</v>
      </c>
      <c r="Q138" s="17"/>
      <c r="R138" s="22">
        <f>B138-P138</f>
        <v>0</v>
      </c>
    </row>
    <row r="139" spans="1: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8" x14ac:dyDescent="0.25">
      <c r="A140" s="15" t="s">
        <v>19</v>
      </c>
      <c r="B140" s="1"/>
      <c r="C140" s="1"/>
      <c r="D140" s="1"/>
      <c r="E140" s="1"/>
      <c r="F140" s="1"/>
      <c r="G140" s="1"/>
      <c r="H140" s="1"/>
      <c r="I140" s="1"/>
      <c r="J140" s="1"/>
    </row>
    <row r="141" spans="1:18" x14ac:dyDescent="0.25">
      <c r="A141" s="1" t="s">
        <v>48</v>
      </c>
      <c r="B141" s="1"/>
      <c r="C141" s="1"/>
      <c r="D141" s="1"/>
      <c r="E141" s="1"/>
      <c r="F141" s="1"/>
      <c r="G141" s="1"/>
      <c r="H141" s="1"/>
      <c r="I141" s="1"/>
      <c r="J141" s="1"/>
    </row>
    <row r="142" spans="1:18" x14ac:dyDescent="0.25">
      <c r="A142" s="1" t="s">
        <v>21</v>
      </c>
      <c r="B142" s="1"/>
      <c r="C142" s="1"/>
      <c r="D142" s="1"/>
      <c r="E142" s="1"/>
      <c r="F142" s="1"/>
      <c r="G142" s="1"/>
      <c r="H142" s="1"/>
      <c r="I142" s="1"/>
      <c r="J142" s="1"/>
    </row>
    <row r="143" spans="1:18" x14ac:dyDescent="0.25">
      <c r="A143" s="1" t="s">
        <v>22</v>
      </c>
      <c r="B143" s="1"/>
      <c r="C143" s="1"/>
      <c r="D143" s="1"/>
      <c r="E143" s="1"/>
      <c r="F143" s="1"/>
      <c r="G143" s="1"/>
      <c r="H143" s="1"/>
      <c r="I143" s="1"/>
      <c r="J143" s="1"/>
    </row>
    <row r="144" spans="1:18" x14ac:dyDescent="0.25">
      <c r="A144" s="1" t="s">
        <v>49</v>
      </c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s="1" t="s">
        <v>21</v>
      </c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1" t="s">
        <v>24</v>
      </c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1" t="s">
        <v>50</v>
      </c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1" t="s">
        <v>21</v>
      </c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1" t="s">
        <v>26</v>
      </c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s="39" t="s">
        <v>51</v>
      </c>
      <c r="B151" s="40"/>
      <c r="C151" s="40"/>
      <c r="D151" s="40"/>
      <c r="E151" s="40"/>
      <c r="F151" s="40"/>
      <c r="G151" s="40"/>
      <c r="H151" s="40"/>
      <c r="I151" s="40"/>
      <c r="J151" s="41"/>
    </row>
    <row r="152" spans="1:10" ht="38.25" x14ac:dyDescent="0.25">
      <c r="A152" s="6"/>
      <c r="B152" s="7" t="s">
        <v>3</v>
      </c>
      <c r="C152" s="7" t="s">
        <v>4</v>
      </c>
      <c r="D152" s="7" t="s">
        <v>5</v>
      </c>
      <c r="E152" s="7" t="s">
        <v>6</v>
      </c>
      <c r="F152" s="8" t="s">
        <v>7</v>
      </c>
      <c r="G152" s="7" t="s">
        <v>8</v>
      </c>
      <c r="H152" s="7" t="s">
        <v>9</v>
      </c>
      <c r="I152" s="8" t="s">
        <v>10</v>
      </c>
      <c r="J152" s="7" t="s">
        <v>11</v>
      </c>
    </row>
    <row r="153" spans="1:10" x14ac:dyDescent="0.25">
      <c r="A153" s="2" t="s">
        <v>12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10">
        <v>0</v>
      </c>
    </row>
    <row r="154" spans="1:10" x14ac:dyDescent="0.25">
      <c r="A154" s="2" t="s">
        <v>13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10">
        <v>0</v>
      </c>
    </row>
    <row r="155" spans="1:10" x14ac:dyDescent="0.25">
      <c r="A155" s="2" t="s">
        <v>14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10">
        <v>0</v>
      </c>
    </row>
    <row r="156" spans="1:10" x14ac:dyDescent="0.25">
      <c r="A156" s="2" t="s">
        <v>15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10">
        <v>0</v>
      </c>
    </row>
    <row r="157" spans="1:10" x14ac:dyDescent="0.25">
      <c r="A157" s="2" t="s">
        <v>16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10">
        <v>0</v>
      </c>
    </row>
    <row r="158" spans="1:10" x14ac:dyDescent="0.25">
      <c r="A158" s="2" t="s">
        <v>17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10">
        <v>0</v>
      </c>
    </row>
    <row r="159" spans="1:10" x14ac:dyDescent="0.25">
      <c r="A159" s="13" t="s">
        <v>18</v>
      </c>
      <c r="B159" s="12">
        <f t="shared" ref="B159:J159" si="27">SUM(B153:B158)</f>
        <v>0</v>
      </c>
      <c r="C159" s="12">
        <f t="shared" si="27"/>
        <v>0</v>
      </c>
      <c r="D159" s="12">
        <f t="shared" si="27"/>
        <v>0</v>
      </c>
      <c r="E159" s="12">
        <f t="shared" si="27"/>
        <v>0</v>
      </c>
      <c r="F159" s="12">
        <f t="shared" si="27"/>
        <v>0</v>
      </c>
      <c r="G159" s="12">
        <f t="shared" si="27"/>
        <v>0</v>
      </c>
      <c r="H159" s="12">
        <f t="shared" si="27"/>
        <v>0</v>
      </c>
      <c r="I159" s="12">
        <f t="shared" si="27"/>
        <v>0</v>
      </c>
      <c r="J159" s="14">
        <f t="shared" si="27"/>
        <v>0</v>
      </c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8" x14ac:dyDescent="0.25">
      <c r="A161" s="15" t="s">
        <v>19</v>
      </c>
      <c r="B161" s="1"/>
      <c r="C161" s="1"/>
      <c r="D161" s="1"/>
      <c r="E161" s="1"/>
      <c r="F161" s="1"/>
      <c r="G161" s="1"/>
      <c r="H161" s="1"/>
      <c r="I161" s="1"/>
      <c r="J161" s="1"/>
    </row>
    <row r="162" spans="1:18" x14ac:dyDescent="0.25">
      <c r="A162" s="1" t="s">
        <v>52</v>
      </c>
      <c r="B162" s="1"/>
      <c r="C162" s="1"/>
      <c r="D162" s="1"/>
      <c r="E162" s="1"/>
      <c r="F162" s="1"/>
      <c r="G162" s="1"/>
      <c r="H162" s="1"/>
      <c r="I162" s="1"/>
      <c r="J162" s="1"/>
    </row>
    <row r="163" spans="1:18" x14ac:dyDescent="0.25">
      <c r="A163" s="1" t="s">
        <v>21</v>
      </c>
      <c r="B163" s="1"/>
      <c r="C163" s="1"/>
      <c r="D163" s="1"/>
      <c r="E163" s="1"/>
      <c r="F163" s="1"/>
      <c r="G163" s="1"/>
      <c r="H163" s="1"/>
      <c r="I163" s="1"/>
      <c r="J163" s="1"/>
    </row>
    <row r="164" spans="1:18" x14ac:dyDescent="0.25">
      <c r="A164" s="1" t="s">
        <v>22</v>
      </c>
      <c r="B164" s="1"/>
      <c r="C164" s="1"/>
      <c r="D164" s="1"/>
      <c r="E164" s="1"/>
      <c r="F164" s="1"/>
      <c r="G164" s="1"/>
      <c r="H164" s="1"/>
      <c r="I164" s="1"/>
      <c r="J164" s="1"/>
    </row>
    <row r="165" spans="1:18" x14ac:dyDescent="0.25">
      <c r="A165" s="1" t="s">
        <v>53</v>
      </c>
      <c r="B165" s="1"/>
      <c r="C165" s="1"/>
      <c r="D165" s="1"/>
      <c r="E165" s="1"/>
      <c r="F165" s="1"/>
      <c r="G165" s="1"/>
      <c r="H165" s="1"/>
      <c r="I165" s="1"/>
      <c r="J165" s="1"/>
    </row>
    <row r="166" spans="1:18" x14ac:dyDescent="0.25">
      <c r="A166" s="1" t="s">
        <v>21</v>
      </c>
      <c r="B166" s="1"/>
      <c r="C166" s="1"/>
      <c r="D166" s="1"/>
      <c r="E166" s="1"/>
      <c r="F166" s="1"/>
      <c r="G166" s="1"/>
      <c r="H166" s="1"/>
      <c r="I166" s="1"/>
      <c r="J166" s="1"/>
    </row>
    <row r="167" spans="1:18" x14ac:dyDescent="0.25">
      <c r="A167" s="1" t="s">
        <v>24</v>
      </c>
      <c r="B167" s="1"/>
      <c r="C167" s="1"/>
      <c r="D167" s="1"/>
      <c r="E167" s="1"/>
      <c r="F167" s="1"/>
      <c r="G167" s="1"/>
      <c r="H167" s="1"/>
      <c r="I167" s="1"/>
      <c r="J167" s="1"/>
    </row>
    <row r="168" spans="1:18" x14ac:dyDescent="0.25">
      <c r="A168" s="1" t="s">
        <v>54</v>
      </c>
      <c r="B168" s="1"/>
      <c r="C168" s="1"/>
      <c r="D168" s="1"/>
      <c r="E168" s="1"/>
      <c r="F168" s="1"/>
      <c r="G168" s="1"/>
      <c r="H168" s="1"/>
      <c r="I168" s="1"/>
      <c r="J168" s="1"/>
    </row>
    <row r="169" spans="1:18" x14ac:dyDescent="0.25">
      <c r="A169" s="1" t="s">
        <v>21</v>
      </c>
      <c r="B169" s="1"/>
      <c r="C169" s="1"/>
      <c r="D169" s="1"/>
      <c r="E169" s="1"/>
      <c r="F169" s="1"/>
      <c r="G169" s="1"/>
      <c r="H169" s="1"/>
      <c r="I169" s="1"/>
      <c r="J169" s="1"/>
    </row>
    <row r="170" spans="1:18" x14ac:dyDescent="0.25">
      <c r="A170" s="1" t="s">
        <v>26</v>
      </c>
      <c r="B170" s="1"/>
      <c r="C170" s="1"/>
      <c r="D170" s="1"/>
      <c r="E170" s="1"/>
      <c r="F170" s="1"/>
      <c r="G170" s="1"/>
      <c r="H170" s="1"/>
      <c r="I170" s="1"/>
      <c r="J170" s="1"/>
    </row>
    <row r="171" spans="1: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8" ht="15.75" thickBot="1" x14ac:dyDescent="0.3">
      <c r="A172" s="39" t="s">
        <v>55</v>
      </c>
      <c r="B172" s="40"/>
      <c r="C172" s="40"/>
      <c r="D172" s="40"/>
      <c r="E172" s="40"/>
      <c r="F172" s="40"/>
      <c r="G172" s="40"/>
      <c r="H172" s="40"/>
      <c r="I172" s="40"/>
      <c r="J172" s="41"/>
    </row>
    <row r="173" spans="1:18" ht="39" thickBot="1" x14ac:dyDescent="0.3">
      <c r="A173" s="6"/>
      <c r="B173" s="7" t="s">
        <v>3</v>
      </c>
      <c r="C173" s="7" t="s">
        <v>4</v>
      </c>
      <c r="D173" s="7" t="s">
        <v>5</v>
      </c>
      <c r="E173" s="7" t="s">
        <v>6</v>
      </c>
      <c r="F173" s="8" t="s">
        <v>7</v>
      </c>
      <c r="G173" s="7" t="s">
        <v>8</v>
      </c>
      <c r="H173" s="7" t="s">
        <v>9</v>
      </c>
      <c r="I173" s="8" t="s">
        <v>10</v>
      </c>
      <c r="J173" s="7" t="s">
        <v>11</v>
      </c>
      <c r="L173" s="16" t="s">
        <v>75</v>
      </c>
      <c r="M173" s="17"/>
      <c r="N173" s="18" t="s">
        <v>76</v>
      </c>
      <c r="O173" s="17"/>
      <c r="P173" s="18" t="s">
        <v>77</v>
      </c>
      <c r="Q173" s="17"/>
      <c r="R173" s="18" t="s">
        <v>78</v>
      </c>
    </row>
    <row r="174" spans="1:18" ht="15.75" thickBot="1" x14ac:dyDescent="0.3">
      <c r="A174" s="2" t="s">
        <v>12</v>
      </c>
      <c r="B174" s="9">
        <v>74148.759999999995</v>
      </c>
      <c r="C174" s="9">
        <v>249696.53</v>
      </c>
      <c r="D174" s="9">
        <v>260887.84</v>
      </c>
      <c r="E174" s="9">
        <v>0</v>
      </c>
      <c r="F174" s="9">
        <v>0</v>
      </c>
      <c r="G174" s="9">
        <v>6209.3</v>
      </c>
      <c r="H174" s="9">
        <v>0</v>
      </c>
      <c r="I174" s="9">
        <v>0</v>
      </c>
      <c r="J174" s="10">
        <v>56748.15</v>
      </c>
      <c r="L174" s="19">
        <v>50218.400000000009</v>
      </c>
      <c r="M174" s="17"/>
      <c r="N174" s="20">
        <f t="shared" ref="N174" si="28">J174-L174</f>
        <v>6529.7499999999927</v>
      </c>
      <c r="O174" s="17"/>
      <c r="P174" s="21">
        <v>74148.759999999995</v>
      </c>
      <c r="Q174" s="17"/>
      <c r="R174" s="22"/>
    </row>
    <row r="175" spans="1:18" ht="15.75" thickBot="1" x14ac:dyDescent="0.3">
      <c r="A175" s="2" t="s">
        <v>13</v>
      </c>
      <c r="B175" s="9">
        <v>167152103.37</v>
      </c>
      <c r="C175" s="9">
        <v>8946242.8699999992</v>
      </c>
      <c r="D175" s="9">
        <v>614708.52</v>
      </c>
      <c r="E175" s="9">
        <v>6421054.79</v>
      </c>
      <c r="F175" s="9">
        <v>0</v>
      </c>
      <c r="G175" s="9">
        <v>7425885.4299999997</v>
      </c>
      <c r="H175" s="9">
        <v>0</v>
      </c>
      <c r="I175" s="9">
        <v>3266150.06</v>
      </c>
      <c r="J175" s="10">
        <v>164902847.56</v>
      </c>
      <c r="L175" s="19">
        <v>159786489.35999992</v>
      </c>
      <c r="M175" s="17"/>
      <c r="N175" s="20">
        <f>J175-L175</f>
        <v>5116358.2000000775</v>
      </c>
      <c r="O175" s="17"/>
      <c r="P175" s="23">
        <v>167152103.37</v>
      </c>
      <c r="Q175" s="17"/>
      <c r="R175" s="22">
        <f>B175-P175</f>
        <v>0</v>
      </c>
    </row>
    <row r="176" spans="1:18" ht="15.75" thickBot="1" x14ac:dyDescent="0.3">
      <c r="A176" s="2" t="s">
        <v>14</v>
      </c>
      <c r="B176" s="9">
        <v>174532.07</v>
      </c>
      <c r="C176" s="9">
        <v>9155.3700000000008</v>
      </c>
      <c r="D176" s="9">
        <v>539.13</v>
      </c>
      <c r="E176" s="9">
        <v>6138.39</v>
      </c>
      <c r="F176" s="9">
        <v>0</v>
      </c>
      <c r="G176" s="9">
        <v>7754.79</v>
      </c>
      <c r="H176" s="9">
        <v>0</v>
      </c>
      <c r="I176" s="9">
        <v>3392.67</v>
      </c>
      <c r="J176" s="10">
        <v>172647.8</v>
      </c>
      <c r="L176" s="19">
        <v>167289.61999999988</v>
      </c>
      <c r="M176" s="17"/>
      <c r="N176" s="20">
        <f t="shared" ref="N176:N177" si="29">J176-L176</f>
        <v>5358.1800000001094</v>
      </c>
      <c r="O176" s="17"/>
      <c r="P176" s="23">
        <v>174532.07</v>
      </c>
      <c r="Q176" s="17"/>
      <c r="R176" s="22">
        <f t="shared" ref="R176:R179" si="30">B176-P176</f>
        <v>0</v>
      </c>
    </row>
    <row r="177" spans="1:18" ht="15.75" thickBot="1" x14ac:dyDescent="0.3">
      <c r="A177" s="2" t="s">
        <v>15</v>
      </c>
      <c r="B177" s="9">
        <v>18038574.440000001</v>
      </c>
      <c r="C177" s="9">
        <v>939222.09</v>
      </c>
      <c r="D177" s="9">
        <v>55798.34</v>
      </c>
      <c r="E177" s="9">
        <v>635370.86</v>
      </c>
      <c r="F177" s="9">
        <v>0</v>
      </c>
      <c r="G177" s="9">
        <v>802363.89</v>
      </c>
      <c r="H177" s="9">
        <v>0</v>
      </c>
      <c r="I177" s="9">
        <v>354865.23</v>
      </c>
      <c r="J177" s="10">
        <v>17839128.670000002</v>
      </c>
      <c r="L177" s="19">
        <v>17283594.320000015</v>
      </c>
      <c r="M177" s="17"/>
      <c r="N177" s="20">
        <f t="shared" si="29"/>
        <v>555534.34999998659</v>
      </c>
      <c r="O177" s="17"/>
      <c r="P177" s="23">
        <v>18038574.440000001</v>
      </c>
      <c r="Q177" s="17"/>
      <c r="R177" s="22">
        <f t="shared" si="30"/>
        <v>0</v>
      </c>
    </row>
    <row r="178" spans="1:18" ht="15.75" thickBot="1" x14ac:dyDescent="0.3">
      <c r="A178" s="2" t="s">
        <v>16</v>
      </c>
      <c r="B178" s="9">
        <v>2918105.32</v>
      </c>
      <c r="C178" s="9">
        <v>199978.4</v>
      </c>
      <c r="D178" s="9">
        <v>382333.85</v>
      </c>
      <c r="E178" s="9">
        <v>941057.58</v>
      </c>
      <c r="F178" s="9">
        <v>0</v>
      </c>
      <c r="G178" s="9">
        <v>221676.43</v>
      </c>
      <c r="H178" s="9">
        <v>0</v>
      </c>
      <c r="I178" s="9">
        <v>0</v>
      </c>
      <c r="J178" s="10">
        <v>1573015.86</v>
      </c>
      <c r="L178" s="19">
        <v>1573982.659999999</v>
      </c>
      <c r="M178" s="17"/>
      <c r="N178" s="20">
        <f>J178-L178</f>
        <v>-966.79999999888241</v>
      </c>
      <c r="O178" s="17"/>
      <c r="P178" s="21">
        <v>2918105.32</v>
      </c>
      <c r="Q178" s="17"/>
      <c r="R178" s="22">
        <f t="shared" si="30"/>
        <v>0</v>
      </c>
    </row>
    <row r="179" spans="1:18" ht="15.75" thickBot="1" x14ac:dyDescent="0.3">
      <c r="A179" s="2" t="s">
        <v>17</v>
      </c>
      <c r="B179" s="9">
        <v>134168.13</v>
      </c>
      <c r="C179" s="9">
        <v>344900.78</v>
      </c>
      <c r="D179" s="9">
        <v>345486.71</v>
      </c>
      <c r="E179" s="9">
        <v>0</v>
      </c>
      <c r="F179" s="9">
        <v>0</v>
      </c>
      <c r="G179" s="9">
        <v>34403.599999999999</v>
      </c>
      <c r="H179" s="9">
        <v>0</v>
      </c>
      <c r="I179" s="9">
        <v>0</v>
      </c>
      <c r="J179" s="10">
        <v>99178.6</v>
      </c>
      <c r="L179" s="24">
        <v>101075.32999999997</v>
      </c>
      <c r="M179" s="17"/>
      <c r="N179" s="20">
        <f>J179-L179</f>
        <v>-1896.7299999999668</v>
      </c>
      <c r="O179" s="17"/>
      <c r="P179" s="21">
        <v>134168.13</v>
      </c>
      <c r="Q179" s="17"/>
      <c r="R179" s="22">
        <f t="shared" si="30"/>
        <v>0</v>
      </c>
    </row>
    <row r="180" spans="1:18" ht="15.75" thickBot="1" x14ac:dyDescent="0.3">
      <c r="A180" s="13" t="s">
        <v>18</v>
      </c>
      <c r="B180" s="12">
        <f t="shared" ref="B180:J180" si="31">SUM(B174:B179)</f>
        <v>188491632.08999997</v>
      </c>
      <c r="C180" s="12">
        <f t="shared" si="31"/>
        <v>10689196.039999997</v>
      </c>
      <c r="D180" s="12">
        <f t="shared" si="31"/>
        <v>1659754.39</v>
      </c>
      <c r="E180" s="12">
        <f t="shared" si="31"/>
        <v>8003621.6200000001</v>
      </c>
      <c r="F180" s="12">
        <f t="shared" si="31"/>
        <v>0</v>
      </c>
      <c r="G180" s="12">
        <f t="shared" si="31"/>
        <v>8498293.4399999995</v>
      </c>
      <c r="H180" s="12">
        <f t="shared" si="31"/>
        <v>0</v>
      </c>
      <c r="I180" s="12">
        <f t="shared" si="31"/>
        <v>3624407.96</v>
      </c>
      <c r="J180" s="14">
        <f t="shared" si="31"/>
        <v>184643566.64000002</v>
      </c>
      <c r="L180" s="25">
        <f>L174+L175+L176+L177+L178+L179</f>
        <v>178962649.68999997</v>
      </c>
      <c r="M180" s="17"/>
      <c r="N180" s="26">
        <f>J180-L180</f>
        <v>5680916.9500000477</v>
      </c>
      <c r="O180" s="17"/>
      <c r="P180" s="27">
        <v>188491632.08999997</v>
      </c>
      <c r="Q180" s="17"/>
      <c r="R180" s="22">
        <f>B180-P180</f>
        <v>0</v>
      </c>
    </row>
    <row r="181" spans="1: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8" x14ac:dyDescent="0.25">
      <c r="A182" s="15" t="s">
        <v>19</v>
      </c>
      <c r="B182" s="1"/>
      <c r="C182" s="1"/>
      <c r="D182" s="1"/>
      <c r="E182" s="1"/>
      <c r="F182" s="1"/>
      <c r="G182" s="1"/>
      <c r="H182" s="1"/>
      <c r="I182" s="1"/>
      <c r="J182" s="1"/>
    </row>
    <row r="183" spans="1:18" x14ac:dyDescent="0.25">
      <c r="A183" s="1" t="s">
        <v>56</v>
      </c>
      <c r="B183" s="1"/>
      <c r="C183" s="1"/>
      <c r="D183" s="1"/>
      <c r="E183" s="1"/>
      <c r="F183" s="1"/>
      <c r="G183" s="1"/>
      <c r="H183" s="1"/>
      <c r="I183" s="1"/>
      <c r="J183" s="1"/>
    </row>
    <row r="184" spans="1:18" x14ac:dyDescent="0.25">
      <c r="A184" s="1" t="s">
        <v>21</v>
      </c>
      <c r="B184" s="1"/>
      <c r="C184" s="1"/>
      <c r="D184" s="1"/>
      <c r="E184" s="1"/>
      <c r="F184" s="1"/>
      <c r="G184" s="1"/>
      <c r="H184" s="1"/>
      <c r="I184" s="1"/>
      <c r="J184" s="1"/>
    </row>
    <row r="185" spans="1:18" x14ac:dyDescent="0.25">
      <c r="A185" s="1" t="s">
        <v>22</v>
      </c>
      <c r="B185" s="1"/>
      <c r="C185" s="1"/>
      <c r="D185" s="1"/>
      <c r="E185" s="1"/>
      <c r="F185" s="1"/>
      <c r="G185" s="1"/>
      <c r="H185" s="1"/>
      <c r="I185" s="1"/>
      <c r="J185" s="1"/>
    </row>
    <row r="186" spans="1:18" x14ac:dyDescent="0.25">
      <c r="A186" s="1" t="s">
        <v>57</v>
      </c>
      <c r="B186" s="1"/>
      <c r="C186" s="1"/>
      <c r="D186" s="1"/>
      <c r="E186" s="1"/>
      <c r="F186" s="1"/>
      <c r="G186" s="1"/>
      <c r="H186" s="1"/>
      <c r="I186" s="1"/>
      <c r="J186" s="1"/>
    </row>
    <row r="187" spans="1:18" x14ac:dyDescent="0.25">
      <c r="A187" s="1" t="s">
        <v>21</v>
      </c>
      <c r="B187" s="1"/>
      <c r="C187" s="1"/>
      <c r="D187" s="1"/>
      <c r="E187" s="1"/>
      <c r="F187" s="1"/>
      <c r="G187" s="1"/>
      <c r="H187" s="1"/>
      <c r="I187" s="1"/>
      <c r="J187" s="1"/>
    </row>
    <row r="188" spans="1:18" x14ac:dyDescent="0.25">
      <c r="A188" s="1" t="s">
        <v>24</v>
      </c>
      <c r="B188" s="1"/>
      <c r="C188" s="1"/>
      <c r="D188" s="1"/>
      <c r="E188" s="1"/>
      <c r="F188" s="1"/>
      <c r="G188" s="1"/>
      <c r="H188" s="1"/>
      <c r="I188" s="1"/>
      <c r="J188" s="1"/>
    </row>
    <row r="189" spans="1:18" x14ac:dyDescent="0.25">
      <c r="A189" s="1" t="s">
        <v>58</v>
      </c>
      <c r="B189" s="1"/>
      <c r="C189" s="1"/>
      <c r="D189" s="1"/>
      <c r="E189" s="1"/>
      <c r="F189" s="1"/>
      <c r="G189" s="1"/>
      <c r="H189" s="1"/>
      <c r="I189" s="1"/>
      <c r="J189" s="1"/>
    </row>
    <row r="190" spans="1:18" x14ac:dyDescent="0.25">
      <c r="A190" s="1" t="s">
        <v>21</v>
      </c>
      <c r="B190" s="1"/>
      <c r="C190" s="1"/>
      <c r="D190" s="1"/>
      <c r="E190" s="1"/>
      <c r="F190" s="1"/>
      <c r="G190" s="1"/>
      <c r="H190" s="1"/>
      <c r="I190" s="1"/>
      <c r="J190" s="1"/>
    </row>
    <row r="191" spans="1:18" x14ac:dyDescent="0.25">
      <c r="A191" s="1" t="s">
        <v>26</v>
      </c>
      <c r="B191" s="1"/>
      <c r="C191" s="1"/>
      <c r="D191" s="1"/>
      <c r="E191" s="1"/>
      <c r="F191" s="1"/>
      <c r="G191" s="1"/>
      <c r="H191" s="1"/>
      <c r="I191" s="1"/>
      <c r="J191" s="1"/>
    </row>
    <row r="192" spans="1: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8" ht="15.75" thickBot="1" x14ac:dyDescent="0.3">
      <c r="A193" s="39" t="s">
        <v>59</v>
      </c>
      <c r="B193" s="40"/>
      <c r="C193" s="40"/>
      <c r="D193" s="40"/>
      <c r="E193" s="40"/>
      <c r="F193" s="40"/>
      <c r="G193" s="40"/>
      <c r="H193" s="40"/>
      <c r="I193" s="40"/>
      <c r="J193" s="41"/>
    </row>
    <row r="194" spans="1:18" ht="39" thickBot="1" x14ac:dyDescent="0.3">
      <c r="A194" s="6"/>
      <c r="B194" s="7" t="s">
        <v>3</v>
      </c>
      <c r="C194" s="7" t="s">
        <v>4</v>
      </c>
      <c r="D194" s="7" t="s">
        <v>5</v>
      </c>
      <c r="E194" s="7" t="s">
        <v>6</v>
      </c>
      <c r="F194" s="8" t="s">
        <v>7</v>
      </c>
      <c r="G194" s="7" t="s">
        <v>8</v>
      </c>
      <c r="H194" s="7" t="s">
        <v>9</v>
      </c>
      <c r="I194" s="8" t="s">
        <v>10</v>
      </c>
      <c r="J194" s="7" t="s">
        <v>11</v>
      </c>
      <c r="L194" s="16" t="s">
        <v>75</v>
      </c>
      <c r="M194" s="17"/>
      <c r="N194" s="18" t="s">
        <v>76</v>
      </c>
      <c r="O194" s="17"/>
      <c r="P194" s="18" t="s">
        <v>77</v>
      </c>
      <c r="Q194" s="17"/>
      <c r="R194" s="18" t="s">
        <v>78</v>
      </c>
    </row>
    <row r="195" spans="1:18" ht="15.75" thickBot="1" x14ac:dyDescent="0.3">
      <c r="A195" s="2" t="s">
        <v>12</v>
      </c>
      <c r="B195" s="9">
        <v>126199.02</v>
      </c>
      <c r="C195" s="9">
        <v>144231.95000000001</v>
      </c>
      <c r="D195" s="9">
        <v>147205.16</v>
      </c>
      <c r="E195" s="9">
        <v>0</v>
      </c>
      <c r="F195" s="9">
        <v>0</v>
      </c>
      <c r="G195" s="9">
        <v>8529.1299999999992</v>
      </c>
      <c r="H195" s="9">
        <v>0</v>
      </c>
      <c r="I195" s="9">
        <v>0</v>
      </c>
      <c r="J195" s="10">
        <v>114696.68</v>
      </c>
      <c r="L195" s="19">
        <v>113178.03</v>
      </c>
      <c r="M195" s="17"/>
      <c r="N195" s="20">
        <f t="shared" ref="N195" si="32">J195-L195</f>
        <v>1518.6499999999942</v>
      </c>
      <c r="O195" s="17"/>
      <c r="P195" s="21">
        <v>74148.759999999995</v>
      </c>
      <c r="Q195" s="17"/>
      <c r="R195" s="22"/>
    </row>
    <row r="196" spans="1:18" ht="15.75" thickBot="1" x14ac:dyDescent="0.3">
      <c r="A196" s="2" t="s">
        <v>13</v>
      </c>
      <c r="B196" s="9">
        <v>75322635.840000004</v>
      </c>
      <c r="C196" s="9">
        <v>6589163.6600000001</v>
      </c>
      <c r="D196" s="9">
        <v>167366.71</v>
      </c>
      <c r="E196" s="9">
        <v>2265203.38</v>
      </c>
      <c r="F196" s="9">
        <v>0</v>
      </c>
      <c r="G196" s="9">
        <v>6257545.6900000004</v>
      </c>
      <c r="H196" s="9">
        <v>0</v>
      </c>
      <c r="I196" s="9">
        <v>291784.89</v>
      </c>
      <c r="J196" s="10">
        <v>73513468.609999999</v>
      </c>
      <c r="L196" s="19">
        <v>73231598.700000048</v>
      </c>
      <c r="M196" s="17"/>
      <c r="N196" s="20">
        <f>J196-L196</f>
        <v>281869.90999995172</v>
      </c>
      <c r="O196" s="17"/>
      <c r="P196" s="23">
        <v>167152103.37</v>
      </c>
      <c r="Q196" s="17"/>
      <c r="R196" s="22">
        <f>B196-P196</f>
        <v>-91829467.530000001</v>
      </c>
    </row>
    <row r="197" spans="1:18" ht="15.75" thickBot="1" x14ac:dyDescent="0.3">
      <c r="A197" s="2" t="s">
        <v>14</v>
      </c>
      <c r="B197" s="9">
        <v>78587.05</v>
      </c>
      <c r="C197" s="9">
        <v>6767.36</v>
      </c>
      <c r="D197" s="9">
        <v>130.13</v>
      </c>
      <c r="E197" s="9">
        <v>2197.8000000000002</v>
      </c>
      <c r="F197" s="9">
        <v>0</v>
      </c>
      <c r="G197" s="9">
        <v>6562.88</v>
      </c>
      <c r="H197" s="9">
        <v>0</v>
      </c>
      <c r="I197" s="9">
        <v>308.58999999999997</v>
      </c>
      <c r="J197" s="10">
        <v>76772.19</v>
      </c>
      <c r="L197" s="19">
        <v>76467.139999999985</v>
      </c>
      <c r="M197" s="17"/>
      <c r="N197" s="20">
        <f t="shared" ref="N197:N198" si="33">J197-L197</f>
        <v>305.05000000001746</v>
      </c>
      <c r="O197" s="17"/>
      <c r="P197" s="23">
        <v>174532.07</v>
      </c>
      <c r="Q197" s="17"/>
      <c r="R197" s="22">
        <f t="shared" ref="R197:R200" si="34">B197-P197</f>
        <v>-95945.02</v>
      </c>
    </row>
    <row r="198" spans="1:18" ht="15.75" thickBot="1" x14ac:dyDescent="0.3">
      <c r="A198" s="2" t="s">
        <v>15</v>
      </c>
      <c r="B198" s="9">
        <v>8091290.9299999997</v>
      </c>
      <c r="C198" s="9">
        <v>698497.34</v>
      </c>
      <c r="D198" s="9">
        <v>16054.49</v>
      </c>
      <c r="E198" s="9">
        <v>215088.85</v>
      </c>
      <c r="F198" s="9">
        <v>0</v>
      </c>
      <c r="G198" s="9">
        <v>677397.16</v>
      </c>
      <c r="H198" s="9">
        <v>0</v>
      </c>
      <c r="I198" s="9">
        <v>31754.87</v>
      </c>
      <c r="J198" s="10">
        <v>7913002.6399999997</v>
      </c>
      <c r="L198" s="19">
        <v>7882985.2099999953</v>
      </c>
      <c r="M198" s="17"/>
      <c r="N198" s="20">
        <f t="shared" si="33"/>
        <v>30017.430000004359</v>
      </c>
      <c r="O198" s="17"/>
      <c r="P198" s="23">
        <v>18038574.440000001</v>
      </c>
      <c r="Q198" s="17"/>
      <c r="R198" s="22">
        <f t="shared" si="34"/>
        <v>-9947283.5100000016</v>
      </c>
    </row>
    <row r="199" spans="1:18" ht="15.75" thickBot="1" x14ac:dyDescent="0.3">
      <c r="A199" s="2" t="s">
        <v>16</v>
      </c>
      <c r="B199" s="9">
        <v>2114838.04</v>
      </c>
      <c r="C199" s="9">
        <v>171408.83</v>
      </c>
      <c r="D199" s="9">
        <v>196074.99</v>
      </c>
      <c r="E199" s="9">
        <v>693463.33</v>
      </c>
      <c r="F199" s="9">
        <v>0</v>
      </c>
      <c r="G199" s="9">
        <v>277465.2</v>
      </c>
      <c r="H199" s="9">
        <v>0</v>
      </c>
      <c r="I199" s="9">
        <v>0</v>
      </c>
      <c r="J199" s="10">
        <v>1119243.3500000001</v>
      </c>
      <c r="L199" s="19">
        <v>1119243.3500000006</v>
      </c>
      <c r="M199" s="17"/>
      <c r="N199" s="20">
        <f>J199-L199</f>
        <v>0</v>
      </c>
      <c r="O199" s="17"/>
      <c r="P199" s="21">
        <v>2918105.32</v>
      </c>
      <c r="Q199" s="17"/>
      <c r="R199" s="22">
        <f t="shared" si="34"/>
        <v>-803267.2799999998</v>
      </c>
    </row>
    <row r="200" spans="1:18" ht="15.75" thickBot="1" x14ac:dyDescent="0.3">
      <c r="A200" s="2" t="s">
        <v>17</v>
      </c>
      <c r="B200" s="9">
        <v>155885.57</v>
      </c>
      <c r="C200" s="9">
        <v>232594.9</v>
      </c>
      <c r="D200" s="9">
        <v>233661.88</v>
      </c>
      <c r="E200" s="9">
        <v>0</v>
      </c>
      <c r="F200" s="9">
        <v>0</v>
      </c>
      <c r="G200" s="9">
        <v>24360.43</v>
      </c>
      <c r="H200" s="9">
        <v>0</v>
      </c>
      <c r="I200" s="9">
        <v>0</v>
      </c>
      <c r="J200" s="10">
        <v>130458.16</v>
      </c>
      <c r="L200" s="24">
        <v>130458.16000000003</v>
      </c>
      <c r="M200" s="17"/>
      <c r="N200" s="20">
        <f>J200-L200</f>
        <v>0</v>
      </c>
      <c r="O200" s="17"/>
      <c r="P200" s="21">
        <v>134168.13</v>
      </c>
      <c r="Q200" s="17"/>
      <c r="R200" s="22">
        <f t="shared" si="34"/>
        <v>21717.440000000002</v>
      </c>
    </row>
    <row r="201" spans="1:18" ht="15.75" thickBot="1" x14ac:dyDescent="0.3">
      <c r="A201" s="13" t="s">
        <v>18</v>
      </c>
      <c r="B201" s="12">
        <f t="shared" ref="B201:J201" si="35">SUM(B195:B200)</f>
        <v>85889436.450000003</v>
      </c>
      <c r="C201" s="12">
        <f t="shared" si="35"/>
        <v>7842664.040000001</v>
      </c>
      <c r="D201" s="12">
        <f t="shared" si="35"/>
        <v>760493.36</v>
      </c>
      <c r="E201" s="12">
        <f t="shared" si="35"/>
        <v>3175953.36</v>
      </c>
      <c r="F201" s="12">
        <f t="shared" si="35"/>
        <v>0</v>
      </c>
      <c r="G201" s="12">
        <f t="shared" si="35"/>
        <v>7251860.4900000002</v>
      </c>
      <c r="H201" s="12">
        <f t="shared" si="35"/>
        <v>0</v>
      </c>
      <c r="I201" s="12">
        <f t="shared" si="35"/>
        <v>323848.35000000003</v>
      </c>
      <c r="J201" s="14">
        <f t="shared" si="35"/>
        <v>82867641.629999995</v>
      </c>
      <c r="L201" s="25">
        <f>L195+L196+L197+L198+L199+L200</f>
        <v>82553930.590000033</v>
      </c>
      <c r="M201" s="17"/>
      <c r="N201" s="26">
        <f>J201-L201</f>
        <v>313711.03999996185</v>
      </c>
      <c r="O201" s="17"/>
      <c r="P201" s="27">
        <v>188491632.08999997</v>
      </c>
      <c r="Q201" s="17"/>
      <c r="R201" s="22">
        <f>B201-P201</f>
        <v>-102602195.63999997</v>
      </c>
    </row>
    <row r="202" spans="1: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8" x14ac:dyDescent="0.25">
      <c r="A203" s="15" t="s">
        <v>19</v>
      </c>
      <c r="B203" s="1"/>
      <c r="C203" s="1"/>
      <c r="D203" s="1"/>
      <c r="E203" s="1"/>
      <c r="F203" s="1"/>
      <c r="G203" s="1"/>
      <c r="H203" s="1"/>
      <c r="I203" s="1"/>
      <c r="J203" s="1"/>
    </row>
    <row r="204" spans="1:18" x14ac:dyDescent="0.25">
      <c r="A204" s="1" t="s">
        <v>60</v>
      </c>
      <c r="B204" s="1"/>
      <c r="C204" s="1"/>
      <c r="D204" s="1"/>
      <c r="E204" s="1"/>
      <c r="F204" s="1"/>
      <c r="G204" s="1"/>
      <c r="H204" s="1"/>
      <c r="I204" s="1"/>
      <c r="J204" s="1"/>
    </row>
    <row r="205" spans="1:18" x14ac:dyDescent="0.25">
      <c r="A205" s="1" t="s">
        <v>21</v>
      </c>
      <c r="B205" s="1"/>
      <c r="C205" s="1"/>
      <c r="D205" s="1"/>
      <c r="E205" s="1"/>
      <c r="F205" s="1"/>
      <c r="G205" s="1"/>
      <c r="H205" s="1"/>
      <c r="I205" s="1"/>
      <c r="J205" s="1"/>
    </row>
    <row r="206" spans="1:18" x14ac:dyDescent="0.25">
      <c r="A206" s="1" t="s">
        <v>22</v>
      </c>
      <c r="B206" s="1"/>
      <c r="C206" s="1"/>
      <c r="D206" s="1"/>
      <c r="E206" s="1"/>
      <c r="F206" s="1"/>
      <c r="G206" s="1"/>
      <c r="H206" s="1"/>
      <c r="I206" s="1"/>
      <c r="J206" s="1"/>
    </row>
    <row r="207" spans="1:18" x14ac:dyDescent="0.25">
      <c r="A207" s="1" t="s">
        <v>61</v>
      </c>
      <c r="B207" s="1"/>
      <c r="C207" s="1"/>
      <c r="D207" s="1"/>
      <c r="E207" s="1"/>
      <c r="F207" s="1"/>
      <c r="G207" s="1"/>
      <c r="H207" s="1"/>
      <c r="I207" s="1"/>
      <c r="J207" s="1"/>
    </row>
    <row r="208" spans="1:18" x14ac:dyDescent="0.25">
      <c r="A208" s="1" t="s">
        <v>21</v>
      </c>
      <c r="B208" s="1"/>
      <c r="C208" s="1"/>
      <c r="D208" s="1"/>
      <c r="E208" s="1"/>
      <c r="F208" s="1"/>
      <c r="G208" s="1"/>
      <c r="H208" s="1"/>
      <c r="I208" s="1"/>
      <c r="J208" s="1"/>
    </row>
    <row r="209" spans="1:18" x14ac:dyDescent="0.25">
      <c r="A209" s="1" t="s">
        <v>24</v>
      </c>
      <c r="B209" s="1"/>
      <c r="C209" s="1"/>
      <c r="D209" s="1"/>
      <c r="E209" s="1"/>
      <c r="F209" s="1"/>
      <c r="G209" s="1"/>
      <c r="H209" s="1"/>
      <c r="I209" s="1"/>
      <c r="J209" s="1"/>
    </row>
    <row r="210" spans="1:18" x14ac:dyDescent="0.25">
      <c r="A210" s="1" t="s">
        <v>62</v>
      </c>
      <c r="B210" s="1"/>
      <c r="C210" s="1"/>
      <c r="D210" s="1"/>
      <c r="E210" s="1"/>
      <c r="F210" s="1"/>
      <c r="G210" s="1"/>
      <c r="H210" s="1"/>
      <c r="I210" s="1"/>
      <c r="J210" s="1"/>
    </row>
    <row r="211" spans="1:18" x14ac:dyDescent="0.25">
      <c r="A211" s="1" t="s">
        <v>21</v>
      </c>
      <c r="B211" s="1"/>
      <c r="C211" s="1"/>
      <c r="D211" s="1"/>
      <c r="E211" s="1"/>
      <c r="F211" s="1"/>
      <c r="G211" s="1"/>
      <c r="H211" s="1"/>
      <c r="I211" s="1"/>
      <c r="J211" s="1"/>
    </row>
    <row r="212" spans="1:18" x14ac:dyDescent="0.25">
      <c r="A212" s="1" t="s">
        <v>26</v>
      </c>
      <c r="B212" s="1"/>
      <c r="C212" s="1"/>
      <c r="D212" s="1"/>
      <c r="E212" s="1"/>
      <c r="F212" s="1"/>
      <c r="G212" s="1"/>
      <c r="H212" s="1"/>
      <c r="I212" s="1"/>
      <c r="J212" s="1"/>
    </row>
    <row r="213" spans="1: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8" ht="15.75" thickBot="1" x14ac:dyDescent="0.3">
      <c r="A214" s="39" t="s">
        <v>63</v>
      </c>
      <c r="B214" s="40"/>
      <c r="C214" s="40"/>
      <c r="D214" s="40"/>
      <c r="E214" s="40"/>
      <c r="F214" s="40"/>
      <c r="G214" s="40"/>
      <c r="H214" s="40"/>
      <c r="I214" s="40"/>
      <c r="J214" s="41"/>
    </row>
    <row r="215" spans="1:18" ht="39" thickBot="1" x14ac:dyDescent="0.3">
      <c r="A215" s="6"/>
      <c r="B215" s="7" t="s">
        <v>3</v>
      </c>
      <c r="C215" s="7" t="s">
        <v>4</v>
      </c>
      <c r="D215" s="7" t="s">
        <v>5</v>
      </c>
      <c r="E215" s="7" t="s">
        <v>6</v>
      </c>
      <c r="F215" s="8" t="s">
        <v>7</v>
      </c>
      <c r="G215" s="7" t="s">
        <v>8</v>
      </c>
      <c r="H215" s="7" t="s">
        <v>9</v>
      </c>
      <c r="I215" s="8" t="s">
        <v>10</v>
      </c>
      <c r="J215" s="7" t="s">
        <v>11</v>
      </c>
      <c r="L215" s="16" t="s">
        <v>75</v>
      </c>
      <c r="M215" s="17"/>
      <c r="N215" s="18" t="s">
        <v>76</v>
      </c>
      <c r="O215" s="17"/>
      <c r="P215" s="18" t="s">
        <v>77</v>
      </c>
      <c r="Q215" s="17"/>
      <c r="R215" s="18" t="s">
        <v>78</v>
      </c>
    </row>
    <row r="216" spans="1:18" ht="15.75" thickBot="1" x14ac:dyDescent="0.3">
      <c r="A216" s="2" t="s">
        <v>12</v>
      </c>
      <c r="B216" s="9">
        <v>83589.03</v>
      </c>
      <c r="C216" s="9">
        <v>89955.18</v>
      </c>
      <c r="D216" s="9">
        <v>95435.24</v>
      </c>
      <c r="E216" s="9">
        <v>0</v>
      </c>
      <c r="F216" s="9">
        <v>0</v>
      </c>
      <c r="G216" s="9">
        <v>10181.549999999999</v>
      </c>
      <c r="H216" s="9">
        <v>0</v>
      </c>
      <c r="I216" s="9">
        <v>0</v>
      </c>
      <c r="J216" s="10">
        <v>67927.42</v>
      </c>
      <c r="L216" s="19">
        <v>66403.490000000005</v>
      </c>
      <c r="M216" s="17"/>
      <c r="N216" s="20">
        <f t="shared" ref="N216" si="36">J216-L216</f>
        <v>1523.929999999993</v>
      </c>
      <c r="O216" s="17"/>
      <c r="P216" s="21">
        <v>83589.03</v>
      </c>
      <c r="Q216" s="17"/>
      <c r="R216" s="22"/>
    </row>
    <row r="217" spans="1:18" ht="15.75" thickBot="1" x14ac:dyDescent="0.3">
      <c r="A217" s="2" t="s">
        <v>13</v>
      </c>
      <c r="B217" s="9">
        <v>73067139.849999994</v>
      </c>
      <c r="C217" s="9">
        <v>4483489.3099999996</v>
      </c>
      <c r="D217" s="9">
        <v>172126.07</v>
      </c>
      <c r="E217" s="9">
        <v>1901289.2</v>
      </c>
      <c r="F217" s="9">
        <v>0</v>
      </c>
      <c r="G217" s="9">
        <v>7818992.9699999997</v>
      </c>
      <c r="H217" s="9">
        <v>0</v>
      </c>
      <c r="I217" s="9">
        <v>440320.09</v>
      </c>
      <c r="J217" s="10">
        <v>68098541.010000005</v>
      </c>
      <c r="L217" s="19">
        <v>67658446.639999971</v>
      </c>
      <c r="M217" s="17"/>
      <c r="N217" s="20">
        <f>J217-L217</f>
        <v>440094.37000003457</v>
      </c>
      <c r="O217" s="17"/>
      <c r="P217" s="23">
        <v>73067139.849999994</v>
      </c>
      <c r="Q217" s="17"/>
      <c r="R217" s="22">
        <f>B217-P217</f>
        <v>0</v>
      </c>
    </row>
    <row r="218" spans="1:18" ht="15.75" thickBot="1" x14ac:dyDescent="0.3">
      <c r="A218" s="2" t="s">
        <v>14</v>
      </c>
      <c r="B218" s="9">
        <v>76268.38</v>
      </c>
      <c r="C218" s="9">
        <v>4626.91</v>
      </c>
      <c r="D218" s="9">
        <v>139.04</v>
      </c>
      <c r="E218" s="9">
        <v>1857.61</v>
      </c>
      <c r="F218" s="9">
        <v>0</v>
      </c>
      <c r="G218" s="9">
        <v>8202.3799999999992</v>
      </c>
      <c r="H218" s="9">
        <v>0</v>
      </c>
      <c r="I218" s="9">
        <v>469.22</v>
      </c>
      <c r="J218" s="10">
        <v>71165.48</v>
      </c>
      <c r="L218" s="19">
        <v>70696.259999999951</v>
      </c>
      <c r="M218" s="17"/>
      <c r="N218" s="20">
        <f t="shared" ref="N218:N219" si="37">J218-L218</f>
        <v>469.22000000004482</v>
      </c>
      <c r="O218" s="17"/>
      <c r="P218" s="23">
        <v>76268.38</v>
      </c>
      <c r="Q218" s="17"/>
      <c r="R218" s="22">
        <f t="shared" ref="R218:R221" si="38">B218-P218</f>
        <v>0</v>
      </c>
    </row>
    <row r="219" spans="1:18" ht="15.75" thickBot="1" x14ac:dyDescent="0.3">
      <c r="A219" s="2" t="s">
        <v>15</v>
      </c>
      <c r="B219" s="9">
        <v>7867805.0300000003</v>
      </c>
      <c r="C219" s="9">
        <v>477571.33</v>
      </c>
      <c r="D219" s="9">
        <v>13385.7</v>
      </c>
      <c r="E219" s="9">
        <v>188541.26</v>
      </c>
      <c r="F219" s="9">
        <v>0</v>
      </c>
      <c r="G219" s="9">
        <v>849439.7</v>
      </c>
      <c r="H219" s="9">
        <v>0</v>
      </c>
      <c r="I219" s="9">
        <v>48004.94</v>
      </c>
      <c r="J219" s="10">
        <v>7342014.6399999997</v>
      </c>
      <c r="L219" s="19">
        <v>7296810.2399999965</v>
      </c>
      <c r="M219" s="17"/>
      <c r="N219" s="20">
        <f t="shared" si="37"/>
        <v>45204.400000003166</v>
      </c>
      <c r="O219" s="17"/>
      <c r="P219" s="23">
        <v>7867805.0300000003</v>
      </c>
      <c r="Q219" s="17"/>
      <c r="R219" s="22">
        <f t="shared" si="38"/>
        <v>0</v>
      </c>
    </row>
    <row r="220" spans="1:18" ht="15.75" thickBot="1" x14ac:dyDescent="0.3">
      <c r="A220" s="2" t="s">
        <v>16</v>
      </c>
      <c r="B220" s="9">
        <v>1924356.13</v>
      </c>
      <c r="C220" s="9">
        <v>137177</v>
      </c>
      <c r="D220" s="9">
        <v>185728.36</v>
      </c>
      <c r="E220" s="9">
        <v>477968.94</v>
      </c>
      <c r="F220" s="9">
        <v>0</v>
      </c>
      <c r="G220" s="9">
        <v>332885.34000000003</v>
      </c>
      <c r="H220" s="9">
        <v>0</v>
      </c>
      <c r="I220" s="9">
        <v>0</v>
      </c>
      <c r="J220" s="10">
        <v>1064950.49</v>
      </c>
      <c r="L220" s="19">
        <v>1064950.4800000007</v>
      </c>
      <c r="M220" s="17"/>
      <c r="N220" s="20">
        <f>J220-L220</f>
        <v>9.9999993108212948E-3</v>
      </c>
      <c r="O220" s="17"/>
      <c r="P220" s="21">
        <v>1924356.13</v>
      </c>
      <c r="Q220" s="17"/>
      <c r="R220" s="22">
        <f t="shared" si="38"/>
        <v>0</v>
      </c>
    </row>
    <row r="221" spans="1:18" ht="15.75" thickBot="1" x14ac:dyDescent="0.3">
      <c r="A221" s="2" t="s">
        <v>17</v>
      </c>
      <c r="B221" s="9">
        <v>172632.1</v>
      </c>
      <c r="C221" s="9">
        <v>137229.71</v>
      </c>
      <c r="D221" s="9">
        <v>144884.91</v>
      </c>
      <c r="E221" s="9">
        <v>0</v>
      </c>
      <c r="F221" s="9">
        <v>0</v>
      </c>
      <c r="G221" s="9">
        <v>26396.05</v>
      </c>
      <c r="H221" s="9">
        <v>0</v>
      </c>
      <c r="I221" s="9">
        <v>0</v>
      </c>
      <c r="J221" s="10">
        <v>138580.85</v>
      </c>
      <c r="L221" s="24">
        <v>136080.26000000007</v>
      </c>
      <c r="M221" s="17"/>
      <c r="N221" s="20">
        <f>J221-L221</f>
        <v>2500.5899999999383</v>
      </c>
      <c r="O221" s="17"/>
      <c r="P221" s="21">
        <v>172632.1</v>
      </c>
      <c r="Q221" s="17"/>
      <c r="R221" s="22">
        <f t="shared" si="38"/>
        <v>0</v>
      </c>
    </row>
    <row r="222" spans="1:18" ht="15.75" thickBot="1" x14ac:dyDescent="0.3">
      <c r="A222" s="13" t="s">
        <v>18</v>
      </c>
      <c r="B222" s="12">
        <f t="shared" ref="B222:J222" si="39">SUM(B216:B221)</f>
        <v>83191790.519999981</v>
      </c>
      <c r="C222" s="12">
        <f t="shared" si="39"/>
        <v>5330049.4399999995</v>
      </c>
      <c r="D222" s="12">
        <f t="shared" si="39"/>
        <v>611699.31999999995</v>
      </c>
      <c r="E222" s="12">
        <f t="shared" si="39"/>
        <v>2569657.0100000002</v>
      </c>
      <c r="F222" s="12">
        <f t="shared" si="39"/>
        <v>0</v>
      </c>
      <c r="G222" s="12">
        <f t="shared" si="39"/>
        <v>9046097.9900000002</v>
      </c>
      <c r="H222" s="12">
        <f t="shared" si="39"/>
        <v>0</v>
      </c>
      <c r="I222" s="12">
        <f t="shared" si="39"/>
        <v>488794.25</v>
      </c>
      <c r="J222" s="14">
        <f t="shared" si="39"/>
        <v>76783179.890000001</v>
      </c>
      <c r="L222" s="25">
        <f>L216+L217+L218+L219+L220+L221</f>
        <v>76293387.369999975</v>
      </c>
      <c r="M222" s="17"/>
      <c r="N222" s="26">
        <f>J222-L222</f>
        <v>489792.52000002563</v>
      </c>
      <c r="O222" s="17"/>
      <c r="P222" s="27">
        <v>83191790.519999981</v>
      </c>
      <c r="Q222" s="17"/>
      <c r="R222" s="22">
        <f>B222-P222</f>
        <v>0</v>
      </c>
    </row>
    <row r="223" spans="1: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8" x14ac:dyDescent="0.25">
      <c r="A224" s="15" t="s">
        <v>19</v>
      </c>
      <c r="B224" s="1"/>
      <c r="C224" s="1"/>
      <c r="D224" s="1"/>
      <c r="E224" s="1"/>
      <c r="F224" s="1"/>
      <c r="G224" s="1"/>
      <c r="H224" s="1"/>
      <c r="I224" s="1"/>
      <c r="J224" s="1"/>
    </row>
    <row r="225" spans="1:18" x14ac:dyDescent="0.25">
      <c r="A225" s="1" t="s">
        <v>64</v>
      </c>
      <c r="B225" s="1"/>
      <c r="C225" s="1"/>
      <c r="D225" s="1"/>
      <c r="E225" s="1"/>
      <c r="F225" s="1"/>
      <c r="G225" s="1"/>
      <c r="H225" s="1"/>
      <c r="I225" s="1"/>
      <c r="J225" s="1"/>
    </row>
    <row r="226" spans="1:18" x14ac:dyDescent="0.25">
      <c r="A226" s="1" t="s">
        <v>21</v>
      </c>
      <c r="B226" s="1"/>
      <c r="C226" s="1"/>
      <c r="D226" s="1"/>
      <c r="E226" s="1"/>
      <c r="F226" s="1"/>
      <c r="G226" s="1"/>
      <c r="H226" s="1"/>
      <c r="I226" s="1"/>
      <c r="J226" s="1"/>
    </row>
    <row r="227" spans="1:18" x14ac:dyDescent="0.25">
      <c r="A227" s="1" t="s">
        <v>22</v>
      </c>
      <c r="B227" s="1"/>
      <c r="C227" s="1"/>
      <c r="D227" s="1"/>
      <c r="E227" s="1"/>
      <c r="F227" s="1"/>
      <c r="G227" s="1"/>
      <c r="H227" s="1"/>
      <c r="I227" s="1"/>
      <c r="J227" s="1"/>
    </row>
    <row r="228" spans="1:18" x14ac:dyDescent="0.25">
      <c r="A228" s="1" t="s">
        <v>65</v>
      </c>
      <c r="B228" s="1"/>
      <c r="C228" s="1"/>
      <c r="D228" s="1"/>
      <c r="E228" s="1"/>
      <c r="F228" s="1"/>
      <c r="G228" s="1"/>
      <c r="H228" s="1"/>
      <c r="I228" s="1"/>
      <c r="J228" s="1"/>
    </row>
    <row r="229" spans="1:18" x14ac:dyDescent="0.25">
      <c r="A229" s="1" t="s">
        <v>21</v>
      </c>
      <c r="B229" s="1"/>
      <c r="C229" s="1"/>
      <c r="D229" s="1"/>
      <c r="E229" s="1"/>
      <c r="F229" s="1"/>
      <c r="G229" s="1"/>
      <c r="H229" s="1"/>
      <c r="I229" s="1"/>
      <c r="J229" s="1"/>
    </row>
    <row r="230" spans="1:18" x14ac:dyDescent="0.25">
      <c r="A230" s="1" t="s">
        <v>24</v>
      </c>
      <c r="B230" s="1"/>
      <c r="C230" s="1"/>
      <c r="D230" s="1"/>
      <c r="E230" s="1"/>
      <c r="F230" s="1"/>
      <c r="G230" s="1"/>
      <c r="H230" s="1"/>
      <c r="I230" s="1"/>
      <c r="J230" s="1"/>
    </row>
    <row r="231" spans="1:18" x14ac:dyDescent="0.25">
      <c r="A231" s="1" t="s">
        <v>66</v>
      </c>
      <c r="B231" s="1"/>
      <c r="C231" s="1"/>
      <c r="D231" s="1"/>
      <c r="E231" s="1"/>
      <c r="F231" s="1"/>
      <c r="G231" s="1"/>
      <c r="H231" s="1"/>
      <c r="I231" s="1"/>
      <c r="J231" s="1"/>
    </row>
    <row r="232" spans="1:18" x14ac:dyDescent="0.25">
      <c r="A232" s="1" t="s">
        <v>21</v>
      </c>
      <c r="B232" s="1"/>
      <c r="C232" s="1"/>
      <c r="D232" s="1"/>
      <c r="E232" s="1"/>
      <c r="F232" s="1"/>
      <c r="G232" s="1"/>
      <c r="H232" s="1"/>
      <c r="I232" s="1"/>
      <c r="J232" s="1"/>
    </row>
    <row r="233" spans="1:18" x14ac:dyDescent="0.25">
      <c r="A233" s="1" t="s">
        <v>26</v>
      </c>
      <c r="B233" s="1"/>
      <c r="C233" s="1"/>
      <c r="D233" s="1"/>
      <c r="E233" s="1"/>
      <c r="F233" s="1"/>
      <c r="G233" s="1"/>
      <c r="H233" s="1"/>
      <c r="I233" s="1"/>
      <c r="J233" s="1"/>
    </row>
    <row r="234" spans="1: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8" ht="15.75" thickBot="1" x14ac:dyDescent="0.3">
      <c r="A235" s="39" t="s">
        <v>67</v>
      </c>
      <c r="B235" s="40"/>
      <c r="C235" s="40"/>
      <c r="D235" s="40"/>
      <c r="E235" s="40"/>
      <c r="F235" s="40"/>
      <c r="G235" s="40"/>
      <c r="H235" s="40"/>
      <c r="I235" s="40"/>
      <c r="J235" s="41"/>
    </row>
    <row r="236" spans="1:18" ht="39" thickBot="1" x14ac:dyDescent="0.3">
      <c r="A236" s="6"/>
      <c r="B236" s="7" t="s">
        <v>3</v>
      </c>
      <c r="C236" s="7" t="s">
        <v>4</v>
      </c>
      <c r="D236" s="7" t="s">
        <v>5</v>
      </c>
      <c r="E236" s="7" t="s">
        <v>6</v>
      </c>
      <c r="F236" s="8" t="s">
        <v>7</v>
      </c>
      <c r="G236" s="7" t="s">
        <v>8</v>
      </c>
      <c r="H236" s="7" t="s">
        <v>9</v>
      </c>
      <c r="I236" s="8" t="s">
        <v>10</v>
      </c>
      <c r="J236" s="7" t="s">
        <v>11</v>
      </c>
      <c r="L236" s="16" t="s">
        <v>75</v>
      </c>
      <c r="M236" s="17"/>
      <c r="N236" s="18" t="s">
        <v>76</v>
      </c>
      <c r="O236" s="17"/>
      <c r="P236" s="18" t="s">
        <v>77</v>
      </c>
      <c r="Q236" s="17"/>
      <c r="R236" s="18" t="s">
        <v>78</v>
      </c>
    </row>
    <row r="237" spans="1:18" ht="15.75" thickBot="1" x14ac:dyDescent="0.3">
      <c r="A237" s="2" t="s">
        <v>12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10">
        <v>0</v>
      </c>
      <c r="L237" s="19">
        <v>0</v>
      </c>
      <c r="M237" s="17"/>
      <c r="N237" s="20">
        <f t="shared" ref="N237" si="40">J237-L237</f>
        <v>0</v>
      </c>
      <c r="O237" s="17"/>
      <c r="P237" s="21">
        <v>0</v>
      </c>
      <c r="Q237" s="17"/>
      <c r="R237" s="22"/>
    </row>
    <row r="238" spans="1:18" ht="15.75" thickBot="1" x14ac:dyDescent="0.3">
      <c r="A238" s="2" t="s">
        <v>13</v>
      </c>
      <c r="B238" s="9">
        <v>757589.45</v>
      </c>
      <c r="C238" s="9">
        <v>0</v>
      </c>
      <c r="D238" s="9">
        <v>825.44</v>
      </c>
      <c r="E238" s="9">
        <v>25760.080000000002</v>
      </c>
      <c r="F238" s="9">
        <v>0</v>
      </c>
      <c r="G238" s="9">
        <v>0</v>
      </c>
      <c r="H238" s="9">
        <v>0</v>
      </c>
      <c r="I238" s="9">
        <v>0</v>
      </c>
      <c r="J238" s="10">
        <v>731003.93</v>
      </c>
      <c r="L238" s="19">
        <v>731003.93</v>
      </c>
      <c r="M238" s="17"/>
      <c r="N238" s="20">
        <f>J238-L238</f>
        <v>0</v>
      </c>
      <c r="O238" s="17"/>
      <c r="P238" s="23">
        <v>757589.45</v>
      </c>
      <c r="Q238" s="17"/>
      <c r="R238" s="22">
        <f>B238-P238</f>
        <v>0</v>
      </c>
    </row>
    <row r="239" spans="1:18" ht="15.75" thickBot="1" x14ac:dyDescent="0.3">
      <c r="A239" s="2" t="s">
        <v>14</v>
      </c>
      <c r="B239" s="9">
        <v>803.23</v>
      </c>
      <c r="C239" s="9">
        <v>0</v>
      </c>
      <c r="D239" s="9">
        <v>0</v>
      </c>
      <c r="E239" s="9">
        <v>23.24</v>
      </c>
      <c r="F239" s="9">
        <v>0</v>
      </c>
      <c r="G239" s="9">
        <v>0</v>
      </c>
      <c r="H239" s="9">
        <v>0</v>
      </c>
      <c r="I239" s="9">
        <v>0</v>
      </c>
      <c r="J239" s="10">
        <v>779.99</v>
      </c>
      <c r="L239" s="19">
        <v>779.99</v>
      </c>
      <c r="M239" s="17"/>
      <c r="N239" s="20">
        <f t="shared" ref="N239:N240" si="41">J239-L239</f>
        <v>0</v>
      </c>
      <c r="O239" s="17"/>
      <c r="P239" s="23">
        <v>803.23</v>
      </c>
      <c r="Q239" s="17"/>
      <c r="R239" s="22">
        <f t="shared" ref="R239:R242" si="42">B239-P239</f>
        <v>0</v>
      </c>
    </row>
    <row r="240" spans="1:18" ht="15.75" thickBot="1" x14ac:dyDescent="0.3">
      <c r="A240" s="2" t="s">
        <v>15</v>
      </c>
      <c r="B240" s="9">
        <v>82905.98</v>
      </c>
      <c r="C240" s="9">
        <v>0</v>
      </c>
      <c r="D240" s="9">
        <v>0</v>
      </c>
      <c r="E240" s="9">
        <v>2399.29</v>
      </c>
      <c r="F240" s="9">
        <v>0</v>
      </c>
      <c r="G240" s="9">
        <v>0</v>
      </c>
      <c r="H240" s="9">
        <v>0</v>
      </c>
      <c r="I240" s="9">
        <v>0</v>
      </c>
      <c r="J240" s="10">
        <v>80506.69</v>
      </c>
      <c r="L240" s="19">
        <v>80506.69</v>
      </c>
      <c r="M240" s="17"/>
      <c r="N240" s="20">
        <f t="shared" si="41"/>
        <v>0</v>
      </c>
      <c r="O240" s="17"/>
      <c r="P240" s="23">
        <v>82905.98</v>
      </c>
      <c r="Q240" s="17"/>
      <c r="R240" s="22">
        <f t="shared" si="42"/>
        <v>0</v>
      </c>
    </row>
    <row r="241" spans="1:18" ht="15.75" thickBot="1" x14ac:dyDescent="0.3">
      <c r="A241" s="2" t="s">
        <v>16</v>
      </c>
      <c r="B241" s="9">
        <v>35383.870000000003</v>
      </c>
      <c r="C241" s="9">
        <v>0</v>
      </c>
      <c r="D241" s="9">
        <v>6559.02</v>
      </c>
      <c r="E241" s="9">
        <v>24688.41</v>
      </c>
      <c r="F241" s="9">
        <v>0</v>
      </c>
      <c r="G241" s="9">
        <v>0</v>
      </c>
      <c r="H241" s="9">
        <v>0</v>
      </c>
      <c r="I241" s="9">
        <v>0</v>
      </c>
      <c r="J241" s="10">
        <v>4136.4399999999996</v>
      </c>
      <c r="L241" s="19">
        <v>4136.4399999999996</v>
      </c>
      <c r="M241" s="17"/>
      <c r="N241" s="20">
        <f>J241-L241</f>
        <v>0</v>
      </c>
      <c r="O241" s="17"/>
      <c r="P241" s="21">
        <v>35383.870000000003</v>
      </c>
      <c r="Q241" s="17"/>
      <c r="R241" s="22">
        <f t="shared" si="42"/>
        <v>0</v>
      </c>
    </row>
    <row r="242" spans="1:18" ht="15.75" thickBot="1" x14ac:dyDescent="0.3">
      <c r="A242" s="2" t="s">
        <v>17</v>
      </c>
      <c r="B242" s="9">
        <v>-0.01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10">
        <v>-0.01</v>
      </c>
      <c r="L242" s="24">
        <v>-0.01</v>
      </c>
      <c r="M242" s="17"/>
      <c r="N242" s="20">
        <f>J242-L242</f>
        <v>0</v>
      </c>
      <c r="O242" s="17"/>
      <c r="P242" s="21">
        <v>-0.01</v>
      </c>
      <c r="Q242" s="17"/>
      <c r="R242" s="22">
        <f t="shared" si="42"/>
        <v>0</v>
      </c>
    </row>
    <row r="243" spans="1:18" ht="15.75" thickBot="1" x14ac:dyDescent="0.3">
      <c r="A243" s="13" t="s">
        <v>18</v>
      </c>
      <c r="B243" s="12">
        <f t="shared" ref="B243:J243" si="43">SUM(B237:B242)</f>
        <v>876682.5199999999</v>
      </c>
      <c r="C243" s="12">
        <f t="shared" si="43"/>
        <v>0</v>
      </c>
      <c r="D243" s="12">
        <f t="shared" si="43"/>
        <v>7384.4600000000009</v>
      </c>
      <c r="E243" s="12">
        <f t="shared" si="43"/>
        <v>52871.020000000004</v>
      </c>
      <c r="F243" s="12">
        <f t="shared" si="43"/>
        <v>0</v>
      </c>
      <c r="G243" s="12">
        <f t="shared" si="43"/>
        <v>0</v>
      </c>
      <c r="H243" s="12">
        <f t="shared" si="43"/>
        <v>0</v>
      </c>
      <c r="I243" s="12">
        <f t="shared" si="43"/>
        <v>0</v>
      </c>
      <c r="J243" s="14">
        <f t="shared" si="43"/>
        <v>816427.04</v>
      </c>
      <c r="L243" s="28">
        <f>L237+L238+L239+L240+L241+L242</f>
        <v>816427.04</v>
      </c>
      <c r="M243" s="17"/>
      <c r="N243" s="26">
        <f>J243-L243</f>
        <v>0</v>
      </c>
      <c r="O243" s="17"/>
      <c r="P243" s="27">
        <v>83191790.519999981</v>
      </c>
      <c r="Q243" s="17"/>
      <c r="R243" s="22">
        <f>B243-P243</f>
        <v>-82315107.999999985</v>
      </c>
    </row>
    <row r="244" spans="1: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8" x14ac:dyDescent="0.25">
      <c r="A245" s="15" t="s">
        <v>19</v>
      </c>
      <c r="B245" s="1"/>
      <c r="C245" s="1"/>
      <c r="D245" s="1"/>
      <c r="E245" s="1"/>
      <c r="F245" s="1"/>
      <c r="G245" s="1"/>
      <c r="H245" s="1"/>
      <c r="I245" s="1"/>
      <c r="J245" s="1"/>
    </row>
    <row r="246" spans="1:18" x14ac:dyDescent="0.25">
      <c r="A246" s="1" t="s">
        <v>68</v>
      </c>
      <c r="B246" s="1"/>
      <c r="C246" s="1"/>
      <c r="D246" s="1"/>
      <c r="E246" s="1"/>
      <c r="F246" s="1"/>
      <c r="G246" s="1"/>
      <c r="H246" s="1"/>
      <c r="I246" s="1"/>
      <c r="J246" s="1"/>
    </row>
    <row r="247" spans="1:18" x14ac:dyDescent="0.25">
      <c r="A247" s="1" t="s">
        <v>21</v>
      </c>
      <c r="B247" s="1"/>
      <c r="C247" s="1"/>
      <c r="D247" s="1"/>
      <c r="E247" s="1"/>
      <c r="F247" s="1"/>
      <c r="G247" s="1"/>
      <c r="H247" s="1"/>
      <c r="I247" s="1"/>
      <c r="J247" s="1"/>
    </row>
    <row r="248" spans="1:18" x14ac:dyDescent="0.25">
      <c r="A248" s="1" t="s">
        <v>22</v>
      </c>
      <c r="B248" s="1"/>
      <c r="C248" s="1"/>
      <c r="D248" s="1"/>
      <c r="E248" s="1"/>
      <c r="F248" s="1"/>
      <c r="G248" s="1"/>
      <c r="H248" s="1"/>
      <c r="I248" s="1"/>
      <c r="J248" s="1"/>
    </row>
    <row r="249" spans="1:18" x14ac:dyDescent="0.25">
      <c r="A249" s="1" t="s">
        <v>69</v>
      </c>
      <c r="B249" s="1"/>
      <c r="C249" s="1"/>
      <c r="D249" s="1"/>
      <c r="E249" s="1"/>
      <c r="F249" s="1"/>
      <c r="G249" s="1"/>
      <c r="H249" s="1"/>
      <c r="I249" s="1"/>
      <c r="J249" s="1"/>
    </row>
    <row r="250" spans="1:18" x14ac:dyDescent="0.25">
      <c r="A250" s="1" t="s">
        <v>21</v>
      </c>
      <c r="B250" s="1"/>
      <c r="C250" s="1"/>
      <c r="D250" s="1"/>
      <c r="E250" s="1"/>
      <c r="F250" s="1"/>
      <c r="G250" s="1"/>
      <c r="H250" s="1"/>
      <c r="I250" s="1"/>
      <c r="J250" s="1"/>
    </row>
    <row r="251" spans="1:18" x14ac:dyDescent="0.25">
      <c r="A251" s="1" t="s">
        <v>24</v>
      </c>
      <c r="B251" s="1"/>
      <c r="C251" s="1"/>
      <c r="D251" s="1"/>
      <c r="E251" s="1"/>
      <c r="F251" s="1"/>
      <c r="G251" s="1"/>
      <c r="H251" s="1"/>
      <c r="I251" s="1"/>
      <c r="J251" s="1"/>
    </row>
    <row r="252" spans="1:18" x14ac:dyDescent="0.25">
      <c r="A252" s="1" t="s">
        <v>70</v>
      </c>
      <c r="B252" s="1"/>
      <c r="C252" s="1"/>
      <c r="D252" s="1"/>
      <c r="E252" s="1"/>
      <c r="F252" s="1"/>
      <c r="G252" s="1"/>
      <c r="H252" s="1"/>
      <c r="I252" s="1"/>
      <c r="J252" s="1"/>
    </row>
    <row r="253" spans="1:18" x14ac:dyDescent="0.25">
      <c r="A253" s="1" t="s">
        <v>21</v>
      </c>
      <c r="B253" s="1"/>
      <c r="C253" s="1"/>
      <c r="D253" s="1"/>
      <c r="E253" s="1"/>
      <c r="F253" s="1"/>
      <c r="G253" s="1"/>
      <c r="H253" s="1"/>
      <c r="I253" s="1"/>
      <c r="J253" s="1"/>
    </row>
    <row r="254" spans="1:18" x14ac:dyDescent="0.25">
      <c r="A254" s="1" t="s">
        <v>26</v>
      </c>
      <c r="B254" s="1"/>
      <c r="C254" s="1"/>
      <c r="D254" s="1"/>
      <c r="E254" s="1"/>
      <c r="F254" s="1"/>
      <c r="G254" s="1"/>
      <c r="H254" s="1"/>
      <c r="I254" s="1"/>
      <c r="J254" s="1"/>
    </row>
    <row r="255" spans="1: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8" ht="15.75" thickBot="1" x14ac:dyDescent="0.3">
      <c r="A256" s="39" t="s">
        <v>71</v>
      </c>
      <c r="B256" s="40"/>
      <c r="C256" s="40"/>
      <c r="D256" s="40"/>
      <c r="E256" s="40"/>
      <c r="F256" s="40"/>
      <c r="G256" s="40"/>
      <c r="H256" s="40"/>
      <c r="I256" s="40"/>
      <c r="J256" s="41"/>
    </row>
    <row r="257" spans="1:14" ht="39" thickBot="1" x14ac:dyDescent="0.3">
      <c r="A257" s="6"/>
      <c r="B257" s="7" t="s">
        <v>3</v>
      </c>
      <c r="C257" s="7" t="s">
        <v>4</v>
      </c>
      <c r="D257" s="7" t="s">
        <v>5</v>
      </c>
      <c r="E257" s="7" t="s">
        <v>6</v>
      </c>
      <c r="F257" s="8" t="s">
        <v>7</v>
      </c>
      <c r="G257" s="7" t="s">
        <v>8</v>
      </c>
      <c r="H257" s="7" t="s">
        <v>9</v>
      </c>
      <c r="I257" s="8" t="s">
        <v>10</v>
      </c>
      <c r="J257" s="7" t="s">
        <v>11</v>
      </c>
      <c r="L257" s="29" t="s">
        <v>79</v>
      </c>
      <c r="M257" s="17"/>
      <c r="N257" s="18" t="s">
        <v>76</v>
      </c>
    </row>
    <row r="258" spans="1:14" ht="15.75" thickBot="1" x14ac:dyDescent="0.3">
      <c r="A258" s="2" t="s">
        <v>12</v>
      </c>
      <c r="B258" s="9">
        <v>768768.43</v>
      </c>
      <c r="C258" s="9">
        <v>1153580.99</v>
      </c>
      <c r="D258" s="9">
        <v>1202799.01</v>
      </c>
      <c r="E258" s="9">
        <v>0</v>
      </c>
      <c r="F258" s="9">
        <v>0</v>
      </c>
      <c r="G258" s="9">
        <v>91478.01</v>
      </c>
      <c r="H258" s="9">
        <v>0</v>
      </c>
      <c r="I258" s="9">
        <v>0</v>
      </c>
      <c r="J258" s="10">
        <v>628072.4</v>
      </c>
      <c r="L258" s="19">
        <v>626930.35</v>
      </c>
      <c r="M258" s="17"/>
      <c r="N258" s="20">
        <f>J258-L258</f>
        <v>1142.0500000000466</v>
      </c>
    </row>
    <row r="259" spans="1:14" ht="15.75" thickBot="1" x14ac:dyDescent="0.3">
      <c r="A259" s="2" t="s">
        <v>13</v>
      </c>
      <c r="B259" s="9">
        <v>775405076.29999995</v>
      </c>
      <c r="C259" s="9">
        <v>49918369.130000003</v>
      </c>
      <c r="D259" s="9">
        <v>2147379.0699999998</v>
      </c>
      <c r="E259" s="9">
        <v>23045300.289999999</v>
      </c>
      <c r="F259" s="9">
        <v>0</v>
      </c>
      <c r="G259" s="9">
        <v>50579534.590000004</v>
      </c>
      <c r="H259" s="9">
        <v>0</v>
      </c>
      <c r="I259" s="9">
        <v>8082677.8799999999</v>
      </c>
      <c r="J259" s="10">
        <v>757633909.36000001</v>
      </c>
      <c r="L259" s="19">
        <v>748231348.55999994</v>
      </c>
      <c r="M259" s="17"/>
      <c r="N259" s="20">
        <f>J259-L259</f>
        <v>9402560.8000000715</v>
      </c>
    </row>
    <row r="260" spans="1:14" ht="15.75" thickBot="1" x14ac:dyDescent="0.3">
      <c r="A260" s="2" t="s">
        <v>14</v>
      </c>
      <c r="B260" s="9">
        <v>810141.74</v>
      </c>
      <c r="C260" s="9">
        <v>51292.74</v>
      </c>
      <c r="D260" s="9">
        <v>1754.65</v>
      </c>
      <c r="E260" s="9">
        <v>22358.23</v>
      </c>
      <c r="F260" s="9">
        <v>0</v>
      </c>
      <c r="G260" s="9">
        <v>52959.94</v>
      </c>
      <c r="H260" s="9">
        <v>0</v>
      </c>
      <c r="I260" s="9">
        <v>8434.98</v>
      </c>
      <c r="J260" s="10">
        <v>792796.64</v>
      </c>
      <c r="L260" s="19">
        <v>782911.89</v>
      </c>
      <c r="M260" s="17"/>
      <c r="N260" s="20">
        <f t="shared" ref="N260:N264" si="44">J260-L260</f>
        <v>9884.75</v>
      </c>
    </row>
    <row r="261" spans="1:14" ht="15.75" thickBot="1" x14ac:dyDescent="0.3">
      <c r="A261" s="2" t="s">
        <v>15</v>
      </c>
      <c r="B261" s="9">
        <v>83634686.920000002</v>
      </c>
      <c r="C261" s="9">
        <v>5286358.6399999997</v>
      </c>
      <c r="D261" s="9">
        <v>185046.21</v>
      </c>
      <c r="E261" s="9">
        <v>2293669.92</v>
      </c>
      <c r="F261" s="9">
        <v>0</v>
      </c>
      <c r="G261" s="9">
        <v>5474593.75</v>
      </c>
      <c r="H261" s="9">
        <v>0</v>
      </c>
      <c r="I261" s="9">
        <v>880323.44</v>
      </c>
      <c r="J261" s="10">
        <v>81848059.120000005</v>
      </c>
      <c r="L261" s="19">
        <v>80830223.480000004</v>
      </c>
      <c r="M261" s="17"/>
      <c r="N261" s="20">
        <f t="shared" si="44"/>
        <v>1017835.6400000006</v>
      </c>
    </row>
    <row r="262" spans="1:14" ht="15.75" thickBot="1" x14ac:dyDescent="0.3">
      <c r="A262" s="2" t="s">
        <v>16</v>
      </c>
      <c r="B262" s="9">
        <v>18250693.98</v>
      </c>
      <c r="C262" s="9">
        <v>1321471.97</v>
      </c>
      <c r="D262" s="9">
        <v>1984478.17</v>
      </c>
      <c r="E262" s="9">
        <v>5202808.68</v>
      </c>
      <c r="F262" s="9">
        <v>0</v>
      </c>
      <c r="G262" s="9">
        <v>1993762.41</v>
      </c>
      <c r="H262" s="9">
        <v>0</v>
      </c>
      <c r="I262" s="9">
        <v>0</v>
      </c>
      <c r="J262" s="10">
        <v>10391116.689999999</v>
      </c>
      <c r="L262" s="19">
        <v>10417071.65</v>
      </c>
      <c r="M262" s="17"/>
      <c r="N262" s="20">
        <f t="shared" si="44"/>
        <v>-25954.960000000894</v>
      </c>
    </row>
    <row r="263" spans="1:14" ht="15.75" thickBot="1" x14ac:dyDescent="0.3">
      <c r="A263" s="2" t="s">
        <v>17</v>
      </c>
      <c r="B263" s="9">
        <v>1100558.1100000001</v>
      </c>
      <c r="C263" s="9">
        <v>1663952.16</v>
      </c>
      <c r="D263" s="9">
        <v>1689145.68</v>
      </c>
      <c r="E263" s="9">
        <v>0</v>
      </c>
      <c r="F263" s="9">
        <v>0</v>
      </c>
      <c r="G263" s="9">
        <v>186354.56</v>
      </c>
      <c r="H263" s="9">
        <v>0</v>
      </c>
      <c r="I263" s="9">
        <v>0</v>
      </c>
      <c r="J263" s="10">
        <v>889010.03</v>
      </c>
      <c r="L263" s="24">
        <v>897984.75</v>
      </c>
      <c r="M263" s="17"/>
      <c r="N263" s="20">
        <f t="shared" si="44"/>
        <v>-8974.7199999999721</v>
      </c>
    </row>
    <row r="264" spans="1:14" ht="15.75" thickBot="1" x14ac:dyDescent="0.3">
      <c r="A264" s="13" t="s">
        <v>18</v>
      </c>
      <c r="B264" s="12">
        <f t="shared" ref="B264:J264" si="45">SUM(B258:B263)</f>
        <v>879969925.4799999</v>
      </c>
      <c r="C264" s="12">
        <f t="shared" si="45"/>
        <v>59395025.630000003</v>
      </c>
      <c r="D264" s="12">
        <f t="shared" si="45"/>
        <v>7210602.7899999991</v>
      </c>
      <c r="E264" s="12">
        <f t="shared" si="45"/>
        <v>30564137.119999997</v>
      </c>
      <c r="F264" s="12">
        <f t="shared" si="45"/>
        <v>0</v>
      </c>
      <c r="G264" s="12">
        <f t="shared" si="45"/>
        <v>58378683.259999998</v>
      </c>
      <c r="H264" s="12">
        <f t="shared" si="45"/>
        <v>0</v>
      </c>
      <c r="I264" s="12">
        <f t="shared" si="45"/>
        <v>8971436.3000000007</v>
      </c>
      <c r="J264" s="14">
        <f t="shared" si="45"/>
        <v>852182964.24000001</v>
      </c>
      <c r="L264" s="22">
        <f>L258+L259+L260+L261+L262+L263</f>
        <v>841786470.67999995</v>
      </c>
      <c r="M264" s="17"/>
      <c r="N264" s="20">
        <f t="shared" si="44"/>
        <v>10396493.560000062</v>
      </c>
    </row>
    <row r="265" spans="1:1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4" x14ac:dyDescent="0.25">
      <c r="A266" s="15" t="s">
        <v>19</v>
      </c>
      <c r="B266" s="1"/>
      <c r="C266" s="1"/>
      <c r="D266" s="1"/>
      <c r="E266" s="1"/>
      <c r="F266" s="1"/>
      <c r="G266" s="1"/>
      <c r="H266" s="1"/>
      <c r="I266" s="1"/>
      <c r="J266" s="1"/>
    </row>
    <row r="267" spans="1:14" x14ac:dyDescent="0.25">
      <c r="A267" s="1" t="s">
        <v>72</v>
      </c>
      <c r="B267" s="1"/>
      <c r="C267" s="1"/>
      <c r="D267" s="1"/>
      <c r="E267" s="1"/>
      <c r="F267" s="1"/>
      <c r="G267" s="1"/>
      <c r="H267" s="1"/>
      <c r="I267" s="1"/>
      <c r="J267" s="1"/>
    </row>
    <row r="268" spans="1:14" x14ac:dyDescent="0.25">
      <c r="A268" s="1" t="s">
        <v>21</v>
      </c>
      <c r="B268" s="1"/>
      <c r="C268" s="1"/>
      <c r="D268" s="1"/>
      <c r="E268" s="1"/>
      <c r="F268" s="1"/>
      <c r="G268" s="1"/>
      <c r="H268" s="1"/>
      <c r="I268" s="1"/>
      <c r="J268" s="1"/>
    </row>
    <row r="269" spans="1:14" ht="15.75" thickBot="1" x14ac:dyDescent="0.3">
      <c r="A269" s="1" t="s">
        <v>22</v>
      </c>
      <c r="B269" s="1"/>
      <c r="C269" s="1"/>
      <c r="D269" s="1"/>
      <c r="E269" s="1"/>
      <c r="F269" s="1"/>
      <c r="G269" s="1"/>
      <c r="H269" s="1"/>
      <c r="I269" s="1"/>
      <c r="J269" s="1"/>
    </row>
    <row r="270" spans="1:14" x14ac:dyDescent="0.25">
      <c r="A270" s="1" t="s">
        <v>73</v>
      </c>
      <c r="B270" s="1"/>
      <c r="C270" s="1"/>
      <c r="D270" s="1"/>
      <c r="E270" s="1"/>
      <c r="F270" s="1"/>
      <c r="G270" s="1"/>
      <c r="H270" s="1"/>
      <c r="I270" s="1"/>
      <c r="J270" s="30" t="s">
        <v>80</v>
      </c>
      <c r="K270" s="31"/>
      <c r="L270" s="31"/>
      <c r="M270" s="31"/>
      <c r="N270" s="32"/>
    </row>
    <row r="271" spans="1:14" x14ac:dyDescent="0.25">
      <c r="A271" s="1" t="s">
        <v>21</v>
      </c>
      <c r="B271" s="1"/>
      <c r="C271" s="1"/>
      <c r="D271" s="1"/>
      <c r="E271" s="1"/>
      <c r="F271" s="1"/>
      <c r="G271" s="1"/>
      <c r="H271" s="1"/>
      <c r="I271" s="1"/>
      <c r="J271" s="33"/>
      <c r="K271" s="34"/>
      <c r="L271" s="34"/>
      <c r="M271" s="34"/>
      <c r="N271" s="35"/>
    </row>
    <row r="272" spans="1:14" ht="15.75" thickBot="1" x14ac:dyDescent="0.3">
      <c r="A272" s="1" t="s">
        <v>24</v>
      </c>
      <c r="B272" s="1"/>
      <c r="C272" s="1"/>
      <c r="D272" s="1"/>
      <c r="E272" s="1"/>
      <c r="F272" s="1"/>
      <c r="G272" s="1"/>
      <c r="H272" s="1"/>
      <c r="I272" s="1"/>
      <c r="J272" s="36"/>
      <c r="K272" s="37"/>
      <c r="L272" s="37"/>
      <c r="M272" s="37"/>
      <c r="N272" s="38"/>
    </row>
    <row r="273" spans="1:10" x14ac:dyDescent="0.25">
      <c r="A273" s="1" t="s">
        <v>74</v>
      </c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5">
      <c r="A274" s="1" t="s">
        <v>21</v>
      </c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s="1" t="s">
        <v>26</v>
      </c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</row>
  </sheetData>
  <mergeCells count="16">
    <mergeCell ref="A2:J2"/>
    <mergeCell ref="A1:J1"/>
    <mergeCell ref="A4:J4"/>
    <mergeCell ref="A25:J25"/>
    <mergeCell ref="A46:J46"/>
    <mergeCell ref="A67:J67"/>
    <mergeCell ref="A88:J88"/>
    <mergeCell ref="A109:J109"/>
    <mergeCell ref="A130:J130"/>
    <mergeCell ref="A151:J151"/>
    <mergeCell ref="J270:N272"/>
    <mergeCell ref="A172:J172"/>
    <mergeCell ref="A193:J193"/>
    <mergeCell ref="A214:J214"/>
    <mergeCell ref="A235:J235"/>
    <mergeCell ref="A256:J25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2021-01-25T17:56:44Z</dcterms:created>
  <dcterms:modified xsi:type="dcterms:W3CDTF">2022-08-08T13:21:06Z</dcterms:modified>
</cp:coreProperties>
</file>