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Venda CCB - Momentum/Testes do Relatório Prstamista de Venda CCB/02-2022/"/>
    </mc:Choice>
  </mc:AlternateContent>
  <xr:revisionPtr revIDLastSave="0" documentId="8_{1AF95827-FC58-44AB-B7B1-10654B560E23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29" i="1" l="1"/>
  <c r="S429" i="1"/>
  <c r="T429" i="1"/>
  <c r="U429" i="1"/>
  <c r="Y261" i="1"/>
  <c r="Z261" i="1" s="1"/>
  <c r="Y402" i="1"/>
  <c r="Z402" i="1" s="1"/>
  <c r="Y190" i="1"/>
  <c r="Z190" i="1" s="1"/>
  <c r="Y320" i="1"/>
  <c r="Z320" i="1" s="1"/>
  <c r="Y270" i="1"/>
  <c r="Z270" i="1" s="1"/>
  <c r="Y203" i="1"/>
  <c r="Z203" i="1" s="1"/>
  <c r="Y164" i="1"/>
  <c r="Z164" i="1" s="1"/>
  <c r="Y225" i="1"/>
  <c r="Z225" i="1" s="1"/>
  <c r="Y425" i="1"/>
  <c r="Z425" i="1" s="1"/>
  <c r="Y172" i="1"/>
  <c r="Z172" i="1" s="1"/>
  <c r="Y243" i="1"/>
  <c r="Z243" i="1" s="1"/>
  <c r="Y380" i="1"/>
  <c r="Z380" i="1" s="1"/>
  <c r="Y294" i="1"/>
  <c r="Z294" i="1" s="1"/>
  <c r="Y397" i="1"/>
  <c r="Z397" i="1" s="1"/>
  <c r="Y238" i="1"/>
  <c r="Z238" i="1" s="1"/>
  <c r="Y406" i="1"/>
  <c r="Z406" i="1" s="1"/>
  <c r="Y344" i="1"/>
  <c r="Z344" i="1" s="1"/>
  <c r="Y396" i="1"/>
  <c r="Z396" i="1" s="1"/>
  <c r="Y187" i="1"/>
  <c r="Z187" i="1" s="1"/>
  <c r="Y206" i="1"/>
  <c r="Z206" i="1" s="1"/>
  <c r="Y327" i="1"/>
  <c r="Z327" i="1" s="1"/>
  <c r="Y316" i="1"/>
  <c r="Z316" i="1" s="1"/>
  <c r="Y359" i="1"/>
  <c r="Z359" i="1" s="1"/>
  <c r="Y308" i="1"/>
  <c r="Z308" i="1" s="1"/>
  <c r="Y155" i="1"/>
  <c r="Z155" i="1" s="1"/>
  <c r="Y209" i="1"/>
  <c r="Z209" i="1" s="1"/>
  <c r="Y299" i="1"/>
  <c r="Z299" i="1" s="1"/>
  <c r="Y168" i="1"/>
  <c r="Z168" i="1" s="1"/>
  <c r="Y293" i="1"/>
  <c r="Z293" i="1" s="1"/>
  <c r="Y204" i="1"/>
  <c r="Z204" i="1" s="1"/>
  <c r="Y257" i="1"/>
  <c r="Z257" i="1" s="1"/>
  <c r="Y200" i="1"/>
  <c r="Z200" i="1" s="1"/>
  <c r="Y201" i="1"/>
  <c r="Z201" i="1" s="1"/>
  <c r="Y244" i="1"/>
  <c r="Z244" i="1" s="1"/>
  <c r="Y304" i="1"/>
  <c r="Z304" i="1" s="1"/>
  <c r="Y153" i="1"/>
  <c r="Z153" i="1" s="1"/>
  <c r="Y324" i="1"/>
  <c r="Z324" i="1" s="1"/>
  <c r="Y226" i="1"/>
  <c r="Z226" i="1" s="1"/>
  <c r="Y328" i="1"/>
  <c r="Z328" i="1" s="1"/>
  <c r="Y296" i="1"/>
  <c r="Z296" i="1" s="1"/>
  <c r="Y295" i="1"/>
  <c r="Z295" i="1" s="1"/>
  <c r="Y202" i="1"/>
  <c r="Z202" i="1" s="1"/>
  <c r="Y375" i="1"/>
  <c r="Z375" i="1" s="1"/>
  <c r="Y260" i="1"/>
  <c r="Z260" i="1" s="1"/>
  <c r="Y272" i="1"/>
  <c r="Z272" i="1" s="1"/>
  <c r="Y345" i="1"/>
  <c r="Z345" i="1" s="1"/>
  <c r="Y288" i="1"/>
  <c r="Z288" i="1" s="1"/>
  <c r="Y333" i="1"/>
  <c r="Z333" i="1" s="1"/>
  <c r="Y361" i="1"/>
  <c r="Z361" i="1" s="1"/>
  <c r="Y395" i="1"/>
  <c r="Z395" i="1" s="1"/>
  <c r="Y330" i="1"/>
  <c r="Z330" i="1" s="1"/>
  <c r="Y271" i="1"/>
  <c r="Z271" i="1" s="1"/>
  <c r="Y301" i="1"/>
  <c r="Z301" i="1" s="1"/>
  <c r="Y410" i="1"/>
  <c r="Z410" i="1" s="1"/>
  <c r="Y286" i="1"/>
  <c r="Z286" i="1" s="1"/>
  <c r="Y284" i="1"/>
  <c r="Z284" i="1" s="1"/>
  <c r="Y274" i="1"/>
  <c r="Z274" i="1" s="1"/>
  <c r="Y169" i="1"/>
  <c r="Z169" i="1" s="1"/>
  <c r="Y283" i="1"/>
  <c r="Z283" i="1" s="1"/>
  <c r="Y230" i="1"/>
  <c r="Z230" i="1" s="1"/>
  <c r="Y368" i="1"/>
  <c r="Z368" i="1" s="1"/>
  <c r="Y264" i="1"/>
  <c r="Z264" i="1" s="1"/>
  <c r="Y369" i="1"/>
  <c r="Z369" i="1" s="1"/>
  <c r="Y408" i="1"/>
  <c r="Z408" i="1" s="1"/>
  <c r="Y338" i="1"/>
  <c r="Z338" i="1" s="1"/>
  <c r="Y194" i="1"/>
  <c r="Z194" i="1" s="1"/>
  <c r="Y281" i="1"/>
  <c r="Z281" i="1" s="1"/>
  <c r="Y177" i="1"/>
  <c r="Z177" i="1" s="1"/>
  <c r="Y343" i="1"/>
  <c r="Z343" i="1" s="1"/>
  <c r="Y174" i="1"/>
  <c r="Z174" i="1" s="1"/>
  <c r="Y229" i="1"/>
  <c r="Z229" i="1" s="1"/>
  <c r="Y282" i="1"/>
  <c r="Z282" i="1" s="1"/>
  <c r="Y289" i="1"/>
  <c r="Z289" i="1" s="1"/>
  <c r="Y292" i="1"/>
  <c r="Z292" i="1" s="1"/>
  <c r="Y379" i="1"/>
  <c r="Z379" i="1" s="1"/>
  <c r="Y275" i="1"/>
  <c r="Z275" i="1" s="1"/>
  <c r="Y211" i="1"/>
  <c r="Z211" i="1" s="1"/>
  <c r="Y212" i="1"/>
  <c r="Z212" i="1" s="1"/>
  <c r="Y253" i="1"/>
  <c r="Z253" i="1" s="1"/>
  <c r="Y255" i="1"/>
  <c r="Z255" i="1" s="1"/>
  <c r="Y315" i="1"/>
  <c r="Z315" i="1" s="1"/>
  <c r="Y400" i="1"/>
  <c r="Z400" i="1" s="1"/>
  <c r="Y176" i="1"/>
  <c r="Z176" i="1" s="1"/>
  <c r="Y364" i="1"/>
  <c r="Z364" i="1" s="1"/>
  <c r="Y240" i="1"/>
  <c r="Z240" i="1" s="1"/>
  <c r="Y156" i="1"/>
  <c r="Z156" i="1" s="1"/>
  <c r="Y314" i="1"/>
  <c r="Z314" i="1" s="1"/>
  <c r="Y213" i="1"/>
  <c r="Z213" i="1" s="1"/>
  <c r="Y161" i="1"/>
  <c r="Z161" i="1" s="1"/>
  <c r="Y351" i="1"/>
  <c r="Z351" i="1" s="1"/>
  <c r="Y355" i="1"/>
  <c r="Z355" i="1" s="1"/>
  <c r="Y423" i="1"/>
  <c r="Z423" i="1" s="1"/>
  <c r="Y371" i="1"/>
  <c r="Z371" i="1" s="1"/>
  <c r="Y405" i="1"/>
  <c r="Z405" i="1" s="1"/>
  <c r="Y417" i="1"/>
  <c r="Z417" i="1" s="1"/>
  <c r="Y384" i="1"/>
  <c r="Z384" i="1" s="1"/>
  <c r="Y373" i="1"/>
  <c r="Z373" i="1" s="1"/>
  <c r="Y249" i="1"/>
  <c r="Z249" i="1" s="1"/>
  <c r="Y414" i="1"/>
  <c r="Z414" i="1" s="1"/>
  <c r="Y413" i="1"/>
  <c r="Z413" i="1" s="1"/>
  <c r="Y399" i="1"/>
  <c r="Z399" i="1" s="1"/>
  <c r="Y189" i="1"/>
  <c r="Z189" i="1" s="1"/>
  <c r="Y426" i="1"/>
  <c r="Z426" i="1" s="1"/>
  <c r="Y195" i="1"/>
  <c r="Z195" i="1" s="1"/>
  <c r="Y220" i="1"/>
  <c r="Z220" i="1" s="1"/>
  <c r="Y163" i="1"/>
  <c r="Z163" i="1" s="1"/>
  <c r="Y180" i="1"/>
  <c r="Z180" i="1" s="1"/>
  <c r="Y166" i="1"/>
  <c r="Z166" i="1" s="1"/>
  <c r="Y208" i="1"/>
  <c r="Z208" i="1" s="1"/>
  <c r="Y239" i="1"/>
  <c r="Z239" i="1" s="1"/>
  <c r="Y309" i="1"/>
  <c r="Z309" i="1" s="1"/>
  <c r="Y407" i="1"/>
  <c r="Z407" i="1" s="1"/>
  <c r="Y352" i="1"/>
  <c r="Z352" i="1" s="1"/>
  <c r="Y263" i="1"/>
  <c r="Z263" i="1" s="1"/>
  <c r="Y183" i="1"/>
  <c r="Z183" i="1" s="1"/>
  <c r="Y192" i="1"/>
  <c r="Z192" i="1" s="1"/>
  <c r="Y214" i="1"/>
  <c r="Z214" i="1" s="1"/>
  <c r="Y175" i="1"/>
  <c r="Z175" i="1" s="1"/>
  <c r="Y259" i="1"/>
  <c r="Z259" i="1" s="1"/>
  <c r="Y179" i="1"/>
  <c r="Z179" i="1" s="1"/>
  <c r="Y248" i="1"/>
  <c r="Z248" i="1" s="1"/>
  <c r="Y219" i="1"/>
  <c r="Z219" i="1" s="1"/>
  <c r="Y246" i="1"/>
  <c r="Z246" i="1" s="1"/>
  <c r="Y247" i="1"/>
  <c r="Z247" i="1" s="1"/>
  <c r="Y415" i="1"/>
  <c r="Z415" i="1" s="1"/>
  <c r="Y222" i="1"/>
  <c r="Z222" i="1" s="1"/>
  <c r="Y159" i="1"/>
  <c r="Z159" i="1" s="1"/>
  <c r="Y350" i="1"/>
  <c r="Z350" i="1" s="1"/>
  <c r="Y336" i="1"/>
  <c r="Z336" i="1" s="1"/>
  <c r="Y154" i="1"/>
  <c r="Z154" i="1" s="1"/>
  <c r="Y196" i="1"/>
  <c r="Z196" i="1" s="1"/>
  <c r="Y312" i="1"/>
  <c r="Z312" i="1" s="1"/>
  <c r="Y233" i="1"/>
  <c r="Z233" i="1" s="1"/>
  <c r="Y188" i="1"/>
  <c r="Z188" i="1" s="1"/>
  <c r="Y311" i="1"/>
  <c r="Z311" i="1" s="1"/>
  <c r="Y394" i="1"/>
  <c r="Z394" i="1" s="1"/>
  <c r="Y424" i="1"/>
  <c r="Z424" i="1" s="1"/>
  <c r="Y265" i="1"/>
  <c r="Z265" i="1" s="1"/>
  <c r="Y285" i="1"/>
  <c r="Z285" i="1" s="1"/>
  <c r="Y322" i="1"/>
  <c r="Z322" i="1" s="1"/>
  <c r="Y321" i="1"/>
  <c r="Z321" i="1" s="1"/>
  <c r="Y241" i="1"/>
  <c r="Z241" i="1" s="1"/>
  <c r="Y273" i="1"/>
  <c r="Z273" i="1" s="1"/>
  <c r="Y254" i="1"/>
  <c r="Z254" i="1" s="1"/>
  <c r="Y287" i="1"/>
  <c r="Z287" i="1" s="1"/>
  <c r="Y215" i="1"/>
  <c r="Z215" i="1" s="1"/>
  <c r="Y236" i="1"/>
  <c r="Z236" i="1" s="1"/>
  <c r="Y173" i="1"/>
  <c r="Z173" i="1" s="1"/>
  <c r="Y218" i="1"/>
  <c r="Z218" i="1" s="1"/>
  <c r="Y335" i="1"/>
  <c r="Z335" i="1" s="1"/>
  <c r="Y152" i="1"/>
  <c r="Z152" i="1" s="1"/>
  <c r="Y267" i="1"/>
  <c r="Z267" i="1" s="1"/>
  <c r="Y290" i="1"/>
  <c r="Z290" i="1" s="1"/>
  <c r="Y235" i="1"/>
  <c r="Z235" i="1" s="1"/>
  <c r="Y349" i="1"/>
  <c r="Z349" i="1" s="1"/>
  <c r="Y370" i="1"/>
  <c r="Z370" i="1" s="1"/>
  <c r="Y251" i="1"/>
  <c r="Z251" i="1" s="1"/>
  <c r="Y197" i="1"/>
  <c r="Z197" i="1" s="1"/>
  <c r="Y339" i="1"/>
  <c r="Z339" i="1" s="1"/>
  <c r="Y353" i="1"/>
  <c r="Z353" i="1" s="1"/>
  <c r="Y245" i="1"/>
  <c r="Z245" i="1" s="1"/>
  <c r="Y307" i="1"/>
  <c r="Z307" i="1" s="1"/>
  <c r="Y227" i="1"/>
  <c r="Z227" i="1" s="1"/>
  <c r="Y205" i="1"/>
  <c r="Z205" i="1" s="1"/>
  <c r="Y262" i="1"/>
  <c r="Z262" i="1" s="1"/>
  <c r="Y269" i="1"/>
  <c r="Z269" i="1" s="1"/>
  <c r="Y167" i="1"/>
  <c r="Z167" i="1" s="1"/>
  <c r="Y298" i="1"/>
  <c r="Z298" i="1" s="1"/>
  <c r="Y242" i="1"/>
  <c r="Z242" i="1" s="1"/>
  <c r="Y193" i="1"/>
  <c r="Z193" i="1" s="1"/>
  <c r="Y217" i="1"/>
  <c r="Z217" i="1" s="1"/>
  <c r="Y184" i="1"/>
  <c r="Z184" i="1" s="1"/>
  <c r="Y365" i="1"/>
  <c r="Z365" i="1" s="1"/>
  <c r="Y334" i="1"/>
  <c r="Z334" i="1" s="1"/>
  <c r="Y419" i="1"/>
  <c r="Z419" i="1" s="1"/>
  <c r="Y354" i="1"/>
  <c r="Z354" i="1" s="1"/>
  <c r="Y162" i="1"/>
  <c r="Z162" i="1" s="1"/>
  <c r="Y340" i="1"/>
  <c r="Z340" i="1" s="1"/>
  <c r="Y427" i="1"/>
  <c r="Z427" i="1" s="1"/>
  <c r="Y317" i="1"/>
  <c r="Z317" i="1" s="1"/>
  <c r="Y398" i="1"/>
  <c r="Z398" i="1" s="1"/>
  <c r="Y385" i="1"/>
  <c r="Z385" i="1" s="1"/>
  <c r="Y266" i="1"/>
  <c r="Z266" i="1" s="1"/>
  <c r="Y374" i="1"/>
  <c r="Z374" i="1" s="1"/>
  <c r="Y366" i="1"/>
  <c r="Z366" i="1" s="1"/>
  <c r="Y386" i="1"/>
  <c r="Z386" i="1" s="1"/>
  <c r="Y387" i="1"/>
  <c r="Z387" i="1" s="1"/>
  <c r="Y297" i="1"/>
  <c r="Z297" i="1" s="1"/>
  <c r="Y207" i="1"/>
  <c r="Z207" i="1" s="1"/>
  <c r="Y302" i="1"/>
  <c r="Z302" i="1" s="1"/>
  <c r="Y216" i="1"/>
  <c r="Z216" i="1" s="1"/>
  <c r="Y276" i="1"/>
  <c r="Z276" i="1" s="1"/>
  <c r="Y268" i="1"/>
  <c r="Z268" i="1" s="1"/>
  <c r="Y300" i="1"/>
  <c r="Z300" i="1" s="1"/>
  <c r="Y331" i="1"/>
  <c r="Z331" i="1" s="1"/>
  <c r="Y185" i="1"/>
  <c r="Z185" i="1" s="1"/>
  <c r="Y420" i="1"/>
  <c r="Z420" i="1" s="1"/>
  <c r="Y224" i="1"/>
  <c r="Z224" i="1" s="1"/>
  <c r="Y223" i="1"/>
  <c r="Z223" i="1" s="1"/>
  <c r="Y178" i="1"/>
  <c r="Z178" i="1" s="1"/>
  <c r="Y232" i="1"/>
  <c r="Z232" i="1" s="1"/>
  <c r="Y231" i="1"/>
  <c r="Z231" i="1" s="1"/>
  <c r="Y306" i="1"/>
  <c r="Z306" i="1" s="1"/>
  <c r="Y372" i="1"/>
  <c r="Z372" i="1" s="1"/>
  <c r="Y252" i="1"/>
  <c r="Z252" i="1" s="1"/>
  <c r="Y291" i="1"/>
  <c r="Z291" i="1" s="1"/>
  <c r="Y326" i="1"/>
  <c r="Z326" i="1" s="1"/>
  <c r="Y182" i="1"/>
  <c r="Z182" i="1" s="1"/>
  <c r="Y256" i="1"/>
  <c r="Z256" i="1" s="1"/>
  <c r="Y228" i="1"/>
  <c r="Z228" i="1" s="1"/>
  <c r="Y250" i="1"/>
  <c r="Z250" i="1" s="1"/>
  <c r="Y191" i="1"/>
  <c r="Z191" i="1" s="1"/>
  <c r="Y277" i="1"/>
  <c r="Z277" i="1" s="1"/>
  <c r="Y160" i="1"/>
  <c r="Z160" i="1" s="1"/>
  <c r="Y171" i="1"/>
  <c r="Z171" i="1" s="1"/>
  <c r="Y280" i="1"/>
  <c r="Z280" i="1" s="1"/>
  <c r="Y279" i="1"/>
  <c r="Z279" i="1" s="1"/>
  <c r="Y342" i="1"/>
  <c r="Z342" i="1" s="1"/>
  <c r="Y198" i="1"/>
  <c r="Z198" i="1" s="1"/>
  <c r="Y391" i="1"/>
  <c r="Z391" i="1" s="1"/>
  <c r="Y237" i="1"/>
  <c r="Z237" i="1" s="1"/>
  <c r="Y165" i="1"/>
  <c r="Z165" i="1" s="1"/>
  <c r="Y337" i="1"/>
  <c r="Z337" i="1" s="1"/>
  <c r="Y199" i="1"/>
  <c r="Z199" i="1" s="1"/>
  <c r="Y356" i="1"/>
  <c r="Z356" i="1" s="1"/>
  <c r="Y341" i="1"/>
  <c r="Z341" i="1" s="1"/>
  <c r="Y360" i="1"/>
  <c r="Z360" i="1" s="1"/>
  <c r="Y323" i="1"/>
  <c r="Z323" i="1" s="1"/>
  <c r="Y411" i="1"/>
  <c r="Z411" i="1" s="1"/>
  <c r="Y388" i="1"/>
  <c r="Z388" i="1" s="1"/>
  <c r="Y412" i="1"/>
  <c r="Z412" i="1" s="1"/>
  <c r="Y367" i="1"/>
  <c r="Z367" i="1" s="1"/>
  <c r="Y303" i="1"/>
  <c r="Z303" i="1" s="1"/>
  <c r="Y392" i="1"/>
  <c r="Z392" i="1" s="1"/>
  <c r="Y377" i="1"/>
  <c r="Z377" i="1" s="1"/>
  <c r="Y318" i="1"/>
  <c r="Z318" i="1" s="1"/>
  <c r="Y357" i="1"/>
  <c r="Z357" i="1" s="1"/>
  <c r="Y389" i="1"/>
  <c r="Z389" i="1" s="1"/>
  <c r="Y319" i="1"/>
  <c r="Z319" i="1" s="1"/>
  <c r="Y346" i="1"/>
  <c r="Z346" i="1" s="1"/>
  <c r="Y332" i="1"/>
  <c r="Z332" i="1" s="1"/>
  <c r="Y409" i="1"/>
  <c r="Z409" i="1" s="1"/>
  <c r="Y378" i="1"/>
  <c r="Z378" i="1" s="1"/>
  <c r="Y258" i="1"/>
  <c r="Z258" i="1" s="1"/>
  <c r="Y393" i="1"/>
  <c r="Z393" i="1" s="1"/>
  <c r="Y416" i="1"/>
  <c r="Z416" i="1" s="1"/>
  <c r="Y305" i="1"/>
  <c r="Z305" i="1" s="1"/>
  <c r="Y348" i="1"/>
  <c r="Z348" i="1" s="1"/>
  <c r="Y329" i="1"/>
  <c r="Z329" i="1" s="1"/>
  <c r="Y186" i="1"/>
  <c r="Z186" i="1" s="1"/>
  <c r="Y221" i="1"/>
  <c r="Z221" i="1" s="1"/>
  <c r="Y181" i="1"/>
  <c r="Z181" i="1" s="1"/>
  <c r="Y376" i="1"/>
  <c r="Z376" i="1" s="1"/>
  <c r="Y382" i="1"/>
  <c r="Z382" i="1" s="1"/>
  <c r="Y381" i="1"/>
  <c r="Z381" i="1" s="1"/>
  <c r="Y310" i="1"/>
  <c r="Z310" i="1" s="1"/>
  <c r="Y418" i="1"/>
  <c r="Z418" i="1" s="1"/>
  <c r="Y404" i="1"/>
  <c r="Z404" i="1" s="1"/>
  <c r="Y210" i="1"/>
  <c r="Z210" i="1" s="1"/>
  <c r="Y158" i="1"/>
  <c r="Z158" i="1" s="1"/>
  <c r="Y157" i="1"/>
  <c r="Z157" i="1" s="1"/>
  <c r="Y347" i="1"/>
  <c r="Z347" i="1" s="1"/>
  <c r="Y170" i="1"/>
  <c r="Z170" i="1" s="1"/>
  <c r="Y313" i="1"/>
  <c r="Z313" i="1" s="1"/>
  <c r="Y421" i="1"/>
  <c r="Z421" i="1" s="1"/>
  <c r="Y234" i="1"/>
  <c r="Z234" i="1" s="1"/>
  <c r="Y278" i="1"/>
  <c r="Z278" i="1" s="1"/>
  <c r="Y390" i="1"/>
  <c r="Z390" i="1" s="1"/>
  <c r="Y401" i="1"/>
  <c r="Z401" i="1" s="1"/>
  <c r="Y422" i="1"/>
  <c r="Z422" i="1" s="1"/>
  <c r="Y403" i="1"/>
  <c r="Z403" i="1" s="1"/>
  <c r="Y383" i="1"/>
  <c r="Z383" i="1" s="1"/>
  <c r="Y358" i="1"/>
  <c r="Z358" i="1" s="1"/>
  <c r="Y362" i="1"/>
  <c r="Z362" i="1" s="1"/>
  <c r="Y363" i="1"/>
  <c r="Z363" i="1" s="1"/>
  <c r="Y325" i="1"/>
  <c r="Z325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433" i="1" l="1"/>
</calcChain>
</file>

<file path=xl/sharedStrings.xml><?xml version="1.0" encoding="utf-8"?>
<sst xmlns="http://schemas.openxmlformats.org/spreadsheetml/2006/main" count="1309" uniqueCount="883">
  <si>
    <t>PRESTAMISTA DE VENDAS ANALÍTICO CCB</t>
  </si>
  <si>
    <t>Período: 02/2021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</si>
  <si>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</si>
  <si>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</si>
  <si>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</si>
  <si>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</si>
  <si>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</si>
  <si>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</si>
  <si>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</si>
  <si>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</si>
  <si>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</si>
  <si>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</si>
  <si>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</si>
  <si>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</si>
  <si>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</si>
  <si>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</si>
  <si>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</si>
  <si>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</si>
  <si>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</si>
  <si>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</si>
  <si>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</si>
  <si>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</si>
  <si>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</si>
  <si>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</si>
  <si>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</si>
  <si>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</si>
  <si>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</si>
  <si>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</si>
  <si>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</si>
  <si>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</si>
  <si>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12-AE-21</t>
  </si>
  <si>
    <t>279.8.474/01</t>
  </si>
  <si>
    <t>0,1652%</t>
  </si>
  <si>
    <t>12-ET-04</t>
  </si>
  <si>
    <t>279.9.055/01</t>
  </si>
  <si>
    <t>12-GQ-18</t>
  </si>
  <si>
    <t>279.9.080/01</t>
  </si>
  <si>
    <t>12-PM-10</t>
  </si>
  <si>
    <t>279.9.289/01</t>
  </si>
  <si>
    <t>12-MF-12</t>
  </si>
  <si>
    <t>279.9.523/01</t>
  </si>
  <si>
    <t>12-FM-12</t>
  </si>
  <si>
    <t>279.9.572/01</t>
  </si>
  <si>
    <t>12-IC-10</t>
  </si>
  <si>
    <t>279.9.264/01</t>
  </si>
  <si>
    <t>12-NY-08</t>
  </si>
  <si>
    <t>279.9.998/01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</si>
  <si>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</si>
  <si>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</si>
  <si>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</si>
  <si>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</si>
  <si>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</si>
  <si>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</si>
  <si>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</si>
  <si>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</si>
  <si>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</si>
  <si>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</si>
  <si>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12-JZ-01</t>
  </si>
  <si>
    <t>280.5.723/01</t>
  </si>
  <si>
    <t>12-OM-30</t>
  </si>
  <si>
    <t>280.6.744/01</t>
  </si>
  <si>
    <t>12-OM-11</t>
  </si>
  <si>
    <t>280.7.713/01</t>
  </si>
  <si>
    <t>12-LK-18</t>
  </si>
  <si>
    <t>280.7.861/01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</si>
  <si>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</si>
  <si>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</si>
  <si>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</si>
  <si>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</si>
  <si>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</si>
  <si>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</si>
  <si>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</si>
  <si>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</si>
  <si>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12-PC-11</t>
  </si>
  <si>
    <t>280.7.721/01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</si>
  <si>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</si>
  <si>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</si>
  <si>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</si>
  <si>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</si>
  <si>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</si>
  <si>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</si>
  <si>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</si>
  <si>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</si>
  <si>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12-JQ-16</t>
  </si>
  <si>
    <t>280.8.054/01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</si>
  <si>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</si>
  <si>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</si>
  <si>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</si>
  <si>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</si>
  <si>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</si>
  <si>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</si>
  <si>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</si>
  <si>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</si>
  <si>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12-PM-20</t>
  </si>
  <si>
    <t>280.8.023/01</t>
  </si>
  <si>
    <t>12-CA-12</t>
  </si>
  <si>
    <t>280.7.916/01</t>
  </si>
  <si>
    <t>12-NM-35</t>
  </si>
  <si>
    <t>280.8.109/01</t>
  </si>
  <si>
    <t>12-AX-02</t>
  </si>
  <si>
    <t>280.8.133/01</t>
  </si>
  <si>
    <t>12-PD-06</t>
  </si>
  <si>
    <t>280.7.711/01</t>
  </si>
  <si>
    <t>12-PD-07</t>
  </si>
  <si>
    <t>280.8.120/01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</si>
  <si>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</si>
  <si>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</si>
  <si>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</si>
  <si>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</si>
  <si>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</si>
  <si>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</si>
  <si>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</si>
  <si>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</si>
  <si>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12-JP-07</t>
  </si>
  <si>
    <t>281.5.645/01</t>
  </si>
  <si>
    <t>12-IT-09</t>
  </si>
  <si>
    <t>280.7.862/01</t>
  </si>
  <si>
    <t>12-DU-09</t>
  </si>
  <si>
    <t>281.5.817/01</t>
  </si>
  <si>
    <t>12-DR-10</t>
  </si>
  <si>
    <t>281.5.149/01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</si>
  <si>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</si>
  <si>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</si>
  <si>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</si>
  <si>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</si>
  <si>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</si>
  <si>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</si>
  <si>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</si>
  <si>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</si>
  <si>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</si>
  <si>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</si>
  <si>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</si>
  <si>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</si>
  <si>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</si>
  <si>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</si>
  <si>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12-FA-23</t>
  </si>
  <si>
    <t>280.8.056/01</t>
  </si>
  <si>
    <t>12-FB-06</t>
  </si>
  <si>
    <t>280.8.053/01</t>
  </si>
  <si>
    <t>12-BU-19</t>
  </si>
  <si>
    <t>280.8.016/01</t>
  </si>
  <si>
    <t>12-EV-14</t>
  </si>
  <si>
    <t>280.7.929/01</t>
  </si>
  <si>
    <t>12-BV-04</t>
  </si>
  <si>
    <t>280.7.692/01</t>
  </si>
  <si>
    <t>12-FA-24</t>
  </si>
  <si>
    <t>280.7.785/01</t>
  </si>
  <si>
    <t>12-PZ-03</t>
  </si>
  <si>
    <t>280.5.231/01</t>
  </si>
  <si>
    <t>12-PV-12</t>
  </si>
  <si>
    <t>280.7.967/01</t>
  </si>
  <si>
    <t>12-AE-28</t>
  </si>
  <si>
    <t>281.5.907/01</t>
  </si>
  <si>
    <t>12-BC-06</t>
  </si>
  <si>
    <t>281.9.429/01</t>
  </si>
  <si>
    <t>12-CV-16</t>
  </si>
  <si>
    <t>281.5.640/01</t>
  </si>
  <si>
    <t>12-DN-15</t>
  </si>
  <si>
    <t>281.9.463/01</t>
  </si>
  <si>
    <t>12-LI-36</t>
  </si>
  <si>
    <t>281.5.867/01</t>
  </si>
  <si>
    <t>12-AX-19</t>
  </si>
  <si>
    <t>281.5.151/01</t>
  </si>
  <si>
    <t>12-NU-27</t>
  </si>
  <si>
    <t>281.5.866/01</t>
  </si>
  <si>
    <t>12-AR-16</t>
  </si>
  <si>
    <t>281.5.828/01</t>
  </si>
  <si>
    <t>12-OT-01</t>
  </si>
  <si>
    <t>282.2.877/01</t>
  </si>
  <si>
    <t>12-DK-05</t>
  </si>
  <si>
    <t>282.2.605/01</t>
  </si>
  <si>
    <t>12-PG-03</t>
  </si>
  <si>
    <t>282.2.915/01</t>
  </si>
  <si>
    <t>12-HI-10</t>
  </si>
  <si>
    <t>282.2.937/01</t>
  </si>
  <si>
    <t>12-GA-22</t>
  </si>
  <si>
    <t>282.3.082/01</t>
  </si>
  <si>
    <t>12-ET-26</t>
  </si>
  <si>
    <t>282.3.106/01</t>
  </si>
  <si>
    <t>12-AB-19</t>
  </si>
  <si>
    <t>282.3.208/01</t>
  </si>
  <si>
    <t>12-OX-01</t>
  </si>
  <si>
    <t>282.3.210/01</t>
  </si>
  <si>
    <t>12-OY-04</t>
  </si>
  <si>
    <t>282.2.880/01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</si>
  <si>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</si>
  <si>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</si>
  <si>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</si>
  <si>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</si>
  <si>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</si>
  <si>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</si>
  <si>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</si>
  <si>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</si>
  <si>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</si>
  <si>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</si>
  <si>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12-PC-12</t>
  </si>
  <si>
    <t>282.3.110/01</t>
  </si>
  <si>
    <t>12-DM-03</t>
  </si>
  <si>
    <t>282.3.530/01</t>
  </si>
  <si>
    <t>12-HG-26</t>
  </si>
  <si>
    <t>281.7.391/01</t>
  </si>
  <si>
    <t>12-JZ-08</t>
  </si>
  <si>
    <t>281.5.897/01</t>
  </si>
  <si>
    <t>12-JK-22</t>
  </si>
  <si>
    <t>281.7.105/01</t>
  </si>
  <si>
    <t>12-HU-11</t>
  </si>
  <si>
    <t>282.3.236/01</t>
  </si>
  <si>
    <t>12-BK-01</t>
  </si>
  <si>
    <t>282.2.753/01</t>
  </si>
  <si>
    <t>12-BL-32</t>
  </si>
  <si>
    <t>282.1.740/01</t>
  </si>
  <si>
    <t>12-MD-05</t>
  </si>
  <si>
    <t>282.3.062/01</t>
  </si>
  <si>
    <t>12-EO-01</t>
  </si>
  <si>
    <t>282.2.606/01</t>
  </si>
  <si>
    <t>12-JV-09</t>
  </si>
  <si>
    <t>282.1.690/01</t>
  </si>
  <si>
    <t>12-EA-22</t>
  </si>
  <si>
    <t>282.1.689/01</t>
  </si>
  <si>
    <t>12-CB-17</t>
  </si>
  <si>
    <t>282.2.004/01</t>
  </si>
  <si>
    <t>12-LA-07</t>
  </si>
  <si>
    <t>282.3.251/01</t>
  </si>
  <si>
    <t>12-CO-09</t>
  </si>
  <si>
    <t>282.3.262/01</t>
  </si>
  <si>
    <t>12-DA-13</t>
  </si>
  <si>
    <t>280.8.130/01</t>
  </si>
  <si>
    <t>12-EI-22</t>
  </si>
  <si>
    <t>280.6.968/01</t>
  </si>
  <si>
    <t>12-EK-27</t>
  </si>
  <si>
    <t>280.8.032/01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</si>
  <si>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</si>
  <si>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</si>
  <si>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</si>
  <si>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</si>
  <si>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</si>
  <si>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</si>
  <si>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</si>
  <si>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</si>
  <si>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12-GD-17</t>
  </si>
  <si>
    <t>282.3.541/01</t>
  </si>
  <si>
    <t>12-KN-24</t>
  </si>
  <si>
    <t>282.5.572/01</t>
  </si>
  <si>
    <t>12-GR-17</t>
  </si>
  <si>
    <t>282.3.219/01</t>
  </si>
  <si>
    <t>12-NC-09</t>
  </si>
  <si>
    <t>282.3.232/01</t>
  </si>
  <si>
    <t>12-LD-21</t>
  </si>
  <si>
    <t>282.3.154/01</t>
  </si>
  <si>
    <t>12-EQ-13</t>
  </si>
  <si>
    <t>279.9.080/02</t>
  </si>
  <si>
    <t>12-IS-02</t>
  </si>
  <si>
    <t>282.3.123/01</t>
  </si>
  <si>
    <t>12-CV-02</t>
  </si>
  <si>
    <t>282.3.210/03</t>
  </si>
  <si>
    <t>12-JS-19</t>
  </si>
  <si>
    <t>282.3.935/01</t>
  </si>
  <si>
    <t>12-BU-20</t>
  </si>
  <si>
    <t>282.3.545/01</t>
  </si>
  <si>
    <t>12-BL-03</t>
  </si>
  <si>
    <t>282.3.523/01</t>
  </si>
  <si>
    <t>12-KO-21</t>
  </si>
  <si>
    <t>282.2.400/01</t>
  </si>
  <si>
    <t>12-MO-05</t>
  </si>
  <si>
    <t>282.2.988/01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</si>
  <si>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</si>
  <si>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</si>
  <si>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</si>
  <si>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</si>
  <si>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</si>
  <si>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</si>
  <si>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</si>
  <si>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</si>
  <si>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12-JR-17</t>
  </si>
  <si>
    <t>282.9.097/01</t>
  </si>
  <si>
    <t>12-BK-07</t>
  </si>
  <si>
    <t>282.7.790/01</t>
  </si>
  <si>
    <t>12-NZ-01</t>
  </si>
  <si>
    <t>282.9.389/01</t>
  </si>
  <si>
    <t>12-GF-07</t>
  </si>
  <si>
    <t>282.4.120/01</t>
  </si>
  <si>
    <t>12-BC-14</t>
  </si>
  <si>
    <t>282.9.361/01</t>
  </si>
  <si>
    <t>12-OZ-06</t>
  </si>
  <si>
    <t>282.9.614/01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</si>
  <si>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</si>
  <si>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</si>
  <si>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</si>
  <si>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</si>
  <si>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</si>
  <si>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</si>
  <si>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</si>
  <si>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</si>
  <si>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</si>
  <si>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</si>
  <si>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12-ML-12</t>
  </si>
  <si>
    <t>282.9.115/01</t>
  </si>
  <si>
    <t>12-DB-24</t>
  </si>
  <si>
    <t>283.0.388/01</t>
  </si>
  <si>
    <t>12-AR-21</t>
  </si>
  <si>
    <t>283.0.375/01</t>
  </si>
  <si>
    <t>12-PK-06</t>
  </si>
  <si>
    <t>283.0.451/01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</si>
  <si>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</si>
  <si>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</si>
  <si>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</si>
  <si>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</si>
  <si>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</si>
  <si>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</si>
  <si>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</si>
  <si>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</si>
  <si>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</si>
  <si>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</si>
  <si>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</si>
  <si>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</si>
  <si>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</si>
  <si>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</si>
  <si>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</si>
  <si>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</si>
  <si>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</si>
  <si>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</si>
  <si>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</si>
  <si>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</si>
  <si>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</si>
  <si>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</si>
  <si>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12-CV-17</t>
  </si>
  <si>
    <t>282.7.796/01</t>
  </si>
  <si>
    <t>12-HN-06</t>
  </si>
  <si>
    <t>283.2.376/03</t>
  </si>
  <si>
    <t>12-HN-05</t>
  </si>
  <si>
    <t>283.2.376/01</t>
  </si>
  <si>
    <t>12-GS-19</t>
  </si>
  <si>
    <t>283.5.034/01</t>
  </si>
  <si>
    <t>12-LA-06</t>
  </si>
  <si>
    <t>283.5.527/01</t>
  </si>
  <si>
    <t>12-NK-16</t>
  </si>
  <si>
    <t>283.6.456/01</t>
  </si>
  <si>
    <t>12-PS-02</t>
  </si>
  <si>
    <t>283.6.374/01</t>
  </si>
  <si>
    <t>12-NI-23</t>
  </si>
  <si>
    <t>283.6.442/01</t>
  </si>
  <si>
    <t>12-LO-17</t>
  </si>
  <si>
    <t>283.5.982/01</t>
  </si>
  <si>
    <t>08-HW-01</t>
  </si>
  <si>
    <t>283.6.597/01</t>
  </si>
  <si>
    <t>05-DQ-01</t>
  </si>
  <si>
    <t>283.6.046/01</t>
  </si>
  <si>
    <t>12-PQ-03</t>
  </si>
  <si>
    <t>283.6.458/01</t>
  </si>
  <si>
    <t>12-BP-22</t>
  </si>
  <si>
    <t>283.6.524/01</t>
  </si>
  <si>
    <t>04-DN-11</t>
  </si>
  <si>
    <t>283.6.496/01</t>
  </si>
  <si>
    <t>12-EZ-04</t>
  </si>
  <si>
    <t>283.5.980/01</t>
  </si>
  <si>
    <t>04-BL-24</t>
  </si>
  <si>
    <t>283.5.540/01</t>
  </si>
  <si>
    <t>04-BM-11</t>
  </si>
  <si>
    <t>283.5.625/01</t>
  </si>
  <si>
    <t>05-CO-25</t>
  </si>
  <si>
    <t>283.2.526/01</t>
  </si>
  <si>
    <t>12-NL-07</t>
  </si>
  <si>
    <t>283.6.455/01</t>
  </si>
  <si>
    <t>12-PC-20</t>
  </si>
  <si>
    <t>283.6.413/01</t>
  </si>
  <si>
    <t>12-BN-16</t>
  </si>
  <si>
    <t>283.6.599/01</t>
  </si>
  <si>
    <t>12-KX-15</t>
  </si>
  <si>
    <t>283.1.656/01</t>
  </si>
  <si>
    <t>12-KX-16</t>
  </si>
  <si>
    <t>283.1.682/01</t>
  </si>
  <si>
    <t>12-KD-10</t>
  </si>
  <si>
    <t>283.5.606/01</t>
  </si>
  <si>
    <t>04-EZ-20</t>
  </si>
  <si>
    <t>283.2.966/01</t>
  </si>
  <si>
    <t>05-DJ-24</t>
  </si>
  <si>
    <t>283.6.114/01</t>
  </si>
  <si>
    <t>05-AY-27</t>
  </si>
  <si>
    <t>283.5.534/01</t>
  </si>
  <si>
    <t>12-DI-20</t>
  </si>
  <si>
    <t>283.9.538/01</t>
  </si>
  <si>
    <t>12-EZ-26</t>
  </si>
  <si>
    <t>283.7.278/01</t>
  </si>
  <si>
    <t>12-BJ-05</t>
  </si>
  <si>
    <t>283.6.522/01</t>
  </si>
  <si>
    <t>12-PB-10</t>
  </si>
  <si>
    <t>283.6.192/01</t>
  </si>
  <si>
    <t>12-ML-11</t>
  </si>
  <si>
    <t>283.6.531/01</t>
  </si>
  <si>
    <t>08-DO-08</t>
  </si>
  <si>
    <t>283.7.682/01</t>
  </si>
  <si>
    <t>12-KF-29</t>
  </si>
  <si>
    <t>283.8.039/01</t>
  </si>
  <si>
    <t>12-OM-09</t>
  </si>
  <si>
    <t>283.8.040/01</t>
  </si>
  <si>
    <t>12-DU-16</t>
  </si>
  <si>
    <t>282.7.795/01</t>
  </si>
  <si>
    <t>12-EY-24</t>
  </si>
  <si>
    <t>283.6.441/01</t>
  </si>
  <si>
    <t>12-CK-18</t>
  </si>
  <si>
    <t>284.2.688/01</t>
  </si>
  <si>
    <t>12-LN-05</t>
  </si>
  <si>
    <t>283.5.976/01</t>
  </si>
  <si>
    <t>12-GR-19</t>
  </si>
  <si>
    <t>283.8.041/01</t>
  </si>
  <si>
    <t>12-BZ-15</t>
  </si>
  <si>
    <t>283.9.542/01</t>
  </si>
  <si>
    <t>12-KF-22</t>
  </si>
  <si>
    <t>284.3.699/01</t>
  </si>
  <si>
    <t>12-MK-10</t>
  </si>
  <si>
    <t>284.4.137/01</t>
  </si>
  <si>
    <t>12-BF-04</t>
  </si>
  <si>
    <t>284.4.292/01</t>
  </si>
  <si>
    <t>12-IE-09</t>
  </si>
  <si>
    <t>284.4.275/01</t>
  </si>
  <si>
    <t>12-OP-11</t>
  </si>
  <si>
    <t>284.3.706/01</t>
  </si>
  <si>
    <t>12-LI-13</t>
  </si>
  <si>
    <t>284.4.291/01</t>
  </si>
  <si>
    <t>12-OP-01</t>
  </si>
  <si>
    <t>284.4.278/01</t>
  </si>
  <si>
    <t>12-CS-18</t>
  </si>
  <si>
    <t>284.4.332/01</t>
  </si>
  <si>
    <t>12-GZ-26</t>
  </si>
  <si>
    <t>284.4.505/01</t>
  </si>
  <si>
    <t>12-ET-19</t>
  </si>
  <si>
    <t>284.4.290/01</t>
  </si>
  <si>
    <t>12-GF-11</t>
  </si>
  <si>
    <t>284.4.348/01</t>
  </si>
  <si>
    <t>05-BM-06</t>
  </si>
  <si>
    <t>284.4.346/01</t>
  </si>
  <si>
    <t>12-EG-02</t>
  </si>
  <si>
    <t>284.4.547/01</t>
  </si>
  <si>
    <t>04-CT-40</t>
  </si>
  <si>
    <t>284.4.586/01</t>
  </si>
  <si>
    <t>08-BC-26</t>
  </si>
  <si>
    <t>284.4.344/01</t>
  </si>
  <si>
    <t>12-LS-38</t>
  </si>
  <si>
    <t>284.4.569/01</t>
  </si>
  <si>
    <t>05-BM-04</t>
  </si>
  <si>
    <t>283.8.323/01</t>
  </si>
  <si>
    <t>12-ET-20</t>
  </si>
  <si>
    <t>283.8.905/01</t>
  </si>
  <si>
    <t>08-JO-16</t>
  </si>
  <si>
    <t>284.4.120/01</t>
  </si>
  <si>
    <t>08-JS-13</t>
  </si>
  <si>
    <t>284.4.102/01</t>
  </si>
  <si>
    <t>04-EL-08</t>
  </si>
  <si>
    <t>284.4.139/01</t>
  </si>
  <si>
    <t>04-BQ-03</t>
  </si>
  <si>
    <t>284.4.551/01</t>
  </si>
  <si>
    <t>08-HP-01</t>
  </si>
  <si>
    <t>284.3.707/01</t>
  </si>
  <si>
    <t>05-BD-28</t>
  </si>
  <si>
    <t>284.4.192/01</t>
  </si>
  <si>
    <t>08-CY-02</t>
  </si>
  <si>
    <t>284.4.135/01</t>
  </si>
  <si>
    <t>05-DN-20</t>
  </si>
  <si>
    <t>284.4.268/01</t>
  </si>
  <si>
    <t>08-DK-35</t>
  </si>
  <si>
    <t>284.4.276/01</t>
  </si>
  <si>
    <t>05-AQ-23</t>
  </si>
  <si>
    <t>283.8.042/01</t>
  </si>
  <si>
    <t>12-CY-03</t>
  </si>
  <si>
    <t>284.4.323/01</t>
  </si>
  <si>
    <t>08-SX-13</t>
  </si>
  <si>
    <t>284.4.110/01</t>
  </si>
  <si>
    <t>08-DH-08</t>
  </si>
  <si>
    <t>284.4.136/01</t>
  </si>
  <si>
    <t>12-IY-08</t>
  </si>
  <si>
    <t>284.4.289/01</t>
  </si>
  <si>
    <t>12-BJ-22</t>
  </si>
  <si>
    <t>284.4.281/01</t>
  </si>
  <si>
    <t>05-DP-20</t>
  </si>
  <si>
    <t>284.4.304/01</t>
  </si>
  <si>
    <t>05-DP-21</t>
  </si>
  <si>
    <t>284.4.305/01</t>
  </si>
  <si>
    <t>04-EW-03</t>
  </si>
  <si>
    <t>284.3.793/01</t>
  </si>
  <si>
    <t>05-DK-15</t>
  </si>
  <si>
    <t>283.6.416/01</t>
  </si>
  <si>
    <t>05-DK-16</t>
  </si>
  <si>
    <t>283.6.416/02</t>
  </si>
  <si>
    <t>12-PD-26</t>
  </si>
  <si>
    <t>284.2.724/01</t>
  </si>
  <si>
    <t>05-AY-18</t>
  </si>
  <si>
    <t>283.2.869/01</t>
  </si>
  <si>
    <t>12-DS-14</t>
  </si>
  <si>
    <t>283.8.316/01</t>
  </si>
  <si>
    <t>12-AN-31</t>
  </si>
  <si>
    <t>283.8.317/01</t>
  </si>
  <si>
    <t>08-FJ-26</t>
  </si>
  <si>
    <t>284.4.320/01</t>
  </si>
  <si>
    <t>08-GY-05</t>
  </si>
  <si>
    <t>284.4.114/01</t>
  </si>
  <si>
    <t>05-DF-29</t>
  </si>
  <si>
    <t>284.4.556/01</t>
  </si>
  <si>
    <t>12-AV-25</t>
  </si>
  <si>
    <t>284.4.301/01</t>
  </si>
  <si>
    <t>05-CJ-21</t>
  </si>
  <si>
    <t>284.4.578/01</t>
  </si>
  <si>
    <t>12-AI-17</t>
  </si>
  <si>
    <t>284.3.651/01</t>
  </si>
  <si>
    <t>12-LF-11</t>
  </si>
  <si>
    <t>284.7.210/02</t>
  </si>
  <si>
    <t>12-LF-10</t>
  </si>
  <si>
    <t>284.7.210/01</t>
  </si>
  <si>
    <t>12-HW-07</t>
  </si>
  <si>
    <t>284.3.615/01</t>
  </si>
  <si>
    <t>12-JZ-02</t>
  </si>
  <si>
    <t>284.8.894/01</t>
  </si>
  <si>
    <t>08-EV-04</t>
  </si>
  <si>
    <t>284.8.927/01</t>
  </si>
  <si>
    <t>12-LF-09</t>
  </si>
  <si>
    <t>283.2.962/01</t>
  </si>
  <si>
    <t>12-NG-02</t>
  </si>
  <si>
    <t>284.4.309/01</t>
  </si>
  <si>
    <t>12-BZ-05</t>
  </si>
  <si>
    <t>283.6.053/01</t>
  </si>
  <si>
    <t>13-BF-01</t>
  </si>
  <si>
    <t>283.8.904/01</t>
  </si>
  <si>
    <t>12-ER-30</t>
  </si>
  <si>
    <t>284.3.646/01</t>
  </si>
  <si>
    <t>04-CR-09</t>
  </si>
  <si>
    <t>284.5.468/01</t>
  </si>
  <si>
    <t>12-FW-12</t>
  </si>
  <si>
    <t>285.0.023/01</t>
  </si>
  <si>
    <t>12-PD-03</t>
  </si>
  <si>
    <t>284.9.423/01</t>
  </si>
  <si>
    <t>12-DY-18</t>
  </si>
  <si>
    <t>284.9.032/01</t>
  </si>
  <si>
    <t>12-HT-22</t>
  </si>
  <si>
    <t>285.0.076/01</t>
  </si>
  <si>
    <t>05-AY-02</t>
  </si>
  <si>
    <t>285.0.130/01</t>
  </si>
  <si>
    <t>05-DH-27</t>
  </si>
  <si>
    <t>284.8.339/01</t>
  </si>
  <si>
    <t>05-BE-13</t>
  </si>
  <si>
    <t>285.0.118/01</t>
  </si>
  <si>
    <t>08-BS-16</t>
  </si>
  <si>
    <t>284.9.879/01</t>
  </si>
  <si>
    <t>12-AJ-13</t>
  </si>
  <si>
    <t>284.9.031/01</t>
  </si>
  <si>
    <t>04-CY-06</t>
  </si>
  <si>
    <t>284.9.357/01</t>
  </si>
  <si>
    <t>08-FK-23</t>
  </si>
  <si>
    <t>285.0.035/01</t>
  </si>
  <si>
    <t>08-EL-04</t>
  </si>
  <si>
    <t>285.0.030/01</t>
  </si>
  <si>
    <t>05-BU-17</t>
  </si>
  <si>
    <t>285.0.115/01</t>
  </si>
  <si>
    <t>05-DN-17</t>
  </si>
  <si>
    <t>284.4.197/01</t>
  </si>
  <si>
    <t>12-BK-11</t>
  </si>
  <si>
    <t>284.9.313/01</t>
  </si>
  <si>
    <t>08-CM-12</t>
  </si>
  <si>
    <t>285.0.048/01</t>
  </si>
  <si>
    <t>12-FW-07</t>
  </si>
  <si>
    <t>284.9.465/01</t>
  </si>
  <si>
    <t>12-EN-05</t>
  </si>
  <si>
    <t>284.9.421/01</t>
  </si>
  <si>
    <t>05-BM-02</t>
  </si>
  <si>
    <t>285.0.098/01</t>
  </si>
  <si>
    <t>08-DF-13</t>
  </si>
  <si>
    <t>284.8.985/01</t>
  </si>
  <si>
    <t>12-IM-03</t>
  </si>
  <si>
    <t>284.9.289/01</t>
  </si>
  <si>
    <t>12-FA-02</t>
  </si>
  <si>
    <t>285.0.129/01</t>
  </si>
  <si>
    <t>08-AE-38</t>
  </si>
  <si>
    <t>284.9.639/01</t>
  </si>
  <si>
    <t>08-SW-16</t>
  </si>
  <si>
    <t>284.9.405/01</t>
  </si>
  <si>
    <t>08-FI-21</t>
  </si>
  <si>
    <t>284.8.112/01</t>
  </si>
  <si>
    <t>04-AD-19</t>
  </si>
  <si>
    <t>284.8.892/01</t>
  </si>
  <si>
    <t>12-EB-05</t>
  </si>
  <si>
    <t>285.0.024/01</t>
  </si>
  <si>
    <t>05-DI-13</t>
  </si>
  <si>
    <t>285.0.106/01</t>
  </si>
  <si>
    <t>04-EM-19</t>
  </si>
  <si>
    <t>285.0.141/01</t>
  </si>
  <si>
    <t>08-AS-03</t>
  </si>
  <si>
    <t>285.0.082/01</t>
  </si>
  <si>
    <t>05-CY-31</t>
  </si>
  <si>
    <t>284.9.488/01</t>
  </si>
  <si>
    <t>08-RX-15</t>
  </si>
  <si>
    <t>284.9.874/01</t>
  </si>
  <si>
    <t>08-DI-07</t>
  </si>
  <si>
    <t>284.9.404/01</t>
  </si>
  <si>
    <t>08-GQ-10</t>
  </si>
  <si>
    <t>285.0.144/01</t>
  </si>
  <si>
    <t>08-BK-18</t>
  </si>
  <si>
    <t>285.0.094/01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</si>
  <si>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</si>
  <si>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</si>
  <si>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</si>
  <si>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</si>
  <si>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</si>
  <si>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</si>
  <si>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</si>
  <si>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</si>
  <si>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</si>
  <si>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</si>
  <si>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</si>
  <si>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</si>
  <si>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12-BO-09</t>
  </si>
  <si>
    <t>285.1.209/01</t>
  </si>
  <si>
    <t>05-BC-23</t>
  </si>
  <si>
    <t>284.9.394/01</t>
  </si>
  <si>
    <t>05-DP-23</t>
  </si>
  <si>
    <t>285.0.044/01</t>
  </si>
  <si>
    <t>12-BP-04</t>
  </si>
  <si>
    <t>285.0.043/01</t>
  </si>
  <si>
    <t>05-BL-06</t>
  </si>
  <si>
    <t>284.9.387/01</t>
  </si>
  <si>
    <t>04-AJ-36</t>
  </si>
  <si>
    <t>284.9.640/01</t>
  </si>
  <si>
    <t>12-EB-12</t>
  </si>
  <si>
    <t>284.9.492/01</t>
  </si>
  <si>
    <t>12-FD-05</t>
  </si>
  <si>
    <t>284.9.949/01</t>
  </si>
  <si>
    <t>04-BP-21</t>
  </si>
  <si>
    <t>284.9.491/01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</si>
  <si>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</si>
  <si>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</si>
  <si>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</si>
  <si>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</si>
  <si>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</si>
  <si>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</si>
  <si>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</si>
  <si>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</si>
  <si>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05-DI-17</t>
  </si>
  <si>
    <t>284.9.467/01</t>
  </si>
  <si>
    <t>08-CT-08</t>
  </si>
  <si>
    <t>285.0.019/01</t>
  </si>
  <si>
    <t>04-EX-04</t>
  </si>
  <si>
    <t>284.9.498/01</t>
  </si>
  <si>
    <t>08-DV-05</t>
  </si>
  <si>
    <t>284.9.399/01</t>
  </si>
  <si>
    <t>04-EO-07</t>
  </si>
  <si>
    <t>284.3.643/01</t>
  </si>
  <si>
    <t>05-CY-21</t>
  </si>
  <si>
    <t>284.7.090/01</t>
  </si>
  <si>
    <t>05-BE-11</t>
  </si>
  <si>
    <t>284.7.091/01</t>
  </si>
  <si>
    <t>05-AW-01</t>
  </si>
  <si>
    <t>284.7.083/01</t>
  </si>
  <si>
    <t>08-EL-05</t>
  </si>
  <si>
    <t>284.8.260/01</t>
  </si>
  <si>
    <t>12-FU-02</t>
  </si>
  <si>
    <t>284.8.926/01</t>
  </si>
  <si>
    <t>12-NW-18</t>
  </si>
  <si>
    <t>284.9.042/01</t>
  </si>
  <si>
    <t>12-BM-02</t>
  </si>
  <si>
    <t>284.8.305/01</t>
  </si>
  <si>
    <t>08-BH-21</t>
  </si>
  <si>
    <t>284.8.988/01</t>
  </si>
  <si>
    <t>05-CL-13</t>
  </si>
  <si>
    <t>284.3.783/01</t>
  </si>
  <si>
    <t>04-CV-07</t>
  </si>
  <si>
    <t>284.4.347/01</t>
  </si>
  <si>
    <t>04-EZ-12</t>
  </si>
  <si>
    <t>284.4.345/01</t>
  </si>
  <si>
    <t>04-CS-13</t>
  </si>
  <si>
    <t>283.6.528/01</t>
  </si>
  <si>
    <t>05-DI-21</t>
  </si>
  <si>
    <t>283.8.665/01</t>
  </si>
  <si>
    <t>05-BG-16</t>
  </si>
  <si>
    <t>283.8.324/01</t>
  </si>
  <si>
    <t>12-PZ-07</t>
  </si>
  <si>
    <t>284.3.754/01</t>
  </si>
  <si>
    <t>05-BC-34</t>
  </si>
  <si>
    <t>284.5.689/01</t>
  </si>
  <si>
    <t>12-NG-21</t>
  </si>
  <si>
    <t>285.0.137/01</t>
  </si>
  <si>
    <t>12-OR-11</t>
  </si>
  <si>
    <t>285.0.051/01</t>
  </si>
  <si>
    <t>12-OR-38</t>
  </si>
  <si>
    <t>285.0.066/01</t>
  </si>
  <si>
    <t>08-CV-06</t>
  </si>
  <si>
    <t>284.8.986/01</t>
  </si>
  <si>
    <t>12-JT-24</t>
  </si>
  <si>
    <t>284.8.921/01</t>
  </si>
  <si>
    <t>12-LE-10</t>
  </si>
  <si>
    <t>285.1.918/01</t>
  </si>
  <si>
    <t>12-PC-04</t>
  </si>
  <si>
    <t>284.9.468/01</t>
  </si>
  <si>
    <t>12-NL-08</t>
  </si>
  <si>
    <t>284.8.884/01</t>
  </si>
  <si>
    <t>12-IQ-03</t>
  </si>
  <si>
    <t>284.3.794/02</t>
  </si>
  <si>
    <t>12-PT-13</t>
  </si>
  <si>
    <t>284.8.262/01</t>
  </si>
  <si>
    <t>12-GB-10</t>
  </si>
  <si>
    <t>284.7.691/01</t>
  </si>
  <si>
    <t>12-FR-08</t>
  </si>
  <si>
    <t>284.3.781/01</t>
  </si>
  <si>
    <t>04-CD-31</t>
  </si>
  <si>
    <t>285.0.104/01</t>
  </si>
  <si>
    <t>05-CT-18</t>
  </si>
  <si>
    <t>285.0.128/01</t>
  </si>
  <si>
    <t>12-BP-23</t>
  </si>
  <si>
    <t>285.3.334/01</t>
  </si>
  <si>
    <t>04-BL-19</t>
  </si>
  <si>
    <t>285.3.219/01</t>
  </si>
  <si>
    <t>08-BJ-11</t>
  </si>
  <si>
    <t>285.3.469/01</t>
  </si>
  <si>
    <t>12-HP-13</t>
  </si>
  <si>
    <t>285.4.579/01</t>
  </si>
  <si>
    <t>04-ES-22</t>
  </si>
  <si>
    <t>285.4.620/01</t>
  </si>
  <si>
    <t>12-NH-13</t>
  </si>
  <si>
    <t>284.4.506/01</t>
  </si>
  <si>
    <t>12-BT-30</t>
  </si>
  <si>
    <t>285.5.031/01</t>
  </si>
  <si>
    <t>08-DJ-09</t>
  </si>
  <si>
    <t>285.5.198/01</t>
  </si>
  <si>
    <t>08-DI-05</t>
  </si>
  <si>
    <t>285.5.197/01</t>
  </si>
  <si>
    <t>05-CT-09</t>
  </si>
  <si>
    <t>285.4.618/01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</si>
  <si>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</si>
  <si>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</si>
  <si>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</si>
  <si>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</si>
  <si>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</si>
  <si>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</si>
  <si>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</si>
  <si>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</si>
  <si>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08-RZ-14</t>
  </si>
  <si>
    <t>285.5.355/01</t>
  </si>
  <si>
    <t>08-MV-07</t>
  </si>
  <si>
    <t>285.5.262/01</t>
  </si>
  <si>
    <t>05-DP-17</t>
  </si>
  <si>
    <t>285.5.435/01</t>
  </si>
  <si>
    <t>04-EO-02</t>
  </si>
  <si>
    <t>285.5.308/01</t>
  </si>
  <si>
    <t>12-EX-08</t>
  </si>
  <si>
    <t>285.5.237/01</t>
  </si>
  <si>
    <t>04-ET-28</t>
  </si>
  <si>
    <t>285.5.436/01</t>
  </si>
  <si>
    <t>08-MV-06</t>
  </si>
  <si>
    <t>285.5.434/01</t>
  </si>
  <si>
    <t>05-BF-25</t>
  </si>
  <si>
    <t>285.5.314/01</t>
  </si>
  <si>
    <t>12-EJ-24</t>
  </si>
  <si>
    <t>285.5.368/01</t>
  </si>
  <si>
    <t>12-NX-03</t>
  </si>
  <si>
    <t>285.5.440/01</t>
  </si>
  <si>
    <t>12-IJ-22</t>
  </si>
  <si>
    <t>285.5.157/01</t>
  </si>
  <si>
    <t>08-EL-25</t>
  </si>
  <si>
    <t>285.5.449/01</t>
  </si>
  <si>
    <t>12-IJ-21</t>
  </si>
  <si>
    <t>285.5.452/01</t>
  </si>
  <si>
    <t>05-DP-19</t>
  </si>
  <si>
    <t>285.5.317/01</t>
  </si>
  <si>
    <t>08-QX-23</t>
  </si>
  <si>
    <t>285.3.486/01</t>
  </si>
  <si>
    <t>04-DJ-24</t>
  </si>
  <si>
    <t>285.5.333/01</t>
  </si>
  <si>
    <t>08-GT-15</t>
  </si>
  <si>
    <t>285.5.463/01</t>
  </si>
  <si>
    <t>08-RS-03</t>
  </si>
  <si>
    <t>285.3.460/01</t>
  </si>
  <si>
    <t>08-RX-04</t>
  </si>
  <si>
    <t>285.5.464/01</t>
  </si>
  <si>
    <t>12-OM-29</t>
  </si>
  <si>
    <t>285.5.267/01</t>
  </si>
  <si>
    <t>12-AV-21</t>
  </si>
  <si>
    <t>285.5.152/01</t>
  </si>
  <si>
    <t>08-FM-09</t>
  </si>
  <si>
    <t>284.3.705/01</t>
  </si>
  <si>
    <t>12-DM-28</t>
  </si>
  <si>
    <t>285.5.151/01</t>
  </si>
  <si>
    <t>12-MO-09</t>
  </si>
  <si>
    <t>285.5.275/01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</si>
  <si>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</si>
  <si>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</si>
  <si>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</si>
  <si>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</si>
  <si>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</si>
  <si>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</si>
  <si>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</si>
  <si>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</si>
  <si>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08-FM-16</t>
  </si>
  <si>
    <t>285.5.224/01</t>
  </si>
  <si>
    <t>08-DW-17</t>
  </si>
  <si>
    <t>285.5.199/01</t>
  </si>
  <si>
    <t>12-JZ-04</t>
  </si>
  <si>
    <t>285.5.232/01</t>
  </si>
  <si>
    <t>05-BP-12</t>
  </si>
  <si>
    <t>285.4.617/01</t>
  </si>
  <si>
    <t>12-AB-20</t>
  </si>
  <si>
    <t>285.5.327/01</t>
  </si>
  <si>
    <t>12-AF-22</t>
  </si>
  <si>
    <t>284.8.268/01</t>
  </si>
  <si>
    <t>12-DE-13</t>
  </si>
  <si>
    <t>285.5.349/01</t>
  </si>
  <si>
    <t>05-DK-20</t>
  </si>
  <si>
    <t>285.3.881/01</t>
  </si>
  <si>
    <t>12-CT-20</t>
  </si>
  <si>
    <t>285.5.365/01</t>
  </si>
  <si>
    <t>04-AJ-10</t>
  </si>
  <si>
    <t>285.4.608/01</t>
  </si>
  <si>
    <t>12-BI-07</t>
  </si>
  <si>
    <t>285.5.398/01</t>
  </si>
  <si>
    <t>08-CH-10</t>
  </si>
  <si>
    <t>285.5.321/01</t>
  </si>
  <si>
    <t>05-BO-31</t>
  </si>
  <si>
    <t>285.4.680/01</t>
  </si>
  <si>
    <t>05-BN-14</t>
  </si>
  <si>
    <t>285.4.610/01</t>
  </si>
  <si>
    <t>08-DM-08</t>
  </si>
  <si>
    <t>285.5.320/01</t>
  </si>
  <si>
    <t>05-BU-01</t>
  </si>
  <si>
    <t>285.5.405/01</t>
  </si>
  <si>
    <t>08-SZ-14</t>
  </si>
  <si>
    <t>285.5.356/01</t>
  </si>
  <si>
    <t>04-CZ-16</t>
  </si>
  <si>
    <t>285.5.407/01</t>
  </si>
  <si>
    <t>12-AL-12</t>
  </si>
  <si>
    <t>285.5.420/01</t>
  </si>
  <si>
    <t>05-CM-10</t>
  </si>
  <si>
    <t>285.5.313/01</t>
  </si>
  <si>
    <t>04-BL-12</t>
  </si>
  <si>
    <t>285.5.306/01</t>
  </si>
  <si>
    <t>12-BK-13</t>
  </si>
  <si>
    <t>285.3.827/01</t>
  </si>
  <si>
    <t>12-GY-03</t>
  </si>
  <si>
    <t>283.6.043/01</t>
  </si>
  <si>
    <t>12-BV-22</t>
  </si>
  <si>
    <t>284.9.754/01</t>
  </si>
  <si>
    <t>12-CY-23</t>
  </si>
  <si>
    <t>285.5.260/01</t>
  </si>
  <si>
    <t>05-CJ-19</t>
  </si>
  <si>
    <t>285.4.622/01</t>
  </si>
  <si>
    <t>05-AZ-06</t>
  </si>
  <si>
    <t>285.5.259/01</t>
  </si>
  <si>
    <t>12-MS-10</t>
  </si>
  <si>
    <t>285.0.373/01</t>
  </si>
  <si>
    <t>12-EX-13</t>
  </si>
  <si>
    <t>285.5.167/01</t>
  </si>
  <si>
    <t>12-NU-21</t>
  </si>
  <si>
    <t>285.5.266/01</t>
  </si>
  <si>
    <t>08-BH-06</t>
  </si>
  <si>
    <t>285.3.453/01</t>
  </si>
  <si>
    <t>12-NA-30</t>
  </si>
  <si>
    <t>285.5.270/01</t>
  </si>
  <si>
    <t>08-TY-13</t>
  </si>
  <si>
    <t>284.9.616/01</t>
  </si>
  <si>
    <t>12-KR-17</t>
  </si>
  <si>
    <t>283.8.900/01</t>
  </si>
  <si>
    <t>08-BX-10</t>
  </si>
  <si>
    <t>284.9.397/01</t>
  </si>
  <si>
    <t>04-EL-21</t>
  </si>
  <si>
    <t>285.3.955/01</t>
  </si>
  <si>
    <t>12-PX-32</t>
  </si>
  <si>
    <t>285.4.578/01</t>
  </si>
  <si>
    <t>05-DK-19</t>
  </si>
  <si>
    <t>285.3.880/01</t>
  </si>
  <si>
    <t>04-CT-26</t>
  </si>
  <si>
    <t>285.4.671/01</t>
  </si>
  <si>
    <t>05-BR-24</t>
  </si>
  <si>
    <t>285.4.921/01</t>
  </si>
  <si>
    <t>08-FK-24</t>
  </si>
  <si>
    <t>285.5.218/01</t>
  </si>
  <si>
    <t>12-CN-24</t>
  </si>
  <si>
    <t>282.9.566/01</t>
  </si>
  <si>
    <t>05-BD-14</t>
  </si>
  <si>
    <t>285.2.005/01</t>
  </si>
  <si>
    <t>12-NI-34</t>
  </si>
  <si>
    <t>284.9.309/01</t>
  </si>
  <si>
    <t>08-EF-03</t>
  </si>
  <si>
    <t>284.4.101/01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</si>
  <si>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</si>
  <si>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</si>
  <si>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</si>
  <si>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</si>
  <si>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+ entrada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</si>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</sst>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81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43" fontId="1" fillId="0" borderId="0" xfId="1"/>
    <xf numFmtId="43" fontId="5" fillId="3" borderId="2" xfId="1" applyNumberFormat="1" applyFont="1" applyFill="1" applyBorder="1" applyAlignment="1">
      <alignment horizontal="center" vertical="center" wrapText="1"/>
    </xf>
    <xf numFmtId="43" fontId="5" fillId="4" borderId="12" xfId="1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center" vertical="center" wrapText="1"/>
    </xf>
    <xf numFmtId="0" fontId="0" fillId="5" borderId="0" xfId="0" applyNumberFormat="1" applyFont="1" applyFill="1" applyBorder="1"/>
    <xf numFmtId="0" fontId="5" fillId="6" borderId="8" xfId="0" applyNumberFormat="1" applyFont="1" applyFill="1" applyBorder="1" applyAlignment="1">
      <alignment horizontal="center" vertical="center" wrapText="1"/>
    </xf>
    <xf numFmtId="14" fontId="5" fillId="6" borderId="2" xfId="0" applyNumberFormat="1" applyFont="1" applyFill="1" applyBorder="1" applyAlignment="1">
      <alignment horizontal="center" vertical="center" wrapText="1"/>
    </xf>
    <xf numFmtId="0" fontId="5" fillId="6" borderId="2" xfId="0" applyNumberFormat="1" applyFont="1" applyFill="1" applyBorder="1" applyAlignment="1">
      <alignment horizontal="center" vertical="center" wrapText="1"/>
    </xf>
    <xf numFmtId="43" fontId="5" fillId="6" borderId="2" xfId="1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43" fontId="5" fillId="6" borderId="9" xfId="1" applyNumberFormat="1" applyFont="1" applyFill="1" applyBorder="1" applyAlignment="1">
      <alignment horizontal="center" vertical="center" wrapText="1"/>
    </xf>
    <xf numFmtId="43" fontId="5" fillId="6" borderId="3" xfId="1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43" fontId="5" fillId="6" borderId="12" xfId="1" applyNumberFormat="1" applyFont="1" applyFill="1" applyBorder="1" applyAlignment="1">
      <alignment horizontal="center" vertical="center" wrapText="1"/>
    </xf>
    <xf numFmtId="0" fontId="0" fillId="6" borderId="0" xfId="0" applyNumberFormat="1" applyFont="1" applyFill="1" applyBorder="1"/>
    <xf numFmtId="0" fontId="0" fillId="6" borderId="3" xfId="0" applyNumberFormat="1" applyFont="1" applyFill="1" applyBorder="1"/>
    <xf numFmtId="0" fontId="0" fillId="6" borderId="29" xfId="0" applyNumberFormat="1" applyFont="1" applyFill="1" applyBorder="1"/>
    <xf numFmtId="0" fontId="0" fillId="0" borderId="29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horizontal="center" wrapText="1"/>
    </xf>
    <xf numFmtId="0" fontId="0" fillId="3" borderId="22" xfId="0" applyNumberFormat="1" applyFont="1" applyFill="1" applyBorder="1"/>
    <xf numFmtId="0" fontId="0" fillId="3" borderId="23" xfId="0" applyNumberFormat="1" applyFont="1" applyFill="1" applyBorder="1"/>
    <xf numFmtId="0" fontId="0" fillId="3" borderId="26" xfId="0" applyNumberFormat="1" applyFont="1" applyFill="1" applyBorder="1" applyAlignment="1">
      <alignment horizontal="center"/>
    </xf>
    <xf numFmtId="0" fontId="0" fillId="3" borderId="27" xfId="0" applyNumberFormat="1" applyFont="1" applyFill="1" applyBorder="1" applyAlignment="1">
      <alignment horizontal="center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/>
    </xf>
    <xf numFmtId="0" fontId="0" fillId="0" borderId="27" xfId="0" applyNumberFormat="1" applyFont="1" applyFill="1" applyBorder="1" applyAlignment="1">
      <alignment horizontal="center" vertical="center"/>
    </xf>
    <xf numFmtId="0" fontId="0" fillId="0" borderId="28" xfId="0" applyNumberFormat="1" applyFont="1" applyFill="1" applyBorder="1" applyAlignment="1">
      <alignment horizontal="center" vertical="center"/>
    </xf>
    <xf numFmtId="0" fontId="0" fillId="5" borderId="25" xfId="0" applyNumberFormat="1" applyFont="1" applyFill="1" applyBorder="1"/>
    <xf numFmtId="0" fontId="0" fillId="5" borderId="26" xfId="0" applyNumberFormat="1" applyFont="1" applyFill="1" applyBorder="1"/>
    <xf numFmtId="0" fontId="0" fillId="5" borderId="27" xfId="0" applyNumberFormat="1" applyFont="1" applyFill="1" applyBorder="1"/>
    <xf numFmtId="0" fontId="0" fillId="0" borderId="23" xfId="0" applyNumberFormat="1" applyFont="1" applyFill="1" applyBorder="1" applyAlignment="1">
      <alignment horizontal="center" wrapText="1"/>
    </xf>
    <xf numFmtId="0" fontId="0" fillId="0" borderId="24" xfId="0" applyNumberFormat="1" applyFont="1" applyFill="1" applyBorder="1" applyAlignment="1">
      <alignment horizontal="center" wrapText="1"/>
    </xf>
    <xf numFmtId="0" fontId="0" fillId="0" borderId="27" xfId="0" applyNumberFormat="1" applyFont="1" applyFill="1" applyBorder="1" applyAlignment="1">
      <alignment horizontal="center" wrapText="1"/>
    </xf>
    <xf numFmtId="0" fontId="0" fillId="0" borderId="28" xfId="0" applyNumberFormat="1" applyFont="1" applyFill="1" applyBorder="1" applyAlignment="1">
      <alignment horizontal="center" wrapText="1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441"/>
  <sheetViews>
    <sheetView showGridLines="0" tabSelected="1" topLeftCell="A410" zoomScale="90" zoomScaleNormal="90" workbookViewId="0">
      <selection activeCell="Q440" sqref="Q440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thickBot="1" x14ac:dyDescent="0.3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thickBot="1" x14ac:dyDescent="0.3">
      <c r="A3" s="1"/>
      <c r="B3" s="1"/>
      <c r="C3" s="1"/>
      <c r="D3" s="22" t="s">
        <v>2</v>
      </c>
      <c r="E3" s="23"/>
      <c r="F3" s="23"/>
      <c r="G3" s="23"/>
      <c r="H3" s="23"/>
      <c r="I3" s="23"/>
      <c r="J3" s="23"/>
      <c r="K3" s="23"/>
      <c r="L3" s="23"/>
      <c r="M3" s="24"/>
      <c r="N3" s="25" t="s">
        <v>3</v>
      </c>
      <c r="O3" s="26"/>
      <c r="P3" s="25" t="s">
        <v>4</v>
      </c>
      <c r="Q3" s="27"/>
      <c r="R3" s="27"/>
      <c r="S3" s="27"/>
      <c r="T3" s="27"/>
      <c r="U3" s="27"/>
      <c r="V3" s="27"/>
      <c r="W3" s="27"/>
      <c r="X3" s="26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30</v>
      </c>
      <c r="B5" s="11">
        <v>44194</v>
      </c>
      <c r="C5" s="12">
        <v>408153</v>
      </c>
      <c r="D5" s="12" t="s">
        <v>31</v>
      </c>
      <c r="E5" s="11">
        <v>44194</v>
      </c>
      <c r="F5" s="13">
        <v>198456.25</v>
      </c>
      <c r="G5" s="13">
        <v>11907.38</v>
      </c>
      <c r="H5" s="13">
        <v>2190</v>
      </c>
      <c r="I5" s="13">
        <v>208.59</v>
      </c>
      <c r="J5" s="13">
        <v>208382.01</v>
      </c>
      <c r="K5" s="18" t="s">
        <v>32</v>
      </c>
      <c r="L5" s="12">
        <v>120</v>
      </c>
      <c r="M5" s="14">
        <v>1915.75</v>
      </c>
      <c r="N5" s="13">
        <v>0</v>
      </c>
      <c r="O5" s="14">
        <v>0</v>
      </c>
      <c r="P5" s="15">
        <v>120</v>
      </c>
      <c r="Q5" s="13">
        <v>1915.75</v>
      </c>
      <c r="R5" s="13">
        <v>198456.25</v>
      </c>
      <c r="S5" s="13">
        <v>208.59</v>
      </c>
      <c r="T5" s="13">
        <v>9717.3799999999992</v>
      </c>
      <c r="U5" s="13">
        <v>21507.99</v>
      </c>
      <c r="V5" s="13">
        <v>0</v>
      </c>
      <c r="W5" s="16">
        <v>0</v>
      </c>
      <c r="X5" s="16">
        <v>0</v>
      </c>
      <c r="Y5" s="17">
        <f t="shared" ref="Y5:Y68" si="0">SUM(R5:X5)+N5+O5</f>
        <v>229890.21</v>
      </c>
      <c r="Z5" s="17">
        <f t="shared" ref="Z5:Z68" si="1">((P5*Q5)+O5+N5)-Y5</f>
        <v>-0.20999999999185093</v>
      </c>
    </row>
    <row r="6" spans="1:26" hidden="1" x14ac:dyDescent="0.25">
      <c r="A6" s="10" t="s">
        <v>33</v>
      </c>
      <c r="B6" s="11">
        <v>44194</v>
      </c>
      <c r="C6" s="12">
        <v>408234</v>
      </c>
      <c r="D6" s="12" t="s">
        <v>34</v>
      </c>
      <c r="E6" s="11">
        <v>44194</v>
      </c>
      <c r="F6" s="13">
        <v>132368.24</v>
      </c>
      <c r="G6" s="13">
        <v>7942.09</v>
      </c>
      <c r="H6" s="13">
        <v>1403.1</v>
      </c>
      <c r="I6" s="13">
        <v>139.13</v>
      </c>
      <c r="J6" s="13">
        <v>139046.28</v>
      </c>
      <c r="K6" s="18" t="s">
        <v>32</v>
      </c>
      <c r="L6" s="12">
        <v>120</v>
      </c>
      <c r="M6" s="14">
        <v>1278.32</v>
      </c>
      <c r="N6" s="13">
        <v>0</v>
      </c>
      <c r="O6" s="14">
        <v>0</v>
      </c>
      <c r="P6" s="15">
        <v>119</v>
      </c>
      <c r="Q6" s="13">
        <v>1278.32</v>
      </c>
      <c r="R6" s="13">
        <v>132368.24</v>
      </c>
      <c r="S6" s="13">
        <v>139.13</v>
      </c>
      <c r="T6" s="13">
        <v>5260.67</v>
      </c>
      <c r="U6" s="13">
        <v>14352.12</v>
      </c>
      <c r="V6" s="13">
        <v>0</v>
      </c>
      <c r="W6" s="16">
        <v>0</v>
      </c>
      <c r="X6" s="16">
        <v>0</v>
      </c>
      <c r="Y6" s="17">
        <f t="shared" si="0"/>
        <v>152120.16</v>
      </c>
      <c r="Z6" s="17">
        <f t="shared" si="1"/>
        <v>-8.0000000016298145E-2</v>
      </c>
    </row>
    <row r="7" spans="1:26" hidden="1" x14ac:dyDescent="0.25">
      <c r="A7" s="10" t="s">
        <v>35</v>
      </c>
      <c r="B7" s="11">
        <v>44194</v>
      </c>
      <c r="C7" s="12">
        <v>408247</v>
      </c>
      <c r="D7" s="12" t="s">
        <v>36</v>
      </c>
      <c r="E7" s="11">
        <v>44194</v>
      </c>
      <c r="F7" s="13">
        <v>127074.01</v>
      </c>
      <c r="G7" s="13">
        <v>7624.44</v>
      </c>
      <c r="H7" s="13">
        <v>1347</v>
      </c>
      <c r="I7" s="13">
        <v>133.56</v>
      </c>
      <c r="J7" s="13">
        <v>133484.93</v>
      </c>
      <c r="K7" s="18" t="s">
        <v>32</v>
      </c>
      <c r="L7" s="12">
        <v>120</v>
      </c>
      <c r="M7" s="14">
        <v>1227.19</v>
      </c>
      <c r="N7" s="13">
        <v>0</v>
      </c>
      <c r="O7" s="14">
        <v>0</v>
      </c>
      <c r="P7" s="15">
        <v>120</v>
      </c>
      <c r="Q7" s="13">
        <v>1227.19</v>
      </c>
      <c r="R7" s="13">
        <v>127074.01</v>
      </c>
      <c r="S7" s="13">
        <v>133.56</v>
      </c>
      <c r="T7" s="13">
        <v>6277.44</v>
      </c>
      <c r="U7" s="13">
        <v>13777.87</v>
      </c>
      <c r="V7" s="13">
        <v>0</v>
      </c>
      <c r="W7" s="16">
        <v>0</v>
      </c>
      <c r="X7" s="16">
        <v>0</v>
      </c>
      <c r="Y7" s="17">
        <f t="shared" si="0"/>
        <v>147262.87999999998</v>
      </c>
      <c r="Z7" s="17">
        <f t="shared" si="1"/>
        <v>-7.9999999958090484E-2</v>
      </c>
    </row>
    <row r="8" spans="1:26" hidden="1" x14ac:dyDescent="0.25">
      <c r="A8" s="10" t="s">
        <v>37</v>
      </c>
      <c r="B8" s="11">
        <v>44194</v>
      </c>
      <c r="C8" s="12">
        <v>408294</v>
      </c>
      <c r="D8" s="12" t="s">
        <v>38</v>
      </c>
      <c r="E8" s="11">
        <v>44194</v>
      </c>
      <c r="F8" s="13">
        <v>114635.32</v>
      </c>
      <c r="G8" s="13">
        <v>6878.12</v>
      </c>
      <c r="H8" s="13">
        <v>1215.1300000000001</v>
      </c>
      <c r="I8" s="13">
        <v>120.49</v>
      </c>
      <c r="J8" s="13">
        <v>120418.73</v>
      </c>
      <c r="K8" s="18" t="s">
        <v>32</v>
      </c>
      <c r="L8" s="12">
        <v>120</v>
      </c>
      <c r="M8" s="14">
        <v>1107.07</v>
      </c>
      <c r="N8" s="13">
        <v>0</v>
      </c>
      <c r="O8" s="14">
        <v>0</v>
      </c>
      <c r="P8" s="15">
        <v>119</v>
      </c>
      <c r="Q8" s="13">
        <v>1107.07</v>
      </c>
      <c r="R8" s="13">
        <v>114635.32</v>
      </c>
      <c r="S8" s="13">
        <v>120.49</v>
      </c>
      <c r="T8" s="13">
        <v>4555.92</v>
      </c>
      <c r="U8" s="13">
        <v>12429.67</v>
      </c>
      <c r="V8" s="13">
        <v>0</v>
      </c>
      <c r="W8" s="16">
        <v>0</v>
      </c>
      <c r="X8" s="16">
        <v>0</v>
      </c>
      <c r="Y8" s="17">
        <f t="shared" si="0"/>
        <v>131741.40000000002</v>
      </c>
      <c r="Z8" s="17">
        <f t="shared" si="1"/>
        <v>-7.000000003608875E-2</v>
      </c>
    </row>
    <row r="9" spans="1:26" hidden="1" x14ac:dyDescent="0.25">
      <c r="A9" s="10" t="s">
        <v>39</v>
      </c>
      <c r="B9" s="11">
        <v>44195</v>
      </c>
      <c r="C9" s="12">
        <v>408343</v>
      </c>
      <c r="D9" s="12" t="s">
        <v>40</v>
      </c>
      <c r="E9" s="11">
        <v>44195</v>
      </c>
      <c r="F9" s="13">
        <v>140637.75</v>
      </c>
      <c r="G9" s="13">
        <v>8438.27</v>
      </c>
      <c r="H9" s="13">
        <v>1491</v>
      </c>
      <c r="I9" s="13">
        <v>147.72999999999999</v>
      </c>
      <c r="J9" s="13">
        <v>147732.75</v>
      </c>
      <c r="K9" s="18" t="s">
        <v>32</v>
      </c>
      <c r="L9" s="12">
        <v>120</v>
      </c>
      <c r="M9" s="14">
        <v>1358.18</v>
      </c>
      <c r="N9" s="13">
        <v>0</v>
      </c>
      <c r="O9" s="14">
        <v>0</v>
      </c>
      <c r="P9" s="15">
        <v>120</v>
      </c>
      <c r="Q9" s="13">
        <v>1358.18</v>
      </c>
      <c r="R9" s="13">
        <v>140637.75</v>
      </c>
      <c r="S9" s="13">
        <v>147.72999999999999</v>
      </c>
      <c r="T9" s="13">
        <v>6947.27</v>
      </c>
      <c r="U9" s="13">
        <v>15248.85</v>
      </c>
      <c r="V9" s="13">
        <v>0</v>
      </c>
      <c r="W9" s="16">
        <v>0</v>
      </c>
      <c r="X9" s="16">
        <v>0</v>
      </c>
      <c r="Y9" s="17">
        <f t="shared" si="0"/>
        <v>162981.6</v>
      </c>
      <c r="Z9" s="17">
        <f t="shared" si="1"/>
        <v>0</v>
      </c>
    </row>
    <row r="10" spans="1:26" ht="15.75" hidden="1" customHeight="1" x14ac:dyDescent="0.25">
      <c r="A10" s="10" t="s">
        <v>41</v>
      </c>
      <c r="B10" s="11">
        <v>44195</v>
      </c>
      <c r="C10" s="12">
        <v>408386</v>
      </c>
      <c r="D10" s="12" t="s">
        <v>42</v>
      </c>
      <c r="E10" s="11">
        <v>44195</v>
      </c>
      <c r="F10" s="13">
        <v>152475.85</v>
      </c>
      <c r="G10" s="13">
        <v>9148.5499999999993</v>
      </c>
      <c r="H10" s="13">
        <v>1616.25</v>
      </c>
      <c r="I10" s="13">
        <v>160.16999999999999</v>
      </c>
      <c r="J10" s="13">
        <v>160168.32000000001</v>
      </c>
      <c r="K10" s="18" t="s">
        <v>32</v>
      </c>
      <c r="L10" s="12">
        <v>120</v>
      </c>
      <c r="M10" s="14">
        <v>1472.5</v>
      </c>
      <c r="N10" s="13">
        <v>0</v>
      </c>
      <c r="O10" s="14">
        <v>0</v>
      </c>
      <c r="P10" s="15">
        <v>120</v>
      </c>
      <c r="Q10" s="13">
        <v>1472.5</v>
      </c>
      <c r="R10" s="13">
        <v>152475.85</v>
      </c>
      <c r="S10" s="13">
        <v>160.16999999999999</v>
      </c>
      <c r="T10" s="13">
        <v>7532.3</v>
      </c>
      <c r="U10" s="13">
        <v>16531.68</v>
      </c>
      <c r="V10" s="13">
        <v>0</v>
      </c>
      <c r="W10" s="16">
        <v>0</v>
      </c>
      <c r="X10" s="16">
        <v>0</v>
      </c>
      <c r="Y10" s="17">
        <f t="shared" si="0"/>
        <v>176700</v>
      </c>
      <c r="Z10" s="17">
        <f t="shared" si="1"/>
        <v>0</v>
      </c>
    </row>
    <row r="11" spans="1:26" hidden="1" x14ac:dyDescent="0.25">
      <c r="A11" s="10" t="s">
        <v>43</v>
      </c>
      <c r="B11" s="11">
        <v>44195</v>
      </c>
      <c r="C11" s="12">
        <v>408268</v>
      </c>
      <c r="D11" s="12" t="s">
        <v>44</v>
      </c>
      <c r="E11" s="11">
        <v>44194</v>
      </c>
      <c r="F11" s="13">
        <v>313490.26</v>
      </c>
      <c r="G11" s="13">
        <v>18809.419999999998</v>
      </c>
      <c r="H11" s="13">
        <v>3323</v>
      </c>
      <c r="I11" s="13">
        <v>329.49</v>
      </c>
      <c r="J11" s="13">
        <v>329305.99</v>
      </c>
      <c r="K11" s="18" t="s">
        <v>32</v>
      </c>
      <c r="L11" s="12">
        <v>120</v>
      </c>
      <c r="M11" s="14">
        <v>3027.46</v>
      </c>
      <c r="N11" s="13">
        <v>0</v>
      </c>
      <c r="O11" s="14">
        <v>0</v>
      </c>
      <c r="P11" s="15">
        <v>119</v>
      </c>
      <c r="Q11" s="13">
        <v>3027.46</v>
      </c>
      <c r="R11" s="13">
        <v>313490.26</v>
      </c>
      <c r="S11" s="13">
        <v>329.49</v>
      </c>
      <c r="T11" s="13">
        <v>12458.96</v>
      </c>
      <c r="U11" s="13">
        <v>33989.21</v>
      </c>
      <c r="V11" s="13">
        <v>0</v>
      </c>
      <c r="W11" s="16">
        <v>0</v>
      </c>
      <c r="X11" s="16">
        <v>0</v>
      </c>
      <c r="Y11" s="17">
        <f t="shared" si="0"/>
        <v>360267.92000000004</v>
      </c>
      <c r="Z11" s="17">
        <f t="shared" si="1"/>
        <v>-0.18000000005122274</v>
      </c>
    </row>
    <row r="12" spans="1:26" hidden="1" x14ac:dyDescent="0.25">
      <c r="A12" s="10" t="s">
        <v>45</v>
      </c>
      <c r="B12" s="11">
        <v>44201</v>
      </c>
      <c r="C12" s="12">
        <v>408463</v>
      </c>
      <c r="D12" s="12" t="s">
        <v>46</v>
      </c>
      <c r="E12" s="11">
        <v>44201</v>
      </c>
      <c r="F12" s="13">
        <v>130338.68</v>
      </c>
      <c r="G12" s="13">
        <v>7820.32</v>
      </c>
      <c r="H12" s="13">
        <v>1382</v>
      </c>
      <c r="I12" s="13">
        <v>136.91</v>
      </c>
      <c r="J12" s="13">
        <v>136913.91</v>
      </c>
      <c r="K12" s="18" t="s">
        <v>32</v>
      </c>
      <c r="L12" s="12">
        <v>120</v>
      </c>
      <c r="M12" s="14">
        <v>1258.71</v>
      </c>
      <c r="N12" s="13">
        <v>0</v>
      </c>
      <c r="O12" s="14">
        <v>0</v>
      </c>
      <c r="P12" s="15">
        <v>120</v>
      </c>
      <c r="Q12" s="13">
        <v>1258.71</v>
      </c>
      <c r="R12" s="13">
        <v>130338.68</v>
      </c>
      <c r="S12" s="13">
        <v>136.91</v>
      </c>
      <c r="T12" s="13">
        <v>6438.32</v>
      </c>
      <c r="U12" s="13">
        <v>14131.29</v>
      </c>
      <c r="V12" s="13">
        <v>0</v>
      </c>
      <c r="W12" s="16">
        <v>0</v>
      </c>
      <c r="X12" s="16">
        <v>0</v>
      </c>
      <c r="Y12" s="17">
        <f t="shared" si="0"/>
        <v>151045.20000000001</v>
      </c>
      <c r="Z12" s="17">
        <f t="shared" si="1"/>
        <v>0</v>
      </c>
    </row>
    <row r="13" spans="1:26" hidden="1" x14ac:dyDescent="0.25">
      <c r="A13" s="10" t="s">
        <v>47</v>
      </c>
      <c r="B13" s="11">
        <v>44201</v>
      </c>
      <c r="C13" s="12">
        <v>408467</v>
      </c>
      <c r="D13" s="12" t="s">
        <v>48</v>
      </c>
      <c r="E13" s="11">
        <v>44201</v>
      </c>
      <c r="F13" s="13">
        <v>149008.88</v>
      </c>
      <c r="G13" s="13">
        <v>8940.5300000000007</v>
      </c>
      <c r="H13" s="13">
        <v>15000</v>
      </c>
      <c r="I13" s="13">
        <v>143.09</v>
      </c>
      <c r="J13" s="13">
        <v>143092.5</v>
      </c>
      <c r="K13" s="18" t="s">
        <v>32</v>
      </c>
      <c r="L13" s="12">
        <v>120</v>
      </c>
      <c r="M13" s="14">
        <v>1315.52</v>
      </c>
      <c r="N13" s="13">
        <v>0</v>
      </c>
      <c r="O13" s="14">
        <v>0</v>
      </c>
      <c r="P13" s="15">
        <v>119</v>
      </c>
      <c r="Q13" s="13">
        <v>1315.52</v>
      </c>
      <c r="R13" s="13">
        <v>141758.16</v>
      </c>
      <c r="S13" s="13">
        <v>141.9</v>
      </c>
      <c r="T13" s="13">
        <v>0</v>
      </c>
      <c r="U13" s="13">
        <v>14646.83</v>
      </c>
      <c r="V13" s="13">
        <v>0</v>
      </c>
      <c r="W13" s="16">
        <v>0</v>
      </c>
      <c r="X13" s="16">
        <v>0</v>
      </c>
      <c r="Y13" s="17">
        <f t="shared" si="0"/>
        <v>156546.88999999998</v>
      </c>
      <c r="Z13" s="17">
        <f t="shared" si="1"/>
        <v>-9.9999999802093953E-3</v>
      </c>
    </row>
    <row r="14" spans="1:26" hidden="1" x14ac:dyDescent="0.25">
      <c r="A14" s="10" t="s">
        <v>49</v>
      </c>
      <c r="B14" s="11">
        <v>44204</v>
      </c>
      <c r="C14" s="12">
        <v>408581</v>
      </c>
      <c r="D14" s="12" t="s">
        <v>50</v>
      </c>
      <c r="E14" s="11">
        <v>44204</v>
      </c>
      <c r="F14" s="13">
        <v>77338.25</v>
      </c>
      <c r="G14" s="13">
        <v>4640.29</v>
      </c>
      <c r="H14" s="13">
        <v>5000</v>
      </c>
      <c r="I14" s="13">
        <v>77.06</v>
      </c>
      <c r="J14" s="13">
        <v>77055.600000000006</v>
      </c>
      <c r="K14" s="18" t="s">
        <v>32</v>
      </c>
      <c r="L14" s="12">
        <v>120</v>
      </c>
      <c r="M14" s="14">
        <v>708.41</v>
      </c>
      <c r="N14" s="13">
        <v>0</v>
      </c>
      <c r="O14" s="14">
        <v>0</v>
      </c>
      <c r="P14" s="15">
        <v>119</v>
      </c>
      <c r="Q14" s="13">
        <v>708.41</v>
      </c>
      <c r="R14" s="13">
        <v>76337.05</v>
      </c>
      <c r="S14" s="13">
        <v>76.42</v>
      </c>
      <c r="T14" s="13">
        <v>0</v>
      </c>
      <c r="U14" s="13">
        <v>7887.32</v>
      </c>
      <c r="V14" s="13">
        <v>0</v>
      </c>
      <c r="W14" s="16">
        <v>0</v>
      </c>
      <c r="X14" s="16">
        <v>0</v>
      </c>
      <c r="Y14" s="17">
        <f t="shared" si="0"/>
        <v>84300.790000000008</v>
      </c>
      <c r="Z14" s="17">
        <f t="shared" si="1"/>
        <v>0</v>
      </c>
    </row>
    <row r="15" spans="1:26" hidden="1" x14ac:dyDescent="0.25">
      <c r="A15" s="10" t="s">
        <v>51</v>
      </c>
      <c r="B15" s="11">
        <v>44208</v>
      </c>
      <c r="C15" s="12">
        <v>408603</v>
      </c>
      <c r="D15" s="12" t="s">
        <v>52</v>
      </c>
      <c r="E15" s="11">
        <v>44208</v>
      </c>
      <c r="F15" s="13">
        <v>107048.47</v>
      </c>
      <c r="G15" s="13">
        <v>6422.91</v>
      </c>
      <c r="H15" s="13">
        <v>1134.71</v>
      </c>
      <c r="I15" s="13">
        <v>112.45</v>
      </c>
      <c r="J15" s="13">
        <v>112449.12</v>
      </c>
      <c r="K15" s="18" t="s">
        <v>32</v>
      </c>
      <c r="L15" s="12">
        <v>120</v>
      </c>
      <c r="M15" s="14">
        <v>1033.8</v>
      </c>
      <c r="N15" s="13">
        <v>0</v>
      </c>
      <c r="O15" s="14">
        <v>0</v>
      </c>
      <c r="P15" s="15">
        <v>119</v>
      </c>
      <c r="Q15" s="13">
        <v>1033.8</v>
      </c>
      <c r="R15" s="13">
        <v>107048.47</v>
      </c>
      <c r="S15" s="13">
        <v>112.45</v>
      </c>
      <c r="T15" s="13">
        <v>4254.3999999999996</v>
      </c>
      <c r="U15" s="13">
        <v>11606.88</v>
      </c>
      <c r="V15" s="13">
        <v>0</v>
      </c>
      <c r="W15" s="16">
        <v>0</v>
      </c>
      <c r="X15" s="16">
        <v>0</v>
      </c>
      <c r="Y15" s="17">
        <f t="shared" si="0"/>
        <v>123022.2</v>
      </c>
      <c r="Z15" s="17">
        <f t="shared" si="1"/>
        <v>0</v>
      </c>
    </row>
    <row r="16" spans="1:26" hidden="1" x14ac:dyDescent="0.25">
      <c r="A16" s="10" t="s">
        <v>53</v>
      </c>
      <c r="B16" s="11">
        <v>44208</v>
      </c>
      <c r="C16" s="12">
        <v>408606</v>
      </c>
      <c r="D16" s="12" t="s">
        <v>54</v>
      </c>
      <c r="E16" s="11">
        <v>44208</v>
      </c>
      <c r="F16" s="13">
        <v>145001.21</v>
      </c>
      <c r="G16" s="13">
        <v>8700.07</v>
      </c>
      <c r="H16" s="13">
        <v>1537.01</v>
      </c>
      <c r="I16" s="13">
        <v>152.32</v>
      </c>
      <c r="J16" s="13">
        <v>152316.59</v>
      </c>
      <c r="K16" s="18" t="s">
        <v>32</v>
      </c>
      <c r="L16" s="12">
        <v>120</v>
      </c>
      <c r="M16" s="14">
        <v>1400.32</v>
      </c>
      <c r="N16" s="13">
        <v>0</v>
      </c>
      <c r="O16" s="14">
        <v>0</v>
      </c>
      <c r="P16" s="15">
        <v>120</v>
      </c>
      <c r="Q16" s="13">
        <v>1400.32</v>
      </c>
      <c r="R16" s="13">
        <v>145001.21</v>
      </c>
      <c r="S16" s="13">
        <v>152.32</v>
      </c>
      <c r="T16" s="13">
        <v>7163.06</v>
      </c>
      <c r="U16" s="13">
        <v>15721.81</v>
      </c>
      <c r="V16" s="13">
        <v>0</v>
      </c>
      <c r="W16" s="16">
        <v>0</v>
      </c>
      <c r="X16" s="16">
        <v>0</v>
      </c>
      <c r="Y16" s="17">
        <f t="shared" si="0"/>
        <v>168038.39999999999</v>
      </c>
      <c r="Z16" s="17">
        <f t="shared" si="1"/>
        <v>0</v>
      </c>
    </row>
    <row r="17" spans="1:26" hidden="1" x14ac:dyDescent="0.25">
      <c r="A17" s="10" t="s">
        <v>55</v>
      </c>
      <c r="B17" s="11">
        <v>44208</v>
      </c>
      <c r="C17" s="12">
        <v>408623</v>
      </c>
      <c r="D17" s="12" t="s">
        <v>56</v>
      </c>
      <c r="E17" s="11">
        <v>44208</v>
      </c>
      <c r="F17" s="13">
        <v>101222.25</v>
      </c>
      <c r="G17" s="13">
        <v>6073.34</v>
      </c>
      <c r="H17" s="13">
        <v>2500</v>
      </c>
      <c r="I17" s="13">
        <v>104.9</v>
      </c>
      <c r="J17" s="13">
        <v>104900.49</v>
      </c>
      <c r="K17" s="18" t="s">
        <v>32</v>
      </c>
      <c r="L17" s="12">
        <v>120</v>
      </c>
      <c r="M17" s="14">
        <v>964.4</v>
      </c>
      <c r="N17" s="13">
        <v>0</v>
      </c>
      <c r="O17" s="14">
        <v>0</v>
      </c>
      <c r="P17" s="15">
        <v>119</v>
      </c>
      <c r="Q17" s="13">
        <v>964.4</v>
      </c>
      <c r="R17" s="13">
        <v>101222.25</v>
      </c>
      <c r="S17" s="13">
        <v>104.9</v>
      </c>
      <c r="T17" s="13">
        <v>2608.94</v>
      </c>
      <c r="U17" s="13">
        <v>10827.51</v>
      </c>
      <c r="V17" s="13">
        <v>0</v>
      </c>
      <c r="W17" s="16">
        <v>0</v>
      </c>
      <c r="X17" s="16">
        <v>0</v>
      </c>
      <c r="Y17" s="17">
        <f t="shared" si="0"/>
        <v>114763.59999999999</v>
      </c>
      <c r="Z17" s="17">
        <f t="shared" si="1"/>
        <v>0</v>
      </c>
    </row>
    <row r="18" spans="1:26" hidden="1" x14ac:dyDescent="0.25">
      <c r="A18" s="10" t="s">
        <v>57</v>
      </c>
      <c r="B18" s="11">
        <v>44208</v>
      </c>
      <c r="C18" s="12">
        <v>408634</v>
      </c>
      <c r="D18" s="12" t="s">
        <v>58</v>
      </c>
      <c r="E18" s="11">
        <v>44208</v>
      </c>
      <c r="F18" s="13">
        <v>122673.53</v>
      </c>
      <c r="G18" s="13">
        <v>7360.41</v>
      </c>
      <c r="H18" s="13">
        <v>10000</v>
      </c>
      <c r="I18" s="13">
        <v>120.15</v>
      </c>
      <c r="J18" s="13">
        <v>120154.09</v>
      </c>
      <c r="K18" s="18" t="s">
        <v>32</v>
      </c>
      <c r="L18" s="12">
        <v>120</v>
      </c>
      <c r="M18" s="14">
        <v>1104.6300000000001</v>
      </c>
      <c r="N18" s="13">
        <v>0</v>
      </c>
      <c r="O18" s="14">
        <v>0</v>
      </c>
      <c r="P18" s="15">
        <v>120</v>
      </c>
      <c r="Q18" s="13">
        <v>1104.6300000000001</v>
      </c>
      <c r="R18" s="13">
        <v>120033.94</v>
      </c>
      <c r="S18" s="13">
        <v>120.15</v>
      </c>
      <c r="T18" s="13">
        <v>0</v>
      </c>
      <c r="U18" s="13">
        <v>12401.51</v>
      </c>
      <c r="V18" s="13">
        <v>0</v>
      </c>
      <c r="W18" s="16">
        <v>0</v>
      </c>
      <c r="X18" s="16">
        <v>0</v>
      </c>
      <c r="Y18" s="17">
        <f t="shared" si="0"/>
        <v>132555.6</v>
      </c>
      <c r="Z18" s="17">
        <f t="shared" si="1"/>
        <v>0</v>
      </c>
    </row>
    <row r="19" spans="1:26" hidden="1" x14ac:dyDescent="0.25">
      <c r="A19" s="10" t="s">
        <v>59</v>
      </c>
      <c r="B19" s="11">
        <v>44208</v>
      </c>
      <c r="C19" s="12">
        <v>408679</v>
      </c>
      <c r="D19" s="12" t="s">
        <v>60</v>
      </c>
      <c r="E19" s="11">
        <v>44208</v>
      </c>
      <c r="F19" s="13">
        <v>77462.289999999994</v>
      </c>
      <c r="G19" s="13">
        <v>4647.74</v>
      </c>
      <c r="H19" s="13">
        <v>821.1</v>
      </c>
      <c r="I19" s="13">
        <v>81.37</v>
      </c>
      <c r="J19" s="13">
        <v>81370.3</v>
      </c>
      <c r="K19" s="18" t="s">
        <v>32</v>
      </c>
      <c r="L19" s="12">
        <v>120</v>
      </c>
      <c r="M19" s="14">
        <v>748.08</v>
      </c>
      <c r="N19" s="13">
        <v>0</v>
      </c>
      <c r="O19" s="14">
        <v>0</v>
      </c>
      <c r="P19" s="15">
        <v>120</v>
      </c>
      <c r="Q19" s="13">
        <v>748.08</v>
      </c>
      <c r="R19" s="13">
        <v>77462.289999999994</v>
      </c>
      <c r="S19" s="13">
        <v>81.37</v>
      </c>
      <c r="T19" s="13">
        <v>3826.64</v>
      </c>
      <c r="U19" s="13">
        <v>8399.2999999999993</v>
      </c>
      <c r="V19" s="13">
        <v>0</v>
      </c>
      <c r="W19" s="16">
        <v>0</v>
      </c>
      <c r="X19" s="16">
        <v>0</v>
      </c>
      <c r="Y19" s="17">
        <f t="shared" si="0"/>
        <v>89769.599999999991</v>
      </c>
      <c r="Z19" s="17">
        <f t="shared" si="1"/>
        <v>0</v>
      </c>
    </row>
    <row r="20" spans="1:26" hidden="1" x14ac:dyDescent="0.25">
      <c r="A20" s="10" t="s">
        <v>61</v>
      </c>
      <c r="B20" s="11">
        <v>44208</v>
      </c>
      <c r="C20" s="12">
        <v>408681</v>
      </c>
      <c r="D20" s="12" t="s">
        <v>62</v>
      </c>
      <c r="E20" s="11">
        <v>44208</v>
      </c>
      <c r="F20" s="13">
        <v>79055.58</v>
      </c>
      <c r="G20" s="13">
        <v>4743.33</v>
      </c>
      <c r="H20" s="13">
        <v>837.99</v>
      </c>
      <c r="I20" s="13">
        <v>83.04</v>
      </c>
      <c r="J20" s="13">
        <v>83043.960000000006</v>
      </c>
      <c r="K20" s="18" t="s">
        <v>32</v>
      </c>
      <c r="L20" s="12">
        <v>120</v>
      </c>
      <c r="M20" s="14">
        <v>763.46</v>
      </c>
      <c r="N20" s="13">
        <v>0</v>
      </c>
      <c r="O20" s="14">
        <v>0</v>
      </c>
      <c r="P20" s="15">
        <v>120</v>
      </c>
      <c r="Q20" s="13">
        <v>763.46</v>
      </c>
      <c r="R20" s="13">
        <v>79055.58</v>
      </c>
      <c r="S20" s="13">
        <v>83.04</v>
      </c>
      <c r="T20" s="13">
        <v>3905.34</v>
      </c>
      <c r="U20" s="13">
        <v>8571.24</v>
      </c>
      <c r="V20" s="13">
        <v>0</v>
      </c>
      <c r="W20" s="16">
        <v>0</v>
      </c>
      <c r="X20" s="16">
        <v>0</v>
      </c>
      <c r="Y20" s="17">
        <f t="shared" si="0"/>
        <v>91615.2</v>
      </c>
      <c r="Z20" s="17">
        <f t="shared" si="1"/>
        <v>0</v>
      </c>
    </row>
    <row r="21" spans="1:26" hidden="1" x14ac:dyDescent="0.25">
      <c r="A21" s="10" t="s">
        <v>63</v>
      </c>
      <c r="B21" s="11">
        <v>44208</v>
      </c>
      <c r="C21" s="12">
        <v>408665</v>
      </c>
      <c r="D21" s="12" t="s">
        <v>64</v>
      </c>
      <c r="E21" s="11">
        <v>44208</v>
      </c>
      <c r="F21" s="13">
        <v>124776.57</v>
      </c>
      <c r="G21" s="13">
        <v>7486.59</v>
      </c>
      <c r="H21" s="13">
        <v>1601.76</v>
      </c>
      <c r="I21" s="13">
        <v>130.79</v>
      </c>
      <c r="J21" s="13">
        <v>130792.19</v>
      </c>
      <c r="K21" s="18" t="s">
        <v>32</v>
      </c>
      <c r="L21" s="12">
        <v>120</v>
      </c>
      <c r="M21" s="14">
        <v>1202.43</v>
      </c>
      <c r="N21" s="13">
        <v>0</v>
      </c>
      <c r="O21" s="14">
        <v>0</v>
      </c>
      <c r="P21" s="15">
        <v>119</v>
      </c>
      <c r="Q21" s="13">
        <v>1202.43</v>
      </c>
      <c r="R21" s="13">
        <v>124776.57</v>
      </c>
      <c r="S21" s="13">
        <v>130.79</v>
      </c>
      <c r="T21" s="13">
        <v>4682.3999999999996</v>
      </c>
      <c r="U21" s="13">
        <v>13499.41</v>
      </c>
      <c r="V21" s="13">
        <v>0</v>
      </c>
      <c r="W21" s="16">
        <v>0</v>
      </c>
      <c r="X21" s="16">
        <v>0</v>
      </c>
      <c r="Y21" s="17">
        <f t="shared" si="0"/>
        <v>143089.16999999998</v>
      </c>
      <c r="Z21" s="17">
        <f t="shared" si="1"/>
        <v>0</v>
      </c>
    </row>
    <row r="22" spans="1:26" hidden="1" x14ac:dyDescent="0.25">
      <c r="A22" s="10" t="s">
        <v>65</v>
      </c>
      <c r="B22" s="11">
        <v>44208</v>
      </c>
      <c r="C22" s="12">
        <v>408686</v>
      </c>
      <c r="D22" s="12" t="s">
        <v>66</v>
      </c>
      <c r="E22" s="11">
        <v>44208</v>
      </c>
      <c r="F22" s="13">
        <v>140998.51999999999</v>
      </c>
      <c r="G22" s="13">
        <v>8459.91</v>
      </c>
      <c r="H22" s="13">
        <v>12689.87</v>
      </c>
      <c r="I22" s="13">
        <v>136.91</v>
      </c>
      <c r="J22" s="13">
        <v>136905.47</v>
      </c>
      <c r="K22" s="18" t="s">
        <v>32</v>
      </c>
      <c r="L22" s="12">
        <v>120</v>
      </c>
      <c r="M22" s="14">
        <v>1258.6400000000001</v>
      </c>
      <c r="N22" s="13">
        <v>0</v>
      </c>
      <c r="O22" s="14">
        <v>0</v>
      </c>
      <c r="P22" s="15">
        <v>119</v>
      </c>
      <c r="Q22" s="13">
        <v>1258.6400000000001</v>
      </c>
      <c r="R22" s="13">
        <v>135628.82</v>
      </c>
      <c r="S22" s="13">
        <v>135.77000000000001</v>
      </c>
      <c r="T22" s="13">
        <v>0</v>
      </c>
      <c r="U22" s="13">
        <v>14013.57</v>
      </c>
      <c r="V22" s="13">
        <v>0</v>
      </c>
      <c r="W22" s="16">
        <v>0</v>
      </c>
      <c r="X22" s="16">
        <v>0</v>
      </c>
      <c r="Y22" s="17">
        <f t="shared" si="0"/>
        <v>149778.16</v>
      </c>
      <c r="Z22" s="17">
        <f t="shared" si="1"/>
        <v>0</v>
      </c>
    </row>
    <row r="23" spans="1:26" hidden="1" x14ac:dyDescent="0.25">
      <c r="A23" s="10" t="s">
        <v>67</v>
      </c>
      <c r="B23" s="11">
        <v>44208</v>
      </c>
      <c r="C23" s="12">
        <v>408689</v>
      </c>
      <c r="D23" s="12" t="s">
        <v>68</v>
      </c>
      <c r="E23" s="11">
        <v>44208</v>
      </c>
      <c r="F23" s="13">
        <v>141585.04999999999</v>
      </c>
      <c r="G23" s="13">
        <v>8495.1</v>
      </c>
      <c r="H23" s="13">
        <v>1500.8</v>
      </c>
      <c r="I23" s="13">
        <v>148.72999999999999</v>
      </c>
      <c r="J23" s="13">
        <v>148728.07999999999</v>
      </c>
      <c r="K23" s="18" t="s">
        <v>32</v>
      </c>
      <c r="L23" s="12">
        <v>120</v>
      </c>
      <c r="M23" s="14">
        <v>1367.33</v>
      </c>
      <c r="N23" s="13">
        <v>0</v>
      </c>
      <c r="O23" s="14">
        <v>0</v>
      </c>
      <c r="P23" s="15">
        <v>119</v>
      </c>
      <c r="Q23" s="13">
        <v>1367.33</v>
      </c>
      <c r="R23" s="13">
        <v>141585.04999999999</v>
      </c>
      <c r="S23" s="13">
        <v>148.72999999999999</v>
      </c>
      <c r="T23" s="13">
        <v>5626.97</v>
      </c>
      <c r="U23" s="13">
        <v>15351.52</v>
      </c>
      <c r="V23" s="13">
        <v>0</v>
      </c>
      <c r="W23" s="16">
        <v>0</v>
      </c>
      <c r="X23" s="16">
        <v>0</v>
      </c>
      <c r="Y23" s="17">
        <f t="shared" si="0"/>
        <v>162712.26999999999</v>
      </c>
      <c r="Z23" s="17">
        <f t="shared" si="1"/>
        <v>0</v>
      </c>
    </row>
    <row r="24" spans="1:26" hidden="1" x14ac:dyDescent="0.25">
      <c r="A24" s="10" t="s">
        <v>69</v>
      </c>
      <c r="B24" s="11">
        <v>44208</v>
      </c>
      <c r="C24" s="12">
        <v>408693</v>
      </c>
      <c r="D24" s="12" t="s">
        <v>70</v>
      </c>
      <c r="E24" s="11">
        <v>44208</v>
      </c>
      <c r="F24" s="13">
        <v>151361.32</v>
      </c>
      <c r="G24" s="13">
        <v>9081.68</v>
      </c>
      <c r="H24" s="13">
        <v>1604.43</v>
      </c>
      <c r="I24" s="13">
        <v>159</v>
      </c>
      <c r="J24" s="13">
        <v>158997.57</v>
      </c>
      <c r="K24" s="18" t="s">
        <v>32</v>
      </c>
      <c r="L24" s="12">
        <v>120</v>
      </c>
      <c r="M24" s="14">
        <v>1461.74</v>
      </c>
      <c r="N24" s="13">
        <v>0</v>
      </c>
      <c r="O24" s="14">
        <v>0</v>
      </c>
      <c r="P24" s="15">
        <v>119</v>
      </c>
      <c r="Q24" s="13">
        <v>1461.74</v>
      </c>
      <c r="R24" s="13">
        <v>151361.32</v>
      </c>
      <c r="S24" s="13">
        <v>159</v>
      </c>
      <c r="T24" s="13">
        <v>6015.51</v>
      </c>
      <c r="U24" s="13">
        <v>16411.23</v>
      </c>
      <c r="V24" s="13">
        <v>0</v>
      </c>
      <c r="W24" s="16">
        <v>0</v>
      </c>
      <c r="X24" s="16">
        <v>0</v>
      </c>
      <c r="Y24" s="17">
        <f t="shared" si="0"/>
        <v>173947.06000000003</v>
      </c>
      <c r="Z24" s="17">
        <f t="shared" si="1"/>
        <v>0</v>
      </c>
    </row>
    <row r="25" spans="1:26" hidden="1" x14ac:dyDescent="0.25">
      <c r="A25" s="10" t="s">
        <v>71</v>
      </c>
      <c r="B25" s="11">
        <v>44208</v>
      </c>
      <c r="C25" s="12">
        <v>408695</v>
      </c>
      <c r="D25" s="12" t="s">
        <v>72</v>
      </c>
      <c r="E25" s="11">
        <v>44208</v>
      </c>
      <c r="F25" s="13">
        <v>163366.98000000001</v>
      </c>
      <c r="G25" s="13">
        <v>9802.02</v>
      </c>
      <c r="H25" s="13">
        <v>1731.69</v>
      </c>
      <c r="I25" s="13">
        <v>171.61</v>
      </c>
      <c r="J25" s="13">
        <v>171608.92</v>
      </c>
      <c r="K25" s="18" t="s">
        <v>32</v>
      </c>
      <c r="L25" s="12">
        <v>120</v>
      </c>
      <c r="M25" s="14">
        <v>1577.68</v>
      </c>
      <c r="N25" s="13">
        <v>0</v>
      </c>
      <c r="O25" s="14">
        <v>0</v>
      </c>
      <c r="P25" s="15">
        <v>119</v>
      </c>
      <c r="Q25" s="13">
        <v>1577.68</v>
      </c>
      <c r="R25" s="13">
        <v>163366.98000000001</v>
      </c>
      <c r="S25" s="13">
        <v>171.61</v>
      </c>
      <c r="T25" s="13">
        <v>6492.65</v>
      </c>
      <c r="U25" s="13">
        <v>17712.68</v>
      </c>
      <c r="V25" s="13">
        <v>0</v>
      </c>
      <c r="W25" s="16">
        <v>0</v>
      </c>
      <c r="X25" s="16">
        <v>0</v>
      </c>
      <c r="Y25" s="17">
        <f t="shared" si="0"/>
        <v>187743.91999999998</v>
      </c>
      <c r="Z25" s="17">
        <f t="shared" si="1"/>
        <v>0</v>
      </c>
    </row>
    <row r="26" spans="1:26" hidden="1" x14ac:dyDescent="0.25">
      <c r="A26" s="10" t="s">
        <v>73</v>
      </c>
      <c r="B26" s="11">
        <v>44208</v>
      </c>
      <c r="C26" s="12">
        <v>408704</v>
      </c>
      <c r="D26" s="12" t="s">
        <v>74</v>
      </c>
      <c r="E26" s="11">
        <v>44208</v>
      </c>
      <c r="F26" s="13">
        <v>87078.22</v>
      </c>
      <c r="G26" s="13">
        <v>5224.6899999999996</v>
      </c>
      <c r="H26" s="13">
        <v>923.03</v>
      </c>
      <c r="I26" s="13">
        <v>91.47</v>
      </c>
      <c r="J26" s="13">
        <v>91471.35</v>
      </c>
      <c r="K26" s="18" t="s">
        <v>32</v>
      </c>
      <c r="L26" s="12">
        <v>120</v>
      </c>
      <c r="M26" s="14">
        <v>840.94</v>
      </c>
      <c r="N26" s="13">
        <v>0</v>
      </c>
      <c r="O26" s="14">
        <v>0</v>
      </c>
      <c r="P26" s="15">
        <v>119</v>
      </c>
      <c r="Q26" s="13">
        <v>840.94</v>
      </c>
      <c r="R26" s="13">
        <v>87078.22</v>
      </c>
      <c r="S26" s="13">
        <v>91.47</v>
      </c>
      <c r="T26" s="13">
        <v>3460.72</v>
      </c>
      <c r="U26" s="13">
        <v>9441.4500000000007</v>
      </c>
      <c r="V26" s="13">
        <v>0</v>
      </c>
      <c r="W26" s="16">
        <v>0</v>
      </c>
      <c r="X26" s="16">
        <v>0</v>
      </c>
      <c r="Y26" s="17">
        <f t="shared" si="0"/>
        <v>100071.86</v>
      </c>
      <c r="Z26" s="17">
        <f t="shared" si="1"/>
        <v>0</v>
      </c>
    </row>
    <row r="27" spans="1:26" hidden="1" x14ac:dyDescent="0.25">
      <c r="A27" s="10" t="s">
        <v>75</v>
      </c>
      <c r="B27" s="11">
        <v>44208</v>
      </c>
      <c r="C27" s="12">
        <v>408719</v>
      </c>
      <c r="D27" s="12" t="s">
        <v>76</v>
      </c>
      <c r="E27" s="11">
        <v>44208</v>
      </c>
      <c r="F27" s="13">
        <v>195556.95</v>
      </c>
      <c r="G27" s="13">
        <v>11733.42</v>
      </c>
      <c r="H27" s="13">
        <v>2072.9</v>
      </c>
      <c r="I27" s="13">
        <v>205.42</v>
      </c>
      <c r="J27" s="13">
        <v>205422.89</v>
      </c>
      <c r="K27" s="18" t="s">
        <v>32</v>
      </c>
      <c r="L27" s="12">
        <v>120</v>
      </c>
      <c r="M27" s="14">
        <v>1888.55</v>
      </c>
      <c r="N27" s="13">
        <v>0</v>
      </c>
      <c r="O27" s="14">
        <v>0</v>
      </c>
      <c r="P27" s="15">
        <v>119</v>
      </c>
      <c r="Q27" s="13">
        <v>1888.55</v>
      </c>
      <c r="R27" s="13">
        <v>195556.95</v>
      </c>
      <c r="S27" s="13">
        <v>205.42</v>
      </c>
      <c r="T27" s="13">
        <v>7771.97</v>
      </c>
      <c r="U27" s="13">
        <v>21203.11</v>
      </c>
      <c r="V27" s="13">
        <v>0</v>
      </c>
      <c r="W27" s="16">
        <v>0</v>
      </c>
      <c r="X27" s="16">
        <v>0</v>
      </c>
      <c r="Y27" s="17">
        <f t="shared" si="0"/>
        <v>224737.45</v>
      </c>
      <c r="Z27" s="17">
        <f t="shared" si="1"/>
        <v>0</v>
      </c>
    </row>
    <row r="28" spans="1:26" hidden="1" x14ac:dyDescent="0.25">
      <c r="A28" s="10" t="s">
        <v>77</v>
      </c>
      <c r="B28" s="11">
        <v>44208</v>
      </c>
      <c r="C28" s="12">
        <v>408726</v>
      </c>
      <c r="D28" s="12" t="s">
        <v>78</v>
      </c>
      <c r="E28" s="11">
        <v>44208</v>
      </c>
      <c r="F28" s="13">
        <v>87223.58</v>
      </c>
      <c r="G28" s="13">
        <v>5233.41</v>
      </c>
      <c r="H28" s="13">
        <v>924.57</v>
      </c>
      <c r="I28" s="13">
        <v>91.62</v>
      </c>
      <c r="J28" s="13">
        <v>91624.04</v>
      </c>
      <c r="K28" s="18" t="s">
        <v>32</v>
      </c>
      <c r="L28" s="12">
        <v>120</v>
      </c>
      <c r="M28" s="14">
        <v>842.34</v>
      </c>
      <c r="N28" s="13">
        <v>0</v>
      </c>
      <c r="O28" s="14">
        <v>0</v>
      </c>
      <c r="P28" s="15">
        <v>119</v>
      </c>
      <c r="Q28" s="13">
        <v>842.34</v>
      </c>
      <c r="R28" s="13">
        <v>87223.58</v>
      </c>
      <c r="S28" s="13">
        <v>91.62</v>
      </c>
      <c r="T28" s="13">
        <v>3466.5</v>
      </c>
      <c r="U28" s="13">
        <v>9456.76</v>
      </c>
      <c r="V28" s="13">
        <v>0</v>
      </c>
      <c r="W28" s="16">
        <v>0</v>
      </c>
      <c r="X28" s="16">
        <v>0</v>
      </c>
      <c r="Y28" s="17">
        <f t="shared" si="0"/>
        <v>100238.45999999999</v>
      </c>
      <c r="Z28" s="17">
        <f t="shared" si="1"/>
        <v>0</v>
      </c>
    </row>
    <row r="29" spans="1:26" hidden="1" x14ac:dyDescent="0.25">
      <c r="A29" s="10" t="s">
        <v>79</v>
      </c>
      <c r="B29" s="11">
        <v>44208</v>
      </c>
      <c r="C29" s="12">
        <v>408727</v>
      </c>
      <c r="D29" s="12" t="s">
        <v>80</v>
      </c>
      <c r="E29" s="11">
        <v>44208</v>
      </c>
      <c r="F29" s="13">
        <v>87223.58</v>
      </c>
      <c r="G29" s="13">
        <v>5233.41</v>
      </c>
      <c r="H29" s="13">
        <v>924.57</v>
      </c>
      <c r="I29" s="13">
        <v>91.62</v>
      </c>
      <c r="J29" s="13">
        <v>91624.04</v>
      </c>
      <c r="K29" s="18" t="s">
        <v>32</v>
      </c>
      <c r="L29" s="12">
        <v>120</v>
      </c>
      <c r="M29" s="14">
        <v>842.34</v>
      </c>
      <c r="N29" s="13">
        <v>0</v>
      </c>
      <c r="O29" s="14">
        <v>0</v>
      </c>
      <c r="P29" s="15">
        <v>119</v>
      </c>
      <c r="Q29" s="13">
        <v>842.34</v>
      </c>
      <c r="R29" s="13">
        <v>87223.58</v>
      </c>
      <c r="S29" s="13">
        <v>91.62</v>
      </c>
      <c r="T29" s="13">
        <v>3466.5</v>
      </c>
      <c r="U29" s="13">
        <v>9456.76</v>
      </c>
      <c r="V29" s="13">
        <v>0</v>
      </c>
      <c r="W29" s="16">
        <v>0</v>
      </c>
      <c r="X29" s="16">
        <v>0</v>
      </c>
      <c r="Y29" s="17">
        <f t="shared" si="0"/>
        <v>100238.45999999999</v>
      </c>
      <c r="Z29" s="17">
        <f t="shared" si="1"/>
        <v>0</v>
      </c>
    </row>
    <row r="30" spans="1:26" hidden="1" x14ac:dyDescent="0.25">
      <c r="A30" s="10" t="s">
        <v>81</v>
      </c>
      <c r="B30" s="11">
        <v>44208</v>
      </c>
      <c r="C30" s="12">
        <v>408729</v>
      </c>
      <c r="D30" s="12" t="s">
        <v>82</v>
      </c>
      <c r="E30" s="11">
        <v>44208</v>
      </c>
      <c r="F30" s="13">
        <v>82891.48</v>
      </c>
      <c r="G30" s="13">
        <v>4973.49</v>
      </c>
      <c r="H30" s="13">
        <v>878.65</v>
      </c>
      <c r="I30" s="13">
        <v>87.07</v>
      </c>
      <c r="J30" s="13">
        <v>87073.39</v>
      </c>
      <c r="K30" s="18" t="s">
        <v>32</v>
      </c>
      <c r="L30" s="12">
        <v>120</v>
      </c>
      <c r="M30" s="14">
        <v>800.51</v>
      </c>
      <c r="N30" s="13">
        <v>0</v>
      </c>
      <c r="O30" s="14">
        <v>0</v>
      </c>
      <c r="P30" s="15">
        <v>119</v>
      </c>
      <c r="Q30" s="13">
        <v>800.51</v>
      </c>
      <c r="R30" s="13">
        <v>82891.48</v>
      </c>
      <c r="S30" s="13">
        <v>87.07</v>
      </c>
      <c r="T30" s="13">
        <v>3294.33</v>
      </c>
      <c r="U30" s="13">
        <v>8987.81</v>
      </c>
      <c r="V30" s="13">
        <v>0</v>
      </c>
      <c r="W30" s="16">
        <v>0</v>
      </c>
      <c r="X30" s="16">
        <v>0</v>
      </c>
      <c r="Y30" s="17">
        <f t="shared" si="0"/>
        <v>95260.69</v>
      </c>
      <c r="Z30" s="17">
        <f t="shared" si="1"/>
        <v>0</v>
      </c>
    </row>
    <row r="31" spans="1:26" hidden="1" x14ac:dyDescent="0.25">
      <c r="A31" s="10" t="s">
        <v>83</v>
      </c>
      <c r="B31" s="11">
        <v>44208</v>
      </c>
      <c r="C31" s="12">
        <v>408733</v>
      </c>
      <c r="D31" s="12" t="s">
        <v>84</v>
      </c>
      <c r="E31" s="11">
        <v>44208</v>
      </c>
      <c r="F31" s="13">
        <v>151034.57999999999</v>
      </c>
      <c r="G31" s="13">
        <v>9062.07</v>
      </c>
      <c r="H31" s="13">
        <v>1600.97</v>
      </c>
      <c r="I31" s="13">
        <v>158.65</v>
      </c>
      <c r="J31" s="13">
        <v>158654.32999999999</v>
      </c>
      <c r="K31" s="18" t="s">
        <v>32</v>
      </c>
      <c r="L31" s="12">
        <v>120</v>
      </c>
      <c r="M31" s="14">
        <v>1458.58</v>
      </c>
      <c r="N31" s="13">
        <v>0</v>
      </c>
      <c r="O31" s="14">
        <v>0</v>
      </c>
      <c r="P31" s="15">
        <v>119</v>
      </c>
      <c r="Q31" s="13">
        <v>1458.58</v>
      </c>
      <c r="R31" s="13">
        <v>151034.57999999999</v>
      </c>
      <c r="S31" s="13">
        <v>158.65</v>
      </c>
      <c r="T31" s="13">
        <v>6002.52</v>
      </c>
      <c r="U31" s="13">
        <v>16375.27</v>
      </c>
      <c r="V31" s="13">
        <v>0</v>
      </c>
      <c r="W31" s="16">
        <v>0</v>
      </c>
      <c r="X31" s="16">
        <v>0</v>
      </c>
      <c r="Y31" s="17">
        <f t="shared" si="0"/>
        <v>173571.01999999996</v>
      </c>
      <c r="Z31" s="17">
        <f t="shared" si="1"/>
        <v>0</v>
      </c>
    </row>
    <row r="32" spans="1:26" hidden="1" x14ac:dyDescent="0.25">
      <c r="A32" s="10" t="s">
        <v>85</v>
      </c>
      <c r="B32" s="11">
        <v>44208</v>
      </c>
      <c r="C32" s="12">
        <v>408737</v>
      </c>
      <c r="D32" s="12" t="s">
        <v>86</v>
      </c>
      <c r="E32" s="11">
        <v>44208</v>
      </c>
      <c r="F32" s="13">
        <v>159357.28</v>
      </c>
      <c r="G32" s="13">
        <v>9561.44</v>
      </c>
      <c r="H32" s="13">
        <v>1689.19</v>
      </c>
      <c r="I32" s="13">
        <v>167.4</v>
      </c>
      <c r="J32" s="13">
        <v>167396.93</v>
      </c>
      <c r="K32" s="18" t="s">
        <v>32</v>
      </c>
      <c r="L32" s="12">
        <v>120</v>
      </c>
      <c r="M32" s="14">
        <v>1538.96</v>
      </c>
      <c r="N32" s="13">
        <v>0</v>
      </c>
      <c r="O32" s="14">
        <v>0</v>
      </c>
      <c r="P32" s="15">
        <v>119</v>
      </c>
      <c r="Q32" s="13">
        <v>1538.96</v>
      </c>
      <c r="R32" s="13">
        <v>159357.28</v>
      </c>
      <c r="S32" s="13">
        <v>167.4</v>
      </c>
      <c r="T32" s="13">
        <v>6333.29</v>
      </c>
      <c r="U32" s="13">
        <v>17278.27</v>
      </c>
      <c r="V32" s="13">
        <v>0</v>
      </c>
      <c r="W32" s="16">
        <v>0</v>
      </c>
      <c r="X32" s="16">
        <v>0</v>
      </c>
      <c r="Y32" s="17">
        <f t="shared" si="0"/>
        <v>183136.24</v>
      </c>
      <c r="Z32" s="17">
        <f t="shared" si="1"/>
        <v>0</v>
      </c>
    </row>
    <row r="33" spans="1:26" hidden="1" x14ac:dyDescent="0.25">
      <c r="A33" s="10" t="s">
        <v>87</v>
      </c>
      <c r="B33" s="11">
        <v>44208</v>
      </c>
      <c r="C33" s="12">
        <v>408750</v>
      </c>
      <c r="D33" s="12" t="s">
        <v>88</v>
      </c>
      <c r="E33" s="11">
        <v>44208</v>
      </c>
      <c r="F33" s="13">
        <v>147919.73000000001</v>
      </c>
      <c r="G33" s="13">
        <v>8875.18</v>
      </c>
      <c r="H33" s="13">
        <v>1567.95</v>
      </c>
      <c r="I33" s="13">
        <v>155.38</v>
      </c>
      <c r="J33" s="13">
        <v>155382.34</v>
      </c>
      <c r="K33" s="18" t="s">
        <v>32</v>
      </c>
      <c r="L33" s="12">
        <v>120</v>
      </c>
      <c r="M33" s="14">
        <v>1428.5</v>
      </c>
      <c r="N33" s="13">
        <v>0</v>
      </c>
      <c r="O33" s="14">
        <v>0</v>
      </c>
      <c r="P33" s="15">
        <v>120</v>
      </c>
      <c r="Q33" s="13">
        <v>1428.5</v>
      </c>
      <c r="R33" s="13">
        <v>147919.73000000001</v>
      </c>
      <c r="S33" s="13">
        <v>155.38</v>
      </c>
      <c r="T33" s="13">
        <v>7307.23</v>
      </c>
      <c r="U33" s="13">
        <v>16037.66</v>
      </c>
      <c r="V33" s="13">
        <v>0</v>
      </c>
      <c r="W33" s="16">
        <v>0</v>
      </c>
      <c r="X33" s="16">
        <v>0</v>
      </c>
      <c r="Y33" s="17">
        <f t="shared" si="0"/>
        <v>171420.00000000003</v>
      </c>
      <c r="Z33" s="17">
        <f t="shared" si="1"/>
        <v>0</v>
      </c>
    </row>
    <row r="34" spans="1:26" hidden="1" x14ac:dyDescent="0.25">
      <c r="A34" s="10" t="s">
        <v>89</v>
      </c>
      <c r="B34" s="11">
        <v>44208</v>
      </c>
      <c r="C34" s="12">
        <v>408762</v>
      </c>
      <c r="D34" s="12" t="s">
        <v>90</v>
      </c>
      <c r="E34" s="11">
        <v>44208</v>
      </c>
      <c r="F34" s="13">
        <v>106119.34</v>
      </c>
      <c r="G34" s="13">
        <v>6367.16</v>
      </c>
      <c r="H34" s="13">
        <v>1124.8699999999999</v>
      </c>
      <c r="I34" s="13">
        <v>111.47</v>
      </c>
      <c r="J34" s="13">
        <v>111473.1</v>
      </c>
      <c r="K34" s="18" t="s">
        <v>32</v>
      </c>
      <c r="L34" s="12">
        <v>120</v>
      </c>
      <c r="M34" s="14">
        <v>1024.82</v>
      </c>
      <c r="N34" s="13">
        <v>0</v>
      </c>
      <c r="O34" s="14">
        <v>0</v>
      </c>
      <c r="P34" s="15">
        <v>119</v>
      </c>
      <c r="Q34" s="13">
        <v>1024.82</v>
      </c>
      <c r="R34" s="13">
        <v>106119.34</v>
      </c>
      <c r="S34" s="13">
        <v>111.47</v>
      </c>
      <c r="T34" s="13">
        <v>4217.47</v>
      </c>
      <c r="U34" s="13">
        <v>11505.3</v>
      </c>
      <c r="V34" s="13">
        <v>0</v>
      </c>
      <c r="W34" s="16">
        <v>0</v>
      </c>
      <c r="X34" s="16">
        <v>0</v>
      </c>
      <c r="Y34" s="17">
        <f t="shared" si="0"/>
        <v>121953.58</v>
      </c>
      <c r="Z34" s="17">
        <f t="shared" si="1"/>
        <v>0</v>
      </c>
    </row>
    <row r="35" spans="1:26" hidden="1" x14ac:dyDescent="0.25">
      <c r="A35" s="10" t="s">
        <v>91</v>
      </c>
      <c r="B35" s="11">
        <v>44208</v>
      </c>
      <c r="C35" s="12">
        <v>408770</v>
      </c>
      <c r="D35" s="12" t="s">
        <v>92</v>
      </c>
      <c r="E35" s="11">
        <v>44208</v>
      </c>
      <c r="F35" s="13">
        <v>94092.479999999996</v>
      </c>
      <c r="G35" s="13">
        <v>5645.55</v>
      </c>
      <c r="H35" s="13">
        <v>997.38</v>
      </c>
      <c r="I35" s="13">
        <v>98.84</v>
      </c>
      <c r="J35" s="13">
        <v>98839.49</v>
      </c>
      <c r="K35" s="18" t="s">
        <v>32</v>
      </c>
      <c r="L35" s="12">
        <v>120</v>
      </c>
      <c r="M35" s="14">
        <v>908.68</v>
      </c>
      <c r="N35" s="13">
        <v>0</v>
      </c>
      <c r="O35" s="14">
        <v>0</v>
      </c>
      <c r="P35" s="15">
        <v>119</v>
      </c>
      <c r="Q35" s="13">
        <v>908.68</v>
      </c>
      <c r="R35" s="13">
        <v>94092.479999999996</v>
      </c>
      <c r="S35" s="13">
        <v>98.84</v>
      </c>
      <c r="T35" s="13">
        <v>3739.49</v>
      </c>
      <c r="U35" s="13">
        <v>10202.11</v>
      </c>
      <c r="V35" s="13">
        <v>0</v>
      </c>
      <c r="W35" s="16">
        <v>0</v>
      </c>
      <c r="X35" s="16">
        <v>0</v>
      </c>
      <c r="Y35" s="17">
        <f t="shared" si="0"/>
        <v>108132.92</v>
      </c>
      <c r="Z35" s="17">
        <f t="shared" si="1"/>
        <v>0</v>
      </c>
    </row>
    <row r="36" spans="1:26" hidden="1" x14ac:dyDescent="0.25">
      <c r="A36" s="10" t="s">
        <v>93</v>
      </c>
      <c r="B36" s="11">
        <v>44208</v>
      </c>
      <c r="C36" s="12">
        <v>408775</v>
      </c>
      <c r="D36" s="12" t="s">
        <v>94</v>
      </c>
      <c r="E36" s="11">
        <v>44208</v>
      </c>
      <c r="F36" s="13">
        <v>114635.32</v>
      </c>
      <c r="G36" s="13">
        <v>6878.12</v>
      </c>
      <c r="H36" s="13">
        <v>2000</v>
      </c>
      <c r="I36" s="13">
        <v>119.63</v>
      </c>
      <c r="J36" s="13">
        <v>119633.07</v>
      </c>
      <c r="K36" s="18" t="s">
        <v>32</v>
      </c>
      <c r="L36" s="12">
        <v>120</v>
      </c>
      <c r="M36" s="14">
        <v>1099.8399999999999</v>
      </c>
      <c r="N36" s="13">
        <v>0</v>
      </c>
      <c r="O36" s="14">
        <v>0</v>
      </c>
      <c r="P36" s="15">
        <v>120</v>
      </c>
      <c r="Q36" s="13">
        <v>1099.8399999999999</v>
      </c>
      <c r="R36" s="13">
        <v>114635.32</v>
      </c>
      <c r="S36" s="13">
        <v>119.63</v>
      </c>
      <c r="T36" s="13">
        <v>4878.12</v>
      </c>
      <c r="U36" s="13">
        <v>12347.73</v>
      </c>
      <c r="V36" s="13">
        <v>0</v>
      </c>
      <c r="W36" s="16">
        <v>0</v>
      </c>
      <c r="X36" s="16">
        <v>0</v>
      </c>
      <c r="Y36" s="17">
        <f t="shared" si="0"/>
        <v>131980.80000000002</v>
      </c>
      <c r="Z36" s="17">
        <f t="shared" si="1"/>
        <v>0</v>
      </c>
    </row>
    <row r="37" spans="1:26" hidden="1" x14ac:dyDescent="0.25">
      <c r="A37" s="10" t="s">
        <v>95</v>
      </c>
      <c r="B37" s="11">
        <v>44208</v>
      </c>
      <c r="C37" s="12">
        <v>408944</v>
      </c>
      <c r="D37" s="12" t="s">
        <v>96</v>
      </c>
      <c r="E37" s="11">
        <v>44208</v>
      </c>
      <c r="F37" s="13">
        <v>167198.63</v>
      </c>
      <c r="G37" s="13">
        <v>9311.92</v>
      </c>
      <c r="H37" s="13">
        <v>2004.88</v>
      </c>
      <c r="I37" s="13">
        <v>174.68</v>
      </c>
      <c r="J37" s="13">
        <v>174680.35</v>
      </c>
      <c r="K37" s="18" t="s">
        <v>32</v>
      </c>
      <c r="L37" s="12">
        <v>120</v>
      </c>
      <c r="M37" s="14">
        <v>1605.92</v>
      </c>
      <c r="N37" s="13">
        <v>0</v>
      </c>
      <c r="O37" s="14">
        <v>0</v>
      </c>
      <c r="P37" s="15">
        <v>119</v>
      </c>
      <c r="Q37" s="13">
        <v>1605.92</v>
      </c>
      <c r="R37" s="13">
        <v>167198.63</v>
      </c>
      <c r="S37" s="13">
        <v>174.68</v>
      </c>
      <c r="T37" s="13">
        <v>5701.12</v>
      </c>
      <c r="U37" s="13">
        <v>18030.05</v>
      </c>
      <c r="V37" s="13">
        <v>0</v>
      </c>
      <c r="W37" s="16">
        <v>0</v>
      </c>
      <c r="X37" s="16">
        <v>0</v>
      </c>
      <c r="Y37" s="17">
        <f t="shared" si="0"/>
        <v>191104.47999999998</v>
      </c>
      <c r="Z37" s="17">
        <f t="shared" si="1"/>
        <v>0</v>
      </c>
    </row>
    <row r="38" spans="1:26" hidden="1" x14ac:dyDescent="0.25">
      <c r="A38" s="10" t="s">
        <v>97</v>
      </c>
      <c r="B38" s="11">
        <v>44208</v>
      </c>
      <c r="C38" s="12">
        <v>408919</v>
      </c>
      <c r="D38" s="12" t="s">
        <v>98</v>
      </c>
      <c r="E38" s="11">
        <v>44208</v>
      </c>
      <c r="F38" s="13">
        <v>154772.01</v>
      </c>
      <c r="G38" s="13">
        <v>9286.32</v>
      </c>
      <c r="H38" s="13">
        <v>1640.58</v>
      </c>
      <c r="I38" s="13">
        <v>162.58000000000001</v>
      </c>
      <c r="J38" s="13">
        <v>162580.32999999999</v>
      </c>
      <c r="K38" s="18" t="s">
        <v>32</v>
      </c>
      <c r="L38" s="12">
        <v>120</v>
      </c>
      <c r="M38" s="14">
        <v>1494.68</v>
      </c>
      <c r="N38" s="13">
        <v>0</v>
      </c>
      <c r="O38" s="14">
        <v>0</v>
      </c>
      <c r="P38" s="15">
        <v>119</v>
      </c>
      <c r="Q38" s="13">
        <v>1494.68</v>
      </c>
      <c r="R38" s="13">
        <v>154772.01</v>
      </c>
      <c r="S38" s="13">
        <v>162.58000000000001</v>
      </c>
      <c r="T38" s="13">
        <v>6151.06</v>
      </c>
      <c r="U38" s="13">
        <v>16781.27</v>
      </c>
      <c r="V38" s="13">
        <v>0</v>
      </c>
      <c r="W38" s="16">
        <v>0</v>
      </c>
      <c r="X38" s="16">
        <v>0</v>
      </c>
      <c r="Y38" s="17">
        <f t="shared" si="0"/>
        <v>177866.91999999998</v>
      </c>
      <c r="Z38" s="17">
        <f t="shared" si="1"/>
        <v>0</v>
      </c>
    </row>
    <row r="39" spans="1:26" hidden="1" x14ac:dyDescent="0.25">
      <c r="A39" s="10" t="s">
        <v>99</v>
      </c>
      <c r="B39" s="11">
        <v>44208</v>
      </c>
      <c r="C39" s="12">
        <v>408923</v>
      </c>
      <c r="D39" s="12" t="s">
        <v>100</v>
      </c>
      <c r="E39" s="11">
        <v>44208</v>
      </c>
      <c r="F39" s="13">
        <v>139648.57999999999</v>
      </c>
      <c r="G39" s="13">
        <v>8378.91</v>
      </c>
      <c r="H39" s="13">
        <v>1480.28</v>
      </c>
      <c r="I39" s="13">
        <v>146.69</v>
      </c>
      <c r="J39" s="13">
        <v>146693.9</v>
      </c>
      <c r="K39" s="18" t="s">
        <v>32</v>
      </c>
      <c r="L39" s="12">
        <v>120</v>
      </c>
      <c r="M39" s="14">
        <v>1348.63</v>
      </c>
      <c r="N39" s="13">
        <v>0</v>
      </c>
      <c r="O39" s="14">
        <v>0</v>
      </c>
      <c r="P39" s="15">
        <v>120</v>
      </c>
      <c r="Q39" s="13">
        <v>1348.63</v>
      </c>
      <c r="R39" s="13">
        <v>139648.57999999999</v>
      </c>
      <c r="S39" s="13">
        <v>146.69</v>
      </c>
      <c r="T39" s="13">
        <v>6898.63</v>
      </c>
      <c r="U39" s="13">
        <v>15141.7</v>
      </c>
      <c r="V39" s="13">
        <v>0</v>
      </c>
      <c r="W39" s="16">
        <v>0</v>
      </c>
      <c r="X39" s="16">
        <v>0</v>
      </c>
      <c r="Y39" s="17">
        <f t="shared" si="0"/>
        <v>161835.6</v>
      </c>
      <c r="Z39" s="17">
        <f t="shared" si="1"/>
        <v>0</v>
      </c>
    </row>
    <row r="40" spans="1:26" hidden="1" x14ac:dyDescent="0.25">
      <c r="A40" s="10" t="s">
        <v>101</v>
      </c>
      <c r="B40" s="11">
        <v>44211</v>
      </c>
      <c r="C40" s="12">
        <v>408784</v>
      </c>
      <c r="D40" s="12" t="s">
        <v>102</v>
      </c>
      <c r="E40" s="11">
        <v>44210</v>
      </c>
      <c r="F40" s="13">
        <v>87223.58</v>
      </c>
      <c r="G40" s="13">
        <v>5233.41</v>
      </c>
      <c r="H40" s="13">
        <v>2000</v>
      </c>
      <c r="I40" s="13">
        <v>90.55</v>
      </c>
      <c r="J40" s="13">
        <v>90547.54</v>
      </c>
      <c r="K40" s="18" t="s">
        <v>32</v>
      </c>
      <c r="L40" s="12">
        <v>120</v>
      </c>
      <c r="M40" s="14">
        <v>832.45</v>
      </c>
      <c r="N40" s="13">
        <v>0</v>
      </c>
      <c r="O40" s="14">
        <v>0</v>
      </c>
      <c r="P40" s="15">
        <v>120</v>
      </c>
      <c r="Q40" s="13">
        <v>832.45</v>
      </c>
      <c r="R40" s="13">
        <v>87223.58</v>
      </c>
      <c r="S40" s="13">
        <v>90.55</v>
      </c>
      <c r="T40" s="13">
        <v>3233.41</v>
      </c>
      <c r="U40" s="13">
        <v>9346.4599999999991</v>
      </c>
      <c r="V40" s="13">
        <v>0</v>
      </c>
      <c r="W40" s="16">
        <v>0</v>
      </c>
      <c r="X40" s="16">
        <v>0</v>
      </c>
      <c r="Y40" s="17">
        <f t="shared" si="0"/>
        <v>99894</v>
      </c>
      <c r="Z40" s="17">
        <f t="shared" si="1"/>
        <v>0</v>
      </c>
    </row>
    <row r="41" spans="1:26" hidden="1" x14ac:dyDescent="0.25">
      <c r="A41" s="10" t="s">
        <v>103</v>
      </c>
      <c r="B41" s="11">
        <v>44215</v>
      </c>
      <c r="C41" s="12">
        <v>408833</v>
      </c>
      <c r="D41" s="12" t="s">
        <v>104</v>
      </c>
      <c r="E41" s="11">
        <v>44215</v>
      </c>
      <c r="F41" s="13">
        <v>87223.58</v>
      </c>
      <c r="G41" s="13">
        <v>5233.41</v>
      </c>
      <c r="H41" s="13">
        <v>924.57</v>
      </c>
      <c r="I41" s="13">
        <v>91.62</v>
      </c>
      <c r="J41" s="13">
        <v>91624.04</v>
      </c>
      <c r="K41" s="18" t="s">
        <v>32</v>
      </c>
      <c r="L41" s="12">
        <v>120</v>
      </c>
      <c r="M41" s="14">
        <v>842.34</v>
      </c>
      <c r="N41" s="13">
        <v>0</v>
      </c>
      <c r="O41" s="14">
        <v>0</v>
      </c>
      <c r="P41" s="15">
        <v>119</v>
      </c>
      <c r="Q41" s="13">
        <v>842.34</v>
      </c>
      <c r="R41" s="13">
        <v>87223.58</v>
      </c>
      <c r="S41" s="13">
        <v>91.62</v>
      </c>
      <c r="T41" s="13">
        <v>3466.5</v>
      </c>
      <c r="U41" s="13">
        <v>9456.76</v>
      </c>
      <c r="V41" s="13">
        <v>0</v>
      </c>
      <c r="W41" s="16">
        <v>0</v>
      </c>
      <c r="X41" s="16">
        <v>0</v>
      </c>
      <c r="Y41" s="17">
        <f t="shared" si="0"/>
        <v>100238.45999999999</v>
      </c>
      <c r="Z41" s="17">
        <f t="shared" si="1"/>
        <v>0</v>
      </c>
    </row>
    <row r="42" spans="1:26" hidden="1" x14ac:dyDescent="0.25">
      <c r="A42" s="10" t="s">
        <v>105</v>
      </c>
      <c r="B42" s="11">
        <v>44215</v>
      </c>
      <c r="C42" s="12">
        <v>408972</v>
      </c>
      <c r="D42" s="12" t="s">
        <v>106</v>
      </c>
      <c r="E42" s="11">
        <v>44215</v>
      </c>
      <c r="F42" s="13">
        <v>98337.25</v>
      </c>
      <c r="G42" s="13">
        <v>5900.24</v>
      </c>
      <c r="H42" s="13">
        <v>1042.3800000000001</v>
      </c>
      <c r="I42" s="13">
        <v>103.3</v>
      </c>
      <c r="J42" s="13">
        <v>103298.41</v>
      </c>
      <c r="K42" s="18" t="s">
        <v>32</v>
      </c>
      <c r="L42" s="12">
        <v>120</v>
      </c>
      <c r="M42" s="14">
        <v>949.67</v>
      </c>
      <c r="N42" s="13">
        <v>0</v>
      </c>
      <c r="O42" s="14">
        <v>0</v>
      </c>
      <c r="P42" s="15">
        <v>120</v>
      </c>
      <c r="Q42" s="13">
        <v>949.67</v>
      </c>
      <c r="R42" s="13">
        <v>98337.25</v>
      </c>
      <c r="S42" s="13">
        <v>103.3</v>
      </c>
      <c r="T42" s="13">
        <v>4857.8599999999997</v>
      </c>
      <c r="U42" s="13">
        <v>10661.99</v>
      </c>
      <c r="V42" s="13">
        <v>0</v>
      </c>
      <c r="W42" s="16">
        <v>0</v>
      </c>
      <c r="X42" s="16">
        <v>0</v>
      </c>
      <c r="Y42" s="17">
        <f t="shared" si="0"/>
        <v>113960.40000000001</v>
      </c>
      <c r="Z42" s="17">
        <f t="shared" si="1"/>
        <v>0</v>
      </c>
    </row>
    <row r="43" spans="1:26" hidden="1" x14ac:dyDescent="0.25">
      <c r="A43" s="10" t="s">
        <v>107</v>
      </c>
      <c r="B43" s="11">
        <v>44215</v>
      </c>
      <c r="C43" s="12">
        <v>409024</v>
      </c>
      <c r="D43" s="12" t="s">
        <v>108</v>
      </c>
      <c r="E43" s="11">
        <v>44215</v>
      </c>
      <c r="F43" s="13">
        <v>196086.68</v>
      </c>
      <c r="G43" s="13">
        <v>11765.2</v>
      </c>
      <c r="H43" s="13">
        <v>2078.52</v>
      </c>
      <c r="I43" s="13">
        <v>205.98</v>
      </c>
      <c r="J43" s="13">
        <v>205979.34</v>
      </c>
      <c r="K43" s="18" t="s">
        <v>32</v>
      </c>
      <c r="L43" s="12">
        <v>120</v>
      </c>
      <c r="M43" s="14">
        <v>1893.66</v>
      </c>
      <c r="N43" s="13">
        <v>0</v>
      </c>
      <c r="O43" s="14">
        <v>0</v>
      </c>
      <c r="P43" s="15">
        <v>120</v>
      </c>
      <c r="Q43" s="13">
        <v>1893.66</v>
      </c>
      <c r="R43" s="13">
        <v>196086.68</v>
      </c>
      <c r="S43" s="13">
        <v>205.98</v>
      </c>
      <c r="T43" s="13">
        <v>9686.68</v>
      </c>
      <c r="U43" s="13">
        <v>21259.86</v>
      </c>
      <c r="V43" s="13">
        <v>0</v>
      </c>
      <c r="W43" s="16">
        <v>0</v>
      </c>
      <c r="X43" s="16">
        <v>0</v>
      </c>
      <c r="Y43" s="17">
        <f t="shared" si="0"/>
        <v>227239.2</v>
      </c>
      <c r="Z43" s="17">
        <f t="shared" si="1"/>
        <v>0</v>
      </c>
    </row>
    <row r="44" spans="1:26" hidden="1" x14ac:dyDescent="0.25">
      <c r="A44" s="10" t="s">
        <v>109</v>
      </c>
      <c r="B44" s="11">
        <v>44215</v>
      </c>
      <c r="C44" s="12">
        <v>409028</v>
      </c>
      <c r="D44" s="12" t="s">
        <v>110</v>
      </c>
      <c r="E44" s="11">
        <v>44215</v>
      </c>
      <c r="F44" s="13">
        <v>123821.75</v>
      </c>
      <c r="G44" s="13">
        <v>7429.31</v>
      </c>
      <c r="H44" s="13">
        <v>1312.51</v>
      </c>
      <c r="I44" s="13">
        <v>130.07</v>
      </c>
      <c r="J44" s="13">
        <v>130068.62</v>
      </c>
      <c r="K44" s="18" t="s">
        <v>32</v>
      </c>
      <c r="L44" s="12">
        <v>120</v>
      </c>
      <c r="M44" s="14">
        <v>1195.78</v>
      </c>
      <c r="N44" s="13">
        <v>0</v>
      </c>
      <c r="O44" s="14">
        <v>0</v>
      </c>
      <c r="P44" s="15">
        <v>120</v>
      </c>
      <c r="Q44" s="13">
        <v>1195.78</v>
      </c>
      <c r="R44" s="13">
        <v>123821.75</v>
      </c>
      <c r="S44" s="13">
        <v>130.07</v>
      </c>
      <c r="T44" s="13">
        <v>6116.8</v>
      </c>
      <c r="U44" s="13">
        <v>13424.98</v>
      </c>
      <c r="V44" s="13">
        <v>0</v>
      </c>
      <c r="W44" s="16">
        <v>0</v>
      </c>
      <c r="X44" s="16">
        <v>0</v>
      </c>
      <c r="Y44" s="17">
        <f t="shared" si="0"/>
        <v>143493.6</v>
      </c>
      <c r="Z44" s="17">
        <f t="shared" si="1"/>
        <v>0</v>
      </c>
    </row>
    <row r="45" spans="1:26" hidden="1" x14ac:dyDescent="0.25">
      <c r="A45" s="10" t="s">
        <v>111</v>
      </c>
      <c r="B45" s="11">
        <v>44215</v>
      </c>
      <c r="C45" s="12">
        <v>409032</v>
      </c>
      <c r="D45" s="12" t="s">
        <v>112</v>
      </c>
      <c r="E45" s="11">
        <v>44215</v>
      </c>
      <c r="F45" s="13">
        <v>121741.92</v>
      </c>
      <c r="G45" s="13">
        <v>7304.52</v>
      </c>
      <c r="H45" s="13">
        <v>1290.46</v>
      </c>
      <c r="I45" s="13">
        <v>127.88</v>
      </c>
      <c r="J45" s="13">
        <v>127883.86</v>
      </c>
      <c r="K45" s="18" t="s">
        <v>32</v>
      </c>
      <c r="L45" s="12">
        <v>120</v>
      </c>
      <c r="M45" s="14">
        <v>1175.7</v>
      </c>
      <c r="N45" s="13">
        <v>0</v>
      </c>
      <c r="O45" s="14">
        <v>0</v>
      </c>
      <c r="P45" s="15">
        <v>120</v>
      </c>
      <c r="Q45" s="13">
        <v>1175.7</v>
      </c>
      <c r="R45" s="13">
        <v>121741.92</v>
      </c>
      <c r="S45" s="13">
        <v>127.88</v>
      </c>
      <c r="T45" s="13">
        <v>6014.06</v>
      </c>
      <c r="U45" s="13">
        <v>13200.14</v>
      </c>
      <c r="V45" s="13">
        <v>0</v>
      </c>
      <c r="W45" s="16">
        <v>0</v>
      </c>
      <c r="X45" s="16">
        <v>0</v>
      </c>
      <c r="Y45" s="17">
        <f t="shared" si="0"/>
        <v>141084</v>
      </c>
      <c r="Z45" s="17">
        <f t="shared" si="1"/>
        <v>0</v>
      </c>
    </row>
    <row r="46" spans="1:26" hidden="1" x14ac:dyDescent="0.25">
      <c r="A46" s="10" t="s">
        <v>113</v>
      </c>
      <c r="B46" s="11">
        <v>44215</v>
      </c>
      <c r="C46" s="12">
        <v>409069</v>
      </c>
      <c r="D46" s="12" t="s">
        <v>114</v>
      </c>
      <c r="E46" s="11">
        <v>44215</v>
      </c>
      <c r="F46" s="13">
        <v>160702.28</v>
      </c>
      <c r="G46" s="13">
        <v>9642.14</v>
      </c>
      <c r="H46" s="13">
        <v>1703.44</v>
      </c>
      <c r="I46" s="13">
        <v>168.81</v>
      </c>
      <c r="J46" s="13">
        <v>168809.79</v>
      </c>
      <c r="K46" s="18" t="s">
        <v>32</v>
      </c>
      <c r="L46" s="12">
        <v>120</v>
      </c>
      <c r="M46" s="14">
        <v>1551.95</v>
      </c>
      <c r="N46" s="13">
        <v>0</v>
      </c>
      <c r="O46" s="14">
        <v>0</v>
      </c>
      <c r="P46" s="15">
        <v>120</v>
      </c>
      <c r="Q46" s="13">
        <v>1551.95</v>
      </c>
      <c r="R46" s="13">
        <v>160702.28</v>
      </c>
      <c r="S46" s="13">
        <v>168.81</v>
      </c>
      <c r="T46" s="13">
        <v>7938.7</v>
      </c>
      <c r="U46" s="13">
        <v>17424.21</v>
      </c>
      <c r="V46" s="13">
        <v>0</v>
      </c>
      <c r="W46" s="16">
        <v>0</v>
      </c>
      <c r="X46" s="16">
        <v>0</v>
      </c>
      <c r="Y46" s="17">
        <f t="shared" si="0"/>
        <v>186234</v>
      </c>
      <c r="Z46" s="17">
        <f t="shared" si="1"/>
        <v>0</v>
      </c>
    </row>
    <row r="47" spans="1:26" hidden="1" x14ac:dyDescent="0.25">
      <c r="A47" s="10" t="s">
        <v>115</v>
      </c>
      <c r="B47" s="11">
        <v>44215</v>
      </c>
      <c r="C47" s="12">
        <v>408934</v>
      </c>
      <c r="D47" s="12" t="s">
        <v>116</v>
      </c>
      <c r="E47" s="11">
        <v>44215</v>
      </c>
      <c r="F47" s="13">
        <v>103426.85</v>
      </c>
      <c r="G47" s="13">
        <v>6205.61</v>
      </c>
      <c r="H47" s="13">
        <v>1395.58</v>
      </c>
      <c r="I47" s="13">
        <v>108.35</v>
      </c>
      <c r="J47" s="13">
        <v>108345.23</v>
      </c>
      <c r="K47" s="18" t="s">
        <v>32</v>
      </c>
      <c r="L47" s="12">
        <v>120</v>
      </c>
      <c r="M47" s="14">
        <v>996.07</v>
      </c>
      <c r="N47" s="13">
        <v>0</v>
      </c>
      <c r="O47" s="14">
        <v>0</v>
      </c>
      <c r="P47" s="15">
        <v>120</v>
      </c>
      <c r="Q47" s="13">
        <v>996.07</v>
      </c>
      <c r="R47" s="13">
        <v>103426.85</v>
      </c>
      <c r="S47" s="13">
        <v>108.35</v>
      </c>
      <c r="T47" s="13">
        <v>4810.03</v>
      </c>
      <c r="U47" s="13">
        <v>11183.17</v>
      </c>
      <c r="V47" s="13">
        <v>0</v>
      </c>
      <c r="W47" s="16">
        <v>0</v>
      </c>
      <c r="X47" s="16">
        <v>0</v>
      </c>
      <c r="Y47" s="17">
        <f t="shared" si="0"/>
        <v>119528.40000000001</v>
      </c>
      <c r="Z47" s="17">
        <f t="shared" si="1"/>
        <v>0</v>
      </c>
    </row>
    <row r="48" spans="1:26" hidden="1" x14ac:dyDescent="0.25">
      <c r="A48" s="10" t="s">
        <v>117</v>
      </c>
      <c r="B48" s="11">
        <v>44215</v>
      </c>
      <c r="C48" s="12">
        <v>409089</v>
      </c>
      <c r="D48" s="12" t="s">
        <v>118</v>
      </c>
      <c r="E48" s="11">
        <v>44215</v>
      </c>
      <c r="F48" s="13">
        <v>159010.53</v>
      </c>
      <c r="G48" s="13">
        <v>9540.6299999999992</v>
      </c>
      <c r="H48" s="13">
        <v>1685.51</v>
      </c>
      <c r="I48" s="13">
        <v>167.03</v>
      </c>
      <c r="J48" s="13">
        <v>167032.68</v>
      </c>
      <c r="K48" s="18" t="s">
        <v>32</v>
      </c>
      <c r="L48" s="12">
        <v>120</v>
      </c>
      <c r="M48" s="14">
        <v>1535.61</v>
      </c>
      <c r="N48" s="13">
        <v>0</v>
      </c>
      <c r="O48" s="14">
        <v>0</v>
      </c>
      <c r="P48" s="15">
        <v>119</v>
      </c>
      <c r="Q48" s="13">
        <v>1535.61</v>
      </c>
      <c r="R48" s="13">
        <v>159010.53</v>
      </c>
      <c r="S48" s="13">
        <v>167.03</v>
      </c>
      <c r="T48" s="13">
        <v>6319.51</v>
      </c>
      <c r="U48" s="13">
        <v>17240.52</v>
      </c>
      <c r="V48" s="13">
        <v>0</v>
      </c>
      <c r="W48" s="16">
        <v>0</v>
      </c>
      <c r="X48" s="16">
        <v>0</v>
      </c>
      <c r="Y48" s="17">
        <f t="shared" si="0"/>
        <v>182737.59</v>
      </c>
      <c r="Z48" s="17">
        <f t="shared" si="1"/>
        <v>0</v>
      </c>
    </row>
    <row r="49" spans="1:26" hidden="1" x14ac:dyDescent="0.25">
      <c r="A49" s="10" t="s">
        <v>119</v>
      </c>
      <c r="B49" s="11">
        <v>44215</v>
      </c>
      <c r="C49" s="12">
        <v>409092</v>
      </c>
      <c r="D49" s="12" t="s">
        <v>120</v>
      </c>
      <c r="E49" s="11">
        <v>44215</v>
      </c>
      <c r="F49" s="13">
        <v>151042.92000000001</v>
      </c>
      <c r="G49" s="13">
        <v>9062.58</v>
      </c>
      <c r="H49" s="13">
        <v>1601.06</v>
      </c>
      <c r="I49" s="13">
        <v>158.66</v>
      </c>
      <c r="J49" s="13">
        <v>158663.1</v>
      </c>
      <c r="K49" s="18" t="s">
        <v>32</v>
      </c>
      <c r="L49" s="12">
        <v>120</v>
      </c>
      <c r="M49" s="14">
        <v>1458.66</v>
      </c>
      <c r="N49" s="13">
        <v>0</v>
      </c>
      <c r="O49" s="14">
        <v>0</v>
      </c>
      <c r="P49" s="15">
        <v>120</v>
      </c>
      <c r="Q49" s="13">
        <v>1458.66</v>
      </c>
      <c r="R49" s="13">
        <v>151042.92000000001</v>
      </c>
      <c r="S49" s="13">
        <v>158.66</v>
      </c>
      <c r="T49" s="13">
        <v>7461.52</v>
      </c>
      <c r="U49" s="13">
        <v>16376.1</v>
      </c>
      <c r="V49" s="13">
        <v>0</v>
      </c>
      <c r="W49" s="16">
        <v>0</v>
      </c>
      <c r="X49" s="16">
        <v>0</v>
      </c>
      <c r="Y49" s="17">
        <f t="shared" si="0"/>
        <v>175039.2</v>
      </c>
      <c r="Z49" s="17">
        <f t="shared" si="1"/>
        <v>0</v>
      </c>
    </row>
    <row r="50" spans="1:26" hidden="1" x14ac:dyDescent="0.25">
      <c r="A50" s="10" t="s">
        <v>121</v>
      </c>
      <c r="B50" s="11">
        <v>44215</v>
      </c>
      <c r="C50" s="12">
        <v>409117</v>
      </c>
      <c r="D50" s="12" t="s">
        <v>122</v>
      </c>
      <c r="E50" s="11">
        <v>44215</v>
      </c>
      <c r="F50" s="13">
        <v>106119.34</v>
      </c>
      <c r="G50" s="13">
        <v>6367.16</v>
      </c>
      <c r="H50" s="13">
        <v>1124.8699999999999</v>
      </c>
      <c r="I50" s="13">
        <v>111.47</v>
      </c>
      <c r="J50" s="13">
        <v>111473.1</v>
      </c>
      <c r="K50" s="18" t="s">
        <v>32</v>
      </c>
      <c r="L50" s="12">
        <v>120</v>
      </c>
      <c r="M50" s="14">
        <v>1024.82</v>
      </c>
      <c r="N50" s="13">
        <v>0</v>
      </c>
      <c r="O50" s="14">
        <v>0</v>
      </c>
      <c r="P50" s="15">
        <v>119</v>
      </c>
      <c r="Q50" s="13">
        <v>1024.82</v>
      </c>
      <c r="R50" s="13">
        <v>106119.34</v>
      </c>
      <c r="S50" s="13">
        <v>111.47</v>
      </c>
      <c r="T50" s="13">
        <v>4217.47</v>
      </c>
      <c r="U50" s="13">
        <v>11505.3</v>
      </c>
      <c r="V50" s="13">
        <v>0</v>
      </c>
      <c r="W50" s="16">
        <v>0</v>
      </c>
      <c r="X50" s="16">
        <v>0</v>
      </c>
      <c r="Y50" s="17">
        <f t="shared" si="0"/>
        <v>121953.58</v>
      </c>
      <c r="Z50" s="17">
        <f t="shared" si="1"/>
        <v>0</v>
      </c>
    </row>
    <row r="51" spans="1:26" hidden="1" x14ac:dyDescent="0.25">
      <c r="A51" s="10" t="s">
        <v>123</v>
      </c>
      <c r="B51" s="11">
        <v>44215</v>
      </c>
      <c r="C51" s="12">
        <v>409119</v>
      </c>
      <c r="D51" s="12" t="s">
        <v>124</v>
      </c>
      <c r="E51" s="11">
        <v>44215</v>
      </c>
      <c r="F51" s="13">
        <v>164681.76</v>
      </c>
      <c r="G51" s="13">
        <v>9880.91</v>
      </c>
      <c r="H51" s="13">
        <v>2000</v>
      </c>
      <c r="I51" s="13">
        <v>172.74</v>
      </c>
      <c r="J51" s="13">
        <v>172735.41</v>
      </c>
      <c r="K51" s="18" t="s">
        <v>32</v>
      </c>
      <c r="L51" s="12">
        <v>120</v>
      </c>
      <c r="M51" s="14">
        <v>1588.04</v>
      </c>
      <c r="N51" s="13">
        <v>0</v>
      </c>
      <c r="O51" s="14">
        <v>0</v>
      </c>
      <c r="P51" s="15">
        <v>120</v>
      </c>
      <c r="Q51" s="13">
        <v>1588.04</v>
      </c>
      <c r="R51" s="13">
        <v>164681.76</v>
      </c>
      <c r="S51" s="13">
        <v>172.74</v>
      </c>
      <c r="T51" s="13">
        <v>7880.91</v>
      </c>
      <c r="U51" s="13">
        <v>17829.39</v>
      </c>
      <c r="V51" s="13">
        <v>0</v>
      </c>
      <c r="W51" s="16">
        <v>0</v>
      </c>
      <c r="X51" s="16">
        <v>0</v>
      </c>
      <c r="Y51" s="17">
        <f t="shared" si="0"/>
        <v>190564.8</v>
      </c>
      <c r="Z51" s="17">
        <f t="shared" si="1"/>
        <v>0</v>
      </c>
    </row>
    <row r="52" spans="1:26" hidden="1" x14ac:dyDescent="0.25">
      <c r="A52" s="10" t="s">
        <v>125</v>
      </c>
      <c r="B52" s="11">
        <v>44215</v>
      </c>
      <c r="C52" s="12">
        <v>409130</v>
      </c>
      <c r="D52" s="12" t="s">
        <v>126</v>
      </c>
      <c r="E52" s="11">
        <v>44215</v>
      </c>
      <c r="F52" s="13">
        <v>124144.81</v>
      </c>
      <c r="G52" s="13">
        <v>7448.69</v>
      </c>
      <c r="H52" s="13">
        <v>1315.94</v>
      </c>
      <c r="I52" s="13">
        <v>130.41</v>
      </c>
      <c r="J52" s="13">
        <v>130407.97</v>
      </c>
      <c r="K52" s="18" t="s">
        <v>32</v>
      </c>
      <c r="L52" s="12">
        <v>120</v>
      </c>
      <c r="M52" s="14">
        <v>1198.9000000000001</v>
      </c>
      <c r="N52" s="13">
        <v>0</v>
      </c>
      <c r="O52" s="14">
        <v>0</v>
      </c>
      <c r="P52" s="15">
        <v>120</v>
      </c>
      <c r="Q52" s="13">
        <v>1198.9000000000001</v>
      </c>
      <c r="R52" s="13">
        <v>124144.81</v>
      </c>
      <c r="S52" s="13">
        <v>130.41</v>
      </c>
      <c r="T52" s="13">
        <v>6132.75</v>
      </c>
      <c r="U52" s="13">
        <v>13460.03</v>
      </c>
      <c r="V52" s="13">
        <v>0</v>
      </c>
      <c r="W52" s="16">
        <v>0</v>
      </c>
      <c r="X52" s="16">
        <v>0</v>
      </c>
      <c r="Y52" s="17">
        <f t="shared" si="0"/>
        <v>143868</v>
      </c>
      <c r="Z52" s="17">
        <f t="shared" si="1"/>
        <v>0</v>
      </c>
    </row>
    <row r="53" spans="1:26" hidden="1" x14ac:dyDescent="0.25">
      <c r="A53" s="10" t="s">
        <v>127</v>
      </c>
      <c r="B53" s="11">
        <v>44215</v>
      </c>
      <c r="C53" s="12">
        <v>409135</v>
      </c>
      <c r="D53" s="12" t="s">
        <v>128</v>
      </c>
      <c r="E53" s="11">
        <v>44215</v>
      </c>
      <c r="F53" s="13">
        <v>140973.4</v>
      </c>
      <c r="G53" s="13">
        <v>8458.4</v>
      </c>
      <c r="H53" s="13">
        <v>12687.61</v>
      </c>
      <c r="I53" s="13">
        <v>136.88</v>
      </c>
      <c r="J53" s="13">
        <v>136881.07</v>
      </c>
      <c r="K53" s="18" t="s">
        <v>32</v>
      </c>
      <c r="L53" s="12">
        <v>120</v>
      </c>
      <c r="M53" s="14">
        <v>1258.4100000000001</v>
      </c>
      <c r="N53" s="13">
        <v>0</v>
      </c>
      <c r="O53" s="14">
        <v>0</v>
      </c>
      <c r="P53" s="15">
        <v>120</v>
      </c>
      <c r="Q53" s="13">
        <v>1258.4100000000001</v>
      </c>
      <c r="R53" s="13">
        <v>136744.19</v>
      </c>
      <c r="S53" s="13">
        <v>136.88</v>
      </c>
      <c r="T53" s="13">
        <v>0</v>
      </c>
      <c r="U53" s="13">
        <v>14128.13</v>
      </c>
      <c r="V53" s="13">
        <v>0</v>
      </c>
      <c r="W53" s="16">
        <v>0</v>
      </c>
      <c r="X53" s="16">
        <v>0</v>
      </c>
      <c r="Y53" s="17">
        <f t="shared" si="0"/>
        <v>151009.20000000001</v>
      </c>
      <c r="Z53" s="17">
        <f t="shared" si="1"/>
        <v>0</v>
      </c>
    </row>
    <row r="54" spans="1:26" hidden="1" x14ac:dyDescent="0.25">
      <c r="A54" s="10" t="s">
        <v>129</v>
      </c>
      <c r="B54" s="11">
        <v>44215</v>
      </c>
      <c r="C54" s="12">
        <v>409157</v>
      </c>
      <c r="D54" s="12" t="s">
        <v>130</v>
      </c>
      <c r="E54" s="11">
        <v>44215</v>
      </c>
      <c r="F54" s="13">
        <v>147937.88</v>
      </c>
      <c r="G54" s="13">
        <v>8876.27</v>
      </c>
      <c r="H54" s="13">
        <v>1568.14</v>
      </c>
      <c r="I54" s="13">
        <v>155.4</v>
      </c>
      <c r="J54" s="13">
        <v>155401.41</v>
      </c>
      <c r="K54" s="18" t="s">
        <v>32</v>
      </c>
      <c r="L54" s="12">
        <v>120</v>
      </c>
      <c r="M54" s="14">
        <v>1428.68</v>
      </c>
      <c r="N54" s="13">
        <v>0</v>
      </c>
      <c r="O54" s="14">
        <v>0</v>
      </c>
      <c r="P54" s="15">
        <v>120</v>
      </c>
      <c r="Q54" s="13">
        <v>1428.68</v>
      </c>
      <c r="R54" s="13">
        <v>147937.88</v>
      </c>
      <c r="S54" s="13">
        <v>155.4</v>
      </c>
      <c r="T54" s="13">
        <v>7308.13</v>
      </c>
      <c r="U54" s="13">
        <v>16040.19</v>
      </c>
      <c r="V54" s="13">
        <v>0</v>
      </c>
      <c r="W54" s="16">
        <v>0</v>
      </c>
      <c r="X54" s="16">
        <v>0</v>
      </c>
      <c r="Y54" s="17">
        <f t="shared" si="0"/>
        <v>171441.6</v>
      </c>
      <c r="Z54" s="17">
        <f t="shared" si="1"/>
        <v>0</v>
      </c>
    </row>
    <row r="55" spans="1:26" hidden="1" x14ac:dyDescent="0.25">
      <c r="A55" s="10" t="s">
        <v>131</v>
      </c>
      <c r="B55" s="11">
        <v>44215</v>
      </c>
      <c r="C55" s="12">
        <v>409170</v>
      </c>
      <c r="D55" s="12" t="s">
        <v>132</v>
      </c>
      <c r="E55" s="11">
        <v>44215</v>
      </c>
      <c r="F55" s="13">
        <v>145965.97</v>
      </c>
      <c r="G55" s="13">
        <v>8757.9599999999991</v>
      </c>
      <c r="H55" s="13">
        <v>1547.24</v>
      </c>
      <c r="I55" s="13">
        <v>153.33000000000001</v>
      </c>
      <c r="J55" s="13">
        <v>153330.01999999999</v>
      </c>
      <c r="K55" s="18" t="s">
        <v>32</v>
      </c>
      <c r="L55" s="12">
        <v>120</v>
      </c>
      <c r="M55" s="14">
        <v>1409.63</v>
      </c>
      <c r="N55" s="13">
        <v>0</v>
      </c>
      <c r="O55" s="14">
        <v>0</v>
      </c>
      <c r="P55" s="15">
        <v>120</v>
      </c>
      <c r="Q55" s="13">
        <v>1409.63</v>
      </c>
      <c r="R55" s="13">
        <v>145965.97</v>
      </c>
      <c r="S55" s="13">
        <v>153.33000000000001</v>
      </c>
      <c r="T55" s="13">
        <v>7210.72</v>
      </c>
      <c r="U55" s="13">
        <v>15825.58</v>
      </c>
      <c r="V55" s="13">
        <v>0</v>
      </c>
      <c r="W55" s="16">
        <v>0</v>
      </c>
      <c r="X55" s="16">
        <v>0</v>
      </c>
      <c r="Y55" s="17">
        <f t="shared" si="0"/>
        <v>169155.59999999998</v>
      </c>
      <c r="Z55" s="17">
        <f t="shared" si="1"/>
        <v>0</v>
      </c>
    </row>
    <row r="56" spans="1:26" hidden="1" x14ac:dyDescent="0.25">
      <c r="A56" s="10" t="s">
        <v>133</v>
      </c>
      <c r="B56" s="11">
        <v>44215</v>
      </c>
      <c r="C56" s="12">
        <v>409173</v>
      </c>
      <c r="D56" s="12" t="s">
        <v>134</v>
      </c>
      <c r="E56" s="11">
        <v>44215</v>
      </c>
      <c r="F56" s="13">
        <v>114635.32</v>
      </c>
      <c r="G56" s="13">
        <v>6878.12</v>
      </c>
      <c r="H56" s="13">
        <v>4000</v>
      </c>
      <c r="I56" s="13">
        <v>117.63</v>
      </c>
      <c r="J56" s="13">
        <v>117631.07</v>
      </c>
      <c r="K56" s="18" t="s">
        <v>32</v>
      </c>
      <c r="L56" s="12">
        <v>120</v>
      </c>
      <c r="M56" s="14">
        <v>1081.44</v>
      </c>
      <c r="N56" s="13">
        <v>0</v>
      </c>
      <c r="O56" s="14">
        <v>0</v>
      </c>
      <c r="P56" s="15">
        <v>120</v>
      </c>
      <c r="Q56" s="13">
        <v>1081.44</v>
      </c>
      <c r="R56" s="13">
        <v>114635.32</v>
      </c>
      <c r="S56" s="13">
        <v>117.63</v>
      </c>
      <c r="T56" s="13">
        <v>2878.12</v>
      </c>
      <c r="U56" s="13">
        <v>12141.73</v>
      </c>
      <c r="V56" s="13">
        <v>0</v>
      </c>
      <c r="W56" s="16">
        <v>0</v>
      </c>
      <c r="X56" s="16">
        <v>0</v>
      </c>
      <c r="Y56" s="17">
        <f t="shared" si="0"/>
        <v>129772.8</v>
      </c>
      <c r="Z56" s="17">
        <f t="shared" si="1"/>
        <v>0</v>
      </c>
    </row>
    <row r="57" spans="1:26" hidden="1" x14ac:dyDescent="0.25">
      <c r="A57" s="10" t="s">
        <v>135</v>
      </c>
      <c r="B57" s="11">
        <v>44215</v>
      </c>
      <c r="C57" s="12">
        <v>408735</v>
      </c>
      <c r="D57" s="12" t="s">
        <v>136</v>
      </c>
      <c r="E57" s="11">
        <v>44215</v>
      </c>
      <c r="F57" s="13">
        <v>124144.81</v>
      </c>
      <c r="G57" s="13">
        <v>7448.69</v>
      </c>
      <c r="H57" s="13">
        <v>1315.94</v>
      </c>
      <c r="I57" s="13">
        <v>130.41</v>
      </c>
      <c r="J57" s="13">
        <v>130407.97</v>
      </c>
      <c r="K57" s="18" t="s">
        <v>32</v>
      </c>
      <c r="L57" s="12">
        <v>120</v>
      </c>
      <c r="M57" s="14">
        <v>1198.9000000000001</v>
      </c>
      <c r="N57" s="13">
        <v>0</v>
      </c>
      <c r="O57" s="14">
        <v>0</v>
      </c>
      <c r="P57" s="15">
        <v>119</v>
      </c>
      <c r="Q57" s="13">
        <v>1198.9000000000001</v>
      </c>
      <c r="R57" s="13">
        <v>124144.81</v>
      </c>
      <c r="S57" s="13">
        <v>130.41</v>
      </c>
      <c r="T57" s="13">
        <v>4933.8500000000004</v>
      </c>
      <c r="U57" s="13">
        <v>13460.03</v>
      </c>
      <c r="V57" s="13">
        <v>0</v>
      </c>
      <c r="W57" s="16">
        <v>0</v>
      </c>
      <c r="X57" s="16">
        <v>0</v>
      </c>
      <c r="Y57" s="17">
        <f t="shared" si="0"/>
        <v>142669.1</v>
      </c>
      <c r="Z57" s="17">
        <f t="shared" si="1"/>
        <v>0</v>
      </c>
    </row>
    <row r="58" spans="1:26" hidden="1" x14ac:dyDescent="0.25">
      <c r="A58" s="10" t="s">
        <v>137</v>
      </c>
      <c r="B58" s="11">
        <v>44215</v>
      </c>
      <c r="C58" s="12">
        <v>408732</v>
      </c>
      <c r="D58" s="12" t="s">
        <v>138</v>
      </c>
      <c r="E58" s="11">
        <v>44215</v>
      </c>
      <c r="F58" s="13">
        <v>118847.96</v>
      </c>
      <c r="G58" s="13">
        <v>7130.88</v>
      </c>
      <c r="H58" s="13">
        <v>1259.79</v>
      </c>
      <c r="I58" s="13">
        <v>124.84</v>
      </c>
      <c r="J58" s="13">
        <v>124843.89</v>
      </c>
      <c r="K58" s="18" t="s">
        <v>32</v>
      </c>
      <c r="L58" s="12">
        <v>120</v>
      </c>
      <c r="M58" s="14">
        <v>1147.75</v>
      </c>
      <c r="N58" s="13">
        <v>0</v>
      </c>
      <c r="O58" s="14">
        <v>0</v>
      </c>
      <c r="P58" s="15">
        <v>120</v>
      </c>
      <c r="Q58" s="13">
        <v>1147.75</v>
      </c>
      <c r="R58" s="13">
        <v>118847.96</v>
      </c>
      <c r="S58" s="13">
        <v>124.84</v>
      </c>
      <c r="T58" s="13">
        <v>5871.09</v>
      </c>
      <c r="U58" s="13">
        <v>12886.11</v>
      </c>
      <c r="V58" s="13">
        <v>0</v>
      </c>
      <c r="W58" s="16">
        <v>0</v>
      </c>
      <c r="X58" s="16">
        <v>0</v>
      </c>
      <c r="Y58" s="17">
        <f t="shared" si="0"/>
        <v>137730</v>
      </c>
      <c r="Z58" s="17">
        <f t="shared" si="1"/>
        <v>0</v>
      </c>
    </row>
    <row r="59" spans="1:26" hidden="1" x14ac:dyDescent="0.25">
      <c r="A59" s="10" t="s">
        <v>139</v>
      </c>
      <c r="B59" s="11">
        <v>44215</v>
      </c>
      <c r="C59" s="12">
        <v>408701</v>
      </c>
      <c r="D59" s="12" t="s">
        <v>140</v>
      </c>
      <c r="E59" s="11">
        <v>44215</v>
      </c>
      <c r="F59" s="13">
        <v>106119.34</v>
      </c>
      <c r="G59" s="13">
        <v>6367.16</v>
      </c>
      <c r="H59" s="13">
        <v>1124.8699999999999</v>
      </c>
      <c r="I59" s="13">
        <v>111.47</v>
      </c>
      <c r="J59" s="13">
        <v>111473.1</v>
      </c>
      <c r="K59" s="18" t="s">
        <v>32</v>
      </c>
      <c r="L59" s="12">
        <v>120</v>
      </c>
      <c r="M59" s="14">
        <v>1024.82</v>
      </c>
      <c r="N59" s="13">
        <v>0</v>
      </c>
      <c r="O59" s="14">
        <v>0</v>
      </c>
      <c r="P59" s="15">
        <v>119</v>
      </c>
      <c r="Q59" s="13">
        <v>1024.82</v>
      </c>
      <c r="R59" s="13">
        <v>106119.34</v>
      </c>
      <c r="S59" s="13">
        <v>111.47</v>
      </c>
      <c r="T59" s="13">
        <v>4217.47</v>
      </c>
      <c r="U59" s="13">
        <v>11505.3</v>
      </c>
      <c r="V59" s="13">
        <v>0</v>
      </c>
      <c r="W59" s="16">
        <v>0</v>
      </c>
      <c r="X59" s="16">
        <v>0</v>
      </c>
      <c r="Y59" s="17">
        <f t="shared" si="0"/>
        <v>121953.58</v>
      </c>
      <c r="Z59" s="17">
        <f t="shared" si="1"/>
        <v>0</v>
      </c>
    </row>
    <row r="60" spans="1:26" hidden="1" x14ac:dyDescent="0.25">
      <c r="A60" s="10" t="s">
        <v>141</v>
      </c>
      <c r="B60" s="11">
        <v>44215</v>
      </c>
      <c r="C60" s="12">
        <v>408669</v>
      </c>
      <c r="D60" s="12" t="s">
        <v>142</v>
      </c>
      <c r="E60" s="11">
        <v>44215</v>
      </c>
      <c r="F60" s="13">
        <v>88609.05</v>
      </c>
      <c r="G60" s="13">
        <v>5316.54</v>
      </c>
      <c r="H60" s="13">
        <v>939.26</v>
      </c>
      <c r="I60" s="13">
        <v>93.08</v>
      </c>
      <c r="J60" s="13">
        <v>93079.41</v>
      </c>
      <c r="K60" s="18" t="s">
        <v>32</v>
      </c>
      <c r="L60" s="12">
        <v>120</v>
      </c>
      <c r="M60" s="14">
        <v>855.72</v>
      </c>
      <c r="N60" s="13">
        <v>0</v>
      </c>
      <c r="O60" s="14">
        <v>0</v>
      </c>
      <c r="P60" s="15">
        <v>119</v>
      </c>
      <c r="Q60" s="13">
        <v>855.72</v>
      </c>
      <c r="R60" s="13">
        <v>88609.05</v>
      </c>
      <c r="S60" s="13">
        <v>93.08</v>
      </c>
      <c r="T60" s="13">
        <v>3521.56</v>
      </c>
      <c r="U60" s="13">
        <v>9606.99</v>
      </c>
      <c r="V60" s="13">
        <v>0</v>
      </c>
      <c r="W60" s="16">
        <v>0</v>
      </c>
      <c r="X60" s="16">
        <v>0</v>
      </c>
      <c r="Y60" s="17">
        <f t="shared" si="0"/>
        <v>101830.68000000001</v>
      </c>
      <c r="Z60" s="17">
        <f t="shared" si="1"/>
        <v>0</v>
      </c>
    </row>
    <row r="61" spans="1:26" hidden="1" x14ac:dyDescent="0.25">
      <c r="A61" s="10" t="s">
        <v>143</v>
      </c>
      <c r="B61" s="11">
        <v>44215</v>
      </c>
      <c r="C61" s="12">
        <v>408640</v>
      </c>
      <c r="D61" s="12" t="s">
        <v>144</v>
      </c>
      <c r="E61" s="11">
        <v>44215</v>
      </c>
      <c r="F61" s="13">
        <v>106119.34</v>
      </c>
      <c r="G61" s="13">
        <v>6367.16</v>
      </c>
      <c r="H61" s="13">
        <v>1124.8699999999999</v>
      </c>
      <c r="I61" s="13">
        <v>111.47</v>
      </c>
      <c r="J61" s="13">
        <v>111473.1</v>
      </c>
      <c r="K61" s="18" t="s">
        <v>32</v>
      </c>
      <c r="L61" s="12">
        <v>120</v>
      </c>
      <c r="M61" s="14">
        <v>1024.82</v>
      </c>
      <c r="N61" s="13">
        <v>0</v>
      </c>
      <c r="O61" s="14">
        <v>0</v>
      </c>
      <c r="P61" s="15">
        <v>119</v>
      </c>
      <c r="Q61" s="13">
        <v>1024.82</v>
      </c>
      <c r="R61" s="13">
        <v>106119.34</v>
      </c>
      <c r="S61" s="13">
        <v>111.47</v>
      </c>
      <c r="T61" s="13">
        <v>4217.47</v>
      </c>
      <c r="U61" s="13">
        <v>11505.3</v>
      </c>
      <c r="V61" s="13">
        <v>0</v>
      </c>
      <c r="W61" s="16">
        <v>0</v>
      </c>
      <c r="X61" s="16">
        <v>0</v>
      </c>
      <c r="Y61" s="17">
        <f t="shared" si="0"/>
        <v>121953.58</v>
      </c>
      <c r="Z61" s="17">
        <f t="shared" si="1"/>
        <v>0</v>
      </c>
    </row>
    <row r="62" spans="1:26" hidden="1" x14ac:dyDescent="0.25">
      <c r="A62" s="10" t="s">
        <v>145</v>
      </c>
      <c r="B62" s="11">
        <v>44215</v>
      </c>
      <c r="C62" s="12">
        <v>408655</v>
      </c>
      <c r="D62" s="12" t="s">
        <v>146</v>
      </c>
      <c r="E62" s="11">
        <v>44215</v>
      </c>
      <c r="F62" s="13">
        <v>124144.81</v>
      </c>
      <c r="G62" s="13">
        <v>7448.69</v>
      </c>
      <c r="H62" s="13">
        <v>1315.94</v>
      </c>
      <c r="I62" s="13">
        <v>130.41</v>
      </c>
      <c r="J62" s="13">
        <v>130407.97</v>
      </c>
      <c r="K62" s="18" t="s">
        <v>32</v>
      </c>
      <c r="L62" s="12">
        <v>120</v>
      </c>
      <c r="M62" s="14">
        <v>1198.9000000000001</v>
      </c>
      <c r="N62" s="13">
        <v>0</v>
      </c>
      <c r="O62" s="14">
        <v>0</v>
      </c>
      <c r="P62" s="15">
        <v>119</v>
      </c>
      <c r="Q62" s="13">
        <v>1198.9000000000001</v>
      </c>
      <c r="R62" s="13">
        <v>124144.81</v>
      </c>
      <c r="S62" s="13">
        <v>130.41</v>
      </c>
      <c r="T62" s="13">
        <v>4933.8500000000004</v>
      </c>
      <c r="U62" s="13">
        <v>13460.03</v>
      </c>
      <c r="V62" s="13">
        <v>0</v>
      </c>
      <c r="W62" s="16">
        <v>0</v>
      </c>
      <c r="X62" s="16">
        <v>0</v>
      </c>
      <c r="Y62" s="17">
        <f t="shared" si="0"/>
        <v>142669.1</v>
      </c>
      <c r="Z62" s="17">
        <f t="shared" si="1"/>
        <v>0</v>
      </c>
    </row>
    <row r="63" spans="1:26" hidden="1" x14ac:dyDescent="0.25">
      <c r="A63" s="10" t="s">
        <v>147</v>
      </c>
      <c r="B63" s="11">
        <v>44215</v>
      </c>
      <c r="C63" s="12">
        <v>408578</v>
      </c>
      <c r="D63" s="12" t="s">
        <v>148</v>
      </c>
      <c r="E63" s="11">
        <v>44215</v>
      </c>
      <c r="F63" s="13">
        <v>81408.679999999993</v>
      </c>
      <c r="G63" s="13">
        <v>4884.5200000000004</v>
      </c>
      <c r="H63" s="13">
        <v>900</v>
      </c>
      <c r="I63" s="13">
        <v>85.48</v>
      </c>
      <c r="J63" s="13">
        <v>85478.68</v>
      </c>
      <c r="K63" s="18" t="s">
        <v>32</v>
      </c>
      <c r="L63" s="12">
        <v>120</v>
      </c>
      <c r="M63" s="14">
        <v>785.85</v>
      </c>
      <c r="N63" s="13">
        <v>0</v>
      </c>
      <c r="O63" s="14">
        <v>0</v>
      </c>
      <c r="P63" s="15">
        <v>119</v>
      </c>
      <c r="Q63" s="13">
        <v>785.85</v>
      </c>
      <c r="R63" s="13">
        <v>81408.679999999993</v>
      </c>
      <c r="S63" s="13">
        <v>85.48</v>
      </c>
      <c r="T63" s="13">
        <v>3198.67</v>
      </c>
      <c r="U63" s="13">
        <v>8823.32</v>
      </c>
      <c r="V63" s="13">
        <v>0</v>
      </c>
      <c r="W63" s="16">
        <v>0</v>
      </c>
      <c r="X63" s="16">
        <v>0</v>
      </c>
      <c r="Y63" s="17">
        <f t="shared" si="0"/>
        <v>93516.15</v>
      </c>
      <c r="Z63" s="17">
        <f t="shared" si="1"/>
        <v>0</v>
      </c>
    </row>
    <row r="64" spans="1:26" hidden="1" x14ac:dyDescent="0.25">
      <c r="A64" s="10" t="s">
        <v>149</v>
      </c>
      <c r="B64" s="11">
        <v>44217</v>
      </c>
      <c r="C64" s="12">
        <v>408684</v>
      </c>
      <c r="D64" s="12" t="s">
        <v>150</v>
      </c>
      <c r="E64" s="11">
        <v>44217</v>
      </c>
      <c r="F64" s="13">
        <v>119350.07</v>
      </c>
      <c r="G64" s="13">
        <v>7161</v>
      </c>
      <c r="H64" s="13">
        <v>1265.1199999999999</v>
      </c>
      <c r="I64" s="13">
        <v>125.37</v>
      </c>
      <c r="J64" s="13">
        <v>125371.32</v>
      </c>
      <c r="K64" s="18" t="s">
        <v>32</v>
      </c>
      <c r="L64" s="12">
        <v>120</v>
      </c>
      <c r="M64" s="14">
        <v>1152.5999999999999</v>
      </c>
      <c r="N64" s="13">
        <v>0</v>
      </c>
      <c r="O64" s="14">
        <v>0</v>
      </c>
      <c r="P64" s="15">
        <v>119</v>
      </c>
      <c r="Q64" s="13">
        <v>1152.5999999999999</v>
      </c>
      <c r="R64" s="13">
        <v>119350.07</v>
      </c>
      <c r="S64" s="13">
        <v>125.37</v>
      </c>
      <c r="T64" s="13">
        <v>4743.28</v>
      </c>
      <c r="U64" s="13">
        <v>12940.68</v>
      </c>
      <c r="V64" s="13">
        <v>0</v>
      </c>
      <c r="W64" s="16">
        <v>0</v>
      </c>
      <c r="X64" s="16">
        <v>0</v>
      </c>
      <c r="Y64" s="17">
        <f t="shared" si="0"/>
        <v>137159.4</v>
      </c>
      <c r="Z64" s="17">
        <f t="shared" si="1"/>
        <v>0</v>
      </c>
    </row>
    <row r="65" spans="1:26" hidden="1" x14ac:dyDescent="0.25">
      <c r="A65" s="10" t="s">
        <v>151</v>
      </c>
      <c r="B65" s="11">
        <v>44217</v>
      </c>
      <c r="C65" s="12">
        <v>409096</v>
      </c>
      <c r="D65" s="12" t="s">
        <v>152</v>
      </c>
      <c r="E65" s="11">
        <v>44217</v>
      </c>
      <c r="F65" s="13">
        <v>200367.19</v>
      </c>
      <c r="G65" s="13">
        <v>12022.03</v>
      </c>
      <c r="H65" s="13">
        <v>18033.05</v>
      </c>
      <c r="I65" s="13">
        <v>194.55</v>
      </c>
      <c r="J65" s="13">
        <v>194550.72</v>
      </c>
      <c r="K65" s="18" t="s">
        <v>32</v>
      </c>
      <c r="L65" s="12">
        <v>120</v>
      </c>
      <c r="M65" s="14">
        <v>1788.6</v>
      </c>
      <c r="N65" s="13">
        <v>0</v>
      </c>
      <c r="O65" s="14">
        <v>0</v>
      </c>
      <c r="P65" s="15">
        <v>120</v>
      </c>
      <c r="Q65" s="13">
        <v>1788.6</v>
      </c>
      <c r="R65" s="13">
        <v>194356.17</v>
      </c>
      <c r="S65" s="13">
        <v>194.55</v>
      </c>
      <c r="T65" s="13">
        <v>0</v>
      </c>
      <c r="U65" s="13">
        <v>20081.28</v>
      </c>
      <c r="V65" s="13">
        <v>0</v>
      </c>
      <c r="W65" s="16">
        <v>0</v>
      </c>
      <c r="X65" s="16">
        <v>0</v>
      </c>
      <c r="Y65" s="17">
        <f t="shared" si="0"/>
        <v>214632</v>
      </c>
      <c r="Z65" s="17">
        <f t="shared" si="1"/>
        <v>0</v>
      </c>
    </row>
    <row r="66" spans="1:26" hidden="1" x14ac:dyDescent="0.25">
      <c r="A66" s="10" t="s">
        <v>153</v>
      </c>
      <c r="B66" s="11">
        <v>44217</v>
      </c>
      <c r="C66" s="12">
        <v>409390</v>
      </c>
      <c r="D66" s="12" t="s">
        <v>154</v>
      </c>
      <c r="E66" s="11">
        <v>44217</v>
      </c>
      <c r="F66" s="13">
        <v>185732.62</v>
      </c>
      <c r="G66" s="13">
        <v>11143.96</v>
      </c>
      <c r="H66" s="13">
        <v>1968.77</v>
      </c>
      <c r="I66" s="13">
        <v>195.1</v>
      </c>
      <c r="J66" s="13">
        <v>195102.91</v>
      </c>
      <c r="K66" s="18" t="s">
        <v>32</v>
      </c>
      <c r="L66" s="12">
        <v>120</v>
      </c>
      <c r="M66" s="14">
        <v>1793.67</v>
      </c>
      <c r="N66" s="13">
        <v>0</v>
      </c>
      <c r="O66" s="14">
        <v>0</v>
      </c>
      <c r="P66" s="15">
        <v>120</v>
      </c>
      <c r="Q66" s="13">
        <v>1793.67</v>
      </c>
      <c r="R66" s="13">
        <v>185732.62</v>
      </c>
      <c r="S66" s="13">
        <v>195.1</v>
      </c>
      <c r="T66" s="13">
        <v>9175.19</v>
      </c>
      <c r="U66" s="13">
        <v>20137.490000000002</v>
      </c>
      <c r="V66" s="13">
        <v>0</v>
      </c>
      <c r="W66" s="16">
        <v>0</v>
      </c>
      <c r="X66" s="16">
        <v>0</v>
      </c>
      <c r="Y66" s="17">
        <f t="shared" si="0"/>
        <v>215240.4</v>
      </c>
      <c r="Z66" s="17">
        <f t="shared" si="1"/>
        <v>0</v>
      </c>
    </row>
    <row r="67" spans="1:26" hidden="1" x14ac:dyDescent="0.25">
      <c r="A67" s="10" t="s">
        <v>155</v>
      </c>
      <c r="B67" s="11">
        <v>44217</v>
      </c>
      <c r="C67" s="12">
        <v>409331</v>
      </c>
      <c r="D67" s="12" t="s">
        <v>156</v>
      </c>
      <c r="E67" s="11">
        <v>44217</v>
      </c>
      <c r="F67" s="13">
        <v>122001.25</v>
      </c>
      <c r="G67" s="13">
        <v>7320.08</v>
      </c>
      <c r="H67" s="13">
        <v>1293.21</v>
      </c>
      <c r="I67" s="13">
        <v>128.16</v>
      </c>
      <c r="J67" s="13">
        <v>128156.28</v>
      </c>
      <c r="K67" s="18" t="s">
        <v>32</v>
      </c>
      <c r="L67" s="12">
        <v>120</v>
      </c>
      <c r="M67" s="14">
        <v>1178.2</v>
      </c>
      <c r="N67" s="13">
        <v>0</v>
      </c>
      <c r="O67" s="14">
        <v>0</v>
      </c>
      <c r="P67" s="15">
        <v>120</v>
      </c>
      <c r="Q67" s="13">
        <v>1178.2</v>
      </c>
      <c r="R67" s="13">
        <v>122001.25</v>
      </c>
      <c r="S67" s="13">
        <v>128.16</v>
      </c>
      <c r="T67" s="13">
        <v>6026.87</v>
      </c>
      <c r="U67" s="13">
        <v>13227.72</v>
      </c>
      <c r="V67" s="13">
        <v>0</v>
      </c>
      <c r="W67" s="16">
        <v>0</v>
      </c>
      <c r="X67" s="16">
        <v>0</v>
      </c>
      <c r="Y67" s="17">
        <f t="shared" si="0"/>
        <v>141384</v>
      </c>
      <c r="Z67" s="17">
        <f t="shared" si="1"/>
        <v>0</v>
      </c>
    </row>
    <row r="68" spans="1:26" hidden="1" x14ac:dyDescent="0.25">
      <c r="A68" s="10" t="s">
        <v>157</v>
      </c>
      <c r="B68" s="11">
        <v>44217</v>
      </c>
      <c r="C68" s="12">
        <v>409354</v>
      </c>
      <c r="D68" s="12" t="s">
        <v>158</v>
      </c>
      <c r="E68" s="11">
        <v>44217</v>
      </c>
      <c r="F68" s="13">
        <v>149059.23000000001</v>
      </c>
      <c r="G68" s="13">
        <v>8943.5499999999993</v>
      </c>
      <c r="H68" s="13">
        <v>1580.03</v>
      </c>
      <c r="I68" s="13">
        <v>156.58000000000001</v>
      </c>
      <c r="J68" s="13">
        <v>156579.32999999999</v>
      </c>
      <c r="K68" s="18" t="s">
        <v>32</v>
      </c>
      <c r="L68" s="12">
        <v>120</v>
      </c>
      <c r="M68" s="14">
        <v>1439.51</v>
      </c>
      <c r="N68" s="13">
        <v>0</v>
      </c>
      <c r="O68" s="14">
        <v>0</v>
      </c>
      <c r="P68" s="15">
        <v>120</v>
      </c>
      <c r="Q68" s="13">
        <v>1439.51</v>
      </c>
      <c r="R68" s="13">
        <v>149059.23000000001</v>
      </c>
      <c r="S68" s="13">
        <v>156.58000000000001</v>
      </c>
      <c r="T68" s="13">
        <v>7363.52</v>
      </c>
      <c r="U68" s="13">
        <v>16161.87</v>
      </c>
      <c r="V68" s="13">
        <v>0</v>
      </c>
      <c r="W68" s="16">
        <v>0</v>
      </c>
      <c r="X68" s="16">
        <v>0</v>
      </c>
      <c r="Y68" s="17">
        <f t="shared" si="0"/>
        <v>172741.19999999998</v>
      </c>
      <c r="Z68" s="17">
        <f t="shared" si="1"/>
        <v>0</v>
      </c>
    </row>
    <row r="69" spans="1:26" hidden="1" x14ac:dyDescent="0.25">
      <c r="A69" s="10" t="s">
        <v>159</v>
      </c>
      <c r="B69" s="11">
        <v>44218</v>
      </c>
      <c r="C69" s="12">
        <v>409293</v>
      </c>
      <c r="D69" s="12" t="s">
        <v>160</v>
      </c>
      <c r="E69" s="11">
        <v>44218</v>
      </c>
      <c r="F69" s="13">
        <v>121157.06</v>
      </c>
      <c r="G69" s="13">
        <v>7269.42</v>
      </c>
      <c r="H69" s="13">
        <v>1284.26</v>
      </c>
      <c r="I69" s="13">
        <v>127.27</v>
      </c>
      <c r="J69" s="13">
        <v>127269.49</v>
      </c>
      <c r="K69" s="18" t="s">
        <v>32</v>
      </c>
      <c r="L69" s="12">
        <v>120</v>
      </c>
      <c r="M69" s="14">
        <v>1170.05</v>
      </c>
      <c r="N69" s="13">
        <v>0</v>
      </c>
      <c r="O69" s="14">
        <v>0</v>
      </c>
      <c r="P69" s="15">
        <v>120</v>
      </c>
      <c r="Q69" s="13">
        <v>1170.05</v>
      </c>
      <c r="R69" s="13">
        <v>121157.06</v>
      </c>
      <c r="S69" s="13">
        <v>127.27</v>
      </c>
      <c r="T69" s="13">
        <v>5985.16</v>
      </c>
      <c r="U69" s="13">
        <v>13136.51</v>
      </c>
      <c r="V69" s="13">
        <v>0</v>
      </c>
      <c r="W69" s="16">
        <v>0</v>
      </c>
      <c r="X69" s="16">
        <v>0</v>
      </c>
      <c r="Y69" s="17">
        <f t="shared" ref="Y69:Y132" si="2">SUM(R69:X69)+N69+O69</f>
        <v>140406</v>
      </c>
      <c r="Z69" s="17">
        <f t="shared" ref="Z69:Z132" si="3">((P69*Q69)+O69+N69)-Y69</f>
        <v>0</v>
      </c>
    </row>
    <row r="70" spans="1:26" hidden="1" x14ac:dyDescent="0.25">
      <c r="A70" s="10" t="s">
        <v>161</v>
      </c>
      <c r="B70" s="11">
        <v>44218</v>
      </c>
      <c r="C70" s="12">
        <v>409463</v>
      </c>
      <c r="D70" s="12" t="s">
        <v>162</v>
      </c>
      <c r="E70" s="11">
        <v>44218</v>
      </c>
      <c r="F70" s="13">
        <v>139648.57999999999</v>
      </c>
      <c r="G70" s="13">
        <v>8378.91</v>
      </c>
      <c r="H70" s="13">
        <v>1480.28</v>
      </c>
      <c r="I70" s="13">
        <v>146.69</v>
      </c>
      <c r="J70" s="13">
        <v>146693.9</v>
      </c>
      <c r="K70" s="18" t="s">
        <v>32</v>
      </c>
      <c r="L70" s="12">
        <v>120</v>
      </c>
      <c r="M70" s="14">
        <v>1348.63</v>
      </c>
      <c r="N70" s="13">
        <v>0</v>
      </c>
      <c r="O70" s="14">
        <v>0</v>
      </c>
      <c r="P70" s="15">
        <v>120</v>
      </c>
      <c r="Q70" s="13">
        <v>1348.63</v>
      </c>
      <c r="R70" s="13">
        <v>139648.57999999999</v>
      </c>
      <c r="S70" s="13">
        <v>146.69</v>
      </c>
      <c r="T70" s="13">
        <v>6898.63</v>
      </c>
      <c r="U70" s="13">
        <v>15141.7</v>
      </c>
      <c r="V70" s="13">
        <v>0</v>
      </c>
      <c r="W70" s="16">
        <v>0</v>
      </c>
      <c r="X70" s="16">
        <v>0</v>
      </c>
      <c r="Y70" s="17">
        <f t="shared" si="2"/>
        <v>161835.6</v>
      </c>
      <c r="Z70" s="17">
        <f t="shared" si="3"/>
        <v>0</v>
      </c>
    </row>
    <row r="71" spans="1:26" hidden="1" x14ac:dyDescent="0.25">
      <c r="A71" s="10" t="s">
        <v>163</v>
      </c>
      <c r="B71" s="11">
        <v>44218</v>
      </c>
      <c r="C71" s="12">
        <v>409325</v>
      </c>
      <c r="D71" s="12" t="s">
        <v>164</v>
      </c>
      <c r="E71" s="11">
        <v>44218</v>
      </c>
      <c r="F71" s="13">
        <v>125696.14</v>
      </c>
      <c r="G71" s="13">
        <v>7541.77</v>
      </c>
      <c r="H71" s="13">
        <v>10000</v>
      </c>
      <c r="I71" s="13">
        <v>123.36</v>
      </c>
      <c r="J71" s="13">
        <v>123361.27</v>
      </c>
      <c r="K71" s="18" t="s">
        <v>32</v>
      </c>
      <c r="L71" s="12">
        <v>120</v>
      </c>
      <c r="M71" s="14">
        <v>1134.1199999999999</v>
      </c>
      <c r="N71" s="13">
        <v>0</v>
      </c>
      <c r="O71" s="14">
        <v>0</v>
      </c>
      <c r="P71" s="15">
        <v>120</v>
      </c>
      <c r="Q71" s="13">
        <v>1134.1199999999999</v>
      </c>
      <c r="R71" s="13">
        <v>123237.91</v>
      </c>
      <c r="S71" s="13">
        <v>123.36</v>
      </c>
      <c r="T71" s="13">
        <v>0</v>
      </c>
      <c r="U71" s="13">
        <v>12733.13</v>
      </c>
      <c r="V71" s="13">
        <v>0</v>
      </c>
      <c r="W71" s="16">
        <v>0</v>
      </c>
      <c r="X71" s="16">
        <v>0</v>
      </c>
      <c r="Y71" s="17">
        <f t="shared" si="2"/>
        <v>136094.39999999999</v>
      </c>
      <c r="Z71" s="17">
        <f t="shared" si="3"/>
        <v>0</v>
      </c>
    </row>
    <row r="72" spans="1:26" hidden="1" x14ac:dyDescent="0.25">
      <c r="A72" s="10" t="s">
        <v>165</v>
      </c>
      <c r="B72" s="11">
        <v>44218</v>
      </c>
      <c r="C72" s="12">
        <v>409078</v>
      </c>
      <c r="D72" s="12" t="s">
        <v>166</v>
      </c>
      <c r="E72" s="11">
        <v>44218</v>
      </c>
      <c r="F72" s="13">
        <v>124161.37</v>
      </c>
      <c r="G72" s="13">
        <v>7449.68</v>
      </c>
      <c r="H72" s="13">
        <v>1316.15</v>
      </c>
      <c r="I72" s="13">
        <v>130.43</v>
      </c>
      <c r="J72" s="13">
        <v>130425.33</v>
      </c>
      <c r="K72" s="18" t="s">
        <v>32</v>
      </c>
      <c r="L72" s="12">
        <v>120</v>
      </c>
      <c r="M72" s="14">
        <v>1199.06</v>
      </c>
      <c r="N72" s="13">
        <v>0</v>
      </c>
      <c r="O72" s="14">
        <v>0</v>
      </c>
      <c r="P72" s="15">
        <v>120</v>
      </c>
      <c r="Q72" s="13">
        <v>1199.06</v>
      </c>
      <c r="R72" s="13">
        <v>124161.37</v>
      </c>
      <c r="S72" s="13">
        <v>130.43</v>
      </c>
      <c r="T72" s="13">
        <v>6133.53</v>
      </c>
      <c r="U72" s="13">
        <v>13461.87</v>
      </c>
      <c r="V72" s="13">
        <v>0</v>
      </c>
      <c r="W72" s="16">
        <v>0</v>
      </c>
      <c r="X72" s="16">
        <v>0</v>
      </c>
      <c r="Y72" s="17">
        <f t="shared" si="2"/>
        <v>143887.19999999998</v>
      </c>
      <c r="Z72" s="17">
        <f t="shared" si="3"/>
        <v>0</v>
      </c>
    </row>
    <row r="73" spans="1:26" hidden="1" x14ac:dyDescent="0.25">
      <c r="A73" s="10" t="s">
        <v>167</v>
      </c>
      <c r="B73" s="11">
        <v>44222</v>
      </c>
      <c r="C73" s="12">
        <v>409558</v>
      </c>
      <c r="D73" s="12" t="s">
        <v>168</v>
      </c>
      <c r="E73" s="11">
        <v>44222</v>
      </c>
      <c r="F73" s="13">
        <v>116102.99</v>
      </c>
      <c r="G73" s="13">
        <v>6966.18</v>
      </c>
      <c r="H73" s="13">
        <v>1230.69</v>
      </c>
      <c r="I73" s="13">
        <v>121.96</v>
      </c>
      <c r="J73" s="13">
        <v>121960.44</v>
      </c>
      <c r="K73" s="18" t="s">
        <v>32</v>
      </c>
      <c r="L73" s="12">
        <v>120</v>
      </c>
      <c r="M73" s="14">
        <v>1121.24</v>
      </c>
      <c r="N73" s="13">
        <v>0</v>
      </c>
      <c r="O73" s="14">
        <v>0</v>
      </c>
      <c r="P73" s="15">
        <v>120</v>
      </c>
      <c r="Q73" s="13">
        <v>1121.24</v>
      </c>
      <c r="R73" s="13">
        <v>116102.99</v>
      </c>
      <c r="S73" s="13">
        <v>121.96</v>
      </c>
      <c r="T73" s="13">
        <v>5735.49</v>
      </c>
      <c r="U73" s="13">
        <v>12588.36</v>
      </c>
      <c r="V73" s="13">
        <v>0</v>
      </c>
      <c r="W73" s="16">
        <v>0</v>
      </c>
      <c r="X73" s="16">
        <v>0</v>
      </c>
      <c r="Y73" s="17">
        <f t="shared" si="2"/>
        <v>134548.80000000002</v>
      </c>
      <c r="Z73" s="17">
        <f t="shared" si="3"/>
        <v>0</v>
      </c>
    </row>
    <row r="74" spans="1:26" hidden="1" x14ac:dyDescent="0.25">
      <c r="A74" s="10" t="s">
        <v>169</v>
      </c>
      <c r="B74" s="11">
        <v>44222</v>
      </c>
      <c r="C74" s="12">
        <v>409561</v>
      </c>
      <c r="D74" s="12" t="s">
        <v>170</v>
      </c>
      <c r="E74" s="11">
        <v>44222</v>
      </c>
      <c r="F74" s="13">
        <v>176697.17</v>
      </c>
      <c r="G74" s="13">
        <v>10601.83</v>
      </c>
      <c r="H74" s="13">
        <v>3000</v>
      </c>
      <c r="I74" s="13">
        <v>184.48</v>
      </c>
      <c r="J74" s="13">
        <v>184483.48</v>
      </c>
      <c r="K74" s="18" t="s">
        <v>32</v>
      </c>
      <c r="L74" s="12">
        <v>120</v>
      </c>
      <c r="M74" s="14">
        <v>1696.04</v>
      </c>
      <c r="N74" s="13">
        <v>0</v>
      </c>
      <c r="O74" s="14">
        <v>0</v>
      </c>
      <c r="P74" s="15">
        <v>120</v>
      </c>
      <c r="Q74" s="13">
        <v>1696.04</v>
      </c>
      <c r="R74" s="13">
        <v>176697.17</v>
      </c>
      <c r="S74" s="13">
        <v>184.48</v>
      </c>
      <c r="T74" s="13">
        <v>7601.83</v>
      </c>
      <c r="U74" s="13">
        <v>19041.32</v>
      </c>
      <c r="V74" s="13">
        <v>0</v>
      </c>
      <c r="W74" s="16">
        <v>0</v>
      </c>
      <c r="X74" s="16">
        <v>0</v>
      </c>
      <c r="Y74" s="17">
        <f t="shared" si="2"/>
        <v>203524.80000000002</v>
      </c>
      <c r="Z74" s="17">
        <f t="shared" si="3"/>
        <v>0</v>
      </c>
    </row>
    <row r="75" spans="1:26" hidden="1" x14ac:dyDescent="0.25">
      <c r="A75" s="10" t="s">
        <v>171</v>
      </c>
      <c r="B75" s="11">
        <v>44222</v>
      </c>
      <c r="C75" s="12">
        <v>409564</v>
      </c>
      <c r="D75" s="12" t="s">
        <v>172</v>
      </c>
      <c r="E75" s="11">
        <v>44222</v>
      </c>
      <c r="F75" s="13">
        <v>99110.75</v>
      </c>
      <c r="G75" s="13">
        <v>5946.64</v>
      </c>
      <c r="H75" s="13">
        <v>5000</v>
      </c>
      <c r="I75" s="13">
        <v>100.16</v>
      </c>
      <c r="J75" s="13">
        <v>100157.55</v>
      </c>
      <c r="K75" s="18" t="s">
        <v>32</v>
      </c>
      <c r="L75" s="12">
        <v>120</v>
      </c>
      <c r="M75" s="14">
        <v>920.8</v>
      </c>
      <c r="N75" s="13">
        <v>0</v>
      </c>
      <c r="O75" s="14">
        <v>0</v>
      </c>
      <c r="P75" s="15">
        <v>120</v>
      </c>
      <c r="Q75" s="13">
        <v>920.8</v>
      </c>
      <c r="R75" s="13">
        <v>99110.75</v>
      </c>
      <c r="S75" s="13">
        <v>100.16</v>
      </c>
      <c r="T75" s="13">
        <v>946.64</v>
      </c>
      <c r="U75" s="13">
        <v>10338.450000000001</v>
      </c>
      <c r="V75" s="13">
        <v>0</v>
      </c>
      <c r="W75" s="16">
        <v>0</v>
      </c>
      <c r="X75" s="16">
        <v>0</v>
      </c>
      <c r="Y75" s="17">
        <f t="shared" si="2"/>
        <v>110496</v>
      </c>
      <c r="Z75" s="17">
        <f t="shared" si="3"/>
        <v>0</v>
      </c>
    </row>
    <row r="76" spans="1:26" hidden="1" x14ac:dyDescent="0.25">
      <c r="A76" s="10" t="s">
        <v>173</v>
      </c>
      <c r="B76" s="11">
        <v>44222</v>
      </c>
      <c r="C76" s="12">
        <v>409597</v>
      </c>
      <c r="D76" s="12" t="s">
        <v>174</v>
      </c>
      <c r="E76" s="11">
        <v>44222</v>
      </c>
      <c r="F76" s="13">
        <v>126164.24</v>
      </c>
      <c r="G76" s="13">
        <v>7569.85</v>
      </c>
      <c r="H76" s="13">
        <v>1337.34</v>
      </c>
      <c r="I76" s="13">
        <v>132.53</v>
      </c>
      <c r="J76" s="13">
        <v>132529.28</v>
      </c>
      <c r="K76" s="18" t="s">
        <v>32</v>
      </c>
      <c r="L76" s="12">
        <v>120</v>
      </c>
      <c r="M76" s="14">
        <v>1218.4000000000001</v>
      </c>
      <c r="N76" s="13">
        <v>0</v>
      </c>
      <c r="O76" s="14">
        <v>0</v>
      </c>
      <c r="P76" s="15">
        <v>120</v>
      </c>
      <c r="Q76" s="13">
        <v>1218.4000000000001</v>
      </c>
      <c r="R76" s="13">
        <v>126164.24</v>
      </c>
      <c r="S76" s="13">
        <v>132.53</v>
      </c>
      <c r="T76" s="13">
        <v>6232.51</v>
      </c>
      <c r="U76" s="13">
        <v>13678.72</v>
      </c>
      <c r="V76" s="13">
        <v>0</v>
      </c>
      <c r="W76" s="16">
        <v>0</v>
      </c>
      <c r="X76" s="16">
        <v>0</v>
      </c>
      <c r="Y76" s="17">
        <f t="shared" si="2"/>
        <v>146208</v>
      </c>
      <c r="Z76" s="17">
        <f t="shared" si="3"/>
        <v>0</v>
      </c>
    </row>
    <row r="77" spans="1:26" hidden="1" x14ac:dyDescent="0.25">
      <c r="A77" s="10" t="s">
        <v>175</v>
      </c>
      <c r="B77" s="11">
        <v>44222</v>
      </c>
      <c r="C77" s="12">
        <v>409598</v>
      </c>
      <c r="D77" s="12" t="s">
        <v>176</v>
      </c>
      <c r="E77" s="11">
        <v>44222</v>
      </c>
      <c r="F77" s="13">
        <v>169260.18</v>
      </c>
      <c r="G77" s="13">
        <v>10155.61</v>
      </c>
      <c r="H77" s="13">
        <v>1794.16</v>
      </c>
      <c r="I77" s="13">
        <v>177.8</v>
      </c>
      <c r="J77" s="13">
        <v>177799.43</v>
      </c>
      <c r="K77" s="18" t="s">
        <v>32</v>
      </c>
      <c r="L77" s="12">
        <v>120</v>
      </c>
      <c r="M77" s="14">
        <v>1634.59</v>
      </c>
      <c r="N77" s="13">
        <v>0</v>
      </c>
      <c r="O77" s="14">
        <v>0</v>
      </c>
      <c r="P77" s="15">
        <v>120</v>
      </c>
      <c r="Q77" s="13">
        <v>1634.59</v>
      </c>
      <c r="R77" s="13">
        <v>169260.18</v>
      </c>
      <c r="S77" s="13">
        <v>177.8</v>
      </c>
      <c r="T77" s="13">
        <v>8361.4500000000007</v>
      </c>
      <c r="U77" s="13">
        <v>18351.37</v>
      </c>
      <c r="V77" s="13">
        <v>0</v>
      </c>
      <c r="W77" s="16">
        <v>0</v>
      </c>
      <c r="X77" s="16">
        <v>0</v>
      </c>
      <c r="Y77" s="17">
        <f t="shared" si="2"/>
        <v>196150.8</v>
      </c>
      <c r="Z77" s="17">
        <f t="shared" si="3"/>
        <v>0</v>
      </c>
    </row>
    <row r="78" spans="1:26" hidden="1" x14ac:dyDescent="0.25">
      <c r="A78" s="10" t="s">
        <v>177</v>
      </c>
      <c r="B78" s="11">
        <v>44222</v>
      </c>
      <c r="C78" s="12">
        <v>409601</v>
      </c>
      <c r="D78" s="12" t="s">
        <v>178</v>
      </c>
      <c r="E78" s="11">
        <v>44222</v>
      </c>
      <c r="F78" s="13">
        <v>132368.24</v>
      </c>
      <c r="G78" s="13">
        <v>7942.09</v>
      </c>
      <c r="H78" s="13">
        <v>1403.1</v>
      </c>
      <c r="I78" s="13">
        <v>139.05000000000001</v>
      </c>
      <c r="J78" s="13">
        <v>139046.28</v>
      </c>
      <c r="K78" s="18" t="s">
        <v>32</v>
      </c>
      <c r="L78" s="12">
        <v>120</v>
      </c>
      <c r="M78" s="14">
        <v>1278.32</v>
      </c>
      <c r="N78" s="13">
        <v>0</v>
      </c>
      <c r="O78" s="14">
        <v>0</v>
      </c>
      <c r="P78" s="15">
        <v>120</v>
      </c>
      <c r="Q78" s="13">
        <v>1278.32</v>
      </c>
      <c r="R78" s="13">
        <v>132368.24</v>
      </c>
      <c r="S78" s="13">
        <v>139.05000000000001</v>
      </c>
      <c r="T78" s="13">
        <v>6538.99</v>
      </c>
      <c r="U78" s="13">
        <v>14352.12</v>
      </c>
      <c r="V78" s="13">
        <v>0</v>
      </c>
      <c r="W78" s="16">
        <v>0</v>
      </c>
      <c r="X78" s="16">
        <v>0</v>
      </c>
      <c r="Y78" s="17">
        <f t="shared" si="2"/>
        <v>153398.39999999997</v>
      </c>
      <c r="Z78" s="17">
        <f t="shared" si="3"/>
        <v>0</v>
      </c>
    </row>
    <row r="79" spans="1:26" hidden="1" x14ac:dyDescent="0.25">
      <c r="A79" s="10" t="s">
        <v>179</v>
      </c>
      <c r="B79" s="11">
        <v>44222</v>
      </c>
      <c r="C79" s="12">
        <v>409614</v>
      </c>
      <c r="D79" s="12" t="s">
        <v>180</v>
      </c>
      <c r="E79" s="11">
        <v>44222</v>
      </c>
      <c r="F79" s="13">
        <v>87223.58</v>
      </c>
      <c r="G79" s="13">
        <v>5233.41</v>
      </c>
      <c r="H79" s="13">
        <v>3685</v>
      </c>
      <c r="I79" s="13">
        <v>88.86</v>
      </c>
      <c r="J79" s="13">
        <v>88860.85</v>
      </c>
      <c r="K79" s="18" t="s">
        <v>32</v>
      </c>
      <c r="L79" s="12">
        <v>120</v>
      </c>
      <c r="M79" s="14">
        <v>816.94</v>
      </c>
      <c r="N79" s="13">
        <v>0</v>
      </c>
      <c r="O79" s="14">
        <v>0</v>
      </c>
      <c r="P79" s="15">
        <v>119</v>
      </c>
      <c r="Q79" s="13">
        <v>816.94</v>
      </c>
      <c r="R79" s="13">
        <v>87223.58</v>
      </c>
      <c r="S79" s="13">
        <v>88.86</v>
      </c>
      <c r="T79" s="13">
        <v>731.47</v>
      </c>
      <c r="U79" s="13">
        <v>9171.9500000000007</v>
      </c>
      <c r="V79" s="13">
        <v>0</v>
      </c>
      <c r="W79" s="16">
        <v>0</v>
      </c>
      <c r="X79" s="16">
        <v>0</v>
      </c>
      <c r="Y79" s="17">
        <f t="shared" si="2"/>
        <v>97215.86</v>
      </c>
      <c r="Z79" s="17">
        <f t="shared" si="3"/>
        <v>0</v>
      </c>
    </row>
    <row r="80" spans="1:26" hidden="1" x14ac:dyDescent="0.25">
      <c r="A80" s="10" t="s">
        <v>181</v>
      </c>
      <c r="B80" s="11">
        <v>44222</v>
      </c>
      <c r="C80" s="12">
        <v>409684</v>
      </c>
      <c r="D80" s="12" t="s">
        <v>182</v>
      </c>
      <c r="E80" s="11">
        <v>44222</v>
      </c>
      <c r="F80" s="13">
        <v>120518.56</v>
      </c>
      <c r="G80" s="13">
        <v>7231.11</v>
      </c>
      <c r="H80" s="13">
        <v>1277.5</v>
      </c>
      <c r="I80" s="13">
        <v>126.6</v>
      </c>
      <c r="J80" s="13">
        <v>126598.77</v>
      </c>
      <c r="K80" s="18" t="s">
        <v>32</v>
      </c>
      <c r="L80" s="12">
        <v>120</v>
      </c>
      <c r="M80" s="14">
        <v>1163.8800000000001</v>
      </c>
      <c r="N80" s="13">
        <v>0</v>
      </c>
      <c r="O80" s="14">
        <v>0</v>
      </c>
      <c r="P80" s="15">
        <v>120</v>
      </c>
      <c r="Q80" s="13">
        <v>1163.8800000000001</v>
      </c>
      <c r="R80" s="13">
        <v>120518.56</v>
      </c>
      <c r="S80" s="13">
        <v>126.6</v>
      </c>
      <c r="T80" s="13">
        <v>5953.61</v>
      </c>
      <c r="U80" s="13">
        <v>13066.83</v>
      </c>
      <c r="V80" s="13">
        <v>0</v>
      </c>
      <c r="W80" s="16">
        <v>0</v>
      </c>
      <c r="X80" s="16">
        <v>0</v>
      </c>
      <c r="Y80" s="17">
        <f t="shared" si="2"/>
        <v>139665.60000000001</v>
      </c>
      <c r="Z80" s="17">
        <f t="shared" si="3"/>
        <v>0</v>
      </c>
    </row>
    <row r="81" spans="1:26" hidden="1" x14ac:dyDescent="0.25">
      <c r="A81" s="10" t="s">
        <v>183</v>
      </c>
      <c r="B81" s="11">
        <v>44222</v>
      </c>
      <c r="C81" s="12">
        <v>409645</v>
      </c>
      <c r="D81" s="12" t="s">
        <v>184</v>
      </c>
      <c r="E81" s="11">
        <v>44222</v>
      </c>
      <c r="F81" s="13">
        <v>94092.479999999996</v>
      </c>
      <c r="G81" s="13">
        <v>5645.55</v>
      </c>
      <c r="H81" s="13">
        <v>997.38</v>
      </c>
      <c r="I81" s="13">
        <v>98.84</v>
      </c>
      <c r="J81" s="13">
        <v>98839.49</v>
      </c>
      <c r="K81" s="18" t="s">
        <v>32</v>
      </c>
      <c r="L81" s="12">
        <v>120</v>
      </c>
      <c r="M81" s="14">
        <v>908.68</v>
      </c>
      <c r="N81" s="13">
        <v>0</v>
      </c>
      <c r="O81" s="14">
        <v>0</v>
      </c>
      <c r="P81" s="15">
        <v>120</v>
      </c>
      <c r="Q81" s="13">
        <v>908.68</v>
      </c>
      <c r="R81" s="13">
        <v>94092.479999999996</v>
      </c>
      <c r="S81" s="13">
        <v>98.84</v>
      </c>
      <c r="T81" s="13">
        <v>4648.17</v>
      </c>
      <c r="U81" s="13">
        <v>10202.11</v>
      </c>
      <c r="V81" s="13">
        <v>0</v>
      </c>
      <c r="W81" s="16">
        <v>0</v>
      </c>
      <c r="X81" s="16">
        <v>0</v>
      </c>
      <c r="Y81" s="17">
        <f t="shared" si="2"/>
        <v>109041.59999999999</v>
      </c>
      <c r="Z81" s="17">
        <f t="shared" si="3"/>
        <v>0</v>
      </c>
    </row>
    <row r="82" spans="1:26" hidden="1" x14ac:dyDescent="0.25">
      <c r="A82" s="10" t="s">
        <v>185</v>
      </c>
      <c r="B82" s="11">
        <v>44222</v>
      </c>
      <c r="C82" s="12">
        <v>409536</v>
      </c>
      <c r="D82" s="12" t="s">
        <v>186</v>
      </c>
      <c r="E82" s="11">
        <v>44222</v>
      </c>
      <c r="F82" s="13">
        <v>107048.47</v>
      </c>
      <c r="G82" s="13">
        <v>6422.91</v>
      </c>
      <c r="H82" s="13">
        <v>1134.71</v>
      </c>
      <c r="I82" s="13">
        <v>112.45</v>
      </c>
      <c r="J82" s="13">
        <v>112449.12</v>
      </c>
      <c r="K82" s="18" t="s">
        <v>32</v>
      </c>
      <c r="L82" s="12">
        <v>120</v>
      </c>
      <c r="M82" s="14">
        <v>1033.8</v>
      </c>
      <c r="N82" s="13">
        <v>0</v>
      </c>
      <c r="O82" s="14">
        <v>0</v>
      </c>
      <c r="P82" s="15">
        <v>120</v>
      </c>
      <c r="Q82" s="13">
        <v>1033.8</v>
      </c>
      <c r="R82" s="13">
        <v>107048.47</v>
      </c>
      <c r="S82" s="13">
        <v>112.45</v>
      </c>
      <c r="T82" s="13">
        <v>5288.2</v>
      </c>
      <c r="U82" s="13">
        <v>11606.88</v>
      </c>
      <c r="V82" s="13">
        <v>0</v>
      </c>
      <c r="W82" s="16">
        <v>0</v>
      </c>
      <c r="X82" s="16">
        <v>0</v>
      </c>
      <c r="Y82" s="17">
        <f t="shared" si="2"/>
        <v>124056</v>
      </c>
      <c r="Z82" s="17">
        <f t="shared" si="3"/>
        <v>0</v>
      </c>
    </row>
    <row r="83" spans="1:26" hidden="1" x14ac:dyDescent="0.25">
      <c r="A83" s="10" t="s">
        <v>187</v>
      </c>
      <c r="B83" s="11">
        <v>44222</v>
      </c>
      <c r="C83" s="12">
        <v>409538</v>
      </c>
      <c r="D83" s="12" t="s">
        <v>188</v>
      </c>
      <c r="E83" s="11">
        <v>44222</v>
      </c>
      <c r="F83" s="13">
        <v>124139.29</v>
      </c>
      <c r="G83" s="13">
        <v>7448.36</v>
      </c>
      <c r="H83" s="13">
        <v>1316</v>
      </c>
      <c r="I83" s="13">
        <v>130.4</v>
      </c>
      <c r="J83" s="13">
        <v>130402.05</v>
      </c>
      <c r="K83" s="18" t="s">
        <v>32</v>
      </c>
      <c r="L83" s="12">
        <v>120</v>
      </c>
      <c r="M83" s="14">
        <v>1198.8499999999999</v>
      </c>
      <c r="N83" s="13">
        <v>0</v>
      </c>
      <c r="O83" s="14">
        <v>0</v>
      </c>
      <c r="P83" s="15">
        <v>120</v>
      </c>
      <c r="Q83" s="13">
        <v>1198.8499999999999</v>
      </c>
      <c r="R83" s="13">
        <v>124139.29</v>
      </c>
      <c r="S83" s="13">
        <v>130.4</v>
      </c>
      <c r="T83" s="13">
        <v>6132.36</v>
      </c>
      <c r="U83" s="13">
        <v>13459.95</v>
      </c>
      <c r="V83" s="13">
        <v>0</v>
      </c>
      <c r="W83" s="16">
        <v>0</v>
      </c>
      <c r="X83" s="16">
        <v>0</v>
      </c>
      <c r="Y83" s="17">
        <f t="shared" si="2"/>
        <v>143862</v>
      </c>
      <c r="Z83" s="17">
        <f t="shared" si="3"/>
        <v>0</v>
      </c>
    </row>
    <row r="84" spans="1:26" hidden="1" x14ac:dyDescent="0.25">
      <c r="A84" s="10" t="s">
        <v>189</v>
      </c>
      <c r="B84" s="11">
        <v>44222</v>
      </c>
      <c r="C84" s="12">
        <v>409543</v>
      </c>
      <c r="D84" s="12" t="s">
        <v>190</v>
      </c>
      <c r="E84" s="11">
        <v>44222</v>
      </c>
      <c r="F84" s="13">
        <v>87223.58</v>
      </c>
      <c r="G84" s="13">
        <v>5233.41</v>
      </c>
      <c r="H84" s="13">
        <v>924.57</v>
      </c>
      <c r="I84" s="13">
        <v>91.62</v>
      </c>
      <c r="J84" s="13">
        <v>91624.04</v>
      </c>
      <c r="K84" s="18" t="s">
        <v>32</v>
      </c>
      <c r="L84" s="12">
        <v>120</v>
      </c>
      <c r="M84" s="14">
        <v>842.34</v>
      </c>
      <c r="N84" s="13">
        <v>0</v>
      </c>
      <c r="O84" s="14">
        <v>0</v>
      </c>
      <c r="P84" s="15">
        <v>120</v>
      </c>
      <c r="Q84" s="13">
        <v>842.34</v>
      </c>
      <c r="R84" s="13">
        <v>87223.58</v>
      </c>
      <c r="S84" s="13">
        <v>91.62</v>
      </c>
      <c r="T84" s="13">
        <v>4308.84</v>
      </c>
      <c r="U84" s="13">
        <v>9456.76</v>
      </c>
      <c r="V84" s="13">
        <v>0</v>
      </c>
      <c r="W84" s="16">
        <v>0</v>
      </c>
      <c r="X84" s="16">
        <v>0</v>
      </c>
      <c r="Y84" s="17">
        <f t="shared" si="2"/>
        <v>101080.79999999999</v>
      </c>
      <c r="Z84" s="17">
        <f t="shared" si="3"/>
        <v>0</v>
      </c>
    </row>
    <row r="85" spans="1:26" hidden="1" x14ac:dyDescent="0.25">
      <c r="A85" s="10" t="s">
        <v>191</v>
      </c>
      <c r="B85" s="11">
        <v>44222</v>
      </c>
      <c r="C85" s="12">
        <v>409548</v>
      </c>
      <c r="D85" s="12" t="s">
        <v>192</v>
      </c>
      <c r="E85" s="11">
        <v>44222</v>
      </c>
      <c r="F85" s="13">
        <v>146631.01999999999</v>
      </c>
      <c r="G85" s="13">
        <v>8797.86</v>
      </c>
      <c r="H85" s="13">
        <v>1554.29</v>
      </c>
      <c r="I85" s="13">
        <v>154.03</v>
      </c>
      <c r="J85" s="13">
        <v>154028.62</v>
      </c>
      <c r="K85" s="18" t="s">
        <v>32</v>
      </c>
      <c r="L85" s="12">
        <v>120</v>
      </c>
      <c r="M85" s="14">
        <v>1416.06</v>
      </c>
      <c r="N85" s="13">
        <v>0</v>
      </c>
      <c r="O85" s="14">
        <v>0</v>
      </c>
      <c r="P85" s="15">
        <v>119</v>
      </c>
      <c r="Q85" s="13">
        <v>1416.06</v>
      </c>
      <c r="R85" s="13">
        <v>146631.01999999999</v>
      </c>
      <c r="S85" s="13">
        <v>154.03</v>
      </c>
      <c r="T85" s="13">
        <v>5827.51</v>
      </c>
      <c r="U85" s="13">
        <v>15898.58</v>
      </c>
      <c r="V85" s="13">
        <v>0</v>
      </c>
      <c r="W85" s="16">
        <v>0</v>
      </c>
      <c r="X85" s="16">
        <v>0</v>
      </c>
      <c r="Y85" s="17">
        <f t="shared" si="2"/>
        <v>168511.13999999998</v>
      </c>
      <c r="Z85" s="17">
        <f t="shared" si="3"/>
        <v>0</v>
      </c>
    </row>
    <row r="86" spans="1:26" hidden="1" x14ac:dyDescent="0.25">
      <c r="A86" s="10" t="s">
        <v>193</v>
      </c>
      <c r="B86" s="11">
        <v>44222</v>
      </c>
      <c r="C86" s="12">
        <v>409553</v>
      </c>
      <c r="D86" s="12" t="s">
        <v>194</v>
      </c>
      <c r="E86" s="11">
        <v>44222</v>
      </c>
      <c r="F86" s="13">
        <v>139648.57999999999</v>
      </c>
      <c r="G86" s="13">
        <v>8378.91</v>
      </c>
      <c r="H86" s="13">
        <v>1480.28</v>
      </c>
      <c r="I86" s="13">
        <v>146.69</v>
      </c>
      <c r="J86" s="13">
        <v>146693.9</v>
      </c>
      <c r="K86" s="18" t="s">
        <v>32</v>
      </c>
      <c r="L86" s="12">
        <v>120</v>
      </c>
      <c r="M86" s="14">
        <v>1348.63</v>
      </c>
      <c r="N86" s="13">
        <v>0</v>
      </c>
      <c r="O86" s="14">
        <v>0</v>
      </c>
      <c r="P86" s="15">
        <v>120</v>
      </c>
      <c r="Q86" s="13">
        <v>1348.63</v>
      </c>
      <c r="R86" s="13">
        <v>139648.57999999999</v>
      </c>
      <c r="S86" s="13">
        <v>146.69</v>
      </c>
      <c r="T86" s="13">
        <v>6898.63</v>
      </c>
      <c r="U86" s="13">
        <v>15141.7</v>
      </c>
      <c r="V86" s="13">
        <v>0</v>
      </c>
      <c r="W86" s="16">
        <v>0</v>
      </c>
      <c r="X86" s="16">
        <v>0</v>
      </c>
      <c r="Y86" s="17">
        <f t="shared" si="2"/>
        <v>161835.6</v>
      </c>
      <c r="Z86" s="17">
        <f t="shared" si="3"/>
        <v>0</v>
      </c>
    </row>
    <row r="87" spans="1:26" hidden="1" x14ac:dyDescent="0.25">
      <c r="A87" s="10" t="s">
        <v>195</v>
      </c>
      <c r="B87" s="11">
        <v>44223</v>
      </c>
      <c r="C87" s="12">
        <v>409667</v>
      </c>
      <c r="D87" s="12" t="s">
        <v>196</v>
      </c>
      <c r="E87" s="11">
        <v>44222</v>
      </c>
      <c r="F87" s="13">
        <v>83709.440000000002</v>
      </c>
      <c r="G87" s="13">
        <v>5022.57</v>
      </c>
      <c r="H87" s="13">
        <v>887.32</v>
      </c>
      <c r="I87" s="13">
        <v>87.93</v>
      </c>
      <c r="J87" s="13">
        <v>87932.62</v>
      </c>
      <c r="K87" s="18" t="s">
        <v>32</v>
      </c>
      <c r="L87" s="12">
        <v>120</v>
      </c>
      <c r="M87" s="14">
        <v>808.41</v>
      </c>
      <c r="N87" s="13">
        <v>0</v>
      </c>
      <c r="O87" s="14">
        <v>0</v>
      </c>
      <c r="P87" s="15">
        <v>120</v>
      </c>
      <c r="Q87" s="13">
        <v>808.41</v>
      </c>
      <c r="R87" s="13">
        <v>83709.440000000002</v>
      </c>
      <c r="S87" s="13">
        <v>87.93</v>
      </c>
      <c r="T87" s="13">
        <v>4135.25</v>
      </c>
      <c r="U87" s="13">
        <v>9076.58</v>
      </c>
      <c r="V87" s="13">
        <v>0</v>
      </c>
      <c r="W87" s="16">
        <v>0</v>
      </c>
      <c r="X87" s="16">
        <v>0</v>
      </c>
      <c r="Y87" s="17">
        <f t="shared" si="2"/>
        <v>97009.2</v>
      </c>
      <c r="Z87" s="17">
        <f t="shared" si="3"/>
        <v>0</v>
      </c>
    </row>
    <row r="88" spans="1:26" hidden="1" x14ac:dyDescent="0.25">
      <c r="A88" s="10" t="s">
        <v>197</v>
      </c>
      <c r="B88" s="11">
        <v>44223</v>
      </c>
      <c r="C88" s="12">
        <v>409677</v>
      </c>
      <c r="D88" s="12" t="s">
        <v>198</v>
      </c>
      <c r="E88" s="11">
        <v>44223</v>
      </c>
      <c r="F88" s="13">
        <v>161461.04</v>
      </c>
      <c r="G88" s="13">
        <v>9687.66</v>
      </c>
      <c r="H88" s="13">
        <v>1711.5</v>
      </c>
      <c r="I88" s="13">
        <v>169.61</v>
      </c>
      <c r="J88" s="13">
        <v>169606.81</v>
      </c>
      <c r="K88" s="18" t="s">
        <v>32</v>
      </c>
      <c r="L88" s="12">
        <v>120</v>
      </c>
      <c r="M88" s="14">
        <v>1559.28</v>
      </c>
      <c r="N88" s="13">
        <v>0</v>
      </c>
      <c r="O88" s="14">
        <v>0</v>
      </c>
      <c r="P88" s="15">
        <v>120</v>
      </c>
      <c r="Q88" s="13">
        <v>1559.28</v>
      </c>
      <c r="R88" s="13">
        <v>161461.04</v>
      </c>
      <c r="S88" s="13">
        <v>169.61</v>
      </c>
      <c r="T88" s="13">
        <v>7976.16</v>
      </c>
      <c r="U88" s="13">
        <v>17506.79</v>
      </c>
      <c r="V88" s="13">
        <v>0</v>
      </c>
      <c r="W88" s="16">
        <v>0</v>
      </c>
      <c r="X88" s="16">
        <v>0</v>
      </c>
      <c r="Y88" s="17">
        <f t="shared" si="2"/>
        <v>187113.60000000001</v>
      </c>
      <c r="Z88" s="17">
        <f t="shared" si="3"/>
        <v>0</v>
      </c>
    </row>
    <row r="89" spans="1:26" hidden="1" x14ac:dyDescent="0.25">
      <c r="A89" s="10" t="s">
        <v>199</v>
      </c>
      <c r="B89" s="11">
        <v>44223</v>
      </c>
      <c r="C89" s="12">
        <v>409299</v>
      </c>
      <c r="D89" s="12" t="s">
        <v>200</v>
      </c>
      <c r="E89" s="11">
        <v>44223</v>
      </c>
      <c r="F89" s="13">
        <v>134255.04999999999</v>
      </c>
      <c r="G89" s="13">
        <v>8055.3</v>
      </c>
      <c r="H89" s="13">
        <v>1423.1</v>
      </c>
      <c r="I89" s="13">
        <v>141.03</v>
      </c>
      <c r="J89" s="13">
        <v>141028.28</v>
      </c>
      <c r="K89" s="18" t="s">
        <v>32</v>
      </c>
      <c r="L89" s="12">
        <v>120</v>
      </c>
      <c r="M89" s="14">
        <v>1296.54</v>
      </c>
      <c r="N89" s="13">
        <v>0</v>
      </c>
      <c r="O89" s="14">
        <v>0</v>
      </c>
      <c r="P89" s="15">
        <v>120</v>
      </c>
      <c r="Q89" s="13">
        <v>1296.54</v>
      </c>
      <c r="R89" s="13">
        <v>134255.04999999999</v>
      </c>
      <c r="S89" s="13">
        <v>141.03</v>
      </c>
      <c r="T89" s="13">
        <v>6632.2</v>
      </c>
      <c r="U89" s="13">
        <v>14556.52</v>
      </c>
      <c r="V89" s="13">
        <v>0</v>
      </c>
      <c r="W89" s="16">
        <v>0</v>
      </c>
      <c r="X89" s="16">
        <v>0</v>
      </c>
      <c r="Y89" s="17">
        <f t="shared" si="2"/>
        <v>155584.79999999999</v>
      </c>
      <c r="Z89" s="17">
        <f t="shared" si="3"/>
        <v>0</v>
      </c>
    </row>
    <row r="90" spans="1:26" hidden="1" x14ac:dyDescent="0.25">
      <c r="A90" s="10" t="s">
        <v>201</v>
      </c>
      <c r="B90" s="11">
        <v>44223</v>
      </c>
      <c r="C90" s="12">
        <v>409311</v>
      </c>
      <c r="D90" s="12" t="s">
        <v>202</v>
      </c>
      <c r="E90" s="11">
        <v>44222</v>
      </c>
      <c r="F90" s="13">
        <v>130352.06</v>
      </c>
      <c r="G90" s="13">
        <v>7821.12</v>
      </c>
      <c r="H90" s="13">
        <v>1381.73</v>
      </c>
      <c r="I90" s="13">
        <v>136.93</v>
      </c>
      <c r="J90" s="13">
        <v>136928.38</v>
      </c>
      <c r="K90" s="18" t="s">
        <v>32</v>
      </c>
      <c r="L90" s="12">
        <v>120</v>
      </c>
      <c r="M90" s="14">
        <v>1258.8499999999999</v>
      </c>
      <c r="N90" s="13">
        <v>0</v>
      </c>
      <c r="O90" s="14">
        <v>0</v>
      </c>
      <c r="P90" s="15">
        <v>120</v>
      </c>
      <c r="Q90" s="13">
        <v>1258.8499999999999</v>
      </c>
      <c r="R90" s="13">
        <v>130352.06</v>
      </c>
      <c r="S90" s="13">
        <v>136.93</v>
      </c>
      <c r="T90" s="13">
        <v>6439.39</v>
      </c>
      <c r="U90" s="13">
        <v>14133.62</v>
      </c>
      <c r="V90" s="13">
        <v>0</v>
      </c>
      <c r="W90" s="16">
        <v>0</v>
      </c>
      <c r="X90" s="16">
        <v>0</v>
      </c>
      <c r="Y90" s="17">
        <f t="shared" si="2"/>
        <v>151062</v>
      </c>
      <c r="Z90" s="17">
        <f t="shared" si="3"/>
        <v>0</v>
      </c>
    </row>
    <row r="91" spans="1:26" hidden="1" x14ac:dyDescent="0.25">
      <c r="A91" s="10" t="s">
        <v>203</v>
      </c>
      <c r="B91" s="11">
        <v>44223</v>
      </c>
      <c r="C91" s="12">
        <v>409272</v>
      </c>
      <c r="D91" s="12" t="s">
        <v>204</v>
      </c>
      <c r="E91" s="11">
        <v>44223</v>
      </c>
      <c r="F91" s="13">
        <v>133931.44</v>
      </c>
      <c r="G91" s="13">
        <v>8035.89</v>
      </c>
      <c r="H91" s="13">
        <v>1420</v>
      </c>
      <c r="I91" s="13">
        <v>140.69</v>
      </c>
      <c r="J91" s="13">
        <v>140688.01999999999</v>
      </c>
      <c r="K91" s="18" t="s">
        <v>32</v>
      </c>
      <c r="L91" s="12">
        <v>120</v>
      </c>
      <c r="M91" s="14">
        <v>1293.4100000000001</v>
      </c>
      <c r="N91" s="13">
        <v>0</v>
      </c>
      <c r="O91" s="14">
        <v>0</v>
      </c>
      <c r="P91" s="15">
        <v>120</v>
      </c>
      <c r="Q91" s="13">
        <v>1293.4100000000001</v>
      </c>
      <c r="R91" s="13">
        <v>133931.44</v>
      </c>
      <c r="S91" s="13">
        <v>140.69</v>
      </c>
      <c r="T91" s="13">
        <v>6615.89</v>
      </c>
      <c r="U91" s="13">
        <v>14521.18</v>
      </c>
      <c r="V91" s="13">
        <v>0</v>
      </c>
      <c r="W91" s="16">
        <v>0</v>
      </c>
      <c r="X91" s="16">
        <v>0</v>
      </c>
      <c r="Y91" s="17">
        <f t="shared" si="2"/>
        <v>155209.20000000001</v>
      </c>
      <c r="Z91" s="17">
        <f t="shared" si="3"/>
        <v>0</v>
      </c>
    </row>
    <row r="92" spans="1:26" hidden="1" x14ac:dyDescent="0.25">
      <c r="A92" s="10" t="s">
        <v>205</v>
      </c>
      <c r="B92" s="11">
        <v>44223</v>
      </c>
      <c r="C92" s="12">
        <v>409610</v>
      </c>
      <c r="D92" s="12" t="s">
        <v>206</v>
      </c>
      <c r="E92" s="11">
        <v>44223</v>
      </c>
      <c r="F92" s="13">
        <v>119532.01</v>
      </c>
      <c r="G92" s="13">
        <v>7171.92</v>
      </c>
      <c r="H92" s="13">
        <v>1267.04</v>
      </c>
      <c r="I92" s="13">
        <v>125.56</v>
      </c>
      <c r="J92" s="13">
        <v>125562.45</v>
      </c>
      <c r="K92" s="18" t="s">
        <v>32</v>
      </c>
      <c r="L92" s="12">
        <v>120</v>
      </c>
      <c r="M92" s="14">
        <v>1154.3499999999999</v>
      </c>
      <c r="N92" s="13">
        <v>0</v>
      </c>
      <c r="O92" s="14">
        <v>0</v>
      </c>
      <c r="P92" s="15">
        <v>120</v>
      </c>
      <c r="Q92" s="13">
        <v>1154.3499999999999</v>
      </c>
      <c r="R92" s="13">
        <v>119532.01</v>
      </c>
      <c r="S92" s="13">
        <v>125.56</v>
      </c>
      <c r="T92" s="13">
        <v>5904.88</v>
      </c>
      <c r="U92" s="13">
        <v>12959.55</v>
      </c>
      <c r="V92" s="13">
        <v>0</v>
      </c>
      <c r="W92" s="16">
        <v>0</v>
      </c>
      <c r="X92" s="16">
        <v>0</v>
      </c>
      <c r="Y92" s="17">
        <f t="shared" si="2"/>
        <v>138522</v>
      </c>
      <c r="Z92" s="17">
        <f t="shared" si="3"/>
        <v>0</v>
      </c>
    </row>
    <row r="93" spans="1:26" hidden="1" x14ac:dyDescent="0.25">
      <c r="A93" s="10" t="s">
        <v>207</v>
      </c>
      <c r="B93" s="11">
        <v>44223</v>
      </c>
      <c r="C93" s="12">
        <v>409611</v>
      </c>
      <c r="D93" s="12" t="s">
        <v>208</v>
      </c>
      <c r="E93" s="11">
        <v>44222</v>
      </c>
      <c r="F93" s="13">
        <v>100813.38</v>
      </c>
      <c r="G93" s="13">
        <v>6048.8</v>
      </c>
      <c r="H93" s="13">
        <v>1068.6199999999999</v>
      </c>
      <c r="I93" s="13">
        <v>105.9</v>
      </c>
      <c r="J93" s="13">
        <v>105899.46</v>
      </c>
      <c r="K93" s="18" t="s">
        <v>32</v>
      </c>
      <c r="L93" s="12">
        <v>120</v>
      </c>
      <c r="M93" s="14">
        <v>973.58</v>
      </c>
      <c r="N93" s="13">
        <v>0</v>
      </c>
      <c r="O93" s="14">
        <v>0</v>
      </c>
      <c r="P93" s="15">
        <v>120</v>
      </c>
      <c r="Q93" s="13">
        <v>973.58</v>
      </c>
      <c r="R93" s="13">
        <v>100813.38</v>
      </c>
      <c r="S93" s="13">
        <v>105.9</v>
      </c>
      <c r="T93" s="13">
        <v>4980.18</v>
      </c>
      <c r="U93" s="13">
        <v>10930.14</v>
      </c>
      <c r="V93" s="13">
        <v>0</v>
      </c>
      <c r="W93" s="16">
        <v>0</v>
      </c>
      <c r="X93" s="16">
        <v>0</v>
      </c>
      <c r="Y93" s="17">
        <f t="shared" si="2"/>
        <v>116829.59999999999</v>
      </c>
      <c r="Z93" s="17">
        <f t="shared" si="3"/>
        <v>0</v>
      </c>
    </row>
    <row r="94" spans="1:26" hidden="1" x14ac:dyDescent="0.25">
      <c r="A94" s="10" t="s">
        <v>209</v>
      </c>
      <c r="B94" s="11">
        <v>44223</v>
      </c>
      <c r="C94" s="12">
        <v>409568</v>
      </c>
      <c r="D94" s="12" t="s">
        <v>210</v>
      </c>
      <c r="E94" s="11">
        <v>44223</v>
      </c>
      <c r="F94" s="13">
        <v>106312.72</v>
      </c>
      <c r="G94" s="13">
        <v>6378.76</v>
      </c>
      <c r="H94" s="13">
        <v>1126.92</v>
      </c>
      <c r="I94" s="13">
        <v>111.68</v>
      </c>
      <c r="J94" s="13">
        <v>111676.24</v>
      </c>
      <c r="K94" s="18" t="s">
        <v>32</v>
      </c>
      <c r="L94" s="12">
        <v>120</v>
      </c>
      <c r="M94" s="14">
        <v>1026.69</v>
      </c>
      <c r="N94" s="13">
        <v>0</v>
      </c>
      <c r="O94" s="14">
        <v>0</v>
      </c>
      <c r="P94" s="15">
        <v>120</v>
      </c>
      <c r="Q94" s="13">
        <v>1026.69</v>
      </c>
      <c r="R94" s="13">
        <v>106312.72</v>
      </c>
      <c r="S94" s="13">
        <v>111.68</v>
      </c>
      <c r="T94" s="13">
        <v>5251.84</v>
      </c>
      <c r="U94" s="13">
        <v>11526.56</v>
      </c>
      <c r="V94" s="13">
        <v>0</v>
      </c>
      <c r="W94" s="16">
        <v>0</v>
      </c>
      <c r="X94" s="16">
        <v>0</v>
      </c>
      <c r="Y94" s="17">
        <f t="shared" si="2"/>
        <v>123202.79999999999</v>
      </c>
      <c r="Z94" s="17">
        <f t="shared" si="3"/>
        <v>0</v>
      </c>
    </row>
    <row r="95" spans="1:26" hidden="1" x14ac:dyDescent="0.25">
      <c r="A95" s="10" t="s">
        <v>211</v>
      </c>
      <c r="B95" s="11">
        <v>44223</v>
      </c>
      <c r="C95" s="12">
        <v>409572</v>
      </c>
      <c r="D95" s="12" t="s">
        <v>212</v>
      </c>
      <c r="E95" s="11">
        <v>44223</v>
      </c>
      <c r="F95" s="13">
        <v>168006.6</v>
      </c>
      <c r="G95" s="13">
        <v>10080.4</v>
      </c>
      <c r="H95" s="13">
        <v>1780.87</v>
      </c>
      <c r="I95" s="13">
        <v>176.48</v>
      </c>
      <c r="J95" s="13">
        <v>176482.61</v>
      </c>
      <c r="K95" s="18" t="s">
        <v>32</v>
      </c>
      <c r="L95" s="12">
        <v>120</v>
      </c>
      <c r="M95" s="14">
        <v>1622.49</v>
      </c>
      <c r="N95" s="13">
        <v>0</v>
      </c>
      <c r="O95" s="14">
        <v>0</v>
      </c>
      <c r="P95" s="15">
        <v>120</v>
      </c>
      <c r="Q95" s="13">
        <v>1622.49</v>
      </c>
      <c r="R95" s="13">
        <v>168006.6</v>
      </c>
      <c r="S95" s="13">
        <v>176.48</v>
      </c>
      <c r="T95" s="13">
        <v>8299.5300000000007</v>
      </c>
      <c r="U95" s="13">
        <v>18216.189999999999</v>
      </c>
      <c r="V95" s="13">
        <v>0</v>
      </c>
      <c r="W95" s="16">
        <v>0</v>
      </c>
      <c r="X95" s="16">
        <v>0</v>
      </c>
      <c r="Y95" s="17">
        <f t="shared" si="2"/>
        <v>194698.80000000002</v>
      </c>
      <c r="Z95" s="17">
        <f t="shared" si="3"/>
        <v>0</v>
      </c>
    </row>
    <row r="96" spans="1:26" hidden="1" x14ac:dyDescent="0.25">
      <c r="A96" s="10" t="s">
        <v>213</v>
      </c>
      <c r="B96" s="11">
        <v>44223</v>
      </c>
      <c r="C96" s="12">
        <v>409591</v>
      </c>
      <c r="D96" s="12" t="s">
        <v>214</v>
      </c>
      <c r="E96" s="11">
        <v>44222</v>
      </c>
      <c r="F96" s="13">
        <v>123885.49</v>
      </c>
      <c r="G96" s="13">
        <v>7433.13</v>
      </c>
      <c r="H96" s="13">
        <v>1313.19</v>
      </c>
      <c r="I96" s="13">
        <v>130.13999999999999</v>
      </c>
      <c r="J96" s="13">
        <v>130135.57</v>
      </c>
      <c r="K96" s="18" t="s">
        <v>32</v>
      </c>
      <c r="L96" s="12">
        <v>120</v>
      </c>
      <c r="M96" s="14">
        <v>1196.4000000000001</v>
      </c>
      <c r="N96" s="13">
        <v>0</v>
      </c>
      <c r="O96" s="14">
        <v>0</v>
      </c>
      <c r="P96" s="15">
        <v>120</v>
      </c>
      <c r="Q96" s="13">
        <v>1196.4000000000001</v>
      </c>
      <c r="R96" s="13">
        <v>123885.49</v>
      </c>
      <c r="S96" s="13">
        <v>130.13999999999999</v>
      </c>
      <c r="T96" s="13">
        <v>6119.94</v>
      </c>
      <c r="U96" s="13">
        <v>13432.43</v>
      </c>
      <c r="V96" s="13">
        <v>0</v>
      </c>
      <c r="W96" s="16">
        <v>0</v>
      </c>
      <c r="X96" s="16">
        <v>0</v>
      </c>
      <c r="Y96" s="17">
        <f t="shared" si="2"/>
        <v>143568</v>
      </c>
      <c r="Z96" s="17">
        <f t="shared" si="3"/>
        <v>0</v>
      </c>
    </row>
    <row r="97" spans="1:26" hidden="1" x14ac:dyDescent="0.25">
      <c r="A97" s="10" t="s">
        <v>215</v>
      </c>
      <c r="B97" s="11">
        <v>44223</v>
      </c>
      <c r="C97" s="12">
        <v>409471</v>
      </c>
      <c r="D97" s="12" t="s">
        <v>216</v>
      </c>
      <c r="E97" s="11">
        <v>44222</v>
      </c>
      <c r="F97" s="13">
        <v>151042.92000000001</v>
      </c>
      <c r="G97" s="13">
        <v>9062.58</v>
      </c>
      <c r="H97" s="13">
        <v>1601.06</v>
      </c>
      <c r="I97" s="13">
        <v>158.66</v>
      </c>
      <c r="J97" s="13">
        <v>158663.1</v>
      </c>
      <c r="K97" s="18" t="s">
        <v>32</v>
      </c>
      <c r="L97" s="12">
        <v>120</v>
      </c>
      <c r="M97" s="14">
        <v>1458.66</v>
      </c>
      <c r="N97" s="13">
        <v>0</v>
      </c>
      <c r="O97" s="14">
        <v>0</v>
      </c>
      <c r="P97" s="15">
        <v>120</v>
      </c>
      <c r="Q97" s="13">
        <v>1458.66</v>
      </c>
      <c r="R97" s="13">
        <v>151042.92000000001</v>
      </c>
      <c r="S97" s="13">
        <v>158.66</v>
      </c>
      <c r="T97" s="13">
        <v>7461.52</v>
      </c>
      <c r="U97" s="13">
        <v>16376.1</v>
      </c>
      <c r="V97" s="13">
        <v>0</v>
      </c>
      <c r="W97" s="16">
        <v>0</v>
      </c>
      <c r="X97" s="16">
        <v>0</v>
      </c>
      <c r="Y97" s="17">
        <f t="shared" si="2"/>
        <v>175039.2</v>
      </c>
      <c r="Z97" s="17">
        <f t="shared" si="3"/>
        <v>0</v>
      </c>
    </row>
    <row r="98" spans="1:26" hidden="1" x14ac:dyDescent="0.25">
      <c r="A98" s="10" t="s">
        <v>217</v>
      </c>
      <c r="B98" s="11">
        <v>44223</v>
      </c>
      <c r="C98" s="12">
        <v>409486</v>
      </c>
      <c r="D98" s="12" t="s">
        <v>218</v>
      </c>
      <c r="E98" s="11">
        <v>44223</v>
      </c>
      <c r="F98" s="13">
        <v>129407.69</v>
      </c>
      <c r="G98" s="13">
        <v>7764.46</v>
      </c>
      <c r="H98" s="13">
        <v>1371.72</v>
      </c>
      <c r="I98" s="13">
        <v>135.94</v>
      </c>
      <c r="J98" s="13">
        <v>135936.37</v>
      </c>
      <c r="K98" s="18" t="s">
        <v>32</v>
      </c>
      <c r="L98" s="12">
        <v>120</v>
      </c>
      <c r="M98" s="14">
        <v>1249.73</v>
      </c>
      <c r="N98" s="13">
        <v>0</v>
      </c>
      <c r="O98" s="14">
        <v>0</v>
      </c>
      <c r="P98" s="15">
        <v>120</v>
      </c>
      <c r="Q98" s="13">
        <v>1249.73</v>
      </c>
      <c r="R98" s="13">
        <v>129407.69</v>
      </c>
      <c r="S98" s="13">
        <v>135.94</v>
      </c>
      <c r="T98" s="13">
        <v>6392.74</v>
      </c>
      <c r="U98" s="13">
        <v>14031.23</v>
      </c>
      <c r="V98" s="13">
        <v>0</v>
      </c>
      <c r="W98" s="16">
        <v>0</v>
      </c>
      <c r="X98" s="16">
        <v>0</v>
      </c>
      <c r="Y98" s="17">
        <f t="shared" si="2"/>
        <v>149967.6</v>
      </c>
      <c r="Z98" s="17">
        <f t="shared" si="3"/>
        <v>0</v>
      </c>
    </row>
    <row r="99" spans="1:26" hidden="1" x14ac:dyDescent="0.25">
      <c r="A99" s="10" t="s">
        <v>219</v>
      </c>
      <c r="B99" s="11">
        <v>44223</v>
      </c>
      <c r="C99" s="12">
        <v>409488</v>
      </c>
      <c r="D99" s="12" t="s">
        <v>220</v>
      </c>
      <c r="E99" s="11">
        <v>44223</v>
      </c>
      <c r="F99" s="13">
        <v>232522.64</v>
      </c>
      <c r="G99" s="13">
        <v>13951.36</v>
      </c>
      <c r="H99" s="13">
        <v>2464.7399999999998</v>
      </c>
      <c r="I99" s="13">
        <v>244.25</v>
      </c>
      <c r="J99" s="13">
        <v>244253.51</v>
      </c>
      <c r="K99" s="18" t="s">
        <v>32</v>
      </c>
      <c r="L99" s="12">
        <v>120</v>
      </c>
      <c r="M99" s="14">
        <v>2245.54</v>
      </c>
      <c r="N99" s="13">
        <v>0</v>
      </c>
      <c r="O99" s="14">
        <v>0</v>
      </c>
      <c r="P99" s="15">
        <v>120</v>
      </c>
      <c r="Q99" s="13">
        <v>2245.54</v>
      </c>
      <c r="R99" s="13">
        <v>232522.64</v>
      </c>
      <c r="S99" s="13">
        <v>244.25</v>
      </c>
      <c r="T99" s="13">
        <v>11486.62</v>
      </c>
      <c r="U99" s="13">
        <v>25211.29</v>
      </c>
      <c r="V99" s="13">
        <v>0</v>
      </c>
      <c r="W99" s="16">
        <v>0</v>
      </c>
      <c r="X99" s="16">
        <v>0</v>
      </c>
      <c r="Y99" s="17">
        <f t="shared" si="2"/>
        <v>269464.8</v>
      </c>
      <c r="Z99" s="17">
        <f t="shared" si="3"/>
        <v>0</v>
      </c>
    </row>
    <row r="100" spans="1:26" hidden="1" x14ac:dyDescent="0.25">
      <c r="A100" s="10" t="s">
        <v>221</v>
      </c>
      <c r="B100" s="11">
        <v>44223</v>
      </c>
      <c r="C100" s="12">
        <v>409630</v>
      </c>
      <c r="D100" s="12" t="s">
        <v>222</v>
      </c>
      <c r="E100" s="11">
        <v>44222</v>
      </c>
      <c r="F100" s="13">
        <v>123543.4</v>
      </c>
      <c r="G100" s="13">
        <v>7412.6</v>
      </c>
      <c r="H100" s="13">
        <v>1309.56</v>
      </c>
      <c r="I100" s="13">
        <v>129.78</v>
      </c>
      <c r="J100" s="13">
        <v>129776.22</v>
      </c>
      <c r="K100" s="18" t="s">
        <v>32</v>
      </c>
      <c r="L100" s="12">
        <v>120</v>
      </c>
      <c r="M100" s="14">
        <v>1193.0899999999999</v>
      </c>
      <c r="N100" s="13">
        <v>0</v>
      </c>
      <c r="O100" s="14">
        <v>0</v>
      </c>
      <c r="P100" s="15">
        <v>120</v>
      </c>
      <c r="Q100" s="13">
        <v>1193.0899999999999</v>
      </c>
      <c r="R100" s="13">
        <v>123543.4</v>
      </c>
      <c r="S100" s="13">
        <v>129.78</v>
      </c>
      <c r="T100" s="13">
        <v>6103.04</v>
      </c>
      <c r="U100" s="13">
        <v>13394.58</v>
      </c>
      <c r="V100" s="13">
        <v>0</v>
      </c>
      <c r="W100" s="16">
        <v>0</v>
      </c>
      <c r="X100" s="16">
        <v>0</v>
      </c>
      <c r="Y100" s="17">
        <f t="shared" si="2"/>
        <v>143170.79999999999</v>
      </c>
      <c r="Z100" s="17">
        <f t="shared" si="3"/>
        <v>0</v>
      </c>
    </row>
    <row r="101" spans="1:26" hidden="1" x14ac:dyDescent="0.25">
      <c r="A101" s="10" t="s">
        <v>223</v>
      </c>
      <c r="B101" s="11">
        <v>44223</v>
      </c>
      <c r="C101" s="12">
        <v>409638</v>
      </c>
      <c r="D101" s="12" t="s">
        <v>224</v>
      </c>
      <c r="E101" s="11">
        <v>44223</v>
      </c>
      <c r="F101" s="13">
        <v>140219.59</v>
      </c>
      <c r="G101" s="13">
        <v>8413.18</v>
      </c>
      <c r="H101" s="13">
        <v>1486.33</v>
      </c>
      <c r="I101" s="13">
        <v>147.29</v>
      </c>
      <c r="J101" s="13">
        <v>147293.73000000001</v>
      </c>
      <c r="K101" s="18" t="s">
        <v>32</v>
      </c>
      <c r="L101" s="12">
        <v>120</v>
      </c>
      <c r="M101" s="14">
        <v>1354.14</v>
      </c>
      <c r="N101" s="13">
        <v>0</v>
      </c>
      <c r="O101" s="14">
        <v>0</v>
      </c>
      <c r="P101" s="15">
        <v>120</v>
      </c>
      <c r="Q101" s="13">
        <v>1354.14</v>
      </c>
      <c r="R101" s="13">
        <v>140219.59</v>
      </c>
      <c r="S101" s="13">
        <v>147.29</v>
      </c>
      <c r="T101" s="13">
        <v>6926.85</v>
      </c>
      <c r="U101" s="13">
        <v>15203.07</v>
      </c>
      <c r="V101" s="13">
        <v>0</v>
      </c>
      <c r="W101" s="16">
        <v>0</v>
      </c>
      <c r="X101" s="16">
        <v>0</v>
      </c>
      <c r="Y101" s="17">
        <f t="shared" si="2"/>
        <v>162496.80000000002</v>
      </c>
      <c r="Z101" s="17">
        <f t="shared" si="3"/>
        <v>0</v>
      </c>
    </row>
    <row r="102" spans="1:26" hidden="1" x14ac:dyDescent="0.25">
      <c r="A102" s="10" t="s">
        <v>225</v>
      </c>
      <c r="B102" s="11">
        <v>44223</v>
      </c>
      <c r="C102" s="12">
        <v>408838</v>
      </c>
      <c r="D102" s="12" t="s">
        <v>226</v>
      </c>
      <c r="E102" s="11">
        <v>44223</v>
      </c>
      <c r="F102" s="13">
        <v>176697.17</v>
      </c>
      <c r="G102" s="13">
        <v>10601.83</v>
      </c>
      <c r="H102" s="13">
        <v>1986.67</v>
      </c>
      <c r="I102" s="13">
        <v>185.5</v>
      </c>
      <c r="J102" s="13">
        <v>185497.83</v>
      </c>
      <c r="K102" s="18" t="s">
        <v>32</v>
      </c>
      <c r="L102" s="12">
        <v>120</v>
      </c>
      <c r="M102" s="14">
        <v>1705.37</v>
      </c>
      <c r="N102" s="13">
        <v>0</v>
      </c>
      <c r="O102" s="14">
        <v>0</v>
      </c>
      <c r="P102" s="15">
        <v>120</v>
      </c>
      <c r="Q102" s="13">
        <v>1705.37</v>
      </c>
      <c r="R102" s="13">
        <v>176697.17</v>
      </c>
      <c r="S102" s="13">
        <v>185.5</v>
      </c>
      <c r="T102" s="13">
        <v>8615.16</v>
      </c>
      <c r="U102" s="13">
        <v>19146.57</v>
      </c>
      <c r="V102" s="13">
        <v>0</v>
      </c>
      <c r="W102" s="16">
        <v>0</v>
      </c>
      <c r="X102" s="16">
        <v>0</v>
      </c>
      <c r="Y102" s="17">
        <f t="shared" si="2"/>
        <v>204644.40000000002</v>
      </c>
      <c r="Z102" s="17">
        <f t="shared" si="3"/>
        <v>0</v>
      </c>
    </row>
    <row r="103" spans="1:26" hidden="1" x14ac:dyDescent="0.25">
      <c r="A103" s="10" t="s">
        <v>227</v>
      </c>
      <c r="B103" s="11">
        <v>44225</v>
      </c>
      <c r="C103" s="12">
        <v>408632</v>
      </c>
      <c r="D103" s="12" t="s">
        <v>228</v>
      </c>
      <c r="E103" s="11">
        <v>44225</v>
      </c>
      <c r="F103" s="13">
        <v>140647.79</v>
      </c>
      <c r="G103" s="13">
        <v>8438.8700000000008</v>
      </c>
      <c r="H103" s="13">
        <v>1490.87</v>
      </c>
      <c r="I103" s="13">
        <v>147.74</v>
      </c>
      <c r="J103" s="13">
        <v>147743.53</v>
      </c>
      <c r="K103" s="18" t="s">
        <v>32</v>
      </c>
      <c r="L103" s="12">
        <v>120</v>
      </c>
      <c r="M103" s="14">
        <v>1358.28</v>
      </c>
      <c r="N103" s="13">
        <v>0</v>
      </c>
      <c r="O103" s="14">
        <v>0</v>
      </c>
      <c r="P103" s="15">
        <v>120</v>
      </c>
      <c r="Q103" s="13">
        <v>1358.28</v>
      </c>
      <c r="R103" s="13">
        <v>140647.79</v>
      </c>
      <c r="S103" s="13">
        <v>147.74</v>
      </c>
      <c r="T103" s="13">
        <v>6948</v>
      </c>
      <c r="U103" s="13">
        <v>15250.07</v>
      </c>
      <c r="V103" s="13">
        <v>0</v>
      </c>
      <c r="W103" s="16">
        <v>0</v>
      </c>
      <c r="X103" s="16">
        <v>0</v>
      </c>
      <c r="Y103" s="17">
        <f t="shared" si="2"/>
        <v>162993.60000000001</v>
      </c>
      <c r="Z103" s="17">
        <f t="shared" si="3"/>
        <v>0</v>
      </c>
    </row>
    <row r="104" spans="1:26" hidden="1" x14ac:dyDescent="0.25">
      <c r="A104" s="10" t="s">
        <v>229</v>
      </c>
      <c r="B104" s="11">
        <v>44227</v>
      </c>
      <c r="C104" s="12">
        <v>408711</v>
      </c>
      <c r="D104" s="12" t="s">
        <v>230</v>
      </c>
      <c r="E104" s="11">
        <v>44227</v>
      </c>
      <c r="F104" s="13">
        <v>132733.17000000001</v>
      </c>
      <c r="G104" s="13">
        <v>7963.99</v>
      </c>
      <c r="H104" s="13">
        <v>1406.98</v>
      </c>
      <c r="I104" s="13">
        <v>139.43</v>
      </c>
      <c r="J104" s="13">
        <v>139429.60999999999</v>
      </c>
      <c r="K104" s="18" t="s">
        <v>32</v>
      </c>
      <c r="L104" s="12">
        <v>120</v>
      </c>
      <c r="M104" s="14">
        <v>1281.8399999999999</v>
      </c>
      <c r="N104" s="13">
        <v>0</v>
      </c>
      <c r="O104" s="14">
        <v>0</v>
      </c>
      <c r="P104" s="15">
        <v>119</v>
      </c>
      <c r="Q104" s="13">
        <v>1281.8399999999999</v>
      </c>
      <c r="R104" s="13">
        <v>132733.17000000001</v>
      </c>
      <c r="S104" s="13">
        <v>139.43</v>
      </c>
      <c r="T104" s="13">
        <v>5275.17</v>
      </c>
      <c r="U104" s="13">
        <v>14391.19</v>
      </c>
      <c r="V104" s="13">
        <v>0</v>
      </c>
      <c r="W104" s="16">
        <v>0</v>
      </c>
      <c r="X104" s="16">
        <v>0</v>
      </c>
      <c r="Y104" s="17">
        <f t="shared" si="2"/>
        <v>152538.96000000002</v>
      </c>
      <c r="Z104" s="17">
        <f t="shared" si="3"/>
        <v>0</v>
      </c>
    </row>
    <row r="105" spans="1:26" hidden="1" x14ac:dyDescent="0.25">
      <c r="A105" s="10" t="s">
        <v>231</v>
      </c>
      <c r="B105" s="11">
        <v>44227</v>
      </c>
      <c r="C105" s="12">
        <v>409845</v>
      </c>
      <c r="D105" s="12" t="s">
        <v>232</v>
      </c>
      <c r="E105" s="11">
        <v>44227</v>
      </c>
      <c r="F105" s="13">
        <v>170191.28</v>
      </c>
      <c r="G105" s="13">
        <v>10211.48</v>
      </c>
      <c r="H105" s="13">
        <v>15317.22</v>
      </c>
      <c r="I105" s="13">
        <v>165.25</v>
      </c>
      <c r="J105" s="13">
        <v>165250.79</v>
      </c>
      <c r="K105" s="18" t="s">
        <v>32</v>
      </c>
      <c r="L105" s="12">
        <v>120</v>
      </c>
      <c r="M105" s="14">
        <v>1519.23</v>
      </c>
      <c r="N105" s="13">
        <v>0</v>
      </c>
      <c r="O105" s="14">
        <v>0</v>
      </c>
      <c r="P105" s="15">
        <v>120</v>
      </c>
      <c r="Q105" s="13">
        <v>1519.23</v>
      </c>
      <c r="R105" s="13">
        <v>165085.54</v>
      </c>
      <c r="S105" s="13">
        <v>165.25</v>
      </c>
      <c r="T105" s="13">
        <v>0</v>
      </c>
      <c r="U105" s="13">
        <v>17056.810000000001</v>
      </c>
      <c r="V105" s="13">
        <v>0</v>
      </c>
      <c r="W105" s="16">
        <v>0</v>
      </c>
      <c r="X105" s="16">
        <v>0</v>
      </c>
      <c r="Y105" s="17">
        <f t="shared" si="2"/>
        <v>182307.6</v>
      </c>
      <c r="Z105" s="17">
        <f t="shared" si="3"/>
        <v>0</v>
      </c>
    </row>
    <row r="106" spans="1:26" hidden="1" x14ac:dyDescent="0.25">
      <c r="A106" s="10" t="s">
        <v>233</v>
      </c>
      <c r="B106" s="11">
        <v>44227</v>
      </c>
      <c r="C106" s="12">
        <v>409847</v>
      </c>
      <c r="D106" s="12" t="s">
        <v>234</v>
      </c>
      <c r="E106" s="11">
        <v>44227</v>
      </c>
      <c r="F106" s="13">
        <v>135462.23000000001</v>
      </c>
      <c r="G106" s="13">
        <v>8127.73</v>
      </c>
      <c r="H106" s="13">
        <v>12191.6</v>
      </c>
      <c r="I106" s="13">
        <v>131.53</v>
      </c>
      <c r="J106" s="13">
        <v>131529.89000000001</v>
      </c>
      <c r="K106" s="18" t="s">
        <v>32</v>
      </c>
      <c r="L106" s="12">
        <v>120</v>
      </c>
      <c r="M106" s="14">
        <v>1209.22</v>
      </c>
      <c r="N106" s="13">
        <v>0</v>
      </c>
      <c r="O106" s="14">
        <v>0</v>
      </c>
      <c r="P106" s="15">
        <v>120</v>
      </c>
      <c r="Q106" s="13">
        <v>1209.22</v>
      </c>
      <c r="R106" s="13">
        <v>131398.35999999999</v>
      </c>
      <c r="S106" s="13">
        <v>131.53</v>
      </c>
      <c r="T106" s="13">
        <v>0</v>
      </c>
      <c r="U106" s="13">
        <v>13576.51</v>
      </c>
      <c r="V106" s="13">
        <v>0</v>
      </c>
      <c r="W106" s="16">
        <v>0</v>
      </c>
      <c r="X106" s="16">
        <v>0</v>
      </c>
      <c r="Y106" s="17">
        <f t="shared" si="2"/>
        <v>145106.4</v>
      </c>
      <c r="Z106" s="17">
        <f t="shared" si="3"/>
        <v>0</v>
      </c>
    </row>
    <row r="107" spans="1:26" hidden="1" x14ac:dyDescent="0.25">
      <c r="A107" s="10" t="s">
        <v>235</v>
      </c>
      <c r="B107" s="11">
        <v>44227</v>
      </c>
      <c r="C107" s="12">
        <v>409853</v>
      </c>
      <c r="D107" s="12" t="s">
        <v>236</v>
      </c>
      <c r="E107" s="11">
        <v>44227</v>
      </c>
      <c r="F107" s="13">
        <v>124337.92</v>
      </c>
      <c r="G107" s="13">
        <v>7460.28</v>
      </c>
      <c r="H107" s="13">
        <v>2000</v>
      </c>
      <c r="I107" s="13">
        <v>129.93</v>
      </c>
      <c r="J107" s="13">
        <v>129928.13</v>
      </c>
      <c r="K107" s="18" t="s">
        <v>32</v>
      </c>
      <c r="L107" s="12">
        <v>120</v>
      </c>
      <c r="M107" s="14">
        <v>1194.49</v>
      </c>
      <c r="N107" s="13">
        <v>0</v>
      </c>
      <c r="O107" s="14">
        <v>0</v>
      </c>
      <c r="P107" s="15">
        <v>120</v>
      </c>
      <c r="Q107" s="13">
        <v>1194.49</v>
      </c>
      <c r="R107" s="13">
        <v>124337.92</v>
      </c>
      <c r="S107" s="13">
        <v>129.93</v>
      </c>
      <c r="T107" s="13">
        <v>5460.28</v>
      </c>
      <c r="U107" s="13">
        <v>13410.67</v>
      </c>
      <c r="V107" s="13">
        <v>0</v>
      </c>
      <c r="W107" s="16">
        <v>0</v>
      </c>
      <c r="X107" s="16">
        <v>0</v>
      </c>
      <c r="Y107" s="17">
        <f t="shared" si="2"/>
        <v>143338.79999999999</v>
      </c>
      <c r="Z107" s="17">
        <f t="shared" si="3"/>
        <v>0</v>
      </c>
    </row>
    <row r="108" spans="1:26" hidden="1" x14ac:dyDescent="0.25">
      <c r="A108" s="10" t="s">
        <v>237</v>
      </c>
      <c r="B108" s="11">
        <v>44227</v>
      </c>
      <c r="C108" s="12">
        <v>409854</v>
      </c>
      <c r="D108" s="12" t="s">
        <v>238</v>
      </c>
      <c r="E108" s="11">
        <v>44227</v>
      </c>
      <c r="F108" s="13">
        <v>159010.53</v>
      </c>
      <c r="G108" s="13">
        <v>9540.6299999999992</v>
      </c>
      <c r="H108" s="13">
        <v>1685.51</v>
      </c>
      <c r="I108" s="13">
        <v>167.03</v>
      </c>
      <c r="J108" s="13">
        <v>167032.68</v>
      </c>
      <c r="K108" s="18" t="s">
        <v>32</v>
      </c>
      <c r="L108" s="12">
        <v>120</v>
      </c>
      <c r="M108" s="14">
        <v>1535.61</v>
      </c>
      <c r="N108" s="13">
        <v>0</v>
      </c>
      <c r="O108" s="14">
        <v>0</v>
      </c>
      <c r="P108" s="15">
        <v>120</v>
      </c>
      <c r="Q108" s="13">
        <v>1535.61</v>
      </c>
      <c r="R108" s="13">
        <v>159010.53</v>
      </c>
      <c r="S108" s="13">
        <v>167.03</v>
      </c>
      <c r="T108" s="13">
        <v>7855.12</v>
      </c>
      <c r="U108" s="13">
        <v>17240.52</v>
      </c>
      <c r="V108" s="13">
        <v>0</v>
      </c>
      <c r="W108" s="16">
        <v>0</v>
      </c>
      <c r="X108" s="16">
        <v>0</v>
      </c>
      <c r="Y108" s="17">
        <f t="shared" si="2"/>
        <v>184273.19999999998</v>
      </c>
      <c r="Z108" s="17">
        <f t="shared" si="3"/>
        <v>0</v>
      </c>
    </row>
    <row r="109" spans="1:26" hidden="1" x14ac:dyDescent="0.25">
      <c r="A109" s="10" t="s">
        <v>239</v>
      </c>
      <c r="B109" s="11">
        <v>44227</v>
      </c>
      <c r="C109" s="12">
        <v>409865</v>
      </c>
      <c r="D109" s="12" t="s">
        <v>240</v>
      </c>
      <c r="E109" s="11">
        <v>44227</v>
      </c>
      <c r="F109" s="13">
        <v>136461.49</v>
      </c>
      <c r="G109" s="13">
        <v>8187.69</v>
      </c>
      <c r="H109" s="13">
        <v>1447</v>
      </c>
      <c r="I109" s="13">
        <v>143.35</v>
      </c>
      <c r="J109" s="13">
        <v>143345.53</v>
      </c>
      <c r="K109" s="18" t="s">
        <v>32</v>
      </c>
      <c r="L109" s="12">
        <v>120</v>
      </c>
      <c r="M109" s="14">
        <v>1317.84</v>
      </c>
      <c r="N109" s="13">
        <v>0</v>
      </c>
      <c r="O109" s="14">
        <v>0</v>
      </c>
      <c r="P109" s="15">
        <v>120</v>
      </c>
      <c r="Q109" s="13">
        <v>1317.84</v>
      </c>
      <c r="R109" s="13">
        <v>136461.49</v>
      </c>
      <c r="S109" s="13">
        <v>143.35</v>
      </c>
      <c r="T109" s="13">
        <v>6740.69</v>
      </c>
      <c r="U109" s="13">
        <v>14795.27</v>
      </c>
      <c r="V109" s="13">
        <v>0</v>
      </c>
      <c r="W109" s="16">
        <v>0</v>
      </c>
      <c r="X109" s="16">
        <v>0</v>
      </c>
      <c r="Y109" s="17">
        <f t="shared" si="2"/>
        <v>158140.79999999999</v>
      </c>
      <c r="Z109" s="17">
        <f t="shared" si="3"/>
        <v>0</v>
      </c>
    </row>
    <row r="110" spans="1:26" hidden="1" x14ac:dyDescent="0.25">
      <c r="A110" s="10" t="s">
        <v>241</v>
      </c>
      <c r="B110" s="11">
        <v>44227</v>
      </c>
      <c r="C110" s="12">
        <v>409894</v>
      </c>
      <c r="D110" s="12" t="s">
        <v>242</v>
      </c>
      <c r="E110" s="11">
        <v>44227</v>
      </c>
      <c r="F110" s="13">
        <v>131995.84</v>
      </c>
      <c r="G110" s="13">
        <v>7919.75</v>
      </c>
      <c r="H110" s="13">
        <v>1399.16</v>
      </c>
      <c r="I110" s="13">
        <v>138.66</v>
      </c>
      <c r="J110" s="13">
        <v>138655.09</v>
      </c>
      <c r="K110" s="18" t="s">
        <v>32</v>
      </c>
      <c r="L110" s="12">
        <v>120</v>
      </c>
      <c r="M110" s="14">
        <v>1274.72</v>
      </c>
      <c r="N110" s="13">
        <v>0</v>
      </c>
      <c r="O110" s="14">
        <v>0</v>
      </c>
      <c r="P110" s="15">
        <v>120</v>
      </c>
      <c r="Q110" s="13">
        <v>1274.72</v>
      </c>
      <c r="R110" s="13">
        <v>131995.84</v>
      </c>
      <c r="S110" s="13">
        <v>138.66</v>
      </c>
      <c r="T110" s="13">
        <v>6520.59</v>
      </c>
      <c r="U110" s="13">
        <v>14311.31</v>
      </c>
      <c r="V110" s="13">
        <v>0</v>
      </c>
      <c r="W110" s="16">
        <v>0</v>
      </c>
      <c r="X110" s="16">
        <v>0</v>
      </c>
      <c r="Y110" s="17">
        <f t="shared" si="2"/>
        <v>152966.39999999999</v>
      </c>
      <c r="Z110" s="17">
        <f t="shared" si="3"/>
        <v>0</v>
      </c>
    </row>
    <row r="111" spans="1:26" hidden="1" x14ac:dyDescent="0.25">
      <c r="A111" s="10" t="s">
        <v>243</v>
      </c>
      <c r="B111" s="11">
        <v>44227</v>
      </c>
      <c r="C111" s="12">
        <v>409906</v>
      </c>
      <c r="D111" s="12" t="s">
        <v>244</v>
      </c>
      <c r="E111" s="11">
        <v>44227</v>
      </c>
      <c r="F111" s="13">
        <v>144852.06</v>
      </c>
      <c r="G111" s="13">
        <v>8691.1200000000008</v>
      </c>
      <c r="H111" s="13">
        <v>1535.43</v>
      </c>
      <c r="I111" s="13">
        <v>152.16</v>
      </c>
      <c r="J111" s="13">
        <v>152159.91</v>
      </c>
      <c r="K111" s="18" t="s">
        <v>32</v>
      </c>
      <c r="L111" s="12">
        <v>120</v>
      </c>
      <c r="M111" s="14">
        <v>1398.88</v>
      </c>
      <c r="N111" s="13">
        <v>0</v>
      </c>
      <c r="O111" s="14">
        <v>0</v>
      </c>
      <c r="P111" s="15">
        <v>120</v>
      </c>
      <c r="Q111" s="13">
        <v>1398.88</v>
      </c>
      <c r="R111" s="13">
        <v>144852.06</v>
      </c>
      <c r="S111" s="13">
        <v>152.16</v>
      </c>
      <c r="T111" s="13">
        <v>7155.69</v>
      </c>
      <c r="U111" s="13">
        <v>15705.69</v>
      </c>
      <c r="V111" s="13">
        <v>0</v>
      </c>
      <c r="W111" s="16">
        <v>0</v>
      </c>
      <c r="X111" s="16">
        <v>0</v>
      </c>
      <c r="Y111" s="17">
        <f t="shared" si="2"/>
        <v>167865.60000000001</v>
      </c>
      <c r="Z111" s="17">
        <f t="shared" si="3"/>
        <v>0</v>
      </c>
    </row>
    <row r="112" spans="1:26" hidden="1" x14ac:dyDescent="0.25">
      <c r="A112" s="10" t="s">
        <v>245</v>
      </c>
      <c r="B112" s="11">
        <v>44227</v>
      </c>
      <c r="C112" s="12">
        <v>409632</v>
      </c>
      <c r="D112" s="12" t="s">
        <v>246</v>
      </c>
      <c r="E112" s="11">
        <v>44227</v>
      </c>
      <c r="F112" s="13">
        <v>100928.92</v>
      </c>
      <c r="G112" s="13">
        <v>6055.74</v>
      </c>
      <c r="H112" s="13">
        <v>1069.8499999999999</v>
      </c>
      <c r="I112" s="13">
        <v>106.02</v>
      </c>
      <c r="J112" s="13">
        <v>106020.83</v>
      </c>
      <c r="K112" s="18" t="s">
        <v>32</v>
      </c>
      <c r="L112" s="12">
        <v>120</v>
      </c>
      <c r="M112" s="14">
        <v>974.7</v>
      </c>
      <c r="N112" s="13">
        <v>0</v>
      </c>
      <c r="O112" s="14">
        <v>0</v>
      </c>
      <c r="P112" s="15">
        <v>120</v>
      </c>
      <c r="Q112" s="13">
        <v>974.7</v>
      </c>
      <c r="R112" s="13">
        <v>100928.92</v>
      </c>
      <c r="S112" s="13">
        <v>106.02</v>
      </c>
      <c r="T112" s="13">
        <v>4985.8900000000003</v>
      </c>
      <c r="U112" s="13">
        <v>10943.17</v>
      </c>
      <c r="V112" s="13">
        <v>0</v>
      </c>
      <c r="W112" s="16">
        <v>0</v>
      </c>
      <c r="X112" s="16">
        <v>0</v>
      </c>
      <c r="Y112" s="17">
        <f t="shared" si="2"/>
        <v>116964</v>
      </c>
      <c r="Z112" s="17">
        <f t="shared" si="3"/>
        <v>0</v>
      </c>
    </row>
    <row r="113" spans="1:26" hidden="1" x14ac:dyDescent="0.25">
      <c r="A113" s="10" t="s">
        <v>247</v>
      </c>
      <c r="B113" s="11">
        <v>44227</v>
      </c>
      <c r="C113" s="12">
        <v>409616</v>
      </c>
      <c r="D113" s="12" t="s">
        <v>248</v>
      </c>
      <c r="E113" s="11">
        <v>44222</v>
      </c>
      <c r="F113" s="13">
        <v>124144.81</v>
      </c>
      <c r="G113" s="13">
        <v>7448.69</v>
      </c>
      <c r="H113" s="13">
        <v>1320</v>
      </c>
      <c r="I113" s="13">
        <v>130.4</v>
      </c>
      <c r="J113" s="13">
        <v>130403.9</v>
      </c>
      <c r="K113" s="18" t="s">
        <v>32</v>
      </c>
      <c r="L113" s="12">
        <v>120</v>
      </c>
      <c r="M113" s="14">
        <v>1198.8599999999999</v>
      </c>
      <c r="N113" s="13">
        <v>0</v>
      </c>
      <c r="O113" s="14">
        <v>0</v>
      </c>
      <c r="P113" s="15">
        <v>120</v>
      </c>
      <c r="Q113" s="13">
        <v>1198.8599999999999</v>
      </c>
      <c r="R113" s="13">
        <v>124144.81</v>
      </c>
      <c r="S113" s="13">
        <v>130.4</v>
      </c>
      <c r="T113" s="13">
        <v>6128.69</v>
      </c>
      <c r="U113" s="13">
        <v>13459.3</v>
      </c>
      <c r="V113" s="13">
        <v>0</v>
      </c>
      <c r="W113" s="16">
        <v>0</v>
      </c>
      <c r="X113" s="16">
        <v>0</v>
      </c>
      <c r="Y113" s="17">
        <f t="shared" si="2"/>
        <v>143863.19999999998</v>
      </c>
      <c r="Z113" s="17">
        <f t="shared" si="3"/>
        <v>0</v>
      </c>
    </row>
    <row r="114" spans="1:26" hidden="1" x14ac:dyDescent="0.25">
      <c r="A114" s="10" t="s">
        <v>249</v>
      </c>
      <c r="B114" s="11">
        <v>44227</v>
      </c>
      <c r="C114" s="12">
        <v>409747</v>
      </c>
      <c r="D114" s="12" t="s">
        <v>250</v>
      </c>
      <c r="E114" s="11">
        <v>44227</v>
      </c>
      <c r="F114" s="13">
        <v>299506.25</v>
      </c>
      <c r="G114" s="13">
        <v>17970.38</v>
      </c>
      <c r="H114" s="13">
        <v>3174.77</v>
      </c>
      <c r="I114" s="13">
        <v>314.62</v>
      </c>
      <c r="J114" s="13">
        <v>314616.48</v>
      </c>
      <c r="K114" s="18" t="s">
        <v>32</v>
      </c>
      <c r="L114" s="12">
        <v>120</v>
      </c>
      <c r="M114" s="14">
        <v>2892.42</v>
      </c>
      <c r="N114" s="13">
        <v>0</v>
      </c>
      <c r="O114" s="14">
        <v>0</v>
      </c>
      <c r="P114" s="15">
        <v>120</v>
      </c>
      <c r="Q114" s="13">
        <v>2892.42</v>
      </c>
      <c r="R114" s="13">
        <v>299506.25</v>
      </c>
      <c r="S114" s="13">
        <v>314.62</v>
      </c>
      <c r="T114" s="13">
        <v>14795.61</v>
      </c>
      <c r="U114" s="13">
        <v>32473.919999999998</v>
      </c>
      <c r="V114" s="13">
        <v>0</v>
      </c>
      <c r="W114" s="16">
        <v>0</v>
      </c>
      <c r="X114" s="16">
        <v>0</v>
      </c>
      <c r="Y114" s="17">
        <f t="shared" si="2"/>
        <v>347090.39999999997</v>
      </c>
      <c r="Z114" s="17">
        <f t="shared" si="3"/>
        <v>0</v>
      </c>
    </row>
    <row r="115" spans="1:26" hidden="1" x14ac:dyDescent="0.25">
      <c r="A115" s="10" t="s">
        <v>251</v>
      </c>
      <c r="B115" s="11">
        <v>44227</v>
      </c>
      <c r="C115" s="12">
        <v>409766</v>
      </c>
      <c r="D115" s="12" t="s">
        <v>252</v>
      </c>
      <c r="E115" s="11">
        <v>44227</v>
      </c>
      <c r="F115" s="13">
        <v>133805.07</v>
      </c>
      <c r="G115" s="13">
        <v>8028.3</v>
      </c>
      <c r="H115" s="13">
        <v>1418.33</v>
      </c>
      <c r="I115" s="13">
        <v>140.56</v>
      </c>
      <c r="J115" s="13">
        <v>140555.6</v>
      </c>
      <c r="K115" s="18" t="s">
        <v>32</v>
      </c>
      <c r="L115" s="12">
        <v>120</v>
      </c>
      <c r="M115" s="14">
        <v>1292.19</v>
      </c>
      <c r="N115" s="13">
        <v>0</v>
      </c>
      <c r="O115" s="14">
        <v>0</v>
      </c>
      <c r="P115" s="15">
        <v>120</v>
      </c>
      <c r="Q115" s="13">
        <v>1292.19</v>
      </c>
      <c r="R115" s="13">
        <v>133805.07</v>
      </c>
      <c r="S115" s="13">
        <v>140.56</v>
      </c>
      <c r="T115" s="13">
        <v>6609.97</v>
      </c>
      <c r="U115" s="13">
        <v>14507.2</v>
      </c>
      <c r="V115" s="13">
        <v>0</v>
      </c>
      <c r="W115" s="16">
        <v>0</v>
      </c>
      <c r="X115" s="16">
        <v>0</v>
      </c>
      <c r="Y115" s="17">
        <f t="shared" si="2"/>
        <v>155062.80000000002</v>
      </c>
      <c r="Z115" s="17">
        <f t="shared" si="3"/>
        <v>0</v>
      </c>
    </row>
    <row r="116" spans="1:26" hidden="1" x14ac:dyDescent="0.25">
      <c r="A116" s="10" t="s">
        <v>253</v>
      </c>
      <c r="B116" s="11">
        <v>44227</v>
      </c>
      <c r="C116" s="12">
        <v>409834</v>
      </c>
      <c r="D116" s="12" t="s">
        <v>254</v>
      </c>
      <c r="E116" s="11">
        <v>44227</v>
      </c>
      <c r="F116" s="13">
        <v>100530.39</v>
      </c>
      <c r="G116" s="13">
        <v>6031.82</v>
      </c>
      <c r="H116" s="13">
        <v>1065.6199999999999</v>
      </c>
      <c r="I116" s="13">
        <v>105.6</v>
      </c>
      <c r="J116" s="13">
        <v>105602.19</v>
      </c>
      <c r="K116" s="18" t="s">
        <v>32</v>
      </c>
      <c r="L116" s="12">
        <v>120</v>
      </c>
      <c r="M116" s="14">
        <v>970.85</v>
      </c>
      <c r="N116" s="13">
        <v>0</v>
      </c>
      <c r="O116" s="14">
        <v>0</v>
      </c>
      <c r="P116" s="15">
        <v>120</v>
      </c>
      <c r="Q116" s="13">
        <v>970.85</v>
      </c>
      <c r="R116" s="13">
        <v>100530.39</v>
      </c>
      <c r="S116" s="13">
        <v>105.6</v>
      </c>
      <c r="T116" s="13">
        <v>4966.2</v>
      </c>
      <c r="U116" s="13">
        <v>10899.81</v>
      </c>
      <c r="V116" s="13">
        <v>0</v>
      </c>
      <c r="W116" s="16">
        <v>0</v>
      </c>
      <c r="X116" s="16">
        <v>0</v>
      </c>
      <c r="Y116" s="17">
        <f t="shared" si="2"/>
        <v>116502</v>
      </c>
      <c r="Z116" s="17">
        <f t="shared" si="3"/>
        <v>0</v>
      </c>
    </row>
    <row r="117" spans="1:26" hidden="1" x14ac:dyDescent="0.25">
      <c r="A117" s="10" t="s">
        <v>255</v>
      </c>
      <c r="B117" s="11">
        <v>44227</v>
      </c>
      <c r="C117" s="12">
        <v>409837</v>
      </c>
      <c r="D117" s="12" t="s">
        <v>256</v>
      </c>
      <c r="E117" s="11">
        <v>44227</v>
      </c>
      <c r="F117" s="13">
        <v>222379.49</v>
      </c>
      <c r="G117" s="13">
        <v>13342.77</v>
      </c>
      <c r="H117" s="13">
        <v>2357.2199999999998</v>
      </c>
      <c r="I117" s="13">
        <v>233.6</v>
      </c>
      <c r="J117" s="13">
        <v>233598.64</v>
      </c>
      <c r="K117" s="18" t="s">
        <v>32</v>
      </c>
      <c r="L117" s="12">
        <v>120</v>
      </c>
      <c r="M117" s="14">
        <v>2147.58</v>
      </c>
      <c r="N117" s="13">
        <v>0</v>
      </c>
      <c r="O117" s="14">
        <v>0</v>
      </c>
      <c r="P117" s="15">
        <v>120</v>
      </c>
      <c r="Q117" s="13">
        <v>2147.58</v>
      </c>
      <c r="R117" s="13">
        <v>222379.49</v>
      </c>
      <c r="S117" s="13">
        <v>233.6</v>
      </c>
      <c r="T117" s="13">
        <v>10985.55</v>
      </c>
      <c r="U117" s="13">
        <v>24110.959999999999</v>
      </c>
      <c r="V117" s="13">
        <v>0</v>
      </c>
      <c r="W117" s="16">
        <v>0</v>
      </c>
      <c r="X117" s="16">
        <v>0</v>
      </c>
      <c r="Y117" s="17">
        <f t="shared" si="2"/>
        <v>257709.59999999998</v>
      </c>
      <c r="Z117" s="17">
        <f t="shared" si="3"/>
        <v>0</v>
      </c>
    </row>
    <row r="118" spans="1:26" hidden="1" x14ac:dyDescent="0.25">
      <c r="A118" s="10" t="s">
        <v>257</v>
      </c>
      <c r="B118" s="11">
        <v>44227</v>
      </c>
      <c r="C118" s="12">
        <v>409682</v>
      </c>
      <c r="D118" s="12" t="s">
        <v>258</v>
      </c>
      <c r="E118" s="11">
        <v>44227</v>
      </c>
      <c r="F118" s="13">
        <v>106119.34</v>
      </c>
      <c r="G118" s="13">
        <v>6367.16</v>
      </c>
      <c r="H118" s="13">
        <v>1125</v>
      </c>
      <c r="I118" s="13">
        <v>111.47</v>
      </c>
      <c r="J118" s="13">
        <v>111472.97</v>
      </c>
      <c r="K118" s="18" t="s">
        <v>32</v>
      </c>
      <c r="L118" s="12">
        <v>120</v>
      </c>
      <c r="M118" s="14">
        <v>1024.83</v>
      </c>
      <c r="N118" s="13">
        <v>0</v>
      </c>
      <c r="O118" s="14">
        <v>0</v>
      </c>
      <c r="P118" s="15">
        <v>120</v>
      </c>
      <c r="Q118" s="13">
        <v>1024.83</v>
      </c>
      <c r="R118" s="13">
        <v>106119.34</v>
      </c>
      <c r="S118" s="13">
        <v>111.47</v>
      </c>
      <c r="T118" s="13">
        <v>5242.16</v>
      </c>
      <c r="U118" s="13">
        <v>11506.63</v>
      </c>
      <c r="V118" s="13">
        <v>0</v>
      </c>
      <c r="W118" s="16">
        <v>0</v>
      </c>
      <c r="X118" s="16">
        <v>0</v>
      </c>
      <c r="Y118" s="17">
        <f t="shared" si="2"/>
        <v>122979.6</v>
      </c>
      <c r="Z118" s="17">
        <f t="shared" si="3"/>
        <v>0</v>
      </c>
    </row>
    <row r="119" spans="1:26" hidden="1" x14ac:dyDescent="0.25">
      <c r="A119" s="10" t="s">
        <v>259</v>
      </c>
      <c r="B119" s="11">
        <v>44227</v>
      </c>
      <c r="C119" s="12">
        <v>409670</v>
      </c>
      <c r="D119" s="12" t="s">
        <v>260</v>
      </c>
      <c r="E119" s="11">
        <v>44227</v>
      </c>
      <c r="F119" s="13">
        <v>124977.92</v>
      </c>
      <c r="G119" s="13">
        <v>7498.68</v>
      </c>
      <c r="H119" s="13">
        <v>1325</v>
      </c>
      <c r="I119" s="13">
        <v>131.28</v>
      </c>
      <c r="J119" s="13">
        <v>131282.88</v>
      </c>
      <c r="K119" s="18" t="s">
        <v>32</v>
      </c>
      <c r="L119" s="12">
        <v>120</v>
      </c>
      <c r="M119" s="14">
        <v>1206.95</v>
      </c>
      <c r="N119" s="13">
        <v>0</v>
      </c>
      <c r="O119" s="14">
        <v>0</v>
      </c>
      <c r="P119" s="15">
        <v>120</v>
      </c>
      <c r="Q119" s="13">
        <v>1206.95</v>
      </c>
      <c r="R119" s="13">
        <v>124977.92</v>
      </c>
      <c r="S119" s="13">
        <v>131.28</v>
      </c>
      <c r="T119" s="13">
        <v>6173.68</v>
      </c>
      <c r="U119" s="13">
        <v>13551.12</v>
      </c>
      <c r="V119" s="13">
        <v>0</v>
      </c>
      <c r="W119" s="16">
        <v>0</v>
      </c>
      <c r="X119" s="16">
        <v>0</v>
      </c>
      <c r="Y119" s="17">
        <f t="shared" si="2"/>
        <v>144834</v>
      </c>
      <c r="Z119" s="17">
        <f t="shared" si="3"/>
        <v>0</v>
      </c>
    </row>
    <row r="120" spans="1:26" hidden="1" x14ac:dyDescent="0.25">
      <c r="A120" s="10" t="s">
        <v>261</v>
      </c>
      <c r="B120" s="11">
        <v>44227</v>
      </c>
      <c r="C120" s="12">
        <v>409672</v>
      </c>
      <c r="D120" s="12" t="s">
        <v>262</v>
      </c>
      <c r="E120" s="11">
        <v>44227</v>
      </c>
      <c r="F120" s="13">
        <v>123631.67999999999</v>
      </c>
      <c r="G120" s="13">
        <v>7417.9</v>
      </c>
      <c r="H120" s="13">
        <v>1311</v>
      </c>
      <c r="I120" s="13">
        <v>129.87</v>
      </c>
      <c r="J120" s="13">
        <v>129868.45</v>
      </c>
      <c r="K120" s="18" t="s">
        <v>32</v>
      </c>
      <c r="L120" s="12">
        <v>120</v>
      </c>
      <c r="M120" s="14">
        <v>1193.94</v>
      </c>
      <c r="N120" s="13">
        <v>0</v>
      </c>
      <c r="O120" s="14">
        <v>0</v>
      </c>
      <c r="P120" s="15">
        <v>120</v>
      </c>
      <c r="Q120" s="13">
        <v>1193.94</v>
      </c>
      <c r="R120" s="13">
        <v>123631.67999999999</v>
      </c>
      <c r="S120" s="13">
        <v>129.87</v>
      </c>
      <c r="T120" s="13">
        <v>6106.9</v>
      </c>
      <c r="U120" s="13">
        <v>13404.35</v>
      </c>
      <c r="V120" s="13">
        <v>0</v>
      </c>
      <c r="W120" s="16">
        <v>0</v>
      </c>
      <c r="X120" s="16">
        <v>0</v>
      </c>
      <c r="Y120" s="17">
        <f t="shared" si="2"/>
        <v>143272.79999999999</v>
      </c>
      <c r="Z120" s="17">
        <f t="shared" si="3"/>
        <v>0</v>
      </c>
    </row>
    <row r="121" spans="1:26" hidden="1" x14ac:dyDescent="0.25">
      <c r="A121" s="10" t="s">
        <v>263</v>
      </c>
      <c r="B121" s="11">
        <v>44227</v>
      </c>
      <c r="C121" s="12">
        <v>409534</v>
      </c>
      <c r="D121" s="12" t="s">
        <v>264</v>
      </c>
      <c r="E121" s="11">
        <v>44227</v>
      </c>
      <c r="F121" s="13">
        <v>57356.29</v>
      </c>
      <c r="G121" s="13">
        <v>3441.38</v>
      </c>
      <c r="H121" s="13">
        <v>607.98</v>
      </c>
      <c r="I121" s="13">
        <v>60.25</v>
      </c>
      <c r="J121" s="13">
        <v>60249.94</v>
      </c>
      <c r="K121" s="18" t="s">
        <v>32</v>
      </c>
      <c r="L121" s="12">
        <v>120</v>
      </c>
      <c r="M121" s="14">
        <v>553.91</v>
      </c>
      <c r="N121" s="13">
        <v>0</v>
      </c>
      <c r="O121" s="14">
        <v>0</v>
      </c>
      <c r="P121" s="15">
        <v>120</v>
      </c>
      <c r="Q121" s="13">
        <v>553.91</v>
      </c>
      <c r="R121" s="13">
        <v>57356.29</v>
      </c>
      <c r="S121" s="13">
        <v>60.25</v>
      </c>
      <c r="T121" s="13">
        <v>2833.4</v>
      </c>
      <c r="U121" s="13">
        <v>6219.26</v>
      </c>
      <c r="V121" s="13">
        <v>0</v>
      </c>
      <c r="W121" s="16">
        <v>0</v>
      </c>
      <c r="X121" s="16">
        <v>0</v>
      </c>
      <c r="Y121" s="17">
        <f t="shared" si="2"/>
        <v>66469.2</v>
      </c>
      <c r="Z121" s="17">
        <f t="shared" si="3"/>
        <v>0</v>
      </c>
    </row>
    <row r="122" spans="1:26" hidden="1" x14ac:dyDescent="0.25">
      <c r="A122" s="10" t="s">
        <v>265</v>
      </c>
      <c r="B122" s="11">
        <v>44227</v>
      </c>
      <c r="C122" s="12">
        <v>409929</v>
      </c>
      <c r="D122" s="12" t="s">
        <v>266</v>
      </c>
      <c r="E122" s="11">
        <v>44227</v>
      </c>
      <c r="F122" s="13">
        <v>215556.07</v>
      </c>
      <c r="G122" s="13">
        <v>12933.36</v>
      </c>
      <c r="H122" s="13">
        <v>12200</v>
      </c>
      <c r="I122" s="13">
        <v>216.51</v>
      </c>
      <c r="J122" s="13">
        <v>216505.94</v>
      </c>
      <c r="K122" s="18" t="s">
        <v>32</v>
      </c>
      <c r="L122" s="12">
        <v>120</v>
      </c>
      <c r="M122" s="14">
        <v>1990.44</v>
      </c>
      <c r="N122" s="13">
        <v>0</v>
      </c>
      <c r="O122" s="14">
        <v>0</v>
      </c>
      <c r="P122" s="15">
        <v>120</v>
      </c>
      <c r="Q122" s="13">
        <v>1990.44</v>
      </c>
      <c r="R122" s="13">
        <v>215556.07</v>
      </c>
      <c r="S122" s="13">
        <v>216.51</v>
      </c>
      <c r="T122" s="13">
        <v>733.36</v>
      </c>
      <c r="U122" s="13">
        <v>22346.86</v>
      </c>
      <c r="V122" s="13">
        <v>0</v>
      </c>
      <c r="W122" s="16">
        <v>0</v>
      </c>
      <c r="X122" s="16">
        <v>0</v>
      </c>
      <c r="Y122" s="17">
        <f t="shared" si="2"/>
        <v>238852.8</v>
      </c>
      <c r="Z122" s="17">
        <f t="shared" si="3"/>
        <v>0</v>
      </c>
    </row>
    <row r="123" spans="1:26" hidden="1" x14ac:dyDescent="0.25">
      <c r="A123" s="10" t="s">
        <v>267</v>
      </c>
      <c r="B123" s="11">
        <v>44227</v>
      </c>
      <c r="C123" s="12">
        <v>409932</v>
      </c>
      <c r="D123" s="12" t="s">
        <v>268</v>
      </c>
      <c r="E123" s="11">
        <v>44227</v>
      </c>
      <c r="F123" s="13">
        <v>153063.54999999999</v>
      </c>
      <c r="G123" s="13">
        <v>9183.81</v>
      </c>
      <c r="H123" s="13">
        <v>1622.47</v>
      </c>
      <c r="I123" s="13">
        <v>160.79</v>
      </c>
      <c r="J123" s="13">
        <v>160785.68</v>
      </c>
      <c r="K123" s="18" t="s">
        <v>32</v>
      </c>
      <c r="L123" s="12">
        <v>120</v>
      </c>
      <c r="M123" s="14">
        <v>1478.18</v>
      </c>
      <c r="N123" s="13">
        <v>0</v>
      </c>
      <c r="O123" s="14">
        <v>0</v>
      </c>
      <c r="P123" s="15">
        <v>120</v>
      </c>
      <c r="Q123" s="13">
        <v>1478.18</v>
      </c>
      <c r="R123" s="13">
        <v>153063.54999999999</v>
      </c>
      <c r="S123" s="13">
        <v>160.79</v>
      </c>
      <c r="T123" s="13">
        <v>7561.34</v>
      </c>
      <c r="U123" s="13">
        <v>16595.919999999998</v>
      </c>
      <c r="V123" s="13">
        <v>0</v>
      </c>
      <c r="W123" s="16">
        <v>0</v>
      </c>
      <c r="X123" s="16">
        <v>0</v>
      </c>
      <c r="Y123" s="17">
        <f t="shared" si="2"/>
        <v>177381.59999999998</v>
      </c>
      <c r="Z123" s="17">
        <f t="shared" si="3"/>
        <v>0</v>
      </c>
    </row>
    <row r="124" spans="1:26" hidden="1" x14ac:dyDescent="0.25">
      <c r="A124" s="10" t="s">
        <v>269</v>
      </c>
      <c r="B124" s="11">
        <v>44227</v>
      </c>
      <c r="C124" s="12">
        <v>409968</v>
      </c>
      <c r="D124" s="12" t="s">
        <v>270</v>
      </c>
      <c r="E124" s="11">
        <v>44227</v>
      </c>
      <c r="F124" s="13">
        <v>151042.92000000001</v>
      </c>
      <c r="G124" s="13">
        <v>9062.58</v>
      </c>
      <c r="H124" s="13">
        <v>1601.06</v>
      </c>
      <c r="I124" s="13">
        <v>158.66</v>
      </c>
      <c r="J124" s="13">
        <v>158663.1</v>
      </c>
      <c r="K124" s="18" t="s">
        <v>32</v>
      </c>
      <c r="L124" s="12">
        <v>120</v>
      </c>
      <c r="M124" s="14">
        <v>1458.66</v>
      </c>
      <c r="N124" s="13">
        <v>0</v>
      </c>
      <c r="O124" s="14">
        <v>0</v>
      </c>
      <c r="P124" s="15">
        <v>120</v>
      </c>
      <c r="Q124" s="13">
        <v>1458.66</v>
      </c>
      <c r="R124" s="13">
        <v>151042.92000000001</v>
      </c>
      <c r="S124" s="13">
        <v>158.66</v>
      </c>
      <c r="T124" s="13">
        <v>7461.52</v>
      </c>
      <c r="U124" s="13">
        <v>16376.1</v>
      </c>
      <c r="V124" s="13">
        <v>0</v>
      </c>
      <c r="W124" s="16">
        <v>0</v>
      </c>
      <c r="X124" s="16">
        <v>0</v>
      </c>
      <c r="Y124" s="17">
        <f t="shared" si="2"/>
        <v>175039.2</v>
      </c>
      <c r="Z124" s="17">
        <f t="shared" si="3"/>
        <v>0</v>
      </c>
    </row>
    <row r="125" spans="1:26" hidden="1" x14ac:dyDescent="0.25">
      <c r="A125" s="10" t="s">
        <v>271</v>
      </c>
      <c r="B125" s="11">
        <v>44227</v>
      </c>
      <c r="C125" s="12">
        <v>410011</v>
      </c>
      <c r="D125" s="12" t="s">
        <v>272</v>
      </c>
      <c r="E125" s="11">
        <v>44227</v>
      </c>
      <c r="F125" s="13">
        <v>210387.43</v>
      </c>
      <c r="G125" s="13">
        <v>12623.25</v>
      </c>
      <c r="H125" s="13">
        <v>2224</v>
      </c>
      <c r="I125" s="13">
        <v>221.01</v>
      </c>
      <c r="J125" s="13">
        <v>221007.69</v>
      </c>
      <c r="K125" s="18" t="s">
        <v>32</v>
      </c>
      <c r="L125" s="12">
        <v>120</v>
      </c>
      <c r="M125" s="14">
        <v>2031.83</v>
      </c>
      <c r="N125" s="13">
        <v>0</v>
      </c>
      <c r="O125" s="14">
        <v>0</v>
      </c>
      <c r="P125" s="15">
        <v>120</v>
      </c>
      <c r="Q125" s="13">
        <v>2031.83</v>
      </c>
      <c r="R125" s="13">
        <v>210387.43</v>
      </c>
      <c r="S125" s="13">
        <v>221.01</v>
      </c>
      <c r="T125" s="13">
        <v>10399.25</v>
      </c>
      <c r="U125" s="13">
        <v>22811.91</v>
      </c>
      <c r="V125" s="13">
        <v>0</v>
      </c>
      <c r="W125" s="16">
        <v>0</v>
      </c>
      <c r="X125" s="16">
        <v>0</v>
      </c>
      <c r="Y125" s="17">
        <f t="shared" si="2"/>
        <v>243819.6</v>
      </c>
      <c r="Z125" s="17">
        <f t="shared" si="3"/>
        <v>0</v>
      </c>
    </row>
    <row r="126" spans="1:26" hidden="1" x14ac:dyDescent="0.25">
      <c r="A126" s="10" t="s">
        <v>273</v>
      </c>
      <c r="B126" s="11">
        <v>44227</v>
      </c>
      <c r="C126" s="12">
        <v>410037</v>
      </c>
      <c r="D126" s="12" t="s">
        <v>274</v>
      </c>
      <c r="E126" s="11">
        <v>44227</v>
      </c>
      <c r="F126" s="13">
        <v>233483.74</v>
      </c>
      <c r="G126" s="13">
        <v>14009.02</v>
      </c>
      <c r="H126" s="13">
        <v>3000</v>
      </c>
      <c r="I126" s="13">
        <v>244.74</v>
      </c>
      <c r="J126" s="13">
        <v>244737.5</v>
      </c>
      <c r="K126" s="18" t="s">
        <v>32</v>
      </c>
      <c r="L126" s="12">
        <v>120</v>
      </c>
      <c r="M126" s="14">
        <v>2249.9899999999998</v>
      </c>
      <c r="N126" s="13">
        <v>0</v>
      </c>
      <c r="O126" s="14">
        <v>0</v>
      </c>
      <c r="P126" s="15">
        <v>120</v>
      </c>
      <c r="Q126" s="13">
        <v>2249.9899999999998</v>
      </c>
      <c r="R126" s="13">
        <v>233483.74</v>
      </c>
      <c r="S126" s="13">
        <v>244.74</v>
      </c>
      <c r="T126" s="13">
        <v>11009.02</v>
      </c>
      <c r="U126" s="13">
        <v>25261.3</v>
      </c>
      <c r="V126" s="13">
        <v>0</v>
      </c>
      <c r="W126" s="16">
        <v>0</v>
      </c>
      <c r="X126" s="16">
        <v>0</v>
      </c>
      <c r="Y126" s="17">
        <f t="shared" si="2"/>
        <v>269998.8</v>
      </c>
      <c r="Z126" s="17">
        <f t="shared" si="3"/>
        <v>0</v>
      </c>
    </row>
    <row r="127" spans="1:26" hidden="1" x14ac:dyDescent="0.25">
      <c r="A127" s="10" t="s">
        <v>275</v>
      </c>
      <c r="B127" s="11">
        <v>44227</v>
      </c>
      <c r="C127" s="12">
        <v>410043</v>
      </c>
      <c r="D127" s="12" t="s">
        <v>276</v>
      </c>
      <c r="E127" s="11">
        <v>44226</v>
      </c>
      <c r="F127" s="13">
        <v>104232.77</v>
      </c>
      <c r="G127" s="13">
        <v>6253.97</v>
      </c>
      <c r="H127" s="13">
        <v>1104.8699999999999</v>
      </c>
      <c r="I127" s="13">
        <v>109.49</v>
      </c>
      <c r="J127" s="13">
        <v>109491.36</v>
      </c>
      <c r="K127" s="18" t="s">
        <v>32</v>
      </c>
      <c r="L127" s="12">
        <v>120</v>
      </c>
      <c r="M127" s="14">
        <v>1006.61</v>
      </c>
      <c r="N127" s="13">
        <v>0</v>
      </c>
      <c r="O127" s="14">
        <v>0</v>
      </c>
      <c r="P127" s="15">
        <v>120</v>
      </c>
      <c r="Q127" s="13">
        <v>1006.61</v>
      </c>
      <c r="R127" s="13">
        <v>104232.77</v>
      </c>
      <c r="S127" s="13">
        <v>109.49</v>
      </c>
      <c r="T127" s="13">
        <v>5149.1000000000004</v>
      </c>
      <c r="U127" s="13">
        <v>11301.84</v>
      </c>
      <c r="V127" s="13">
        <v>0</v>
      </c>
      <c r="W127" s="16">
        <v>0</v>
      </c>
      <c r="X127" s="16">
        <v>0</v>
      </c>
      <c r="Y127" s="17">
        <f t="shared" si="2"/>
        <v>120793.20000000001</v>
      </c>
      <c r="Z127" s="17">
        <f t="shared" si="3"/>
        <v>0</v>
      </c>
    </row>
    <row r="128" spans="1:26" hidden="1" x14ac:dyDescent="0.25">
      <c r="A128" s="10" t="s">
        <v>277</v>
      </c>
      <c r="B128" s="11">
        <v>44227</v>
      </c>
      <c r="C128" s="12">
        <v>410048</v>
      </c>
      <c r="D128" s="12" t="s">
        <v>278</v>
      </c>
      <c r="E128" s="11">
        <v>44226</v>
      </c>
      <c r="F128" s="13">
        <v>142468.75</v>
      </c>
      <c r="G128" s="13">
        <v>8548.1299999999992</v>
      </c>
      <c r="H128" s="13">
        <v>1510.17</v>
      </c>
      <c r="I128" s="13">
        <v>149.66</v>
      </c>
      <c r="J128" s="13">
        <v>149656.37</v>
      </c>
      <c r="K128" s="18" t="s">
        <v>32</v>
      </c>
      <c r="L128" s="12">
        <v>120</v>
      </c>
      <c r="M128" s="14">
        <v>1375.86</v>
      </c>
      <c r="N128" s="13">
        <v>0</v>
      </c>
      <c r="O128" s="14">
        <v>0</v>
      </c>
      <c r="P128" s="15">
        <v>120</v>
      </c>
      <c r="Q128" s="13">
        <v>1375.86</v>
      </c>
      <c r="R128" s="13">
        <v>142468.75</v>
      </c>
      <c r="S128" s="13">
        <v>149.66</v>
      </c>
      <c r="T128" s="13">
        <v>7037.96</v>
      </c>
      <c r="U128" s="13">
        <v>15446.83</v>
      </c>
      <c r="V128" s="13">
        <v>0</v>
      </c>
      <c r="W128" s="16">
        <v>0</v>
      </c>
      <c r="X128" s="16">
        <v>0</v>
      </c>
      <c r="Y128" s="17">
        <f t="shared" si="2"/>
        <v>165103.19999999998</v>
      </c>
      <c r="Z128" s="17">
        <f t="shared" si="3"/>
        <v>0</v>
      </c>
    </row>
    <row r="129" spans="1:26" hidden="1" x14ac:dyDescent="0.25">
      <c r="A129" s="10" t="s">
        <v>279</v>
      </c>
      <c r="B129" s="11">
        <v>44227</v>
      </c>
      <c r="C129" s="12">
        <v>410059</v>
      </c>
      <c r="D129" s="12" t="s">
        <v>280</v>
      </c>
      <c r="E129" s="11">
        <v>44227</v>
      </c>
      <c r="F129" s="13">
        <v>184651.65</v>
      </c>
      <c r="G129" s="13">
        <v>11079.1</v>
      </c>
      <c r="H129" s="13">
        <v>1957.31</v>
      </c>
      <c r="I129" s="13">
        <v>193.97</v>
      </c>
      <c r="J129" s="13">
        <v>193967.41</v>
      </c>
      <c r="K129" s="18" t="s">
        <v>32</v>
      </c>
      <c r="L129" s="12">
        <v>120</v>
      </c>
      <c r="M129" s="14">
        <v>1783.23</v>
      </c>
      <c r="N129" s="13">
        <v>0</v>
      </c>
      <c r="O129" s="14">
        <v>0</v>
      </c>
      <c r="P129" s="15">
        <v>120</v>
      </c>
      <c r="Q129" s="13">
        <v>1783.23</v>
      </c>
      <c r="R129" s="13">
        <v>184651.65</v>
      </c>
      <c r="S129" s="13">
        <v>193.97</v>
      </c>
      <c r="T129" s="13">
        <v>9121.7900000000009</v>
      </c>
      <c r="U129" s="13">
        <v>20020.189999999999</v>
      </c>
      <c r="V129" s="13">
        <v>0</v>
      </c>
      <c r="W129" s="16">
        <v>0</v>
      </c>
      <c r="X129" s="16">
        <v>0</v>
      </c>
      <c r="Y129" s="17">
        <f t="shared" si="2"/>
        <v>213987.6</v>
      </c>
      <c r="Z129" s="17">
        <f t="shared" si="3"/>
        <v>0</v>
      </c>
    </row>
    <row r="130" spans="1:26" hidden="1" x14ac:dyDescent="0.25">
      <c r="A130" s="10" t="s">
        <v>281</v>
      </c>
      <c r="B130" s="11">
        <v>44227</v>
      </c>
      <c r="C130" s="12">
        <v>410072</v>
      </c>
      <c r="D130" s="12" t="s">
        <v>282</v>
      </c>
      <c r="E130" s="11">
        <v>44227</v>
      </c>
      <c r="F130" s="13">
        <v>140542.34</v>
      </c>
      <c r="G130" s="13">
        <v>8432.5400000000009</v>
      </c>
      <c r="H130" s="13">
        <v>1500</v>
      </c>
      <c r="I130" s="13">
        <v>147.62</v>
      </c>
      <c r="J130" s="13">
        <v>147622.5</v>
      </c>
      <c r="K130" s="18" t="s">
        <v>32</v>
      </c>
      <c r="L130" s="12">
        <v>120</v>
      </c>
      <c r="M130" s="14">
        <v>1357.16</v>
      </c>
      <c r="N130" s="13">
        <v>0</v>
      </c>
      <c r="O130" s="14">
        <v>0</v>
      </c>
      <c r="P130" s="15">
        <v>120</v>
      </c>
      <c r="Q130" s="13">
        <v>1357.16</v>
      </c>
      <c r="R130" s="13">
        <v>140542.34</v>
      </c>
      <c r="S130" s="13">
        <v>147.62</v>
      </c>
      <c r="T130" s="13">
        <v>6932.54</v>
      </c>
      <c r="U130" s="13">
        <v>15236.7</v>
      </c>
      <c r="V130" s="13">
        <v>0</v>
      </c>
      <c r="W130" s="16">
        <v>0</v>
      </c>
      <c r="X130" s="16">
        <v>0</v>
      </c>
      <c r="Y130" s="17">
        <f t="shared" si="2"/>
        <v>162859.20000000001</v>
      </c>
      <c r="Z130" s="17">
        <f t="shared" si="3"/>
        <v>0</v>
      </c>
    </row>
    <row r="131" spans="1:26" hidden="1" x14ac:dyDescent="0.25">
      <c r="A131" s="10" t="s">
        <v>283</v>
      </c>
      <c r="B131" s="11">
        <v>44227</v>
      </c>
      <c r="C131" s="12">
        <v>410083</v>
      </c>
      <c r="D131" s="12" t="s">
        <v>284</v>
      </c>
      <c r="E131" s="11">
        <v>44227</v>
      </c>
      <c r="F131" s="13">
        <v>102645.7</v>
      </c>
      <c r="G131" s="13">
        <v>6158.74</v>
      </c>
      <c r="H131" s="13">
        <v>1089</v>
      </c>
      <c r="I131" s="13">
        <v>107.82</v>
      </c>
      <c r="J131" s="13">
        <v>107823.26</v>
      </c>
      <c r="K131" s="18" t="s">
        <v>32</v>
      </c>
      <c r="L131" s="12">
        <v>120</v>
      </c>
      <c r="M131" s="14">
        <v>991.27</v>
      </c>
      <c r="N131" s="13">
        <v>0</v>
      </c>
      <c r="O131" s="14">
        <v>0</v>
      </c>
      <c r="P131" s="15">
        <v>120</v>
      </c>
      <c r="Q131" s="13">
        <v>991.27</v>
      </c>
      <c r="R131" s="13">
        <v>102645.7</v>
      </c>
      <c r="S131" s="13">
        <v>107.82</v>
      </c>
      <c r="T131" s="13">
        <v>5069.74</v>
      </c>
      <c r="U131" s="13">
        <v>11129.14</v>
      </c>
      <c r="V131" s="13">
        <v>0</v>
      </c>
      <c r="W131" s="16">
        <v>0</v>
      </c>
      <c r="X131" s="16">
        <v>0</v>
      </c>
      <c r="Y131" s="17">
        <f t="shared" si="2"/>
        <v>118952.40000000001</v>
      </c>
      <c r="Z131" s="17">
        <f t="shared" si="3"/>
        <v>0</v>
      </c>
    </row>
    <row r="132" spans="1:26" hidden="1" x14ac:dyDescent="0.25">
      <c r="A132" s="10" t="s">
        <v>285</v>
      </c>
      <c r="B132" s="11">
        <v>44227</v>
      </c>
      <c r="C132" s="12">
        <v>410111</v>
      </c>
      <c r="D132" s="12" t="s">
        <v>286</v>
      </c>
      <c r="E132" s="11">
        <v>44227</v>
      </c>
      <c r="F132" s="13">
        <v>106093.4</v>
      </c>
      <c r="G132" s="13">
        <v>6365.6</v>
      </c>
      <c r="H132" s="13">
        <v>1124.5999999999999</v>
      </c>
      <c r="I132" s="13">
        <v>111.45</v>
      </c>
      <c r="J132" s="13">
        <v>111445.85</v>
      </c>
      <c r="K132" s="18" t="s">
        <v>32</v>
      </c>
      <c r="L132" s="12">
        <v>120</v>
      </c>
      <c r="M132" s="14">
        <v>1024.57</v>
      </c>
      <c r="N132" s="13">
        <v>0</v>
      </c>
      <c r="O132" s="14">
        <v>0</v>
      </c>
      <c r="P132" s="15">
        <v>120</v>
      </c>
      <c r="Q132" s="13">
        <v>1024.57</v>
      </c>
      <c r="R132" s="13">
        <v>106093.4</v>
      </c>
      <c r="S132" s="13">
        <v>111.45</v>
      </c>
      <c r="T132" s="13">
        <v>5241</v>
      </c>
      <c r="U132" s="13">
        <v>11502.55</v>
      </c>
      <c r="V132" s="13">
        <v>0</v>
      </c>
      <c r="W132" s="16">
        <v>0</v>
      </c>
      <c r="X132" s="16">
        <v>0</v>
      </c>
      <c r="Y132" s="17">
        <f t="shared" si="2"/>
        <v>122948.4</v>
      </c>
      <c r="Z132" s="17">
        <f t="shared" si="3"/>
        <v>0</v>
      </c>
    </row>
    <row r="133" spans="1:26" hidden="1" x14ac:dyDescent="0.25">
      <c r="A133" s="10" t="s">
        <v>287</v>
      </c>
      <c r="B133" s="11">
        <v>44227</v>
      </c>
      <c r="C133" s="12">
        <v>410112</v>
      </c>
      <c r="D133" s="12" t="s">
        <v>288</v>
      </c>
      <c r="E133" s="11">
        <v>44227</v>
      </c>
      <c r="F133" s="13">
        <v>147919.73000000001</v>
      </c>
      <c r="G133" s="13">
        <v>8875.18</v>
      </c>
      <c r="H133" s="13">
        <v>5000</v>
      </c>
      <c r="I133" s="13">
        <v>151.94999999999999</v>
      </c>
      <c r="J133" s="13">
        <v>151946.85999999999</v>
      </c>
      <c r="K133" s="18" t="s">
        <v>32</v>
      </c>
      <c r="L133" s="12">
        <v>120</v>
      </c>
      <c r="M133" s="14">
        <v>1396.92</v>
      </c>
      <c r="N133" s="13">
        <v>0</v>
      </c>
      <c r="O133" s="14">
        <v>0</v>
      </c>
      <c r="P133" s="15">
        <v>120</v>
      </c>
      <c r="Q133" s="13">
        <v>1396.92</v>
      </c>
      <c r="R133" s="13">
        <v>147919.73000000001</v>
      </c>
      <c r="S133" s="13">
        <v>151.94999999999999</v>
      </c>
      <c r="T133" s="13">
        <v>3875.18</v>
      </c>
      <c r="U133" s="13">
        <v>15683.54</v>
      </c>
      <c r="V133" s="13">
        <v>0</v>
      </c>
      <c r="W133" s="16">
        <v>0</v>
      </c>
      <c r="X133" s="16">
        <v>0</v>
      </c>
      <c r="Y133" s="17">
        <f t="shared" ref="Y133:Y196" si="4">SUM(R133:X133)+N133+O133</f>
        <v>167630.40000000002</v>
      </c>
      <c r="Z133" s="17">
        <f t="shared" ref="Z133:Z196" si="5">((P133*Q133)+O133+N133)-Y133</f>
        <v>0</v>
      </c>
    </row>
    <row r="134" spans="1:26" hidden="1" x14ac:dyDescent="0.25">
      <c r="A134" s="10" t="s">
        <v>289</v>
      </c>
      <c r="B134" s="11">
        <v>44227</v>
      </c>
      <c r="C134" s="12">
        <v>410117</v>
      </c>
      <c r="D134" s="12" t="s">
        <v>290</v>
      </c>
      <c r="E134" s="11">
        <v>44227</v>
      </c>
      <c r="F134" s="13">
        <v>173676.29</v>
      </c>
      <c r="G134" s="13">
        <v>10420.58</v>
      </c>
      <c r="H134" s="13">
        <v>12000</v>
      </c>
      <c r="I134" s="13">
        <v>172.27</v>
      </c>
      <c r="J134" s="13">
        <v>172269.14</v>
      </c>
      <c r="K134" s="18" t="s">
        <v>32</v>
      </c>
      <c r="L134" s="12">
        <v>120</v>
      </c>
      <c r="M134" s="14">
        <v>1583.75</v>
      </c>
      <c r="N134" s="13">
        <v>0</v>
      </c>
      <c r="O134" s="14">
        <v>0</v>
      </c>
      <c r="P134" s="15">
        <v>120</v>
      </c>
      <c r="Q134" s="13">
        <v>1583.75</v>
      </c>
      <c r="R134" s="13">
        <v>172096.87</v>
      </c>
      <c r="S134" s="13">
        <v>172.27</v>
      </c>
      <c r="T134" s="13">
        <v>0</v>
      </c>
      <c r="U134" s="13">
        <v>17780.86</v>
      </c>
      <c r="V134" s="13">
        <v>0</v>
      </c>
      <c r="W134" s="16">
        <v>0</v>
      </c>
      <c r="X134" s="16">
        <v>0</v>
      </c>
      <c r="Y134" s="17">
        <f t="shared" si="4"/>
        <v>190050</v>
      </c>
      <c r="Z134" s="17">
        <f t="shared" si="5"/>
        <v>0</v>
      </c>
    </row>
    <row r="135" spans="1:26" hidden="1" x14ac:dyDescent="0.25">
      <c r="A135" s="10" t="s">
        <v>291</v>
      </c>
      <c r="B135" s="11">
        <v>44227</v>
      </c>
      <c r="C135" s="12">
        <v>410132</v>
      </c>
      <c r="D135" s="12" t="s">
        <v>292</v>
      </c>
      <c r="E135" s="11">
        <v>44227</v>
      </c>
      <c r="F135" s="13">
        <v>139648.57999999999</v>
      </c>
      <c r="G135" s="13">
        <v>8378.91</v>
      </c>
      <c r="H135" s="13">
        <v>1480.28</v>
      </c>
      <c r="I135" s="13">
        <v>146.69</v>
      </c>
      <c r="J135" s="13">
        <v>146693.9</v>
      </c>
      <c r="K135" s="18" t="s">
        <v>32</v>
      </c>
      <c r="L135" s="12">
        <v>120</v>
      </c>
      <c r="M135" s="14">
        <v>1348.63</v>
      </c>
      <c r="N135" s="13">
        <v>0</v>
      </c>
      <c r="O135" s="14">
        <v>0</v>
      </c>
      <c r="P135" s="15">
        <v>120</v>
      </c>
      <c r="Q135" s="13">
        <v>1348.63</v>
      </c>
      <c r="R135" s="13">
        <v>139648.57999999999</v>
      </c>
      <c r="S135" s="13">
        <v>146.69</v>
      </c>
      <c r="T135" s="13">
        <v>6898.63</v>
      </c>
      <c r="U135" s="13">
        <v>15141.7</v>
      </c>
      <c r="V135" s="13">
        <v>0</v>
      </c>
      <c r="W135" s="16">
        <v>0</v>
      </c>
      <c r="X135" s="16">
        <v>0</v>
      </c>
      <c r="Y135" s="17">
        <f t="shared" si="4"/>
        <v>161835.6</v>
      </c>
      <c r="Z135" s="17">
        <f t="shared" si="5"/>
        <v>0</v>
      </c>
    </row>
    <row r="136" spans="1:26" hidden="1" x14ac:dyDescent="0.25">
      <c r="A136" s="10" t="s">
        <v>293</v>
      </c>
      <c r="B136" s="11">
        <v>44227</v>
      </c>
      <c r="C136" s="12">
        <v>410145</v>
      </c>
      <c r="D136" s="12" t="s">
        <v>294</v>
      </c>
      <c r="E136" s="11">
        <v>44227</v>
      </c>
      <c r="F136" s="13">
        <v>150606.21</v>
      </c>
      <c r="G136" s="13">
        <v>9036.3700000000008</v>
      </c>
      <c r="H136" s="13">
        <v>1597</v>
      </c>
      <c r="I136" s="13">
        <v>158.19999999999999</v>
      </c>
      <c r="J136" s="13">
        <v>158203.78</v>
      </c>
      <c r="K136" s="18" t="s">
        <v>32</v>
      </c>
      <c r="L136" s="12">
        <v>120</v>
      </c>
      <c r="M136" s="14">
        <v>1454.44</v>
      </c>
      <c r="N136" s="13">
        <v>0</v>
      </c>
      <c r="O136" s="14">
        <v>0</v>
      </c>
      <c r="P136" s="15">
        <v>120</v>
      </c>
      <c r="Q136" s="13">
        <v>1454.44</v>
      </c>
      <c r="R136" s="13">
        <v>150606.21</v>
      </c>
      <c r="S136" s="13">
        <v>158.19999999999999</v>
      </c>
      <c r="T136" s="13">
        <v>7439.37</v>
      </c>
      <c r="U136" s="13">
        <v>16329.02</v>
      </c>
      <c r="V136" s="13">
        <v>0</v>
      </c>
      <c r="W136" s="16">
        <v>0</v>
      </c>
      <c r="X136" s="16">
        <v>0</v>
      </c>
      <c r="Y136" s="17">
        <f t="shared" si="4"/>
        <v>174532.8</v>
      </c>
      <c r="Z136" s="17">
        <f t="shared" si="5"/>
        <v>0</v>
      </c>
    </row>
    <row r="137" spans="1:26" hidden="1" x14ac:dyDescent="0.25">
      <c r="A137" s="10" t="s">
        <v>295</v>
      </c>
      <c r="B137" s="11">
        <v>44227</v>
      </c>
      <c r="C137" s="12">
        <v>410150</v>
      </c>
      <c r="D137" s="12" t="s">
        <v>296</v>
      </c>
      <c r="E137" s="11">
        <v>44227</v>
      </c>
      <c r="F137" s="13">
        <v>103996.95</v>
      </c>
      <c r="G137" s="13">
        <v>6239.82</v>
      </c>
      <c r="H137" s="13">
        <v>1104</v>
      </c>
      <c r="I137" s="13">
        <v>109.24</v>
      </c>
      <c r="J137" s="13">
        <v>109242.01</v>
      </c>
      <c r="K137" s="18" t="s">
        <v>32</v>
      </c>
      <c r="L137" s="12">
        <v>120</v>
      </c>
      <c r="M137" s="14">
        <v>1004.31</v>
      </c>
      <c r="N137" s="13">
        <v>0</v>
      </c>
      <c r="O137" s="14">
        <v>0</v>
      </c>
      <c r="P137" s="15">
        <v>120</v>
      </c>
      <c r="Q137" s="13">
        <v>1004.31</v>
      </c>
      <c r="R137" s="13">
        <v>103996.95</v>
      </c>
      <c r="S137" s="13">
        <v>109.24</v>
      </c>
      <c r="T137" s="13">
        <v>5135.82</v>
      </c>
      <c r="U137" s="13">
        <v>11275.19</v>
      </c>
      <c r="V137" s="13">
        <v>0</v>
      </c>
      <c r="W137" s="16">
        <v>0</v>
      </c>
      <c r="X137" s="16">
        <v>0</v>
      </c>
      <c r="Y137" s="17">
        <f t="shared" si="4"/>
        <v>120517.20000000001</v>
      </c>
      <c r="Z137" s="17">
        <f t="shared" si="5"/>
        <v>0</v>
      </c>
    </row>
    <row r="138" spans="1:26" hidden="1" x14ac:dyDescent="0.25">
      <c r="A138" s="10" t="s">
        <v>297</v>
      </c>
      <c r="B138" s="11">
        <v>44227</v>
      </c>
      <c r="C138" s="12">
        <v>410154</v>
      </c>
      <c r="D138" s="12" t="s">
        <v>298</v>
      </c>
      <c r="E138" s="11">
        <v>44227</v>
      </c>
      <c r="F138" s="13">
        <v>122075.74</v>
      </c>
      <c r="G138" s="13">
        <v>7324.54</v>
      </c>
      <c r="H138" s="13">
        <v>1294.05</v>
      </c>
      <c r="I138" s="13">
        <v>128.22999999999999</v>
      </c>
      <c r="J138" s="13">
        <v>128234.46</v>
      </c>
      <c r="K138" s="18" t="s">
        <v>32</v>
      </c>
      <c r="L138" s="12">
        <v>120</v>
      </c>
      <c r="M138" s="14">
        <v>1178.92</v>
      </c>
      <c r="N138" s="13">
        <v>0</v>
      </c>
      <c r="O138" s="14">
        <v>0</v>
      </c>
      <c r="P138" s="15">
        <v>120</v>
      </c>
      <c r="Q138" s="13">
        <v>1178.92</v>
      </c>
      <c r="R138" s="13">
        <v>122075.74</v>
      </c>
      <c r="S138" s="13">
        <v>128.22999999999999</v>
      </c>
      <c r="T138" s="13">
        <v>6030.49</v>
      </c>
      <c r="U138" s="13">
        <v>13235.94</v>
      </c>
      <c r="V138" s="13">
        <v>0</v>
      </c>
      <c r="W138" s="16">
        <v>0</v>
      </c>
      <c r="X138" s="16">
        <v>0</v>
      </c>
      <c r="Y138" s="17">
        <f t="shared" si="4"/>
        <v>141470.39999999999</v>
      </c>
      <c r="Z138" s="17">
        <f t="shared" si="5"/>
        <v>0</v>
      </c>
    </row>
    <row r="139" spans="1:26" hidden="1" x14ac:dyDescent="0.25">
      <c r="A139" s="10" t="s">
        <v>299</v>
      </c>
      <c r="B139" s="11">
        <v>44227</v>
      </c>
      <c r="C139" s="12">
        <v>410172</v>
      </c>
      <c r="D139" s="12" t="s">
        <v>300</v>
      </c>
      <c r="E139" s="11">
        <v>44227</v>
      </c>
      <c r="F139" s="13">
        <v>134528.14000000001</v>
      </c>
      <c r="G139" s="13">
        <v>8071.69</v>
      </c>
      <c r="H139" s="13">
        <v>1426</v>
      </c>
      <c r="I139" s="13">
        <v>141.32</v>
      </c>
      <c r="J139" s="13">
        <v>141315.15</v>
      </c>
      <c r="K139" s="18" t="s">
        <v>32</v>
      </c>
      <c r="L139" s="12">
        <v>120</v>
      </c>
      <c r="M139" s="14">
        <v>1299.18</v>
      </c>
      <c r="N139" s="13">
        <v>0</v>
      </c>
      <c r="O139" s="14">
        <v>0</v>
      </c>
      <c r="P139" s="15">
        <v>120</v>
      </c>
      <c r="Q139" s="13">
        <v>1299.18</v>
      </c>
      <c r="R139" s="13">
        <v>134528.14000000001</v>
      </c>
      <c r="S139" s="13">
        <v>141.32</v>
      </c>
      <c r="T139" s="13">
        <v>6645.69</v>
      </c>
      <c r="U139" s="13">
        <v>14586.45</v>
      </c>
      <c r="V139" s="13">
        <v>0</v>
      </c>
      <c r="W139" s="16">
        <v>0</v>
      </c>
      <c r="X139" s="16">
        <v>0</v>
      </c>
      <c r="Y139" s="17">
        <f t="shared" si="4"/>
        <v>155901.60000000003</v>
      </c>
      <c r="Z139" s="17">
        <f t="shared" si="5"/>
        <v>0</v>
      </c>
    </row>
    <row r="140" spans="1:26" hidden="1" x14ac:dyDescent="0.25">
      <c r="A140" s="10" t="s">
        <v>301</v>
      </c>
      <c r="B140" s="11">
        <v>44227</v>
      </c>
      <c r="C140" s="12">
        <v>410231</v>
      </c>
      <c r="D140" s="12" t="s">
        <v>302</v>
      </c>
      <c r="E140" s="11">
        <v>44227</v>
      </c>
      <c r="F140" s="13">
        <v>114651.87</v>
      </c>
      <c r="G140" s="13">
        <v>6879.11</v>
      </c>
      <c r="H140" s="13">
        <v>1215.31</v>
      </c>
      <c r="I140" s="13">
        <v>120.44</v>
      </c>
      <c r="J140" s="13">
        <v>120436.11</v>
      </c>
      <c r="K140" s="18" t="s">
        <v>32</v>
      </c>
      <c r="L140" s="12">
        <v>120</v>
      </c>
      <c r="M140" s="14">
        <v>1107.23</v>
      </c>
      <c r="N140" s="13">
        <v>0</v>
      </c>
      <c r="O140" s="14">
        <v>0</v>
      </c>
      <c r="P140" s="15">
        <v>120</v>
      </c>
      <c r="Q140" s="13">
        <v>1107.23</v>
      </c>
      <c r="R140" s="13">
        <v>114651.87</v>
      </c>
      <c r="S140" s="13">
        <v>120.44</v>
      </c>
      <c r="T140" s="13">
        <v>5663.8</v>
      </c>
      <c r="U140" s="13">
        <v>12431.49</v>
      </c>
      <c r="V140" s="13">
        <v>0</v>
      </c>
      <c r="W140" s="16">
        <v>0</v>
      </c>
      <c r="X140" s="16">
        <v>0</v>
      </c>
      <c r="Y140" s="17">
        <f t="shared" si="4"/>
        <v>132867.6</v>
      </c>
      <c r="Z140" s="17">
        <f t="shared" si="5"/>
        <v>0</v>
      </c>
    </row>
    <row r="141" spans="1:26" hidden="1" x14ac:dyDescent="0.25">
      <c r="A141" s="10" t="s">
        <v>303</v>
      </c>
      <c r="B141" s="11">
        <v>44227</v>
      </c>
      <c r="C141" s="12">
        <v>410236</v>
      </c>
      <c r="D141" s="12" t="s">
        <v>304</v>
      </c>
      <c r="E141" s="11">
        <v>44227</v>
      </c>
      <c r="F141" s="13">
        <v>111650.33</v>
      </c>
      <c r="G141" s="13">
        <v>6699.02</v>
      </c>
      <c r="H141" s="13">
        <v>1183.49</v>
      </c>
      <c r="I141" s="13">
        <v>117.28</v>
      </c>
      <c r="J141" s="13">
        <v>117283.14</v>
      </c>
      <c r="K141" s="18" t="s">
        <v>32</v>
      </c>
      <c r="L141" s="12">
        <v>120</v>
      </c>
      <c r="M141" s="14">
        <v>1078.24</v>
      </c>
      <c r="N141" s="13">
        <v>0</v>
      </c>
      <c r="O141" s="14">
        <v>0</v>
      </c>
      <c r="P141" s="15">
        <v>120</v>
      </c>
      <c r="Q141" s="13">
        <v>1078.24</v>
      </c>
      <c r="R141" s="13">
        <v>111650.33</v>
      </c>
      <c r="S141" s="13">
        <v>117.28</v>
      </c>
      <c r="T141" s="13">
        <v>5515.53</v>
      </c>
      <c r="U141" s="13">
        <v>12105.66</v>
      </c>
      <c r="V141" s="13">
        <v>0</v>
      </c>
      <c r="W141" s="16">
        <v>0</v>
      </c>
      <c r="X141" s="16">
        <v>0</v>
      </c>
      <c r="Y141" s="17">
        <f t="shared" si="4"/>
        <v>129388.8</v>
      </c>
      <c r="Z141" s="17">
        <f t="shared" si="5"/>
        <v>0</v>
      </c>
    </row>
    <row r="142" spans="1:26" hidden="1" x14ac:dyDescent="0.25">
      <c r="A142" s="10" t="s">
        <v>305</v>
      </c>
      <c r="B142" s="11">
        <v>44227</v>
      </c>
      <c r="C142" s="12">
        <v>410237</v>
      </c>
      <c r="D142" s="12" t="s">
        <v>306</v>
      </c>
      <c r="E142" s="11">
        <v>44227</v>
      </c>
      <c r="F142" s="13">
        <v>100813.38</v>
      </c>
      <c r="G142" s="13">
        <v>6048.8</v>
      </c>
      <c r="H142" s="13">
        <v>1070</v>
      </c>
      <c r="I142" s="13">
        <v>105.9</v>
      </c>
      <c r="J142" s="13">
        <v>105898.08</v>
      </c>
      <c r="K142" s="18" t="s">
        <v>32</v>
      </c>
      <c r="L142" s="12">
        <v>120</v>
      </c>
      <c r="M142" s="14">
        <v>973.57</v>
      </c>
      <c r="N142" s="13">
        <v>0</v>
      </c>
      <c r="O142" s="14">
        <v>0</v>
      </c>
      <c r="P142" s="15">
        <v>120</v>
      </c>
      <c r="Q142" s="13">
        <v>973.57</v>
      </c>
      <c r="R142" s="13">
        <v>100813.38</v>
      </c>
      <c r="S142" s="13">
        <v>105.9</v>
      </c>
      <c r="T142" s="13">
        <v>4978.8</v>
      </c>
      <c r="U142" s="13">
        <v>10930.32</v>
      </c>
      <c r="V142" s="13">
        <v>0</v>
      </c>
      <c r="W142" s="16">
        <v>0</v>
      </c>
      <c r="X142" s="16">
        <v>0</v>
      </c>
      <c r="Y142" s="17">
        <f t="shared" si="4"/>
        <v>116828.4</v>
      </c>
      <c r="Z142" s="17">
        <f t="shared" si="5"/>
        <v>0</v>
      </c>
    </row>
    <row r="143" spans="1:26" hidden="1" x14ac:dyDescent="0.25">
      <c r="A143" s="10" t="s">
        <v>307</v>
      </c>
      <c r="B143" s="11">
        <v>44227</v>
      </c>
      <c r="C143" s="12">
        <v>410263</v>
      </c>
      <c r="D143" s="12" t="s">
        <v>308</v>
      </c>
      <c r="E143" s="11">
        <v>44227</v>
      </c>
      <c r="F143" s="13">
        <v>182060.92</v>
      </c>
      <c r="G143" s="13">
        <v>10923.65</v>
      </c>
      <c r="H143" s="13">
        <v>12385.48</v>
      </c>
      <c r="I143" s="13">
        <v>180.78</v>
      </c>
      <c r="J143" s="13">
        <v>180779.87</v>
      </c>
      <c r="K143" s="18" t="s">
        <v>32</v>
      </c>
      <c r="L143" s="12">
        <v>120</v>
      </c>
      <c r="M143" s="14">
        <v>1661.99</v>
      </c>
      <c r="N143" s="13">
        <v>0</v>
      </c>
      <c r="O143" s="14">
        <v>0</v>
      </c>
      <c r="P143" s="15">
        <v>120</v>
      </c>
      <c r="Q143" s="13">
        <v>1661.99</v>
      </c>
      <c r="R143" s="13">
        <v>180599.09</v>
      </c>
      <c r="S143" s="13">
        <v>180.78</v>
      </c>
      <c r="T143" s="13">
        <v>0</v>
      </c>
      <c r="U143" s="13">
        <v>18658.93</v>
      </c>
      <c r="V143" s="13">
        <v>0</v>
      </c>
      <c r="W143" s="16">
        <v>0</v>
      </c>
      <c r="X143" s="16">
        <v>0</v>
      </c>
      <c r="Y143" s="17">
        <f t="shared" si="4"/>
        <v>199438.8</v>
      </c>
      <c r="Z143" s="17">
        <f t="shared" si="5"/>
        <v>0</v>
      </c>
    </row>
    <row r="144" spans="1:26" hidden="1" x14ac:dyDescent="0.25">
      <c r="A144" s="10" t="s">
        <v>309</v>
      </c>
      <c r="B144" s="11">
        <v>44227</v>
      </c>
      <c r="C144" s="12">
        <v>410266</v>
      </c>
      <c r="D144" s="12" t="s">
        <v>310</v>
      </c>
      <c r="E144" s="11">
        <v>44227</v>
      </c>
      <c r="F144" s="13">
        <v>139305.21</v>
      </c>
      <c r="G144" s="13">
        <v>8358.31</v>
      </c>
      <c r="H144" s="13">
        <v>1477</v>
      </c>
      <c r="I144" s="13">
        <v>146.33000000000001</v>
      </c>
      <c r="J144" s="13">
        <v>146332.85</v>
      </c>
      <c r="K144" s="18" t="s">
        <v>32</v>
      </c>
      <c r="L144" s="12">
        <v>120</v>
      </c>
      <c r="M144" s="14">
        <v>1345.31</v>
      </c>
      <c r="N144" s="13">
        <v>0</v>
      </c>
      <c r="O144" s="14">
        <v>0</v>
      </c>
      <c r="P144" s="15">
        <v>120</v>
      </c>
      <c r="Q144" s="13">
        <v>1345.31</v>
      </c>
      <c r="R144" s="13">
        <v>139305.21</v>
      </c>
      <c r="S144" s="13">
        <v>146.33000000000001</v>
      </c>
      <c r="T144" s="13">
        <v>6881.31</v>
      </c>
      <c r="U144" s="13">
        <v>15104.35</v>
      </c>
      <c r="V144" s="13">
        <v>0</v>
      </c>
      <c r="W144" s="16">
        <v>0</v>
      </c>
      <c r="X144" s="16">
        <v>0</v>
      </c>
      <c r="Y144" s="17">
        <f t="shared" si="4"/>
        <v>161437.19999999998</v>
      </c>
      <c r="Z144" s="17">
        <f t="shared" si="5"/>
        <v>0</v>
      </c>
    </row>
    <row r="145" spans="1:26" hidden="1" x14ac:dyDescent="0.25">
      <c r="A145" s="10" t="s">
        <v>311</v>
      </c>
      <c r="B145" s="11">
        <v>44227</v>
      </c>
      <c r="C145" s="12">
        <v>410275</v>
      </c>
      <c r="D145" s="12" t="s">
        <v>312</v>
      </c>
      <c r="E145" s="11">
        <v>44227</v>
      </c>
      <c r="F145" s="13">
        <v>139305.21</v>
      </c>
      <c r="G145" s="13">
        <v>8358.31</v>
      </c>
      <c r="H145" s="13">
        <v>1477</v>
      </c>
      <c r="I145" s="13">
        <v>146.33000000000001</v>
      </c>
      <c r="J145" s="13">
        <v>146332.85</v>
      </c>
      <c r="K145" s="18" t="s">
        <v>32</v>
      </c>
      <c r="L145" s="12">
        <v>120</v>
      </c>
      <c r="M145" s="14">
        <v>1345.31</v>
      </c>
      <c r="N145" s="13">
        <v>0</v>
      </c>
      <c r="O145" s="14">
        <v>0</v>
      </c>
      <c r="P145" s="15">
        <v>120</v>
      </c>
      <c r="Q145" s="13">
        <v>1345.31</v>
      </c>
      <c r="R145" s="13">
        <v>139305.21</v>
      </c>
      <c r="S145" s="13">
        <v>146.33000000000001</v>
      </c>
      <c r="T145" s="13">
        <v>6881.31</v>
      </c>
      <c r="U145" s="13">
        <v>15104.35</v>
      </c>
      <c r="V145" s="13">
        <v>0</v>
      </c>
      <c r="W145" s="16">
        <v>0</v>
      </c>
      <c r="X145" s="16">
        <v>0</v>
      </c>
      <c r="Y145" s="17">
        <f t="shared" si="4"/>
        <v>161437.19999999998</v>
      </c>
      <c r="Z145" s="17">
        <f t="shared" si="5"/>
        <v>0</v>
      </c>
    </row>
    <row r="146" spans="1:26" hidden="1" x14ac:dyDescent="0.25">
      <c r="A146" s="10" t="s">
        <v>313</v>
      </c>
      <c r="B146" s="11">
        <v>44227</v>
      </c>
      <c r="C146" s="12">
        <v>410289</v>
      </c>
      <c r="D146" s="12" t="s">
        <v>314</v>
      </c>
      <c r="E146" s="11">
        <v>44227</v>
      </c>
      <c r="F146" s="13">
        <v>128796.34</v>
      </c>
      <c r="G146" s="13">
        <v>7727.78</v>
      </c>
      <c r="H146" s="13">
        <v>1365.25</v>
      </c>
      <c r="I146" s="13">
        <v>135.29</v>
      </c>
      <c r="J146" s="13">
        <v>135294.16</v>
      </c>
      <c r="K146" s="18" t="s">
        <v>32</v>
      </c>
      <c r="L146" s="12">
        <v>120</v>
      </c>
      <c r="M146" s="14">
        <v>1243.82</v>
      </c>
      <c r="N146" s="13">
        <v>0</v>
      </c>
      <c r="O146" s="14">
        <v>0</v>
      </c>
      <c r="P146" s="15">
        <v>120</v>
      </c>
      <c r="Q146" s="13">
        <v>1243.82</v>
      </c>
      <c r="R146" s="13">
        <v>128796.34</v>
      </c>
      <c r="S146" s="13">
        <v>135.29</v>
      </c>
      <c r="T146" s="13">
        <v>6362.53</v>
      </c>
      <c r="U146" s="13">
        <v>13964.24</v>
      </c>
      <c r="V146" s="13">
        <v>0</v>
      </c>
      <c r="W146" s="16">
        <v>0</v>
      </c>
      <c r="X146" s="16">
        <v>0</v>
      </c>
      <c r="Y146" s="17">
        <f t="shared" si="4"/>
        <v>149258.4</v>
      </c>
      <c r="Z146" s="17">
        <f t="shared" si="5"/>
        <v>0</v>
      </c>
    </row>
    <row r="147" spans="1:26" hidden="1" x14ac:dyDescent="0.25">
      <c r="A147" s="10" t="s">
        <v>315</v>
      </c>
      <c r="B147" s="11">
        <v>44227</v>
      </c>
      <c r="C147" s="12">
        <v>410296</v>
      </c>
      <c r="D147" s="12" t="s">
        <v>316</v>
      </c>
      <c r="E147" s="11">
        <v>44227</v>
      </c>
      <c r="F147" s="13">
        <v>151878.70000000001</v>
      </c>
      <c r="G147" s="13">
        <v>9112.7199999999993</v>
      </c>
      <c r="H147" s="13">
        <v>1610</v>
      </c>
      <c r="I147" s="13">
        <v>159.54</v>
      </c>
      <c r="J147" s="13">
        <v>159540.96</v>
      </c>
      <c r="K147" s="18" t="s">
        <v>32</v>
      </c>
      <c r="L147" s="12">
        <v>120</v>
      </c>
      <c r="M147" s="14">
        <v>1466.73</v>
      </c>
      <c r="N147" s="13">
        <v>0</v>
      </c>
      <c r="O147" s="14">
        <v>0</v>
      </c>
      <c r="P147" s="15">
        <v>120</v>
      </c>
      <c r="Q147" s="13">
        <v>1466.73</v>
      </c>
      <c r="R147" s="13">
        <v>151878.70000000001</v>
      </c>
      <c r="S147" s="13">
        <v>159.54</v>
      </c>
      <c r="T147" s="13">
        <v>7502.72</v>
      </c>
      <c r="U147" s="13">
        <v>16466.64</v>
      </c>
      <c r="V147" s="13">
        <v>0</v>
      </c>
      <c r="W147" s="16">
        <v>0</v>
      </c>
      <c r="X147" s="16">
        <v>0</v>
      </c>
      <c r="Y147" s="17">
        <f t="shared" si="4"/>
        <v>176007.60000000003</v>
      </c>
      <c r="Z147" s="17">
        <f t="shared" si="5"/>
        <v>0</v>
      </c>
    </row>
    <row r="148" spans="1:26" hidden="1" x14ac:dyDescent="0.25">
      <c r="A148" s="10" t="s">
        <v>317</v>
      </c>
      <c r="B148" s="11">
        <v>44227</v>
      </c>
      <c r="C148" s="12">
        <v>410348</v>
      </c>
      <c r="D148" s="12" t="s">
        <v>318</v>
      </c>
      <c r="E148" s="11">
        <v>44227</v>
      </c>
      <c r="F148" s="13">
        <v>160212.18</v>
      </c>
      <c r="G148" s="13">
        <v>9612.73</v>
      </c>
      <c r="H148" s="13">
        <v>1698.25</v>
      </c>
      <c r="I148" s="13">
        <v>168.29</v>
      </c>
      <c r="J148" s="13">
        <v>168294.95</v>
      </c>
      <c r="K148" s="18" t="s">
        <v>32</v>
      </c>
      <c r="L148" s="12">
        <v>120</v>
      </c>
      <c r="M148" s="14">
        <v>1547.21</v>
      </c>
      <c r="N148" s="13">
        <v>0</v>
      </c>
      <c r="O148" s="14">
        <v>0</v>
      </c>
      <c r="P148" s="15">
        <v>120</v>
      </c>
      <c r="Q148" s="13">
        <v>1547.21</v>
      </c>
      <c r="R148" s="13">
        <v>160212.18</v>
      </c>
      <c r="S148" s="13">
        <v>168.29</v>
      </c>
      <c r="T148" s="13">
        <v>7914.48</v>
      </c>
      <c r="U148" s="13">
        <v>17370.25</v>
      </c>
      <c r="V148" s="13">
        <v>0</v>
      </c>
      <c r="W148" s="16">
        <v>0</v>
      </c>
      <c r="X148" s="16">
        <v>0</v>
      </c>
      <c r="Y148" s="17">
        <f t="shared" si="4"/>
        <v>185665.2</v>
      </c>
      <c r="Z148" s="17">
        <f t="shared" si="5"/>
        <v>0</v>
      </c>
    </row>
    <row r="149" spans="1:26" hidden="1" x14ac:dyDescent="0.25">
      <c r="A149" s="10" t="s">
        <v>319</v>
      </c>
      <c r="B149" s="11">
        <v>44227</v>
      </c>
      <c r="C149" s="12">
        <v>410366</v>
      </c>
      <c r="D149" s="12" t="s">
        <v>320</v>
      </c>
      <c r="E149" s="11">
        <v>44227</v>
      </c>
      <c r="F149" s="13">
        <v>124564.14</v>
      </c>
      <c r="G149" s="13">
        <v>7473.85</v>
      </c>
      <c r="H149" s="13">
        <v>1320.38</v>
      </c>
      <c r="I149" s="13">
        <v>130.85</v>
      </c>
      <c r="J149" s="13">
        <v>130848.46</v>
      </c>
      <c r="K149" s="18" t="s">
        <v>32</v>
      </c>
      <c r="L149" s="12">
        <v>120</v>
      </c>
      <c r="M149" s="14">
        <v>1202.95</v>
      </c>
      <c r="N149" s="13">
        <v>0</v>
      </c>
      <c r="O149" s="14">
        <v>0</v>
      </c>
      <c r="P149" s="15">
        <v>120</v>
      </c>
      <c r="Q149" s="13">
        <v>1202.95</v>
      </c>
      <c r="R149" s="13">
        <v>124564.14</v>
      </c>
      <c r="S149" s="13">
        <v>130.85</v>
      </c>
      <c r="T149" s="13">
        <v>6153.47</v>
      </c>
      <c r="U149" s="13">
        <v>13505.54</v>
      </c>
      <c r="V149" s="13">
        <v>0</v>
      </c>
      <c r="W149" s="16">
        <v>0</v>
      </c>
      <c r="X149" s="16">
        <v>0</v>
      </c>
      <c r="Y149" s="17">
        <f t="shared" si="4"/>
        <v>144354</v>
      </c>
      <c r="Z149" s="17">
        <f t="shared" si="5"/>
        <v>0</v>
      </c>
    </row>
    <row r="150" spans="1:26" hidden="1" x14ac:dyDescent="0.25">
      <c r="A150" s="10" t="s">
        <v>321</v>
      </c>
      <c r="B150" s="11">
        <v>44227</v>
      </c>
      <c r="C150" s="12">
        <v>410373</v>
      </c>
      <c r="D150" s="12" t="s">
        <v>322</v>
      </c>
      <c r="E150" s="11">
        <v>44227</v>
      </c>
      <c r="F150" s="13">
        <v>212461.36</v>
      </c>
      <c r="G150" s="13">
        <v>12747.68</v>
      </c>
      <c r="H150" s="13">
        <v>2252.1</v>
      </c>
      <c r="I150" s="13">
        <v>223.18</v>
      </c>
      <c r="J150" s="13">
        <v>223180.12</v>
      </c>
      <c r="K150" s="18" t="s">
        <v>32</v>
      </c>
      <c r="L150" s="12">
        <v>120</v>
      </c>
      <c r="M150" s="14">
        <v>2051.8000000000002</v>
      </c>
      <c r="N150" s="13">
        <v>0</v>
      </c>
      <c r="O150" s="14">
        <v>0</v>
      </c>
      <c r="P150" s="15">
        <v>120</v>
      </c>
      <c r="Q150" s="13">
        <v>2051.8000000000002</v>
      </c>
      <c r="R150" s="13">
        <v>212461.36</v>
      </c>
      <c r="S150" s="13">
        <v>223.18</v>
      </c>
      <c r="T150" s="13">
        <v>10495.58</v>
      </c>
      <c r="U150" s="13">
        <v>23035.88</v>
      </c>
      <c r="V150" s="13">
        <v>0</v>
      </c>
      <c r="W150" s="16">
        <v>0</v>
      </c>
      <c r="X150" s="16">
        <v>0</v>
      </c>
      <c r="Y150" s="17">
        <f t="shared" si="4"/>
        <v>246215.99999999997</v>
      </c>
      <c r="Z150" s="17">
        <f t="shared" si="5"/>
        <v>0</v>
      </c>
    </row>
    <row r="151" spans="1:26" hidden="1" x14ac:dyDescent="0.25">
      <c r="A151" s="10" t="s">
        <v>323</v>
      </c>
      <c r="B151" s="11">
        <v>44227</v>
      </c>
      <c r="C151" s="12">
        <v>410391</v>
      </c>
      <c r="D151" s="12" t="s">
        <v>324</v>
      </c>
      <c r="E151" s="11">
        <v>44227</v>
      </c>
      <c r="F151" s="13">
        <v>118028.61</v>
      </c>
      <c r="G151" s="13">
        <v>7081.72</v>
      </c>
      <c r="H151" s="13">
        <v>1251.1099999999999</v>
      </c>
      <c r="I151" s="13">
        <v>123.98</v>
      </c>
      <c r="J151" s="13">
        <v>123983.2</v>
      </c>
      <c r="K151" s="18" t="s">
        <v>32</v>
      </c>
      <c r="L151" s="12">
        <v>120</v>
      </c>
      <c r="M151" s="14">
        <v>1139.8399999999999</v>
      </c>
      <c r="N151" s="13">
        <v>0</v>
      </c>
      <c r="O151" s="14">
        <v>0</v>
      </c>
      <c r="P151" s="15">
        <v>120</v>
      </c>
      <c r="Q151" s="13">
        <v>1139.8399999999999</v>
      </c>
      <c r="R151" s="13">
        <v>118028.61</v>
      </c>
      <c r="S151" s="13">
        <v>123.98</v>
      </c>
      <c r="T151" s="13">
        <v>5830.61</v>
      </c>
      <c r="U151" s="13">
        <v>12797.6</v>
      </c>
      <c r="V151" s="13">
        <v>0</v>
      </c>
      <c r="W151" s="16">
        <v>0</v>
      </c>
      <c r="X151" s="16">
        <v>0</v>
      </c>
      <c r="Y151" s="17">
        <f t="shared" si="4"/>
        <v>136780.79999999999</v>
      </c>
      <c r="Z151" s="17">
        <f t="shared" si="5"/>
        <v>0</v>
      </c>
    </row>
    <row r="152" spans="1:26" x14ac:dyDescent="0.25">
      <c r="A152" s="10" t="s">
        <v>575</v>
      </c>
      <c r="B152" s="11">
        <v>44250</v>
      </c>
      <c r="C152" s="12">
        <v>411374</v>
      </c>
      <c r="D152" s="12" t="s">
        <v>576</v>
      </c>
      <c r="E152" s="11">
        <v>44249</v>
      </c>
      <c r="F152" s="13">
        <v>150484.74</v>
      </c>
      <c r="G152" s="13">
        <v>9029.08</v>
      </c>
      <c r="H152" s="43">
        <v>1595.14</v>
      </c>
      <c r="I152" s="13">
        <v>158.08000000000001</v>
      </c>
      <c r="J152" s="13">
        <v>158076.76</v>
      </c>
      <c r="K152" s="18" t="s">
        <v>32</v>
      </c>
      <c r="L152" s="12">
        <v>120</v>
      </c>
      <c r="M152" s="44">
        <v>1453.27</v>
      </c>
      <c r="N152" s="13">
        <v>0</v>
      </c>
      <c r="O152" s="14">
        <v>0</v>
      </c>
      <c r="P152" s="15">
        <v>120</v>
      </c>
      <c r="Q152" s="43">
        <v>1453.27</v>
      </c>
      <c r="R152" s="13">
        <v>150484.74</v>
      </c>
      <c r="S152" s="13">
        <v>158.08000000000001</v>
      </c>
      <c r="T152" s="13">
        <v>7433.94</v>
      </c>
      <c r="U152" s="13">
        <v>16315.64</v>
      </c>
      <c r="V152" s="13">
        <v>0</v>
      </c>
      <c r="W152" s="16">
        <v>0</v>
      </c>
      <c r="X152" s="16">
        <v>0</v>
      </c>
      <c r="Y152" s="17">
        <f>SUM(R152:X152)+N152+O152</f>
        <v>174392.39999999997</v>
      </c>
      <c r="Z152" s="17">
        <f>((P152*Q152)+O152+N152)-Y152</f>
        <v>0</v>
      </c>
    </row>
    <row r="153" spans="1:26" x14ac:dyDescent="0.25">
      <c r="A153" s="10" t="s">
        <v>805</v>
      </c>
      <c r="B153" s="11">
        <v>44255</v>
      </c>
      <c r="C153" s="12">
        <v>412141</v>
      </c>
      <c r="D153" s="12" t="s">
        <v>806</v>
      </c>
      <c r="E153" s="11">
        <v>44255</v>
      </c>
      <c r="F153" s="13">
        <v>87406.13</v>
      </c>
      <c r="G153" s="13">
        <v>5244.37</v>
      </c>
      <c r="H153" s="43">
        <v>926.51</v>
      </c>
      <c r="I153" s="13">
        <v>84.87</v>
      </c>
      <c r="J153" s="13">
        <v>91815.81</v>
      </c>
      <c r="K153" s="18" t="s">
        <v>32</v>
      </c>
      <c r="L153" s="12">
        <v>120</v>
      </c>
      <c r="M153" s="44">
        <v>844.11</v>
      </c>
      <c r="N153" s="13">
        <v>0</v>
      </c>
      <c r="O153" s="14">
        <v>0</v>
      </c>
      <c r="P153" s="15">
        <v>120</v>
      </c>
      <c r="Q153" s="43">
        <v>844.11</v>
      </c>
      <c r="R153" s="13">
        <v>87406.13</v>
      </c>
      <c r="S153" s="13">
        <v>84.87</v>
      </c>
      <c r="T153" s="13">
        <v>4317.8599999999997</v>
      </c>
      <c r="U153" s="13">
        <v>9477.39</v>
      </c>
      <c r="V153" s="13">
        <v>0</v>
      </c>
      <c r="W153" s="16">
        <v>0</v>
      </c>
      <c r="X153" s="16">
        <v>0</v>
      </c>
      <c r="Y153" s="17">
        <f>SUM(R153:X153)+N153+O153</f>
        <v>101286.25</v>
      </c>
      <c r="Z153" s="17">
        <f>((P153*Q153)+O153+N153)-Y153</f>
        <v>6.9499999999970896</v>
      </c>
    </row>
    <row r="154" spans="1:26" x14ac:dyDescent="0.25">
      <c r="A154" s="10" t="s">
        <v>617</v>
      </c>
      <c r="B154" s="11">
        <v>44250</v>
      </c>
      <c r="C154" s="12">
        <v>411443</v>
      </c>
      <c r="D154" s="12" t="s">
        <v>618</v>
      </c>
      <c r="E154" s="11">
        <v>44250</v>
      </c>
      <c r="F154" s="13">
        <v>91615.23</v>
      </c>
      <c r="G154" s="13">
        <v>5496.91</v>
      </c>
      <c r="H154" s="43">
        <v>10000</v>
      </c>
      <c r="I154" s="13">
        <v>87.2</v>
      </c>
      <c r="J154" s="13">
        <v>87199.34</v>
      </c>
      <c r="K154" s="18" t="s">
        <v>32</v>
      </c>
      <c r="L154" s="12">
        <v>120</v>
      </c>
      <c r="M154" s="44">
        <v>801.66</v>
      </c>
      <c r="N154" s="13">
        <v>0</v>
      </c>
      <c r="O154" s="14">
        <v>0</v>
      </c>
      <c r="P154" s="15">
        <v>120</v>
      </c>
      <c r="Q154" s="43">
        <v>801.66</v>
      </c>
      <c r="R154" s="13">
        <v>87112.14</v>
      </c>
      <c r="S154" s="13">
        <v>87.2</v>
      </c>
      <c r="T154" s="13">
        <v>0</v>
      </c>
      <c r="U154" s="13">
        <v>8999.86</v>
      </c>
      <c r="V154" s="13">
        <v>0</v>
      </c>
      <c r="W154" s="16">
        <v>0</v>
      </c>
      <c r="X154" s="16">
        <v>0</v>
      </c>
      <c r="Y154" s="17">
        <f>SUM(R154:X154)+N154+O154</f>
        <v>96199.2</v>
      </c>
      <c r="Z154" s="17">
        <f>((P154*Q154)+O154+N154)-Y154</f>
        <v>0</v>
      </c>
    </row>
    <row r="155" spans="1:26" x14ac:dyDescent="0.25">
      <c r="A155" s="10" t="s">
        <v>827</v>
      </c>
      <c r="B155" s="11">
        <v>44255</v>
      </c>
      <c r="C155" s="12">
        <v>412191</v>
      </c>
      <c r="D155" s="12" t="s">
        <v>828</v>
      </c>
      <c r="E155" s="11">
        <v>44255</v>
      </c>
      <c r="F155" s="13">
        <v>112656.79</v>
      </c>
      <c r="G155" s="13">
        <v>6759.41</v>
      </c>
      <c r="H155" s="43">
        <v>1500</v>
      </c>
      <c r="I155" s="13">
        <v>109.39</v>
      </c>
      <c r="J155" s="13">
        <v>118034.23</v>
      </c>
      <c r="K155" s="18" t="s">
        <v>32</v>
      </c>
      <c r="L155" s="12">
        <v>120</v>
      </c>
      <c r="M155" s="44">
        <v>1085.1400000000001</v>
      </c>
      <c r="N155" s="13">
        <v>0</v>
      </c>
      <c r="O155" s="14">
        <v>0</v>
      </c>
      <c r="P155" s="15">
        <v>120</v>
      </c>
      <c r="Q155" s="43">
        <v>1085.1400000000001</v>
      </c>
      <c r="R155" s="13">
        <v>112656.79</v>
      </c>
      <c r="S155" s="13">
        <v>109.39</v>
      </c>
      <c r="T155" s="13">
        <v>5259.41</v>
      </c>
      <c r="U155" s="13">
        <v>12182.57</v>
      </c>
      <c r="V155" s="13">
        <v>0</v>
      </c>
      <c r="W155" s="16">
        <v>0</v>
      </c>
      <c r="X155" s="16">
        <v>0</v>
      </c>
      <c r="Y155" s="17">
        <f>SUM(R155:X155)+N155+O155</f>
        <v>130208.16</v>
      </c>
      <c r="Z155" s="17">
        <f>((P155*Q155)+O155+N155)-Y155</f>
        <v>8.6400000000139698</v>
      </c>
    </row>
    <row r="156" spans="1:26" x14ac:dyDescent="0.25">
      <c r="A156" s="10" t="s">
        <v>705</v>
      </c>
      <c r="B156" s="11">
        <v>44254</v>
      </c>
      <c r="C156" s="12">
        <v>411863</v>
      </c>
      <c r="D156" s="12" t="s">
        <v>706</v>
      </c>
      <c r="E156" s="11">
        <v>44254</v>
      </c>
      <c r="F156" s="13">
        <v>112365.44</v>
      </c>
      <c r="G156" s="13">
        <v>6741.93</v>
      </c>
      <c r="H156" s="43">
        <v>1191.07</v>
      </c>
      <c r="I156" s="13">
        <v>109.1</v>
      </c>
      <c r="J156" s="13">
        <v>118034.33</v>
      </c>
      <c r="K156" s="18" t="s">
        <v>32</v>
      </c>
      <c r="L156" s="12">
        <v>120</v>
      </c>
      <c r="M156" s="44">
        <v>1085.1400000000001</v>
      </c>
      <c r="N156" s="13">
        <v>0</v>
      </c>
      <c r="O156" s="14">
        <v>0</v>
      </c>
      <c r="P156" s="15">
        <v>120</v>
      </c>
      <c r="Q156" s="43">
        <v>1085.1400000000001</v>
      </c>
      <c r="R156" s="13">
        <v>112365.44</v>
      </c>
      <c r="S156" s="13">
        <v>109.1</v>
      </c>
      <c r="T156" s="13">
        <v>5550.86</v>
      </c>
      <c r="U156" s="13">
        <v>12182.47</v>
      </c>
      <c r="V156" s="13">
        <v>0</v>
      </c>
      <c r="W156" s="16">
        <v>0</v>
      </c>
      <c r="X156" s="16">
        <v>0</v>
      </c>
      <c r="Y156" s="17">
        <f>SUM(R156:X156)+N156+O156</f>
        <v>130207.87000000001</v>
      </c>
      <c r="Z156" s="17">
        <f>((P156*Q156)+O156+N156)-Y156</f>
        <v>8.930000000007567</v>
      </c>
    </row>
    <row r="157" spans="1:26" x14ac:dyDescent="0.25">
      <c r="A157" s="10" t="s">
        <v>355</v>
      </c>
      <c r="B157" s="11">
        <v>44236</v>
      </c>
      <c r="C157" s="12">
        <v>410506</v>
      </c>
      <c r="D157" s="12" t="s">
        <v>356</v>
      </c>
      <c r="E157" s="11">
        <v>44236</v>
      </c>
      <c r="F157" s="13">
        <v>103884.42</v>
      </c>
      <c r="G157" s="13">
        <v>6233.06</v>
      </c>
      <c r="H157" s="43">
        <v>1101.17</v>
      </c>
      <c r="I157" s="13">
        <v>109.13</v>
      </c>
      <c r="J157" s="13">
        <v>109125.44</v>
      </c>
      <c r="K157" s="18" t="s">
        <v>32</v>
      </c>
      <c r="L157" s="12">
        <v>120</v>
      </c>
      <c r="M157" s="44">
        <v>1003.24</v>
      </c>
      <c r="N157" s="13">
        <v>0</v>
      </c>
      <c r="O157" s="14">
        <v>0</v>
      </c>
      <c r="P157" s="15">
        <v>120</v>
      </c>
      <c r="Q157" s="43">
        <v>1003.24</v>
      </c>
      <c r="R157" s="13">
        <v>103884.42</v>
      </c>
      <c r="S157" s="13">
        <v>109.13</v>
      </c>
      <c r="T157" s="13">
        <v>5131.8900000000003</v>
      </c>
      <c r="U157" s="13">
        <v>11263.36</v>
      </c>
      <c r="V157" s="13">
        <v>0</v>
      </c>
      <c r="W157" s="16">
        <v>0</v>
      </c>
      <c r="X157" s="16">
        <v>0</v>
      </c>
      <c r="Y157" s="17">
        <f>SUM(R157:X157)+N157+O157</f>
        <v>120388.8</v>
      </c>
      <c r="Z157" s="17">
        <f>((P157*Q157)+O157+N157)-Y157</f>
        <v>0</v>
      </c>
    </row>
    <row r="158" spans="1:26" x14ac:dyDescent="0.25">
      <c r="A158" s="10" t="s">
        <v>357</v>
      </c>
      <c r="B158" s="11">
        <v>44236</v>
      </c>
      <c r="C158" s="12">
        <v>410508</v>
      </c>
      <c r="D158" s="12" t="s">
        <v>358</v>
      </c>
      <c r="E158" s="11">
        <v>44236</v>
      </c>
      <c r="F158" s="13">
        <v>103992.16</v>
      </c>
      <c r="G158" s="13">
        <v>6239.53</v>
      </c>
      <c r="H158" s="43">
        <v>1102.32</v>
      </c>
      <c r="I158" s="13">
        <v>109.24</v>
      </c>
      <c r="J158" s="13">
        <v>109238.61</v>
      </c>
      <c r="K158" s="18" t="s">
        <v>32</v>
      </c>
      <c r="L158" s="12">
        <v>120</v>
      </c>
      <c r="M158" s="44">
        <v>1004.28</v>
      </c>
      <c r="N158" s="13">
        <v>0</v>
      </c>
      <c r="O158" s="14">
        <v>0</v>
      </c>
      <c r="P158" s="15">
        <v>120</v>
      </c>
      <c r="Q158" s="43">
        <v>1004.28</v>
      </c>
      <c r="R158" s="13">
        <v>103992.16</v>
      </c>
      <c r="S158" s="13">
        <v>109.24</v>
      </c>
      <c r="T158" s="13">
        <v>5137.21</v>
      </c>
      <c r="U158" s="13">
        <v>11274.99</v>
      </c>
      <c r="V158" s="13">
        <v>0</v>
      </c>
      <c r="W158" s="16">
        <v>0</v>
      </c>
      <c r="X158" s="16">
        <v>0</v>
      </c>
      <c r="Y158" s="17">
        <f>SUM(R158:X158)+N158+O158</f>
        <v>120513.60000000002</v>
      </c>
      <c r="Z158" s="17">
        <f>((P158*Q158)+O158+N158)-Y158</f>
        <v>0</v>
      </c>
    </row>
    <row r="159" spans="1:26" x14ac:dyDescent="0.25">
      <c r="A159" s="10" t="s">
        <v>623</v>
      </c>
      <c r="B159" s="11">
        <v>44250</v>
      </c>
      <c r="C159" s="12">
        <v>411453</v>
      </c>
      <c r="D159" s="12" t="s">
        <v>624</v>
      </c>
      <c r="E159" s="11">
        <v>44249</v>
      </c>
      <c r="F159" s="13">
        <v>100719.06</v>
      </c>
      <c r="G159" s="13">
        <v>6043.14</v>
      </c>
      <c r="H159" s="43">
        <v>1067.6199999999999</v>
      </c>
      <c r="I159" s="13">
        <v>105.8</v>
      </c>
      <c r="J159" s="13">
        <v>105800.38</v>
      </c>
      <c r="K159" s="18" t="s">
        <v>32</v>
      </c>
      <c r="L159" s="12">
        <v>120</v>
      </c>
      <c r="M159" s="44">
        <v>972.67</v>
      </c>
      <c r="N159" s="13">
        <v>0</v>
      </c>
      <c r="O159" s="14">
        <v>0</v>
      </c>
      <c r="P159" s="15">
        <v>120</v>
      </c>
      <c r="Q159" s="43">
        <v>972.67</v>
      </c>
      <c r="R159" s="13">
        <v>100719.06</v>
      </c>
      <c r="S159" s="13">
        <v>105.8</v>
      </c>
      <c r="T159" s="13">
        <v>4975.5200000000004</v>
      </c>
      <c r="U159" s="13">
        <v>10920.02</v>
      </c>
      <c r="V159" s="13">
        <v>0</v>
      </c>
      <c r="W159" s="16">
        <v>0</v>
      </c>
      <c r="X159" s="16">
        <v>0</v>
      </c>
      <c r="Y159" s="17">
        <f>SUM(R159:X159)+N159+O159</f>
        <v>116720.40000000001</v>
      </c>
      <c r="Z159" s="17">
        <f>((P159*Q159)+O159+N159)-Y159</f>
        <v>0</v>
      </c>
    </row>
    <row r="160" spans="1:26" x14ac:dyDescent="0.25">
      <c r="A160" s="10" t="s">
        <v>449</v>
      </c>
      <c r="B160" s="11">
        <v>44243</v>
      </c>
      <c r="C160" s="12">
        <v>411096</v>
      </c>
      <c r="D160" s="12" t="s">
        <v>450</v>
      </c>
      <c r="E160" s="11">
        <v>44243</v>
      </c>
      <c r="F160" s="13">
        <v>121356.61</v>
      </c>
      <c r="G160" s="13">
        <v>7281.4</v>
      </c>
      <c r="H160" s="43">
        <v>1286.3800000000001</v>
      </c>
      <c r="I160" s="13">
        <v>127.48</v>
      </c>
      <c r="J160" s="13">
        <v>127479.11</v>
      </c>
      <c r="K160" s="18" t="s">
        <v>32</v>
      </c>
      <c r="L160" s="12">
        <v>120</v>
      </c>
      <c r="M160" s="44">
        <v>1171.97</v>
      </c>
      <c r="N160" s="13">
        <v>0</v>
      </c>
      <c r="O160" s="14">
        <v>0</v>
      </c>
      <c r="P160" s="15">
        <v>120</v>
      </c>
      <c r="Q160" s="43">
        <v>1171.97</v>
      </c>
      <c r="R160" s="13">
        <v>121356.61</v>
      </c>
      <c r="S160" s="13">
        <v>127.48</v>
      </c>
      <c r="T160" s="13">
        <v>5995.02</v>
      </c>
      <c r="U160" s="13">
        <v>13157.29</v>
      </c>
      <c r="V160" s="13">
        <v>0</v>
      </c>
      <c r="W160" s="16">
        <v>0</v>
      </c>
      <c r="X160" s="16">
        <v>0</v>
      </c>
      <c r="Y160" s="17">
        <f>SUM(R160:X160)+N160+O160</f>
        <v>140636.4</v>
      </c>
      <c r="Z160" s="17">
        <f>((P160*Q160)+O160+N160)-Y160</f>
        <v>0</v>
      </c>
    </row>
    <row r="161" spans="1:26" x14ac:dyDescent="0.25">
      <c r="A161" s="10" t="s">
        <v>699</v>
      </c>
      <c r="B161" s="11">
        <v>44253</v>
      </c>
      <c r="C161" s="12">
        <v>411552</v>
      </c>
      <c r="D161" s="12" t="s">
        <v>700</v>
      </c>
      <c r="E161" s="11">
        <v>44253</v>
      </c>
      <c r="F161" s="13">
        <v>83737.02</v>
      </c>
      <c r="G161" s="13">
        <v>5024.22</v>
      </c>
      <c r="H161" s="43">
        <v>887.61</v>
      </c>
      <c r="I161" s="13">
        <v>87.96</v>
      </c>
      <c r="J161" s="13">
        <v>87961.59</v>
      </c>
      <c r="K161" s="18" t="s">
        <v>32</v>
      </c>
      <c r="L161" s="12">
        <v>120</v>
      </c>
      <c r="M161" s="44">
        <v>808.67</v>
      </c>
      <c r="N161" s="13">
        <v>0</v>
      </c>
      <c r="O161" s="14">
        <v>0</v>
      </c>
      <c r="P161" s="15">
        <v>120</v>
      </c>
      <c r="Q161" s="43">
        <v>808.67</v>
      </c>
      <c r="R161" s="13">
        <v>83737.02</v>
      </c>
      <c r="S161" s="13">
        <v>87.96</v>
      </c>
      <c r="T161" s="13">
        <v>4136.6099999999997</v>
      </c>
      <c r="U161" s="13">
        <v>9078.81</v>
      </c>
      <c r="V161" s="13">
        <v>0</v>
      </c>
      <c r="W161" s="16">
        <v>0</v>
      </c>
      <c r="X161" s="16">
        <v>0</v>
      </c>
      <c r="Y161" s="17">
        <f>SUM(R161:X161)+N161+O161</f>
        <v>97040.400000000009</v>
      </c>
      <c r="Z161" s="17">
        <f>((P161*Q161)+O161+N161)-Y161</f>
        <v>0</v>
      </c>
    </row>
    <row r="162" spans="1:26" x14ac:dyDescent="0.25">
      <c r="A162" s="10" t="s">
        <v>523</v>
      </c>
      <c r="B162" s="11">
        <v>44249</v>
      </c>
      <c r="C162" s="12">
        <v>411230</v>
      </c>
      <c r="D162" s="12" t="s">
        <v>524</v>
      </c>
      <c r="E162" s="11">
        <v>44249</v>
      </c>
      <c r="F162" s="13">
        <v>91120.12</v>
      </c>
      <c r="G162" s="13">
        <v>5467.21</v>
      </c>
      <c r="H162" s="43">
        <v>965.87</v>
      </c>
      <c r="I162" s="13">
        <v>95.72</v>
      </c>
      <c r="J162" s="13">
        <v>95717.18</v>
      </c>
      <c r="K162" s="18" t="s">
        <v>32</v>
      </c>
      <c r="L162" s="12">
        <v>120</v>
      </c>
      <c r="M162" s="44">
        <v>879.97</v>
      </c>
      <c r="N162" s="13">
        <v>0</v>
      </c>
      <c r="O162" s="14">
        <v>0</v>
      </c>
      <c r="P162" s="15">
        <v>120</v>
      </c>
      <c r="Q162" s="43">
        <v>879.97</v>
      </c>
      <c r="R162" s="13">
        <v>91120.12</v>
      </c>
      <c r="S162" s="13">
        <v>95.72</v>
      </c>
      <c r="T162" s="13">
        <v>4501.34</v>
      </c>
      <c r="U162" s="13">
        <v>9879.2199999999993</v>
      </c>
      <c r="V162" s="13">
        <v>0</v>
      </c>
      <c r="W162" s="16">
        <v>0</v>
      </c>
      <c r="X162" s="16">
        <v>0</v>
      </c>
      <c r="Y162" s="17">
        <f>SUM(R162:X162)+N162+O162</f>
        <v>105596.4</v>
      </c>
      <c r="Z162" s="17">
        <f>((P162*Q162)+O162+N162)-Y162</f>
        <v>0</v>
      </c>
    </row>
    <row r="163" spans="1:26" x14ac:dyDescent="0.25">
      <c r="A163" s="10" t="s">
        <v>665</v>
      </c>
      <c r="B163" s="11">
        <v>44250</v>
      </c>
      <c r="C163" s="12">
        <v>411013</v>
      </c>
      <c r="D163" s="12" t="s">
        <v>666</v>
      </c>
      <c r="E163" s="11">
        <v>44250</v>
      </c>
      <c r="F163" s="13">
        <v>91386.93</v>
      </c>
      <c r="G163" s="13">
        <v>5483.22</v>
      </c>
      <c r="H163" s="43">
        <v>968.7</v>
      </c>
      <c r="I163" s="13">
        <v>96</v>
      </c>
      <c r="J163" s="13">
        <v>95997.45</v>
      </c>
      <c r="K163" s="18" t="s">
        <v>32</v>
      </c>
      <c r="L163" s="12">
        <v>120</v>
      </c>
      <c r="M163" s="44">
        <v>882.55</v>
      </c>
      <c r="N163" s="13">
        <v>0</v>
      </c>
      <c r="O163" s="14">
        <v>0</v>
      </c>
      <c r="P163" s="15">
        <v>120</v>
      </c>
      <c r="Q163" s="43">
        <v>882.55</v>
      </c>
      <c r="R163" s="13">
        <v>91386.93</v>
      </c>
      <c r="S163" s="13">
        <v>96</v>
      </c>
      <c r="T163" s="13">
        <v>4514.5200000000004</v>
      </c>
      <c r="U163" s="13">
        <v>9908.5499999999993</v>
      </c>
      <c r="V163" s="13">
        <v>0</v>
      </c>
      <c r="W163" s="16">
        <v>0</v>
      </c>
      <c r="X163" s="16">
        <v>0</v>
      </c>
      <c r="Y163" s="17">
        <f>SUM(R163:X163)+N163+O163</f>
        <v>105906</v>
      </c>
      <c r="Z163" s="17">
        <f>((P163*Q163)+O163+N163)-Y163</f>
        <v>0</v>
      </c>
    </row>
    <row r="164" spans="1:26" x14ac:dyDescent="0.25">
      <c r="A164" s="10" t="s">
        <v>863</v>
      </c>
      <c r="B164" s="11">
        <v>44255</v>
      </c>
      <c r="C164" s="12">
        <v>411929</v>
      </c>
      <c r="D164" s="12" t="s">
        <v>864</v>
      </c>
      <c r="E164" s="11">
        <v>44255</v>
      </c>
      <c r="F164" s="13">
        <v>89916.34</v>
      </c>
      <c r="G164" s="13">
        <v>5394.98</v>
      </c>
      <c r="H164" s="43">
        <v>953.11</v>
      </c>
      <c r="I164" s="13">
        <v>87.31</v>
      </c>
      <c r="J164" s="13">
        <v>94452.66</v>
      </c>
      <c r="K164" s="18" t="s">
        <v>32</v>
      </c>
      <c r="L164" s="12">
        <v>120</v>
      </c>
      <c r="M164" s="44">
        <v>868.35</v>
      </c>
      <c r="N164" s="13">
        <v>0</v>
      </c>
      <c r="O164" s="14">
        <v>0</v>
      </c>
      <c r="P164" s="15">
        <v>120</v>
      </c>
      <c r="Q164" s="43">
        <v>868.35</v>
      </c>
      <c r="R164" s="13">
        <v>89916.34</v>
      </c>
      <c r="S164" s="13">
        <v>87.31</v>
      </c>
      <c r="T164" s="13">
        <v>4441.87</v>
      </c>
      <c r="U164" s="13">
        <v>9749.34</v>
      </c>
      <c r="V164" s="13">
        <v>0</v>
      </c>
      <c r="W164" s="16">
        <v>0</v>
      </c>
      <c r="X164" s="16">
        <v>0</v>
      </c>
      <c r="Y164" s="17">
        <f>SUM(R164:X164)+N164+O164</f>
        <v>104194.85999999999</v>
      </c>
      <c r="Z164" s="17">
        <f>((P164*Q164)+O164+N164)-Y164</f>
        <v>7.1400000000139698</v>
      </c>
    </row>
    <row r="165" spans="1:26" x14ac:dyDescent="0.25">
      <c r="A165" s="10" t="s">
        <v>433</v>
      </c>
      <c r="B165" s="11">
        <v>44243</v>
      </c>
      <c r="C165" s="12">
        <v>411147</v>
      </c>
      <c r="D165" s="12" t="s">
        <v>434</v>
      </c>
      <c r="E165" s="11">
        <v>44243</v>
      </c>
      <c r="F165" s="13">
        <v>85523.46</v>
      </c>
      <c r="G165" s="13">
        <v>5131.41</v>
      </c>
      <c r="H165" s="43">
        <v>906.55</v>
      </c>
      <c r="I165" s="13">
        <v>89.84</v>
      </c>
      <c r="J165" s="13">
        <v>89838.16</v>
      </c>
      <c r="K165" s="18" t="s">
        <v>32</v>
      </c>
      <c r="L165" s="12">
        <v>120</v>
      </c>
      <c r="M165" s="44">
        <v>825.92</v>
      </c>
      <c r="N165" s="13">
        <v>0</v>
      </c>
      <c r="O165" s="14">
        <v>0</v>
      </c>
      <c r="P165" s="15">
        <v>120</v>
      </c>
      <c r="Q165" s="43">
        <v>825.92</v>
      </c>
      <c r="R165" s="13">
        <v>85523.46</v>
      </c>
      <c r="S165" s="13">
        <v>89.84</v>
      </c>
      <c r="T165" s="13">
        <v>4224.8599999999997</v>
      </c>
      <c r="U165" s="13">
        <v>9272.24</v>
      </c>
      <c r="V165" s="13">
        <v>0</v>
      </c>
      <c r="W165" s="16">
        <v>0</v>
      </c>
      <c r="X165" s="16">
        <v>0</v>
      </c>
      <c r="Y165" s="17">
        <f>SUM(R165:X165)+N165+O165</f>
        <v>99110.400000000009</v>
      </c>
      <c r="Z165" s="17">
        <f>((P165*Q165)+O165+N165)-Y165</f>
        <v>0</v>
      </c>
    </row>
    <row r="166" spans="1:26" x14ac:dyDescent="0.25">
      <c r="A166" s="10" t="s">
        <v>661</v>
      </c>
      <c r="B166" s="11">
        <v>44250</v>
      </c>
      <c r="C166" s="12">
        <v>411219</v>
      </c>
      <c r="D166" s="12" t="s">
        <v>662</v>
      </c>
      <c r="E166" s="11">
        <v>44249</v>
      </c>
      <c r="F166" s="13">
        <v>79393.91</v>
      </c>
      <c r="G166" s="13">
        <v>4763.63</v>
      </c>
      <c r="H166" s="43">
        <v>841.58</v>
      </c>
      <c r="I166" s="13">
        <v>83.4</v>
      </c>
      <c r="J166" s="13">
        <v>83399.360000000001</v>
      </c>
      <c r="K166" s="18" t="s">
        <v>32</v>
      </c>
      <c r="L166" s="12">
        <v>120</v>
      </c>
      <c r="M166" s="44">
        <v>766.73</v>
      </c>
      <c r="N166" s="13">
        <v>0</v>
      </c>
      <c r="O166" s="14">
        <v>0</v>
      </c>
      <c r="P166" s="15">
        <v>120</v>
      </c>
      <c r="Q166" s="43">
        <v>766.73</v>
      </c>
      <c r="R166" s="13">
        <v>79393.91</v>
      </c>
      <c r="S166" s="13">
        <v>83.4</v>
      </c>
      <c r="T166" s="13">
        <v>3922.05</v>
      </c>
      <c r="U166" s="13">
        <v>8608.24</v>
      </c>
      <c r="V166" s="13">
        <v>0</v>
      </c>
      <c r="W166" s="16">
        <v>0</v>
      </c>
      <c r="X166" s="16">
        <v>0</v>
      </c>
      <c r="Y166" s="17">
        <f>SUM(R166:X166)+N166+O166</f>
        <v>92007.6</v>
      </c>
      <c r="Z166" s="17">
        <f>((P166*Q166)+O166+N166)-Y166</f>
        <v>0</v>
      </c>
    </row>
    <row r="167" spans="1:26" x14ac:dyDescent="0.25">
      <c r="A167" s="10" t="s">
        <v>543</v>
      </c>
      <c r="B167" s="11">
        <v>44250</v>
      </c>
      <c r="C167" s="12">
        <v>411541</v>
      </c>
      <c r="D167" s="12" t="s">
        <v>544</v>
      </c>
      <c r="E167" s="11">
        <v>44250</v>
      </c>
      <c r="F167" s="13">
        <v>116201.59</v>
      </c>
      <c r="G167" s="13">
        <v>6972.1</v>
      </c>
      <c r="H167" s="43">
        <v>1231.74</v>
      </c>
      <c r="I167" s="13">
        <v>122.06</v>
      </c>
      <c r="J167" s="13">
        <v>122064.01</v>
      </c>
      <c r="K167" s="18" t="s">
        <v>32</v>
      </c>
      <c r="L167" s="12">
        <v>120</v>
      </c>
      <c r="M167" s="44">
        <v>1122.19</v>
      </c>
      <c r="N167" s="13">
        <v>0</v>
      </c>
      <c r="O167" s="14">
        <v>0</v>
      </c>
      <c r="P167" s="15">
        <v>120</v>
      </c>
      <c r="Q167" s="43">
        <v>1122.19</v>
      </c>
      <c r="R167" s="13">
        <v>116201.59</v>
      </c>
      <c r="S167" s="13">
        <v>122.06</v>
      </c>
      <c r="T167" s="13">
        <v>5740.36</v>
      </c>
      <c r="U167" s="13">
        <v>12598.79</v>
      </c>
      <c r="V167" s="13">
        <v>0</v>
      </c>
      <c r="W167" s="16">
        <v>0</v>
      </c>
      <c r="X167" s="16">
        <v>0</v>
      </c>
      <c r="Y167" s="17">
        <f>SUM(R167:X167)+N167+O167</f>
        <v>134662.79999999999</v>
      </c>
      <c r="Z167" s="17">
        <f>((P167*Q167)+O167+N167)-Y167</f>
        <v>0</v>
      </c>
    </row>
    <row r="168" spans="1:26" x14ac:dyDescent="0.25">
      <c r="A168" s="10" t="s">
        <v>821</v>
      </c>
      <c r="B168" s="11">
        <v>44255</v>
      </c>
      <c r="C168" s="12">
        <v>412176</v>
      </c>
      <c r="D168" s="12" t="s">
        <v>822</v>
      </c>
      <c r="E168" s="11">
        <v>44256</v>
      </c>
      <c r="F168" s="13">
        <v>170731.38</v>
      </c>
      <c r="G168" s="13">
        <v>10243.879999999999</v>
      </c>
      <c r="H168" s="43">
        <v>1809.75</v>
      </c>
      <c r="I168" s="13">
        <v>165.78</v>
      </c>
      <c r="J168" s="13">
        <v>179344.85</v>
      </c>
      <c r="K168" s="18" t="s">
        <v>32</v>
      </c>
      <c r="L168" s="12">
        <v>120</v>
      </c>
      <c r="M168" s="44">
        <v>1648.8</v>
      </c>
      <c r="N168" s="13">
        <v>0</v>
      </c>
      <c r="O168" s="14">
        <v>0</v>
      </c>
      <c r="P168" s="15">
        <v>120</v>
      </c>
      <c r="Q168" s="43">
        <v>1648.8</v>
      </c>
      <c r="R168" s="13">
        <v>170731.38</v>
      </c>
      <c r="S168" s="13">
        <v>165.78</v>
      </c>
      <c r="T168" s="13">
        <v>8434.1299999999992</v>
      </c>
      <c r="U168" s="13">
        <v>18511.150000000001</v>
      </c>
      <c r="V168" s="13">
        <v>0</v>
      </c>
      <c r="W168" s="16">
        <v>0</v>
      </c>
      <c r="X168" s="16">
        <v>0</v>
      </c>
      <c r="Y168" s="17">
        <f>SUM(R168:X168)+N168+O168</f>
        <v>197842.44</v>
      </c>
      <c r="Z168" s="17">
        <f>((P168*Q168)+O168+N168)-Y168</f>
        <v>13.559999999997672</v>
      </c>
    </row>
    <row r="169" spans="1:26" x14ac:dyDescent="0.25">
      <c r="A169" s="10" t="s">
        <v>761</v>
      </c>
      <c r="B169" s="11">
        <v>44255</v>
      </c>
      <c r="C169" s="12">
        <v>412328</v>
      </c>
      <c r="D169" s="12" t="s">
        <v>762</v>
      </c>
      <c r="E169" s="11">
        <v>44255</v>
      </c>
      <c r="F169" s="13">
        <v>136335.85</v>
      </c>
      <c r="G169" s="13">
        <v>8180.15</v>
      </c>
      <c r="H169" s="43">
        <v>1445.16</v>
      </c>
      <c r="I169" s="13">
        <v>132.38</v>
      </c>
      <c r="J169" s="13">
        <v>143214.04999999999</v>
      </c>
      <c r="K169" s="18" t="s">
        <v>32</v>
      </c>
      <c r="L169" s="12">
        <v>120</v>
      </c>
      <c r="M169" s="44">
        <v>1316.63</v>
      </c>
      <c r="N169" s="13">
        <v>0</v>
      </c>
      <c r="O169" s="14">
        <v>0</v>
      </c>
      <c r="P169" s="15">
        <v>120</v>
      </c>
      <c r="Q169" s="43">
        <v>1316.63</v>
      </c>
      <c r="R169" s="13">
        <v>136335.85</v>
      </c>
      <c r="S169" s="13">
        <v>132.38</v>
      </c>
      <c r="T169" s="13">
        <v>6734.99</v>
      </c>
      <c r="U169" s="13">
        <v>14781.55</v>
      </c>
      <c r="V169" s="13">
        <v>0</v>
      </c>
      <c r="W169" s="16">
        <v>0</v>
      </c>
      <c r="X169" s="16">
        <v>0</v>
      </c>
      <c r="Y169" s="17">
        <f>SUM(R169:X169)+N169+O169</f>
        <v>157984.76999999999</v>
      </c>
      <c r="Z169" s="17">
        <f>((P169*Q169)+O169+N169)-Y169</f>
        <v>10.830000000016298</v>
      </c>
    </row>
    <row r="170" spans="1:26" x14ac:dyDescent="0.25">
      <c r="A170" s="10" t="s">
        <v>351</v>
      </c>
      <c r="B170" s="11">
        <v>44236</v>
      </c>
      <c r="C170" s="12">
        <v>410611</v>
      </c>
      <c r="D170" s="12" t="s">
        <v>352</v>
      </c>
      <c r="E170" s="11">
        <v>44236</v>
      </c>
      <c r="F170" s="13">
        <v>116541.51</v>
      </c>
      <c r="G170" s="13">
        <v>6992.49</v>
      </c>
      <c r="H170" s="43">
        <v>4941.3599999999997</v>
      </c>
      <c r="I170" s="13">
        <v>118.71</v>
      </c>
      <c r="J170" s="13">
        <v>118711.35</v>
      </c>
      <c r="K170" s="18" t="s">
        <v>32</v>
      </c>
      <c r="L170" s="12">
        <v>120</v>
      </c>
      <c r="M170" s="44">
        <v>1091.3699999999999</v>
      </c>
      <c r="N170" s="13">
        <v>0</v>
      </c>
      <c r="O170" s="14">
        <v>0</v>
      </c>
      <c r="P170" s="15">
        <v>120</v>
      </c>
      <c r="Q170" s="43">
        <v>1091.3699999999999</v>
      </c>
      <c r="R170" s="13">
        <v>116541.51</v>
      </c>
      <c r="S170" s="13">
        <v>118.71</v>
      </c>
      <c r="T170" s="13">
        <v>2051.13</v>
      </c>
      <c r="U170" s="13">
        <v>12253.05</v>
      </c>
      <c r="V170" s="13">
        <v>0</v>
      </c>
      <c r="W170" s="16">
        <v>0</v>
      </c>
      <c r="X170" s="16">
        <v>0</v>
      </c>
      <c r="Y170" s="17">
        <f>SUM(R170:X170)+N170+O170</f>
        <v>130964.40000000001</v>
      </c>
      <c r="Z170" s="17">
        <f>((P170*Q170)+O170+N170)-Y170</f>
        <v>0</v>
      </c>
    </row>
    <row r="171" spans="1:26" x14ac:dyDescent="0.25">
      <c r="A171" s="10" t="s">
        <v>447</v>
      </c>
      <c r="B171" s="11">
        <v>44243</v>
      </c>
      <c r="C171" s="12">
        <v>411090</v>
      </c>
      <c r="D171" s="12" t="s">
        <v>448</v>
      </c>
      <c r="E171" s="11">
        <v>44243</v>
      </c>
      <c r="F171" s="13">
        <v>80788.149999999994</v>
      </c>
      <c r="G171" s="13">
        <v>4847.29</v>
      </c>
      <c r="H171" s="43">
        <v>856.35</v>
      </c>
      <c r="I171" s="13">
        <v>84.86</v>
      </c>
      <c r="J171" s="13">
        <v>84863.95</v>
      </c>
      <c r="K171" s="18" t="s">
        <v>32</v>
      </c>
      <c r="L171" s="12">
        <v>120</v>
      </c>
      <c r="M171" s="44">
        <v>780.19</v>
      </c>
      <c r="N171" s="13">
        <v>0</v>
      </c>
      <c r="O171" s="14">
        <v>0</v>
      </c>
      <c r="P171" s="15">
        <v>120</v>
      </c>
      <c r="Q171" s="43">
        <v>780.19</v>
      </c>
      <c r="R171" s="13">
        <v>80788.149999999994</v>
      </c>
      <c r="S171" s="13">
        <v>84.86</v>
      </c>
      <c r="T171" s="13">
        <v>3990.94</v>
      </c>
      <c r="U171" s="13">
        <v>8758.85</v>
      </c>
      <c r="V171" s="13">
        <v>0</v>
      </c>
      <c r="W171" s="16">
        <v>0</v>
      </c>
      <c r="X171" s="16">
        <v>0</v>
      </c>
      <c r="Y171" s="17">
        <f>SUM(R171:X171)+N171+O171</f>
        <v>93622.8</v>
      </c>
      <c r="Z171" s="17">
        <f>((P171*Q171)+O171+N171)-Y171</f>
        <v>0</v>
      </c>
    </row>
    <row r="172" spans="1:26" x14ac:dyDescent="0.25">
      <c r="A172" s="10" t="s">
        <v>857</v>
      </c>
      <c r="B172" s="11">
        <v>44255</v>
      </c>
      <c r="C172" s="12">
        <v>411876</v>
      </c>
      <c r="D172" s="12" t="s">
        <v>858</v>
      </c>
      <c r="E172" s="11">
        <v>44255</v>
      </c>
      <c r="F172" s="13">
        <v>80788.149999999994</v>
      </c>
      <c r="G172" s="13">
        <v>4847.29</v>
      </c>
      <c r="H172" s="43">
        <v>856.35</v>
      </c>
      <c r="I172" s="13">
        <v>78.44</v>
      </c>
      <c r="J172" s="13">
        <v>84863.95</v>
      </c>
      <c r="K172" s="18" t="s">
        <v>32</v>
      </c>
      <c r="L172" s="12">
        <v>120</v>
      </c>
      <c r="M172" s="44">
        <v>780.19</v>
      </c>
      <c r="N172" s="13">
        <v>0</v>
      </c>
      <c r="O172" s="14">
        <v>0</v>
      </c>
      <c r="P172" s="15">
        <v>120</v>
      </c>
      <c r="Q172" s="43">
        <v>780.19</v>
      </c>
      <c r="R172" s="13">
        <v>80788.149999999994</v>
      </c>
      <c r="S172" s="13">
        <v>78.44</v>
      </c>
      <c r="T172" s="13">
        <v>3990.94</v>
      </c>
      <c r="U172" s="13">
        <v>8758.85</v>
      </c>
      <c r="V172" s="13">
        <v>0</v>
      </c>
      <c r="W172" s="16">
        <v>0</v>
      </c>
      <c r="X172" s="16">
        <v>0</v>
      </c>
      <c r="Y172" s="17">
        <f>SUM(R172:X172)+N172+O172</f>
        <v>93616.38</v>
      </c>
      <c r="Z172" s="17">
        <f>((P172*Q172)+O172+N172)-Y172</f>
        <v>6.4199999999982538</v>
      </c>
    </row>
    <row r="173" spans="1:26" x14ac:dyDescent="0.25">
      <c r="A173" s="10" t="s">
        <v>581</v>
      </c>
      <c r="B173" s="11">
        <v>44250</v>
      </c>
      <c r="C173" s="12">
        <v>411580</v>
      </c>
      <c r="D173" s="12" t="s">
        <v>582</v>
      </c>
      <c r="E173" s="11">
        <v>44250</v>
      </c>
      <c r="F173" s="13">
        <v>104246.23</v>
      </c>
      <c r="G173" s="13">
        <v>6254.77</v>
      </c>
      <c r="H173" s="43">
        <v>1105.01</v>
      </c>
      <c r="I173" s="13">
        <v>109.51</v>
      </c>
      <c r="J173" s="13">
        <v>109505.5</v>
      </c>
      <c r="K173" s="18" t="s">
        <v>32</v>
      </c>
      <c r="L173" s="12">
        <v>120</v>
      </c>
      <c r="M173" s="44">
        <v>1006.74</v>
      </c>
      <c r="N173" s="13">
        <v>0</v>
      </c>
      <c r="O173" s="14">
        <v>0</v>
      </c>
      <c r="P173" s="15">
        <v>120</v>
      </c>
      <c r="Q173" s="43">
        <v>1006.74</v>
      </c>
      <c r="R173" s="13">
        <v>104246.23</v>
      </c>
      <c r="S173" s="13">
        <v>109.51</v>
      </c>
      <c r="T173" s="13">
        <v>5149.76</v>
      </c>
      <c r="U173" s="13">
        <v>11303.3</v>
      </c>
      <c r="V173" s="13">
        <v>0</v>
      </c>
      <c r="W173" s="16">
        <v>0</v>
      </c>
      <c r="X173" s="16">
        <v>0</v>
      </c>
      <c r="Y173" s="17">
        <f>SUM(R173:X173)+N173+O173</f>
        <v>120808.79999999999</v>
      </c>
      <c r="Z173" s="17">
        <f>((P173*Q173)+O173+N173)-Y173</f>
        <v>0</v>
      </c>
    </row>
    <row r="174" spans="1:26" x14ac:dyDescent="0.25">
      <c r="A174" s="10" t="s">
        <v>737</v>
      </c>
      <c r="B174" s="11">
        <v>44255</v>
      </c>
      <c r="C174" s="12">
        <v>412241</v>
      </c>
      <c r="D174" s="12" t="s">
        <v>738</v>
      </c>
      <c r="E174" s="11">
        <v>44255</v>
      </c>
      <c r="F174" s="13">
        <v>89787.74</v>
      </c>
      <c r="G174" s="13">
        <v>5387.26</v>
      </c>
      <c r="H174" s="43">
        <v>951.75</v>
      </c>
      <c r="I174" s="13">
        <v>87.18</v>
      </c>
      <c r="J174" s="13">
        <v>94317.57</v>
      </c>
      <c r="K174" s="18" t="s">
        <v>32</v>
      </c>
      <c r="L174" s="12">
        <v>120</v>
      </c>
      <c r="M174" s="44">
        <v>867.11</v>
      </c>
      <c r="N174" s="13">
        <v>0</v>
      </c>
      <c r="O174" s="14">
        <v>0</v>
      </c>
      <c r="P174" s="15">
        <v>120</v>
      </c>
      <c r="Q174" s="43">
        <v>867.11</v>
      </c>
      <c r="R174" s="13">
        <v>89787.74</v>
      </c>
      <c r="S174" s="13">
        <v>87.18</v>
      </c>
      <c r="T174" s="13">
        <v>4435.51</v>
      </c>
      <c r="U174" s="13">
        <v>9735.6299999999992</v>
      </c>
      <c r="V174" s="13">
        <v>0</v>
      </c>
      <c r="W174" s="16">
        <v>0</v>
      </c>
      <c r="X174" s="16">
        <v>0</v>
      </c>
      <c r="Y174" s="17">
        <f>SUM(R174:X174)+N174+O174</f>
        <v>104046.06</v>
      </c>
      <c r="Z174" s="17">
        <f>((P174*Q174)+O174+N174)-Y174</f>
        <v>7.1399999999994179</v>
      </c>
    </row>
    <row r="175" spans="1:26" x14ac:dyDescent="0.25">
      <c r="A175" s="10" t="s">
        <v>641</v>
      </c>
      <c r="B175" s="11">
        <v>44250</v>
      </c>
      <c r="C175" s="12">
        <v>411234</v>
      </c>
      <c r="D175" s="12" t="s">
        <v>642</v>
      </c>
      <c r="E175" s="11">
        <v>44250</v>
      </c>
      <c r="F175" s="13">
        <v>89787.74</v>
      </c>
      <c r="G175" s="13">
        <v>5387.26</v>
      </c>
      <c r="H175" s="43">
        <v>951.75</v>
      </c>
      <c r="I175" s="13">
        <v>94.32</v>
      </c>
      <c r="J175" s="13">
        <v>94317.57</v>
      </c>
      <c r="K175" s="18" t="s">
        <v>32</v>
      </c>
      <c r="L175" s="12">
        <v>120</v>
      </c>
      <c r="M175" s="44">
        <v>867.11</v>
      </c>
      <c r="N175" s="13">
        <v>0</v>
      </c>
      <c r="O175" s="14">
        <v>0</v>
      </c>
      <c r="P175" s="15">
        <v>120</v>
      </c>
      <c r="Q175" s="43">
        <v>867.11</v>
      </c>
      <c r="R175" s="13">
        <v>89787.74</v>
      </c>
      <c r="S175" s="13">
        <v>94.32</v>
      </c>
      <c r="T175" s="13">
        <v>4435.51</v>
      </c>
      <c r="U175" s="13">
        <v>9735.6299999999992</v>
      </c>
      <c r="V175" s="13">
        <v>0</v>
      </c>
      <c r="W175" s="16">
        <v>0</v>
      </c>
      <c r="X175" s="16">
        <v>0</v>
      </c>
      <c r="Y175" s="17">
        <f>SUM(R175:X175)+N175+O175</f>
        <v>104053.20000000001</v>
      </c>
      <c r="Z175" s="17">
        <f>((P175*Q175)+O175+N175)-Y175</f>
        <v>0</v>
      </c>
    </row>
    <row r="176" spans="1:26" x14ac:dyDescent="0.25">
      <c r="A176" s="10" t="s">
        <v>711</v>
      </c>
      <c r="B176" s="11">
        <v>44254</v>
      </c>
      <c r="C176" s="12">
        <v>411962</v>
      </c>
      <c r="D176" s="12" t="s">
        <v>712</v>
      </c>
      <c r="E176" s="11">
        <v>44254</v>
      </c>
      <c r="F176" s="13">
        <v>113445.85</v>
      </c>
      <c r="G176" s="13">
        <v>6806.75</v>
      </c>
      <c r="H176" s="43">
        <v>1202.53</v>
      </c>
      <c r="I176" s="13">
        <v>110.15</v>
      </c>
      <c r="J176" s="13">
        <v>119169.24</v>
      </c>
      <c r="K176" s="18" t="s">
        <v>32</v>
      </c>
      <c r="L176" s="12">
        <v>120</v>
      </c>
      <c r="M176" s="44">
        <v>1095.58</v>
      </c>
      <c r="N176" s="13">
        <v>0</v>
      </c>
      <c r="O176" s="14">
        <v>0</v>
      </c>
      <c r="P176" s="15">
        <v>120</v>
      </c>
      <c r="Q176" s="43">
        <v>1095.58</v>
      </c>
      <c r="R176" s="13">
        <v>113445.85</v>
      </c>
      <c r="S176" s="13">
        <v>110.15</v>
      </c>
      <c r="T176" s="13">
        <v>5604.22</v>
      </c>
      <c r="U176" s="13">
        <v>12300.36</v>
      </c>
      <c r="V176" s="13">
        <v>0</v>
      </c>
      <c r="W176" s="16">
        <v>0</v>
      </c>
      <c r="X176" s="16">
        <v>0</v>
      </c>
      <c r="Y176" s="17">
        <f>SUM(R176:X176)+N176+O176</f>
        <v>131460.58000000002</v>
      </c>
      <c r="Z176" s="17">
        <f>((P176*Q176)+O176+N176)-Y176</f>
        <v>9.0199999999604188</v>
      </c>
    </row>
    <row r="177" spans="1:26" x14ac:dyDescent="0.25">
      <c r="A177" s="10" t="s">
        <v>741</v>
      </c>
      <c r="B177" s="11">
        <v>44255</v>
      </c>
      <c r="C177" s="12">
        <v>412249</v>
      </c>
      <c r="D177" s="12" t="s">
        <v>742</v>
      </c>
      <c r="E177" s="11">
        <v>44255</v>
      </c>
      <c r="F177" s="13">
        <v>104887.36</v>
      </c>
      <c r="G177" s="13">
        <v>6293.24</v>
      </c>
      <c r="H177" s="43">
        <v>1111.81</v>
      </c>
      <c r="I177" s="13">
        <v>101.84</v>
      </c>
      <c r="J177" s="13">
        <v>110178.97</v>
      </c>
      <c r="K177" s="18" t="s">
        <v>32</v>
      </c>
      <c r="L177" s="12">
        <v>120</v>
      </c>
      <c r="M177" s="44">
        <v>1012.93</v>
      </c>
      <c r="N177" s="13">
        <v>0</v>
      </c>
      <c r="O177" s="14">
        <v>0</v>
      </c>
      <c r="P177" s="15">
        <v>120</v>
      </c>
      <c r="Q177" s="43">
        <v>1012.93</v>
      </c>
      <c r="R177" s="13">
        <v>104887.36</v>
      </c>
      <c r="S177" s="13">
        <v>101.84</v>
      </c>
      <c r="T177" s="13">
        <v>5181.43</v>
      </c>
      <c r="U177" s="13">
        <v>11372.63</v>
      </c>
      <c r="V177" s="13">
        <v>0</v>
      </c>
      <c r="W177" s="16">
        <v>0</v>
      </c>
      <c r="X177" s="16">
        <v>0</v>
      </c>
      <c r="Y177" s="17">
        <f>SUM(R177:X177)+N177+O177</f>
        <v>121543.26000000001</v>
      </c>
      <c r="Z177" s="17">
        <f>((P177*Q177)+O177+N177)-Y177</f>
        <v>8.3399999999819556</v>
      </c>
    </row>
    <row r="178" spans="1:26" x14ac:dyDescent="0.25">
      <c r="A178" s="10" t="s">
        <v>477</v>
      </c>
      <c r="B178" s="11">
        <v>44243</v>
      </c>
      <c r="C178" s="12">
        <v>411006</v>
      </c>
      <c r="D178" s="12" t="s">
        <v>478</v>
      </c>
      <c r="E178" s="11">
        <v>44243</v>
      </c>
      <c r="F178" s="13">
        <v>97055.77</v>
      </c>
      <c r="G178" s="13">
        <v>5823.35</v>
      </c>
      <c r="H178" s="43">
        <v>1028.79</v>
      </c>
      <c r="I178" s="13">
        <v>101.95</v>
      </c>
      <c r="J178" s="13">
        <v>101952.28</v>
      </c>
      <c r="K178" s="18" t="s">
        <v>32</v>
      </c>
      <c r="L178" s="12">
        <v>120</v>
      </c>
      <c r="M178" s="44">
        <v>937.29</v>
      </c>
      <c r="N178" s="13">
        <v>0</v>
      </c>
      <c r="O178" s="14">
        <v>0</v>
      </c>
      <c r="P178" s="15">
        <v>120</v>
      </c>
      <c r="Q178" s="43">
        <v>937.29</v>
      </c>
      <c r="R178" s="13">
        <v>97055.77</v>
      </c>
      <c r="S178" s="13">
        <v>101.95</v>
      </c>
      <c r="T178" s="13">
        <v>4794.5600000000004</v>
      </c>
      <c r="U178" s="13">
        <v>10522.52</v>
      </c>
      <c r="V178" s="13">
        <v>0</v>
      </c>
      <c r="W178" s="16">
        <v>0</v>
      </c>
      <c r="X178" s="16">
        <v>0</v>
      </c>
      <c r="Y178" s="17">
        <f>SUM(R178:X178)+N178+O178</f>
        <v>112474.8</v>
      </c>
      <c r="Z178" s="17">
        <f>((P178*Q178)+O178+N178)-Y178</f>
        <v>0</v>
      </c>
    </row>
    <row r="179" spans="1:26" x14ac:dyDescent="0.25">
      <c r="A179" s="10" t="s">
        <v>637</v>
      </c>
      <c r="B179" s="11">
        <v>44250</v>
      </c>
      <c r="C179" s="12">
        <v>411477</v>
      </c>
      <c r="D179" s="12" t="s">
        <v>638</v>
      </c>
      <c r="E179" s="11">
        <v>44250</v>
      </c>
      <c r="F179" s="13">
        <v>89787.74</v>
      </c>
      <c r="G179" s="13">
        <v>5387.26</v>
      </c>
      <c r="H179" s="43">
        <v>951.75</v>
      </c>
      <c r="I179" s="13">
        <v>94.32</v>
      </c>
      <c r="J179" s="13">
        <v>94317.57</v>
      </c>
      <c r="K179" s="18" t="s">
        <v>32</v>
      </c>
      <c r="L179" s="12">
        <v>120</v>
      </c>
      <c r="M179" s="44">
        <v>867.11</v>
      </c>
      <c r="N179" s="13">
        <v>0</v>
      </c>
      <c r="O179" s="14">
        <v>0</v>
      </c>
      <c r="P179" s="15">
        <v>120</v>
      </c>
      <c r="Q179" s="43">
        <v>867.11</v>
      </c>
      <c r="R179" s="13">
        <v>89787.74</v>
      </c>
      <c r="S179" s="13">
        <v>94.32</v>
      </c>
      <c r="T179" s="13">
        <v>4435.51</v>
      </c>
      <c r="U179" s="13">
        <v>9735.6299999999992</v>
      </c>
      <c r="V179" s="13">
        <v>0</v>
      </c>
      <c r="W179" s="16">
        <v>0</v>
      </c>
      <c r="X179" s="16">
        <v>0</v>
      </c>
      <c r="Y179" s="17">
        <f>SUM(R179:X179)+N179+O179</f>
        <v>104053.20000000001</v>
      </c>
      <c r="Z179" s="17">
        <f>((P179*Q179)+O179+N179)-Y179</f>
        <v>0</v>
      </c>
    </row>
    <row r="180" spans="1:26" x14ac:dyDescent="0.25">
      <c r="A180" s="10" t="s">
        <v>663</v>
      </c>
      <c r="B180" s="11">
        <v>44250</v>
      </c>
      <c r="C180" s="12">
        <v>411220</v>
      </c>
      <c r="D180" s="12" t="s">
        <v>664</v>
      </c>
      <c r="E180" s="11">
        <v>44250</v>
      </c>
      <c r="F180" s="13">
        <v>103058.54</v>
      </c>
      <c r="G180" s="13">
        <v>6183.51</v>
      </c>
      <c r="H180" s="43">
        <v>1092.42</v>
      </c>
      <c r="I180" s="13">
        <v>108.26</v>
      </c>
      <c r="J180" s="13">
        <v>108257.89</v>
      </c>
      <c r="K180" s="18" t="s">
        <v>32</v>
      </c>
      <c r="L180" s="12">
        <v>120</v>
      </c>
      <c r="M180" s="44">
        <v>995.27</v>
      </c>
      <c r="N180" s="13">
        <v>0</v>
      </c>
      <c r="O180" s="14">
        <v>0</v>
      </c>
      <c r="P180" s="15">
        <v>120</v>
      </c>
      <c r="Q180" s="43">
        <v>995.27</v>
      </c>
      <c r="R180" s="13">
        <v>103058.54</v>
      </c>
      <c r="S180" s="13">
        <v>108.26</v>
      </c>
      <c r="T180" s="13">
        <v>5091.09</v>
      </c>
      <c r="U180" s="13">
        <v>11174.51</v>
      </c>
      <c r="V180" s="13">
        <v>0</v>
      </c>
      <c r="W180" s="16">
        <v>0</v>
      </c>
      <c r="X180" s="16">
        <v>0</v>
      </c>
      <c r="Y180" s="17">
        <f>SUM(R180:X180)+N180+O180</f>
        <v>119432.39999999998</v>
      </c>
      <c r="Z180" s="17">
        <f>((P180*Q180)+O180+N180)-Y180</f>
        <v>0</v>
      </c>
    </row>
    <row r="181" spans="1:26" x14ac:dyDescent="0.25">
      <c r="A181" s="10" t="s">
        <v>373</v>
      </c>
      <c r="B181" s="11">
        <v>44238</v>
      </c>
      <c r="C181" s="12">
        <v>410615</v>
      </c>
      <c r="D181" s="12" t="s">
        <v>374</v>
      </c>
      <c r="E181" s="11">
        <v>44238</v>
      </c>
      <c r="F181" s="13">
        <v>174866.63</v>
      </c>
      <c r="G181" s="13">
        <v>10492</v>
      </c>
      <c r="H181" s="43">
        <v>3707.17</v>
      </c>
      <c r="I181" s="13">
        <v>181.83</v>
      </c>
      <c r="J181" s="13">
        <v>181833.29</v>
      </c>
      <c r="K181" s="18" t="s">
        <v>32</v>
      </c>
      <c r="L181" s="12">
        <v>120</v>
      </c>
      <c r="M181" s="44">
        <v>1671.68</v>
      </c>
      <c r="N181" s="13">
        <v>0</v>
      </c>
      <c r="O181" s="14">
        <v>0</v>
      </c>
      <c r="P181" s="15">
        <v>120</v>
      </c>
      <c r="Q181" s="43">
        <v>1671.68</v>
      </c>
      <c r="R181" s="13">
        <v>174866.63</v>
      </c>
      <c r="S181" s="13">
        <v>181.83</v>
      </c>
      <c r="T181" s="13">
        <v>6784.83</v>
      </c>
      <c r="U181" s="13">
        <v>18768.310000000001</v>
      </c>
      <c r="V181" s="13">
        <v>0</v>
      </c>
      <c r="W181" s="16">
        <v>0</v>
      </c>
      <c r="X181" s="16">
        <v>0</v>
      </c>
      <c r="Y181" s="17">
        <f>SUM(R181:X181)+N181+O181</f>
        <v>200601.59999999998</v>
      </c>
      <c r="Z181" s="17">
        <f>((P181*Q181)+O181+N181)-Y181</f>
        <v>0</v>
      </c>
    </row>
    <row r="182" spans="1:26" x14ac:dyDescent="0.25">
      <c r="A182" s="10" t="s">
        <v>461</v>
      </c>
      <c r="B182" s="11">
        <v>44243</v>
      </c>
      <c r="C182" s="12">
        <v>410857</v>
      </c>
      <c r="D182" s="12" t="s">
        <v>462</v>
      </c>
      <c r="E182" s="11">
        <v>44243</v>
      </c>
      <c r="F182" s="13">
        <v>259358.25</v>
      </c>
      <c r="G182" s="13">
        <v>15561.5</v>
      </c>
      <c r="H182" s="43">
        <v>2749.2</v>
      </c>
      <c r="I182" s="13">
        <v>272.44</v>
      </c>
      <c r="J182" s="13">
        <v>272442.99</v>
      </c>
      <c r="K182" s="18" t="s">
        <v>32</v>
      </c>
      <c r="L182" s="12">
        <v>120</v>
      </c>
      <c r="M182" s="44">
        <v>2504.6999999999998</v>
      </c>
      <c r="N182" s="13">
        <v>0</v>
      </c>
      <c r="O182" s="14">
        <v>0</v>
      </c>
      <c r="P182" s="15">
        <v>120</v>
      </c>
      <c r="Q182" s="43">
        <v>2504.6999999999998</v>
      </c>
      <c r="R182" s="13">
        <v>259358.25</v>
      </c>
      <c r="S182" s="13">
        <v>272.44</v>
      </c>
      <c r="T182" s="13">
        <v>12812.3</v>
      </c>
      <c r="U182" s="13">
        <v>28121.01</v>
      </c>
      <c r="V182" s="13">
        <v>0</v>
      </c>
      <c r="W182" s="16">
        <v>0</v>
      </c>
      <c r="X182" s="16">
        <v>0</v>
      </c>
      <c r="Y182" s="17">
        <f>SUM(R182:X182)+N182+O182</f>
        <v>300564</v>
      </c>
      <c r="Z182" s="17">
        <f>((P182*Q182)+O182+N182)-Y182</f>
        <v>0</v>
      </c>
    </row>
    <row r="183" spans="1:26" x14ac:dyDescent="0.25">
      <c r="A183" s="10" t="s">
        <v>647</v>
      </c>
      <c r="B183" s="11">
        <v>44250</v>
      </c>
      <c r="C183" s="12">
        <v>411285</v>
      </c>
      <c r="D183" s="12" t="s">
        <v>648</v>
      </c>
      <c r="E183" s="11">
        <v>44250</v>
      </c>
      <c r="F183" s="13">
        <v>149776.32000000001</v>
      </c>
      <c r="G183" s="13">
        <v>8986.58</v>
      </c>
      <c r="H183" s="43">
        <v>1587.63</v>
      </c>
      <c r="I183" s="13">
        <v>157.33000000000001</v>
      </c>
      <c r="J183" s="13">
        <v>157332.6</v>
      </c>
      <c r="K183" s="18" t="s">
        <v>32</v>
      </c>
      <c r="L183" s="12">
        <v>120</v>
      </c>
      <c r="M183" s="44">
        <v>1446.43</v>
      </c>
      <c r="N183" s="13">
        <v>0</v>
      </c>
      <c r="O183" s="14">
        <v>0</v>
      </c>
      <c r="P183" s="15">
        <v>120</v>
      </c>
      <c r="Q183" s="43">
        <v>1446.43</v>
      </c>
      <c r="R183" s="13">
        <v>149776.32000000001</v>
      </c>
      <c r="S183" s="13">
        <v>157.33000000000001</v>
      </c>
      <c r="T183" s="13">
        <v>7398.95</v>
      </c>
      <c r="U183" s="13">
        <v>16239</v>
      </c>
      <c r="V183" s="13">
        <v>0</v>
      </c>
      <c r="W183" s="16">
        <v>0</v>
      </c>
      <c r="X183" s="16">
        <v>0</v>
      </c>
      <c r="Y183" s="17">
        <f>SUM(R183:X183)+N183+O183</f>
        <v>173571.6</v>
      </c>
      <c r="Z183" s="17">
        <f>((P183*Q183)+O183+N183)-Y183</f>
        <v>0</v>
      </c>
    </row>
    <row r="184" spans="1:26" x14ac:dyDescent="0.25">
      <c r="A184" s="10" t="s">
        <v>533</v>
      </c>
      <c r="B184" s="11">
        <v>44249</v>
      </c>
      <c r="C184" s="12">
        <v>411558</v>
      </c>
      <c r="D184" s="12" t="s">
        <v>534</v>
      </c>
      <c r="E184" s="11">
        <v>44249</v>
      </c>
      <c r="F184" s="13">
        <v>119279.21</v>
      </c>
      <c r="G184" s="13">
        <v>7156.75</v>
      </c>
      <c r="H184" s="43">
        <v>1264.3599999999999</v>
      </c>
      <c r="I184" s="13">
        <v>125.3</v>
      </c>
      <c r="J184" s="13">
        <v>125296.9</v>
      </c>
      <c r="K184" s="18" t="s">
        <v>32</v>
      </c>
      <c r="L184" s="12">
        <v>120</v>
      </c>
      <c r="M184" s="44">
        <v>1151.9100000000001</v>
      </c>
      <c r="N184" s="13">
        <v>0</v>
      </c>
      <c r="O184" s="14">
        <v>0</v>
      </c>
      <c r="P184" s="15">
        <v>120</v>
      </c>
      <c r="Q184" s="43">
        <v>1151.9100000000001</v>
      </c>
      <c r="R184" s="13">
        <v>119279.21</v>
      </c>
      <c r="S184" s="13">
        <v>125.3</v>
      </c>
      <c r="T184" s="13">
        <v>5892.39</v>
      </c>
      <c r="U184" s="13">
        <v>12932.3</v>
      </c>
      <c r="V184" s="13">
        <v>0</v>
      </c>
      <c r="W184" s="16">
        <v>0</v>
      </c>
      <c r="X184" s="16">
        <v>0</v>
      </c>
      <c r="Y184" s="17">
        <f>SUM(R184:X184)+N184+O184</f>
        <v>138229.20000000001</v>
      </c>
      <c r="Z184" s="17">
        <f>((P184*Q184)+O184+N184)-Y184</f>
        <v>0</v>
      </c>
    </row>
    <row r="185" spans="1:26" x14ac:dyDescent="0.25">
      <c r="A185" s="10" t="s">
        <v>485</v>
      </c>
      <c r="B185" s="11">
        <v>44243</v>
      </c>
      <c r="C185" s="12">
        <v>410475</v>
      </c>
      <c r="D185" s="12" t="s">
        <v>486</v>
      </c>
      <c r="E185" s="11">
        <v>44243</v>
      </c>
      <c r="F185" s="13">
        <v>119279.21</v>
      </c>
      <c r="G185" s="13">
        <v>7156.75</v>
      </c>
      <c r="H185" s="43">
        <v>1264.3599999999999</v>
      </c>
      <c r="I185" s="13">
        <v>125.3</v>
      </c>
      <c r="J185" s="13">
        <v>125296.9</v>
      </c>
      <c r="K185" s="18" t="s">
        <v>32</v>
      </c>
      <c r="L185" s="12">
        <v>120</v>
      </c>
      <c r="M185" s="44">
        <v>1151.9100000000001</v>
      </c>
      <c r="N185" s="13">
        <v>0</v>
      </c>
      <c r="O185" s="14">
        <v>0</v>
      </c>
      <c r="P185" s="15">
        <v>120</v>
      </c>
      <c r="Q185" s="43">
        <v>1151.9100000000001</v>
      </c>
      <c r="R185" s="13">
        <v>119279.21</v>
      </c>
      <c r="S185" s="13">
        <v>125.3</v>
      </c>
      <c r="T185" s="13">
        <v>5892.39</v>
      </c>
      <c r="U185" s="13">
        <v>12932.3</v>
      </c>
      <c r="V185" s="13">
        <v>0</v>
      </c>
      <c r="W185" s="16">
        <v>0</v>
      </c>
      <c r="X185" s="16">
        <v>0</v>
      </c>
      <c r="Y185" s="17">
        <f>SUM(R185:X185)+N185+O185</f>
        <v>138229.20000000001</v>
      </c>
      <c r="Z185" s="17">
        <f>((P185*Q185)+O185+N185)-Y185</f>
        <v>0</v>
      </c>
    </row>
    <row r="186" spans="1:26" x14ac:dyDescent="0.25">
      <c r="A186" s="10" t="s">
        <v>377</v>
      </c>
      <c r="B186" s="11">
        <v>44238</v>
      </c>
      <c r="C186" s="12">
        <v>410501</v>
      </c>
      <c r="D186" s="12" t="s">
        <v>378</v>
      </c>
      <c r="E186" s="11">
        <v>44238</v>
      </c>
      <c r="F186" s="13">
        <v>132342.82</v>
      </c>
      <c r="G186" s="13">
        <v>6484.15</v>
      </c>
      <c r="H186" s="43">
        <v>1388.27</v>
      </c>
      <c r="I186" s="13">
        <v>137.58000000000001</v>
      </c>
      <c r="J186" s="13">
        <v>137576.28</v>
      </c>
      <c r="K186" s="18" t="s">
        <v>32</v>
      </c>
      <c r="L186" s="12">
        <v>120</v>
      </c>
      <c r="M186" s="44">
        <v>1264.8</v>
      </c>
      <c r="N186" s="13">
        <v>0</v>
      </c>
      <c r="O186" s="14">
        <v>0</v>
      </c>
      <c r="P186" s="15">
        <v>120</v>
      </c>
      <c r="Q186" s="43">
        <v>1264.8</v>
      </c>
      <c r="R186" s="13">
        <v>132342.82</v>
      </c>
      <c r="S186" s="13">
        <v>137.58000000000001</v>
      </c>
      <c r="T186" s="13">
        <v>5095.88</v>
      </c>
      <c r="U186" s="13">
        <v>14199.72</v>
      </c>
      <c r="V186" s="13">
        <v>0</v>
      </c>
      <c r="W186" s="16">
        <v>0</v>
      </c>
      <c r="X186" s="16">
        <v>0</v>
      </c>
      <c r="Y186" s="17">
        <f>SUM(R186:X186)+N186+O186</f>
        <v>151776</v>
      </c>
      <c r="Z186" s="17">
        <f>((P186*Q186)+O186+N186)-Y186</f>
        <v>0</v>
      </c>
    </row>
    <row r="187" spans="1:26" x14ac:dyDescent="0.25">
      <c r="A187" s="10" t="s">
        <v>839</v>
      </c>
      <c r="B187" s="11">
        <v>44255</v>
      </c>
      <c r="C187" s="12">
        <v>411992</v>
      </c>
      <c r="D187" s="12" t="s">
        <v>840</v>
      </c>
      <c r="E187" s="11">
        <v>44255</v>
      </c>
      <c r="F187" s="13">
        <v>114028.78</v>
      </c>
      <c r="G187" s="13">
        <v>6841.73</v>
      </c>
      <c r="H187" s="43">
        <v>1208.71</v>
      </c>
      <c r="I187" s="13">
        <v>110.72</v>
      </c>
      <c r="J187" s="13">
        <v>119781.58</v>
      </c>
      <c r="K187" s="18" t="s">
        <v>32</v>
      </c>
      <c r="L187" s="12">
        <v>120</v>
      </c>
      <c r="M187" s="44">
        <v>1101.21</v>
      </c>
      <c r="N187" s="13">
        <v>0</v>
      </c>
      <c r="O187" s="14">
        <v>0</v>
      </c>
      <c r="P187" s="15">
        <v>120</v>
      </c>
      <c r="Q187" s="43">
        <v>1101.21</v>
      </c>
      <c r="R187" s="13">
        <v>114028.78</v>
      </c>
      <c r="S187" s="13">
        <v>110.72</v>
      </c>
      <c r="T187" s="13">
        <v>5633.02</v>
      </c>
      <c r="U187" s="13">
        <v>12363.62</v>
      </c>
      <c r="V187" s="13">
        <v>0</v>
      </c>
      <c r="W187" s="16">
        <v>0</v>
      </c>
      <c r="X187" s="16">
        <v>0</v>
      </c>
      <c r="Y187" s="17">
        <f>SUM(R187:X187)+N187+O187</f>
        <v>132136.14000000001</v>
      </c>
      <c r="Z187" s="17">
        <f>((P187*Q187)+O187+N187)-Y187</f>
        <v>9.0599999999976717</v>
      </c>
    </row>
    <row r="188" spans="1:26" x14ac:dyDescent="0.25">
      <c r="A188" s="10" t="s">
        <v>609</v>
      </c>
      <c r="B188" s="11">
        <v>44250</v>
      </c>
      <c r="C188" s="12">
        <v>411483</v>
      </c>
      <c r="D188" s="12" t="s">
        <v>610</v>
      </c>
      <c r="E188" s="11">
        <v>44249</v>
      </c>
      <c r="F188" s="13">
        <v>81372.91</v>
      </c>
      <c r="G188" s="13">
        <v>4882.37</v>
      </c>
      <c r="H188" s="43">
        <v>862.55</v>
      </c>
      <c r="I188" s="13">
        <v>85.48</v>
      </c>
      <c r="J188" s="13">
        <v>85478.21</v>
      </c>
      <c r="K188" s="18" t="s">
        <v>32</v>
      </c>
      <c r="L188" s="12">
        <v>120</v>
      </c>
      <c r="M188" s="44">
        <v>785.84</v>
      </c>
      <c r="N188" s="13">
        <v>0</v>
      </c>
      <c r="O188" s="14">
        <v>0</v>
      </c>
      <c r="P188" s="15">
        <v>120</v>
      </c>
      <c r="Q188" s="43">
        <v>785.84</v>
      </c>
      <c r="R188" s="13">
        <v>81372.91</v>
      </c>
      <c r="S188" s="13">
        <v>85.48</v>
      </c>
      <c r="T188" s="13">
        <v>4019.82</v>
      </c>
      <c r="U188" s="13">
        <v>8822.59</v>
      </c>
      <c r="V188" s="13">
        <v>0</v>
      </c>
      <c r="W188" s="16">
        <v>0</v>
      </c>
      <c r="X188" s="16">
        <v>0</v>
      </c>
      <c r="Y188" s="17">
        <f>SUM(R188:X188)+N188+O188</f>
        <v>94300.800000000003</v>
      </c>
      <c r="Z188" s="17">
        <f>((P188*Q188)+O188+N188)-Y188</f>
        <v>0</v>
      </c>
    </row>
    <row r="189" spans="1:26" x14ac:dyDescent="0.25">
      <c r="A189" s="10" t="s">
        <v>673</v>
      </c>
      <c r="B189" s="11">
        <v>44251</v>
      </c>
      <c r="C189" s="12">
        <v>411247</v>
      </c>
      <c r="D189" s="12" t="s">
        <v>674</v>
      </c>
      <c r="E189" s="11">
        <v>44251</v>
      </c>
      <c r="F189" s="13">
        <v>110008.38</v>
      </c>
      <c r="G189" s="13">
        <v>6600.5</v>
      </c>
      <c r="H189" s="43">
        <v>1166.0899999999999</v>
      </c>
      <c r="I189" s="13">
        <v>115.56</v>
      </c>
      <c r="J189" s="13">
        <v>115558.35</v>
      </c>
      <c r="K189" s="18" t="s">
        <v>32</v>
      </c>
      <c r="L189" s="12">
        <v>120</v>
      </c>
      <c r="M189" s="44">
        <v>1062.3800000000001</v>
      </c>
      <c r="N189" s="13">
        <v>0</v>
      </c>
      <c r="O189" s="14">
        <v>0</v>
      </c>
      <c r="P189" s="15">
        <v>120</v>
      </c>
      <c r="Q189" s="43">
        <v>1062.3800000000001</v>
      </c>
      <c r="R189" s="13">
        <v>110008.38</v>
      </c>
      <c r="S189" s="13">
        <v>115.56</v>
      </c>
      <c r="T189" s="13">
        <v>5434.41</v>
      </c>
      <c r="U189" s="13">
        <v>11927.25</v>
      </c>
      <c r="V189" s="13">
        <v>0</v>
      </c>
      <c r="W189" s="16">
        <v>0</v>
      </c>
      <c r="X189" s="16">
        <v>0</v>
      </c>
      <c r="Y189" s="17">
        <f>SUM(R189:X189)+N189+O189</f>
        <v>127485.6</v>
      </c>
      <c r="Z189" s="17">
        <f>((P189*Q189)+O189+N189)-Y189</f>
        <v>0</v>
      </c>
    </row>
    <row r="190" spans="1:26" x14ac:dyDescent="0.25">
      <c r="A190" s="10" t="s">
        <v>871</v>
      </c>
      <c r="B190" s="11">
        <v>44255</v>
      </c>
      <c r="C190" s="12">
        <v>411810</v>
      </c>
      <c r="D190" s="12" t="s">
        <v>872</v>
      </c>
      <c r="E190" s="11">
        <v>44255</v>
      </c>
      <c r="F190" s="13">
        <v>135911.32</v>
      </c>
      <c r="G190" s="13">
        <v>8154.68</v>
      </c>
      <c r="H190" s="43">
        <v>1440.66</v>
      </c>
      <c r="I190" s="13">
        <v>131.97</v>
      </c>
      <c r="J190" s="13">
        <v>142768.10999999999</v>
      </c>
      <c r="K190" s="18" t="s">
        <v>32</v>
      </c>
      <c r="L190" s="12">
        <v>120</v>
      </c>
      <c r="M190" s="44">
        <v>1312.53</v>
      </c>
      <c r="N190" s="13">
        <v>0</v>
      </c>
      <c r="O190" s="14">
        <v>0</v>
      </c>
      <c r="P190" s="15">
        <v>120</v>
      </c>
      <c r="Q190" s="43">
        <v>1312.53</v>
      </c>
      <c r="R190" s="13">
        <v>135911.32</v>
      </c>
      <c r="S190" s="13">
        <v>131.97</v>
      </c>
      <c r="T190" s="13">
        <v>6714.02</v>
      </c>
      <c r="U190" s="13">
        <v>14735.49</v>
      </c>
      <c r="V190" s="13">
        <v>0</v>
      </c>
      <c r="W190" s="16">
        <v>0</v>
      </c>
      <c r="X190" s="16">
        <v>0</v>
      </c>
      <c r="Y190" s="17">
        <f>SUM(R190:X190)+N190+O190</f>
        <v>157492.79999999999</v>
      </c>
      <c r="Z190" s="17">
        <f>((P190*Q190)+O190+N190)-Y190</f>
        <v>10.800000000017462</v>
      </c>
    </row>
    <row r="191" spans="1:26" x14ac:dyDescent="0.25">
      <c r="A191" s="10" t="s">
        <v>453</v>
      </c>
      <c r="B191" s="11">
        <v>44243</v>
      </c>
      <c r="C191" s="12">
        <v>411019</v>
      </c>
      <c r="D191" s="12" t="s">
        <v>454</v>
      </c>
      <c r="E191" s="11">
        <v>44243</v>
      </c>
      <c r="F191" s="13">
        <v>98992.65</v>
      </c>
      <c r="G191" s="13">
        <v>5939.56</v>
      </c>
      <c r="H191" s="43">
        <v>1049.32</v>
      </c>
      <c r="I191" s="13">
        <v>103.99</v>
      </c>
      <c r="J191" s="13">
        <v>103986.88</v>
      </c>
      <c r="K191" s="18" t="s">
        <v>32</v>
      </c>
      <c r="L191" s="12">
        <v>120</v>
      </c>
      <c r="M191" s="44">
        <v>956</v>
      </c>
      <c r="N191" s="13">
        <v>0</v>
      </c>
      <c r="O191" s="14">
        <v>0</v>
      </c>
      <c r="P191" s="15">
        <v>120</v>
      </c>
      <c r="Q191" s="43">
        <v>956</v>
      </c>
      <c r="R191" s="13">
        <v>98992.65</v>
      </c>
      <c r="S191" s="13">
        <v>103.99</v>
      </c>
      <c r="T191" s="13">
        <v>4890.24</v>
      </c>
      <c r="U191" s="13">
        <v>10733.12</v>
      </c>
      <c r="V191" s="13">
        <v>0</v>
      </c>
      <c r="W191" s="16">
        <v>0</v>
      </c>
      <c r="X191" s="16">
        <v>0</v>
      </c>
      <c r="Y191" s="17">
        <f>SUM(R191:X191)+N191+O191</f>
        <v>114720</v>
      </c>
      <c r="Z191" s="17">
        <f>((P191*Q191)+O191+N191)-Y191</f>
        <v>0</v>
      </c>
    </row>
    <row r="192" spans="1:26" x14ac:dyDescent="0.25">
      <c r="A192" s="10" t="s">
        <v>645</v>
      </c>
      <c r="B192" s="11">
        <v>44250</v>
      </c>
      <c r="C192" s="12">
        <v>411283</v>
      </c>
      <c r="D192" s="12" t="s">
        <v>646</v>
      </c>
      <c r="E192" s="11">
        <v>44250</v>
      </c>
      <c r="F192" s="13">
        <v>96776.09</v>
      </c>
      <c r="G192" s="13">
        <v>5806.57</v>
      </c>
      <c r="H192" s="43">
        <v>1025.83</v>
      </c>
      <c r="I192" s="13">
        <v>101.66</v>
      </c>
      <c r="J192" s="13">
        <v>101658.49</v>
      </c>
      <c r="K192" s="18" t="s">
        <v>32</v>
      </c>
      <c r="L192" s="12">
        <v>120</v>
      </c>
      <c r="M192" s="44">
        <v>934.59</v>
      </c>
      <c r="N192" s="13">
        <v>0</v>
      </c>
      <c r="O192" s="14">
        <v>0</v>
      </c>
      <c r="P192" s="15">
        <v>120</v>
      </c>
      <c r="Q192" s="43">
        <v>934.59</v>
      </c>
      <c r="R192" s="13">
        <v>96776.09</v>
      </c>
      <c r="S192" s="13">
        <v>101.66</v>
      </c>
      <c r="T192" s="13">
        <v>4780.74</v>
      </c>
      <c r="U192" s="13">
        <v>10492.31</v>
      </c>
      <c r="V192" s="13">
        <v>0</v>
      </c>
      <c r="W192" s="16">
        <v>0</v>
      </c>
      <c r="X192" s="16">
        <v>0</v>
      </c>
      <c r="Y192" s="17">
        <f>SUM(R192:X192)+N192+O192</f>
        <v>112150.8</v>
      </c>
      <c r="Z192" s="17">
        <f>((P192*Q192)+O192+N192)-Y192</f>
        <v>0</v>
      </c>
    </row>
    <row r="193" spans="1:26" x14ac:dyDescent="0.25">
      <c r="A193" s="10" t="s">
        <v>537</v>
      </c>
      <c r="B193" s="11">
        <v>44249</v>
      </c>
      <c r="C193" s="12">
        <v>411536</v>
      </c>
      <c r="D193" s="12" t="s">
        <v>538</v>
      </c>
      <c r="E193" s="11">
        <v>44249</v>
      </c>
      <c r="F193" s="13">
        <v>96776.09</v>
      </c>
      <c r="G193" s="13">
        <v>5806.57</v>
      </c>
      <c r="H193" s="43">
        <v>1025.83</v>
      </c>
      <c r="I193" s="13">
        <v>101.66</v>
      </c>
      <c r="J193" s="13">
        <v>101658.49</v>
      </c>
      <c r="K193" s="18" t="s">
        <v>32</v>
      </c>
      <c r="L193" s="12">
        <v>120</v>
      </c>
      <c r="M193" s="44">
        <v>934.59</v>
      </c>
      <c r="N193" s="13">
        <v>0</v>
      </c>
      <c r="O193" s="14">
        <v>0</v>
      </c>
      <c r="P193" s="15">
        <v>120</v>
      </c>
      <c r="Q193" s="43">
        <v>934.59</v>
      </c>
      <c r="R193" s="13">
        <v>96776.09</v>
      </c>
      <c r="S193" s="13">
        <v>101.66</v>
      </c>
      <c r="T193" s="13">
        <v>4780.74</v>
      </c>
      <c r="U193" s="13">
        <v>10492.31</v>
      </c>
      <c r="V193" s="13">
        <v>0</v>
      </c>
      <c r="W193" s="16">
        <v>0</v>
      </c>
      <c r="X193" s="16">
        <v>0</v>
      </c>
      <c r="Y193" s="17">
        <f>SUM(R193:X193)+N193+O193</f>
        <v>112150.8</v>
      </c>
      <c r="Z193" s="17">
        <f>((P193*Q193)+O193+N193)-Y193</f>
        <v>0</v>
      </c>
    </row>
    <row r="194" spans="1:26" x14ac:dyDescent="0.25">
      <c r="A194" s="10" t="s">
        <v>745</v>
      </c>
      <c r="B194" s="11">
        <v>44255</v>
      </c>
      <c r="C194" s="12">
        <v>412278</v>
      </c>
      <c r="D194" s="12" t="s">
        <v>746</v>
      </c>
      <c r="E194" s="11">
        <v>44255</v>
      </c>
      <c r="F194" s="13">
        <v>113214</v>
      </c>
      <c r="G194" s="13">
        <v>6792.84</v>
      </c>
      <c r="H194" s="43">
        <v>1200.07</v>
      </c>
      <c r="I194" s="13">
        <v>109.93</v>
      </c>
      <c r="J194" s="13">
        <v>118925.7</v>
      </c>
      <c r="K194" s="18" t="s">
        <v>32</v>
      </c>
      <c r="L194" s="12">
        <v>120</v>
      </c>
      <c r="M194" s="44">
        <v>1093.3399999999999</v>
      </c>
      <c r="N194" s="13">
        <v>0</v>
      </c>
      <c r="O194" s="14">
        <v>0</v>
      </c>
      <c r="P194" s="15">
        <v>120</v>
      </c>
      <c r="Q194" s="43">
        <v>1093.3399999999999</v>
      </c>
      <c r="R194" s="13">
        <v>113214</v>
      </c>
      <c r="S194" s="13">
        <v>109.93</v>
      </c>
      <c r="T194" s="13">
        <v>5592.77</v>
      </c>
      <c r="U194" s="13">
        <v>12275.1</v>
      </c>
      <c r="V194" s="13">
        <v>0</v>
      </c>
      <c r="W194" s="16">
        <v>0</v>
      </c>
      <c r="X194" s="16">
        <v>0</v>
      </c>
      <c r="Y194" s="17">
        <f>SUM(R194:X194)+N194+O194</f>
        <v>131191.79999999999</v>
      </c>
      <c r="Z194" s="17">
        <f>((P194*Q194)+O194+N194)-Y194</f>
        <v>9</v>
      </c>
    </row>
    <row r="195" spans="1:26" x14ac:dyDescent="0.25">
      <c r="A195" s="10" t="s">
        <v>669</v>
      </c>
      <c r="B195" s="11">
        <v>44250</v>
      </c>
      <c r="C195" s="12">
        <v>410850</v>
      </c>
      <c r="D195" s="12" t="s">
        <v>670</v>
      </c>
      <c r="E195" s="11">
        <v>44250</v>
      </c>
      <c r="F195" s="13">
        <v>77291.070000000007</v>
      </c>
      <c r="G195" s="13">
        <v>4637.46</v>
      </c>
      <c r="H195" s="43">
        <v>819.29</v>
      </c>
      <c r="I195" s="13">
        <v>81.19</v>
      </c>
      <c r="J195" s="13">
        <v>81190.429999999993</v>
      </c>
      <c r="K195" s="18" t="s">
        <v>32</v>
      </c>
      <c r="L195" s="12">
        <v>120</v>
      </c>
      <c r="M195" s="44">
        <v>746.42</v>
      </c>
      <c r="N195" s="13">
        <v>0</v>
      </c>
      <c r="O195" s="14">
        <v>0</v>
      </c>
      <c r="P195" s="15">
        <v>120</v>
      </c>
      <c r="Q195" s="43">
        <v>746.42</v>
      </c>
      <c r="R195" s="13">
        <v>77291.070000000007</v>
      </c>
      <c r="S195" s="13">
        <v>81.19</v>
      </c>
      <c r="T195" s="13">
        <v>3818.17</v>
      </c>
      <c r="U195" s="13">
        <v>8379.9699999999993</v>
      </c>
      <c r="V195" s="13">
        <v>0</v>
      </c>
      <c r="W195" s="16">
        <v>0</v>
      </c>
      <c r="X195" s="16">
        <v>0</v>
      </c>
      <c r="Y195" s="17">
        <f>SUM(R195:X195)+N195+O195</f>
        <v>89570.400000000009</v>
      </c>
      <c r="Z195" s="17">
        <f>((P195*Q195)+O195+N195)-Y195</f>
        <v>0</v>
      </c>
    </row>
    <row r="196" spans="1:26" x14ac:dyDescent="0.25">
      <c r="A196" s="10" t="s">
        <v>615</v>
      </c>
      <c r="B196" s="11">
        <v>44250</v>
      </c>
      <c r="C196" s="12">
        <v>411441</v>
      </c>
      <c r="D196" s="12" t="s">
        <v>616</v>
      </c>
      <c r="E196" s="11">
        <v>44249</v>
      </c>
      <c r="F196" s="13">
        <v>111909.74</v>
      </c>
      <c r="G196" s="13">
        <v>6714.58</v>
      </c>
      <c r="H196" s="43">
        <v>1186.24</v>
      </c>
      <c r="I196" s="13">
        <v>117.56</v>
      </c>
      <c r="J196" s="13">
        <v>117555.64</v>
      </c>
      <c r="K196" s="18" t="s">
        <v>32</v>
      </c>
      <c r="L196" s="12">
        <v>120</v>
      </c>
      <c r="M196" s="44">
        <v>1080.74</v>
      </c>
      <c r="N196" s="13">
        <v>0</v>
      </c>
      <c r="O196" s="14">
        <v>0</v>
      </c>
      <c r="P196" s="15">
        <v>120</v>
      </c>
      <c r="Q196" s="43">
        <v>1080.74</v>
      </c>
      <c r="R196" s="13">
        <v>111909.74</v>
      </c>
      <c r="S196" s="13">
        <v>117.56</v>
      </c>
      <c r="T196" s="13">
        <v>5528.34</v>
      </c>
      <c r="U196" s="13">
        <v>12133.16</v>
      </c>
      <c r="V196" s="13">
        <v>0</v>
      </c>
      <c r="W196" s="16">
        <v>0</v>
      </c>
      <c r="X196" s="16">
        <v>0</v>
      </c>
      <c r="Y196" s="17">
        <f>SUM(R196:X196)+N196+O196</f>
        <v>129688.8</v>
      </c>
      <c r="Z196" s="17">
        <f>((P196*Q196)+O196+N196)-Y196</f>
        <v>0</v>
      </c>
    </row>
    <row r="197" spans="1:26" x14ac:dyDescent="0.25">
      <c r="A197" s="10" t="s">
        <v>561</v>
      </c>
      <c r="B197" s="11">
        <v>44250</v>
      </c>
      <c r="C197" s="12">
        <v>411509</v>
      </c>
      <c r="D197" s="12" t="s">
        <v>562</v>
      </c>
      <c r="E197" s="11">
        <v>44250</v>
      </c>
      <c r="F197" s="13">
        <v>98879.53</v>
      </c>
      <c r="G197" s="13">
        <v>5932.77</v>
      </c>
      <c r="H197" s="43">
        <v>1048.1199999999999</v>
      </c>
      <c r="I197" s="13">
        <v>103.87</v>
      </c>
      <c r="J197" s="13">
        <v>103868.05</v>
      </c>
      <c r="K197" s="18" t="s">
        <v>32</v>
      </c>
      <c r="L197" s="12">
        <v>120</v>
      </c>
      <c r="M197" s="44">
        <v>954.91</v>
      </c>
      <c r="N197" s="13">
        <v>0</v>
      </c>
      <c r="O197" s="14">
        <v>0</v>
      </c>
      <c r="P197" s="15">
        <v>120</v>
      </c>
      <c r="Q197" s="43">
        <v>954.91</v>
      </c>
      <c r="R197" s="13">
        <v>98879.53</v>
      </c>
      <c r="S197" s="13">
        <v>103.87</v>
      </c>
      <c r="T197" s="13">
        <v>4884.6499999999996</v>
      </c>
      <c r="U197" s="13">
        <v>10721.15</v>
      </c>
      <c r="V197" s="13">
        <v>0</v>
      </c>
      <c r="W197" s="16">
        <v>0</v>
      </c>
      <c r="X197" s="16">
        <v>0</v>
      </c>
      <c r="Y197" s="17">
        <f>SUM(R197:X197)+N197+O197</f>
        <v>114589.19999999998</v>
      </c>
      <c r="Z197" s="17">
        <f>((P197*Q197)+O197+N197)-Y197</f>
        <v>0</v>
      </c>
    </row>
    <row r="198" spans="1:26" x14ac:dyDescent="0.25">
      <c r="A198" s="10" t="s">
        <v>439</v>
      </c>
      <c r="B198" s="11">
        <v>44243</v>
      </c>
      <c r="C198" s="12">
        <v>411103</v>
      </c>
      <c r="D198" s="12" t="s">
        <v>440</v>
      </c>
      <c r="E198" s="11">
        <v>44243</v>
      </c>
      <c r="F198" s="13">
        <v>81270.61</v>
      </c>
      <c r="G198" s="13">
        <v>4876.24</v>
      </c>
      <c r="H198" s="43">
        <v>861.47</v>
      </c>
      <c r="I198" s="13">
        <v>85.37</v>
      </c>
      <c r="J198" s="13">
        <v>85370.75</v>
      </c>
      <c r="K198" s="18" t="s">
        <v>32</v>
      </c>
      <c r="L198" s="12">
        <v>120</v>
      </c>
      <c r="M198" s="44">
        <v>784.85</v>
      </c>
      <c r="N198" s="13">
        <v>0</v>
      </c>
      <c r="O198" s="14">
        <v>0</v>
      </c>
      <c r="P198" s="15">
        <v>120</v>
      </c>
      <c r="Q198" s="43">
        <v>784.85</v>
      </c>
      <c r="R198" s="13">
        <v>81270.61</v>
      </c>
      <c r="S198" s="13">
        <v>85.37</v>
      </c>
      <c r="T198" s="13">
        <v>4014.77</v>
      </c>
      <c r="U198" s="13">
        <v>8811.25</v>
      </c>
      <c r="V198" s="13">
        <v>0</v>
      </c>
      <c r="W198" s="16">
        <v>0</v>
      </c>
      <c r="X198" s="16">
        <v>0</v>
      </c>
      <c r="Y198" s="17">
        <f>SUM(R198:X198)+N198+O198</f>
        <v>94182</v>
      </c>
      <c r="Z198" s="17">
        <f>((P198*Q198)+O198+N198)-Y198</f>
        <v>0</v>
      </c>
    </row>
    <row r="199" spans="1:26" x14ac:dyDescent="0.25">
      <c r="A199" s="10" t="s">
        <v>429</v>
      </c>
      <c r="B199" s="11">
        <v>44243</v>
      </c>
      <c r="C199" s="12">
        <v>411201</v>
      </c>
      <c r="D199" s="12" t="s">
        <v>430</v>
      </c>
      <c r="E199" s="11">
        <v>44243</v>
      </c>
      <c r="F199" s="13">
        <v>81270.61</v>
      </c>
      <c r="G199" s="13">
        <v>4876.24</v>
      </c>
      <c r="H199" s="43">
        <v>861.47</v>
      </c>
      <c r="I199" s="13">
        <v>85.37</v>
      </c>
      <c r="J199" s="13">
        <v>85370.75</v>
      </c>
      <c r="K199" s="18" t="s">
        <v>32</v>
      </c>
      <c r="L199" s="12">
        <v>120</v>
      </c>
      <c r="M199" s="44">
        <v>784.85</v>
      </c>
      <c r="N199" s="13">
        <v>0</v>
      </c>
      <c r="O199" s="14">
        <v>0</v>
      </c>
      <c r="P199" s="15">
        <v>120</v>
      </c>
      <c r="Q199" s="43">
        <v>784.85</v>
      </c>
      <c r="R199" s="13">
        <v>81270.61</v>
      </c>
      <c r="S199" s="13">
        <v>85.37</v>
      </c>
      <c r="T199" s="13">
        <v>4014.77</v>
      </c>
      <c r="U199" s="13">
        <v>8811.25</v>
      </c>
      <c r="V199" s="13">
        <v>0</v>
      </c>
      <c r="W199" s="16">
        <v>0</v>
      </c>
      <c r="X199" s="16">
        <v>0</v>
      </c>
      <c r="Y199" s="17">
        <f>SUM(R199:X199)+N199+O199</f>
        <v>94182</v>
      </c>
      <c r="Z199" s="17">
        <f>((P199*Q199)+O199+N199)-Y199</f>
        <v>0</v>
      </c>
    </row>
    <row r="200" spans="1:26" x14ac:dyDescent="0.25">
      <c r="A200" s="10" t="s">
        <v>813</v>
      </c>
      <c r="B200" s="11">
        <v>44255</v>
      </c>
      <c r="C200" s="12">
        <v>412160</v>
      </c>
      <c r="D200" s="12" t="s">
        <v>814</v>
      </c>
      <c r="E200" s="11">
        <v>44255</v>
      </c>
      <c r="F200" s="13">
        <v>80218.559999999998</v>
      </c>
      <c r="G200" s="13">
        <v>4813.1099999999997</v>
      </c>
      <c r="H200" s="43">
        <v>850.32</v>
      </c>
      <c r="I200" s="13">
        <v>77.89</v>
      </c>
      <c r="J200" s="13">
        <v>84265.62</v>
      </c>
      <c r="K200" s="18" t="s">
        <v>32</v>
      </c>
      <c r="L200" s="12">
        <v>120</v>
      </c>
      <c r="M200" s="44">
        <v>774.69</v>
      </c>
      <c r="N200" s="13">
        <v>0</v>
      </c>
      <c r="O200" s="14">
        <v>0</v>
      </c>
      <c r="P200" s="15">
        <v>120</v>
      </c>
      <c r="Q200" s="43">
        <v>774.69</v>
      </c>
      <c r="R200" s="13">
        <v>80218.559999999998</v>
      </c>
      <c r="S200" s="13">
        <v>77.89</v>
      </c>
      <c r="T200" s="13">
        <v>3962.79</v>
      </c>
      <c r="U200" s="13">
        <v>8697.18</v>
      </c>
      <c r="V200" s="13">
        <v>0</v>
      </c>
      <c r="W200" s="16">
        <v>0</v>
      </c>
      <c r="X200" s="16">
        <v>0</v>
      </c>
      <c r="Y200" s="17">
        <f>SUM(R200:X200)+N200+O200</f>
        <v>92956.419999999984</v>
      </c>
      <c r="Z200" s="17">
        <f>((P200*Q200)+O200+N200)-Y200</f>
        <v>6.3800000000192085</v>
      </c>
    </row>
    <row r="201" spans="1:26" x14ac:dyDescent="0.25">
      <c r="A201" s="10" t="s">
        <v>811</v>
      </c>
      <c r="B201" s="11">
        <v>44255</v>
      </c>
      <c r="C201" s="12">
        <v>412148</v>
      </c>
      <c r="D201" s="12" t="s">
        <v>812</v>
      </c>
      <c r="E201" s="11">
        <v>44255</v>
      </c>
      <c r="F201" s="13">
        <v>81475.460000000006</v>
      </c>
      <c r="G201" s="13">
        <v>4888.53</v>
      </c>
      <c r="H201" s="43">
        <v>863.64</v>
      </c>
      <c r="I201" s="13">
        <v>79.11</v>
      </c>
      <c r="J201" s="13">
        <v>85585.94</v>
      </c>
      <c r="K201" s="18" t="s">
        <v>32</v>
      </c>
      <c r="L201" s="12">
        <v>120</v>
      </c>
      <c r="M201" s="44">
        <v>786.83</v>
      </c>
      <c r="N201" s="13">
        <v>0</v>
      </c>
      <c r="O201" s="14">
        <v>0</v>
      </c>
      <c r="P201" s="15">
        <v>120</v>
      </c>
      <c r="Q201" s="43">
        <v>786.83</v>
      </c>
      <c r="R201" s="13">
        <v>81475.460000000006</v>
      </c>
      <c r="S201" s="13">
        <v>79.11</v>
      </c>
      <c r="T201" s="13">
        <v>4024.89</v>
      </c>
      <c r="U201" s="13">
        <v>8833.66</v>
      </c>
      <c r="V201" s="13">
        <v>0</v>
      </c>
      <c r="W201" s="16">
        <v>0</v>
      </c>
      <c r="X201" s="16">
        <v>0</v>
      </c>
      <c r="Y201" s="17">
        <f>SUM(R201:X201)+N201+O201</f>
        <v>94413.12000000001</v>
      </c>
      <c r="Z201" s="17">
        <f>((P201*Q201)+O201+N201)-Y201</f>
        <v>6.4799999999959255</v>
      </c>
    </row>
    <row r="202" spans="1:26" x14ac:dyDescent="0.25">
      <c r="A202" s="10" t="s">
        <v>793</v>
      </c>
      <c r="B202" s="11">
        <v>44255</v>
      </c>
      <c r="C202" s="12">
        <v>412084</v>
      </c>
      <c r="D202" s="12" t="s">
        <v>794</v>
      </c>
      <c r="E202" s="11">
        <v>44255</v>
      </c>
      <c r="F202" s="13">
        <v>81902.42</v>
      </c>
      <c r="G202" s="13">
        <v>4914.1499999999996</v>
      </c>
      <c r="H202" s="43">
        <v>868.17</v>
      </c>
      <c r="I202" s="13">
        <v>79.52</v>
      </c>
      <c r="J202" s="13">
        <v>86034.43</v>
      </c>
      <c r="K202" s="18" t="s">
        <v>32</v>
      </c>
      <c r="L202" s="12">
        <v>120</v>
      </c>
      <c r="M202" s="44">
        <v>790.95</v>
      </c>
      <c r="N202" s="13">
        <v>0</v>
      </c>
      <c r="O202" s="14">
        <v>0</v>
      </c>
      <c r="P202" s="15">
        <v>120</v>
      </c>
      <c r="Q202" s="43">
        <v>790.95</v>
      </c>
      <c r="R202" s="13">
        <v>81902.42</v>
      </c>
      <c r="S202" s="13">
        <v>79.52</v>
      </c>
      <c r="T202" s="13">
        <v>4045.98</v>
      </c>
      <c r="U202" s="13">
        <v>8879.57</v>
      </c>
      <c r="V202" s="13">
        <v>0</v>
      </c>
      <c r="W202" s="16">
        <v>0</v>
      </c>
      <c r="X202" s="16">
        <v>0</v>
      </c>
      <c r="Y202" s="17">
        <f>SUM(R202:X202)+N202+O202</f>
        <v>94907.489999999991</v>
      </c>
      <c r="Z202" s="17">
        <f>((P202*Q202)+O202+N202)-Y202</f>
        <v>6.5100000000093132</v>
      </c>
    </row>
    <row r="203" spans="1:26" x14ac:dyDescent="0.25">
      <c r="A203" s="10" t="s">
        <v>865</v>
      </c>
      <c r="B203" s="11">
        <v>44255</v>
      </c>
      <c r="C203" s="12">
        <v>411939</v>
      </c>
      <c r="D203" s="12" t="s">
        <v>866</v>
      </c>
      <c r="E203" s="11">
        <v>44255</v>
      </c>
      <c r="F203" s="13">
        <v>94758.11</v>
      </c>
      <c r="G203" s="13">
        <v>4335.95</v>
      </c>
      <c r="H203" s="43">
        <v>991</v>
      </c>
      <c r="I203" s="13">
        <v>78.86</v>
      </c>
      <c r="J203" s="13">
        <v>98201.26</v>
      </c>
      <c r="K203" s="18" t="s">
        <v>32</v>
      </c>
      <c r="L203" s="12">
        <v>120</v>
      </c>
      <c r="M203" s="44">
        <v>902.81</v>
      </c>
      <c r="N203" s="13">
        <v>0</v>
      </c>
      <c r="O203" s="14">
        <v>0</v>
      </c>
      <c r="P203" s="15">
        <v>120</v>
      </c>
      <c r="Q203" s="43">
        <v>902.81</v>
      </c>
      <c r="R203" s="13">
        <v>94758.11</v>
      </c>
      <c r="S203" s="13">
        <v>78.86</v>
      </c>
      <c r="T203" s="13">
        <v>3344.95</v>
      </c>
      <c r="U203" s="13">
        <v>10135.94</v>
      </c>
      <c r="V203" s="13">
        <v>0</v>
      </c>
      <c r="W203" s="16">
        <v>0</v>
      </c>
      <c r="X203" s="16">
        <v>0</v>
      </c>
      <c r="Y203" s="17">
        <f>SUM(R203:X203)+N203+O203</f>
        <v>108317.86</v>
      </c>
      <c r="Z203" s="17">
        <f>((P203*Q203)+O203+N203)-Y203</f>
        <v>19.339999999996508</v>
      </c>
    </row>
    <row r="204" spans="1:26" x14ac:dyDescent="0.25">
      <c r="A204" s="10" t="s">
        <v>817</v>
      </c>
      <c r="B204" s="11">
        <v>44255</v>
      </c>
      <c r="C204" s="12">
        <v>412171</v>
      </c>
      <c r="D204" s="12" t="s">
        <v>818</v>
      </c>
      <c r="E204" s="11">
        <v>44255</v>
      </c>
      <c r="F204" s="13">
        <v>132680.95000000001</v>
      </c>
      <c r="G204" s="13">
        <v>7960.86</v>
      </c>
      <c r="H204" s="43">
        <v>1406.42</v>
      </c>
      <c r="I204" s="13">
        <v>128.83000000000001</v>
      </c>
      <c r="J204" s="13">
        <v>139374.76</v>
      </c>
      <c r="K204" s="18" t="s">
        <v>32</v>
      </c>
      <c r="L204" s="12">
        <v>120</v>
      </c>
      <c r="M204" s="44">
        <v>1281.3399999999999</v>
      </c>
      <c r="N204" s="13">
        <v>0</v>
      </c>
      <c r="O204" s="14">
        <v>0</v>
      </c>
      <c r="P204" s="15">
        <v>120</v>
      </c>
      <c r="Q204" s="43">
        <v>1281.3399999999999</v>
      </c>
      <c r="R204" s="13">
        <v>132680.95000000001</v>
      </c>
      <c r="S204" s="13">
        <v>128.83000000000001</v>
      </c>
      <c r="T204" s="13">
        <v>6554.44</v>
      </c>
      <c r="U204" s="13">
        <v>14386.04</v>
      </c>
      <c r="V204" s="13">
        <v>0</v>
      </c>
      <c r="W204" s="16">
        <v>0</v>
      </c>
      <c r="X204" s="16">
        <v>0</v>
      </c>
      <c r="Y204" s="17">
        <f>SUM(R204:X204)+N204+O204</f>
        <v>153750.26</v>
      </c>
      <c r="Z204" s="17">
        <f>((P204*Q204)+O204+N204)-Y204</f>
        <v>10.539999999979045</v>
      </c>
    </row>
    <row r="205" spans="1:26" x14ac:dyDescent="0.25">
      <c r="A205" s="10" t="s">
        <v>549</v>
      </c>
      <c r="B205" s="11">
        <v>44250</v>
      </c>
      <c r="C205" s="12">
        <v>411525</v>
      </c>
      <c r="D205" s="12" t="s">
        <v>550</v>
      </c>
      <c r="E205" s="11">
        <v>44250</v>
      </c>
      <c r="F205" s="13">
        <v>106975.65</v>
      </c>
      <c r="G205" s="13">
        <v>6418.54</v>
      </c>
      <c r="H205" s="43">
        <v>1133.94</v>
      </c>
      <c r="I205" s="13">
        <v>112.37</v>
      </c>
      <c r="J205" s="13">
        <v>112372.62</v>
      </c>
      <c r="K205" s="18" t="s">
        <v>32</v>
      </c>
      <c r="L205" s="12">
        <v>120</v>
      </c>
      <c r="M205" s="44">
        <v>1033.0899999999999</v>
      </c>
      <c r="N205" s="13">
        <v>0</v>
      </c>
      <c r="O205" s="14">
        <v>0</v>
      </c>
      <c r="P205" s="15">
        <v>120</v>
      </c>
      <c r="Q205" s="43">
        <v>1033.0899999999999</v>
      </c>
      <c r="R205" s="13">
        <v>106975.65</v>
      </c>
      <c r="S205" s="13">
        <v>112.37</v>
      </c>
      <c r="T205" s="13">
        <v>5284.6</v>
      </c>
      <c r="U205" s="13">
        <v>11598.18</v>
      </c>
      <c r="V205" s="13">
        <v>0</v>
      </c>
      <c r="W205" s="16">
        <v>0</v>
      </c>
      <c r="X205" s="16">
        <v>0</v>
      </c>
      <c r="Y205" s="17">
        <f>SUM(R205:X205)+N205+O205</f>
        <v>123970.79999999999</v>
      </c>
      <c r="Z205" s="17">
        <f>((P205*Q205)+O205+N205)-Y205</f>
        <v>0</v>
      </c>
    </row>
    <row r="206" spans="1:26" x14ac:dyDescent="0.25">
      <c r="A206" s="10" t="s">
        <v>837</v>
      </c>
      <c r="B206" s="11">
        <v>44255</v>
      </c>
      <c r="C206" s="12">
        <v>411988</v>
      </c>
      <c r="D206" s="12" t="s">
        <v>838</v>
      </c>
      <c r="E206" s="11">
        <v>44255</v>
      </c>
      <c r="F206" s="13">
        <v>70097.31</v>
      </c>
      <c r="G206" s="13">
        <v>4205.84</v>
      </c>
      <c r="H206" s="43">
        <v>743.03</v>
      </c>
      <c r="I206" s="13">
        <v>68.06</v>
      </c>
      <c r="J206" s="13">
        <v>73633.75</v>
      </c>
      <c r="K206" s="18" t="s">
        <v>32</v>
      </c>
      <c r="L206" s="12">
        <v>120</v>
      </c>
      <c r="M206" s="44">
        <v>676.95</v>
      </c>
      <c r="N206" s="13">
        <v>0</v>
      </c>
      <c r="O206" s="14">
        <v>0</v>
      </c>
      <c r="P206" s="15">
        <v>120</v>
      </c>
      <c r="Q206" s="43">
        <v>676.95</v>
      </c>
      <c r="R206" s="13">
        <v>70097.31</v>
      </c>
      <c r="S206" s="13">
        <v>68.06</v>
      </c>
      <c r="T206" s="13">
        <v>3462.81</v>
      </c>
      <c r="U206" s="13">
        <v>7600.25</v>
      </c>
      <c r="V206" s="13">
        <v>0</v>
      </c>
      <c r="W206" s="16">
        <v>0</v>
      </c>
      <c r="X206" s="16">
        <v>0</v>
      </c>
      <c r="Y206" s="17">
        <f>SUM(R206:X206)+N206+O206</f>
        <v>81228.429999999993</v>
      </c>
      <c r="Z206" s="17">
        <f>((P206*Q206)+O206+N206)-Y206</f>
        <v>5.5700000000069849</v>
      </c>
    </row>
    <row r="207" spans="1:26" x14ac:dyDescent="0.25">
      <c r="A207" s="10" t="s">
        <v>499</v>
      </c>
      <c r="B207" s="11">
        <v>44245</v>
      </c>
      <c r="C207" s="12">
        <v>411129</v>
      </c>
      <c r="D207" s="12" t="s">
        <v>500</v>
      </c>
      <c r="E207" s="11">
        <v>44243</v>
      </c>
      <c r="F207" s="13">
        <v>68425.47</v>
      </c>
      <c r="G207" s="13">
        <v>4105.53</v>
      </c>
      <c r="H207" s="43">
        <v>725.31</v>
      </c>
      <c r="I207" s="13">
        <v>71.88</v>
      </c>
      <c r="J207" s="13">
        <v>71877.570000000007</v>
      </c>
      <c r="K207" s="18" t="s">
        <v>32</v>
      </c>
      <c r="L207" s="12">
        <v>120</v>
      </c>
      <c r="M207" s="44">
        <v>660.8</v>
      </c>
      <c r="N207" s="13">
        <v>0</v>
      </c>
      <c r="O207" s="14">
        <v>0</v>
      </c>
      <c r="P207" s="15">
        <v>120</v>
      </c>
      <c r="Q207" s="43">
        <v>660.8</v>
      </c>
      <c r="R207" s="13">
        <v>68425.47</v>
      </c>
      <c r="S207" s="13">
        <v>71.88</v>
      </c>
      <c r="T207" s="13">
        <v>3380.22</v>
      </c>
      <c r="U207" s="13">
        <v>7418.43</v>
      </c>
      <c r="V207" s="13">
        <v>0</v>
      </c>
      <c r="W207" s="16">
        <v>0</v>
      </c>
      <c r="X207" s="16">
        <v>0</v>
      </c>
      <c r="Y207" s="17">
        <f>SUM(R207:X207)+N207+O207</f>
        <v>79296</v>
      </c>
      <c r="Z207" s="17">
        <f>((P207*Q207)+O207+N207)-Y207</f>
        <v>0</v>
      </c>
    </row>
    <row r="208" spans="1:26" x14ac:dyDescent="0.25">
      <c r="A208" s="10" t="s">
        <v>659</v>
      </c>
      <c r="B208" s="11">
        <v>44250</v>
      </c>
      <c r="C208" s="12">
        <v>411438</v>
      </c>
      <c r="D208" s="12" t="s">
        <v>660</v>
      </c>
      <c r="E208" s="11">
        <v>44249</v>
      </c>
      <c r="F208" s="13">
        <v>70561.710000000006</v>
      </c>
      <c r="G208" s="13">
        <v>4233.7</v>
      </c>
      <c r="H208" s="43">
        <v>3000</v>
      </c>
      <c r="I208" s="13">
        <v>71.87</v>
      </c>
      <c r="J208" s="13">
        <v>71867.28</v>
      </c>
      <c r="K208" s="18" t="s">
        <v>32</v>
      </c>
      <c r="L208" s="12">
        <v>120</v>
      </c>
      <c r="M208" s="44">
        <v>660.71</v>
      </c>
      <c r="N208" s="13">
        <v>0</v>
      </c>
      <c r="O208" s="14">
        <v>0</v>
      </c>
      <c r="P208" s="15">
        <v>120</v>
      </c>
      <c r="Q208" s="43">
        <v>660.71</v>
      </c>
      <c r="R208" s="13">
        <v>70561.710000000006</v>
      </c>
      <c r="S208" s="13">
        <v>71.87</v>
      </c>
      <c r="T208" s="13">
        <v>1233.7</v>
      </c>
      <c r="U208" s="13">
        <v>7417.92</v>
      </c>
      <c r="V208" s="13">
        <v>0</v>
      </c>
      <c r="W208" s="16">
        <v>0</v>
      </c>
      <c r="X208" s="16">
        <v>0</v>
      </c>
      <c r="Y208" s="17">
        <f>SUM(R208:X208)+N208+O208</f>
        <v>79285.2</v>
      </c>
      <c r="Z208" s="17">
        <f>((P208*Q208)+O208+N208)-Y208</f>
        <v>0</v>
      </c>
    </row>
    <row r="209" spans="1:26" x14ac:dyDescent="0.25">
      <c r="A209" s="10" t="s">
        <v>825</v>
      </c>
      <c r="B209" s="11">
        <v>44255</v>
      </c>
      <c r="C209" s="12">
        <v>412187</v>
      </c>
      <c r="D209" s="12" t="s">
        <v>826</v>
      </c>
      <c r="E209" s="11">
        <v>44255</v>
      </c>
      <c r="F209" s="13">
        <v>175168.72</v>
      </c>
      <c r="G209" s="13">
        <v>10510.12</v>
      </c>
      <c r="H209" s="43">
        <v>1856.79</v>
      </c>
      <c r="I209" s="13">
        <v>170.08</v>
      </c>
      <c r="J209" s="13">
        <v>184006.06</v>
      </c>
      <c r="K209" s="18" t="s">
        <v>32</v>
      </c>
      <c r="L209" s="12">
        <v>120</v>
      </c>
      <c r="M209" s="44">
        <v>1691.65</v>
      </c>
      <c r="N209" s="13">
        <v>0</v>
      </c>
      <c r="O209" s="14">
        <v>0</v>
      </c>
      <c r="P209" s="15">
        <v>120</v>
      </c>
      <c r="Q209" s="43">
        <v>1691.65</v>
      </c>
      <c r="R209" s="13">
        <v>175168.72</v>
      </c>
      <c r="S209" s="13">
        <v>170.08</v>
      </c>
      <c r="T209" s="13">
        <v>8653.33</v>
      </c>
      <c r="U209" s="13">
        <v>18991.939999999999</v>
      </c>
      <c r="V209" s="13">
        <v>0</v>
      </c>
      <c r="W209" s="16">
        <v>0</v>
      </c>
      <c r="X209" s="16">
        <v>0</v>
      </c>
      <c r="Y209" s="17">
        <f>SUM(R209:X209)+N209+O209</f>
        <v>202984.06999999998</v>
      </c>
      <c r="Z209" s="17">
        <f>((P209*Q209)+O209+N209)-Y209</f>
        <v>13.930000000022119</v>
      </c>
    </row>
    <row r="210" spans="1:26" x14ac:dyDescent="0.25">
      <c r="A210" s="10" t="s">
        <v>359</v>
      </c>
      <c r="B210" s="11">
        <v>44236</v>
      </c>
      <c r="C210" s="12">
        <v>410471</v>
      </c>
      <c r="D210" s="12" t="s">
        <v>360</v>
      </c>
      <c r="E210" s="11">
        <v>44236</v>
      </c>
      <c r="F210" s="13">
        <v>289939.62</v>
      </c>
      <c r="G210" s="13">
        <v>17396.38</v>
      </c>
      <c r="H210" s="43">
        <v>3073.36</v>
      </c>
      <c r="I210" s="13">
        <v>304.57</v>
      </c>
      <c r="J210" s="13">
        <v>304567.21000000002</v>
      </c>
      <c r="K210" s="18" t="s">
        <v>32</v>
      </c>
      <c r="L210" s="12">
        <v>120</v>
      </c>
      <c r="M210" s="44">
        <v>2800.03</v>
      </c>
      <c r="N210" s="13">
        <v>0</v>
      </c>
      <c r="O210" s="14">
        <v>0</v>
      </c>
      <c r="P210" s="15">
        <v>120</v>
      </c>
      <c r="Q210" s="43">
        <v>2800.03</v>
      </c>
      <c r="R210" s="13">
        <v>289939.62</v>
      </c>
      <c r="S210" s="13">
        <v>304.57</v>
      </c>
      <c r="T210" s="13">
        <v>14323.02</v>
      </c>
      <c r="U210" s="13">
        <v>31436.39</v>
      </c>
      <c r="V210" s="13">
        <v>0</v>
      </c>
      <c r="W210" s="16">
        <v>0</v>
      </c>
      <c r="X210" s="16">
        <v>0</v>
      </c>
      <c r="Y210" s="17">
        <f>SUM(R210:X210)+N210+O210</f>
        <v>336003.60000000003</v>
      </c>
      <c r="Z210" s="17">
        <f>((P210*Q210)+O210+N210)-Y210</f>
        <v>0</v>
      </c>
    </row>
    <row r="211" spans="1:26" x14ac:dyDescent="0.25">
      <c r="A211" s="10" t="s">
        <v>723</v>
      </c>
      <c r="B211" s="11">
        <v>44255</v>
      </c>
      <c r="C211" s="12">
        <v>412197</v>
      </c>
      <c r="D211" s="12" t="s">
        <v>724</v>
      </c>
      <c r="E211" s="11">
        <v>44255</v>
      </c>
      <c r="F211" s="13">
        <v>252417.81</v>
      </c>
      <c r="G211" s="13">
        <v>15145.07</v>
      </c>
      <c r="H211" s="43">
        <v>2675.63</v>
      </c>
      <c r="I211" s="13">
        <v>245.09</v>
      </c>
      <c r="J211" s="13">
        <v>265152.40000000002</v>
      </c>
      <c r="K211" s="18" t="s">
        <v>32</v>
      </c>
      <c r="L211" s="12">
        <v>120</v>
      </c>
      <c r="M211" s="44">
        <v>2437.67</v>
      </c>
      <c r="N211" s="13">
        <v>0</v>
      </c>
      <c r="O211" s="14">
        <v>0</v>
      </c>
      <c r="P211" s="15">
        <v>120</v>
      </c>
      <c r="Q211" s="43">
        <v>2437.67</v>
      </c>
      <c r="R211" s="13">
        <v>252417.81</v>
      </c>
      <c r="S211" s="13">
        <v>245.09</v>
      </c>
      <c r="T211" s="13">
        <v>12469.44</v>
      </c>
      <c r="U211" s="13">
        <v>27368</v>
      </c>
      <c r="V211" s="13">
        <v>0</v>
      </c>
      <c r="W211" s="16">
        <v>0</v>
      </c>
      <c r="X211" s="16">
        <v>0</v>
      </c>
      <c r="Y211" s="17">
        <f>SUM(R211:X211)+N211+O211</f>
        <v>292500.33999999997</v>
      </c>
      <c r="Z211" s="17">
        <f>((P211*Q211)+O211+N211)-Y211</f>
        <v>20.060000000055879</v>
      </c>
    </row>
    <row r="212" spans="1:26" x14ac:dyDescent="0.25">
      <c r="A212" s="10" t="s">
        <v>721</v>
      </c>
      <c r="B212" s="11">
        <v>44255</v>
      </c>
      <c r="C212" s="12">
        <v>412196</v>
      </c>
      <c r="D212" s="12" t="s">
        <v>722</v>
      </c>
      <c r="E212" s="11">
        <v>44255</v>
      </c>
      <c r="F212" s="13">
        <v>169753.33</v>
      </c>
      <c r="G212" s="13">
        <v>10185.200000000001</v>
      </c>
      <c r="H212" s="43">
        <v>1799.39</v>
      </c>
      <c r="I212" s="13">
        <v>164.83</v>
      </c>
      <c r="J212" s="13">
        <v>178317.46</v>
      </c>
      <c r="K212" s="18" t="s">
        <v>32</v>
      </c>
      <c r="L212" s="12">
        <v>120</v>
      </c>
      <c r="M212" s="44">
        <v>1639.36</v>
      </c>
      <c r="N212" s="13">
        <v>0</v>
      </c>
      <c r="O212" s="14">
        <v>0</v>
      </c>
      <c r="P212" s="15">
        <v>120</v>
      </c>
      <c r="Q212" s="43">
        <v>1639.36</v>
      </c>
      <c r="R212" s="13">
        <v>169753.33</v>
      </c>
      <c r="S212" s="13">
        <v>164.83</v>
      </c>
      <c r="T212" s="13">
        <v>8385.81</v>
      </c>
      <c r="U212" s="13">
        <v>18405.740000000002</v>
      </c>
      <c r="V212" s="13">
        <v>0</v>
      </c>
      <c r="W212" s="16">
        <v>0</v>
      </c>
      <c r="X212" s="16">
        <v>0</v>
      </c>
      <c r="Y212" s="17">
        <f>SUM(R212:X212)+N212+O212</f>
        <v>196709.70999999996</v>
      </c>
      <c r="Z212" s="17">
        <f>((P212*Q212)+O212+N212)-Y212</f>
        <v>13.490000000019791</v>
      </c>
    </row>
    <row r="213" spans="1:26" x14ac:dyDescent="0.25">
      <c r="A213" s="10" t="s">
        <v>701</v>
      </c>
      <c r="B213" s="11">
        <v>44253</v>
      </c>
      <c r="C213" s="12">
        <v>411565</v>
      </c>
      <c r="D213" s="12" t="s">
        <v>702</v>
      </c>
      <c r="E213" s="11">
        <v>44253</v>
      </c>
      <c r="F213" s="13">
        <v>168229.71</v>
      </c>
      <c r="G213" s="13">
        <v>10093.780000000001</v>
      </c>
      <c r="H213" s="43">
        <v>1783.23</v>
      </c>
      <c r="I213" s="13">
        <v>176.72</v>
      </c>
      <c r="J213" s="13">
        <v>176716.98</v>
      </c>
      <c r="K213" s="18" t="s">
        <v>32</v>
      </c>
      <c r="L213" s="12">
        <v>120</v>
      </c>
      <c r="M213" s="44">
        <v>1624.64</v>
      </c>
      <c r="N213" s="13">
        <v>0</v>
      </c>
      <c r="O213" s="14">
        <v>0</v>
      </c>
      <c r="P213" s="15">
        <v>120</v>
      </c>
      <c r="Q213" s="43">
        <v>1624.64</v>
      </c>
      <c r="R213" s="13">
        <v>168229.71</v>
      </c>
      <c r="S213" s="13">
        <v>176.72</v>
      </c>
      <c r="T213" s="13">
        <v>8310.5499999999993</v>
      </c>
      <c r="U213" s="13">
        <v>18239.82</v>
      </c>
      <c r="V213" s="13">
        <v>0</v>
      </c>
      <c r="W213" s="16">
        <v>0</v>
      </c>
      <c r="X213" s="16">
        <v>0</v>
      </c>
      <c r="Y213" s="17">
        <f>SUM(R213:X213)+N213+O213</f>
        <v>194956.79999999999</v>
      </c>
      <c r="Z213" s="17">
        <f>((P213*Q213)+O213+N213)-Y213</f>
        <v>0</v>
      </c>
    </row>
    <row r="214" spans="1:26" x14ac:dyDescent="0.25">
      <c r="A214" s="10" t="s">
        <v>643</v>
      </c>
      <c r="B214" s="11">
        <v>44250</v>
      </c>
      <c r="C214" s="12">
        <v>411279</v>
      </c>
      <c r="D214" s="12" t="s">
        <v>644</v>
      </c>
      <c r="E214" s="11">
        <v>44250</v>
      </c>
      <c r="F214" s="13">
        <v>94362.72</v>
      </c>
      <c r="G214" s="13">
        <v>5661.76</v>
      </c>
      <c r="H214" s="43">
        <v>1000.24</v>
      </c>
      <c r="I214" s="13">
        <v>99.12</v>
      </c>
      <c r="J214" s="13">
        <v>99123.36</v>
      </c>
      <c r="K214" s="18" t="s">
        <v>32</v>
      </c>
      <c r="L214" s="12">
        <v>120</v>
      </c>
      <c r="M214" s="44">
        <v>911.29</v>
      </c>
      <c r="N214" s="13">
        <v>0</v>
      </c>
      <c r="O214" s="14">
        <v>0</v>
      </c>
      <c r="P214" s="15">
        <v>120</v>
      </c>
      <c r="Q214" s="43">
        <v>911.29</v>
      </c>
      <c r="R214" s="13">
        <v>94362.72</v>
      </c>
      <c r="S214" s="13">
        <v>99.12</v>
      </c>
      <c r="T214" s="13">
        <v>4661.5200000000004</v>
      </c>
      <c r="U214" s="13">
        <v>10231.44</v>
      </c>
      <c r="V214" s="13">
        <v>0</v>
      </c>
      <c r="W214" s="16">
        <v>0</v>
      </c>
      <c r="X214" s="16">
        <v>0</v>
      </c>
      <c r="Y214" s="17">
        <f>SUM(R214:X214)+N214+O214</f>
        <v>109354.8</v>
      </c>
      <c r="Z214" s="17">
        <f>((P214*Q214)+O214+N214)-Y214</f>
        <v>0</v>
      </c>
    </row>
    <row r="215" spans="1:26" x14ac:dyDescent="0.25">
      <c r="A215" s="10" t="s">
        <v>585</v>
      </c>
      <c r="B215" s="11">
        <v>44250</v>
      </c>
      <c r="C215" s="12">
        <v>411584</v>
      </c>
      <c r="D215" s="12" t="s">
        <v>586</v>
      </c>
      <c r="E215" s="11">
        <v>44249</v>
      </c>
      <c r="F215" s="13">
        <v>95335.47</v>
      </c>
      <c r="G215" s="13">
        <v>5720.13</v>
      </c>
      <c r="H215" s="43">
        <v>1010.56</v>
      </c>
      <c r="I215" s="13">
        <v>100.15</v>
      </c>
      <c r="J215" s="13">
        <v>100145.19</v>
      </c>
      <c r="K215" s="18" t="s">
        <v>32</v>
      </c>
      <c r="L215" s="12">
        <v>120</v>
      </c>
      <c r="M215" s="44">
        <v>920.68</v>
      </c>
      <c r="N215" s="13">
        <v>0</v>
      </c>
      <c r="O215" s="14">
        <v>0</v>
      </c>
      <c r="P215" s="15">
        <v>120</v>
      </c>
      <c r="Q215" s="43">
        <v>920.68</v>
      </c>
      <c r="R215" s="13">
        <v>95335.47</v>
      </c>
      <c r="S215" s="13">
        <v>100.15</v>
      </c>
      <c r="T215" s="13">
        <v>4709.57</v>
      </c>
      <c r="U215" s="13">
        <v>10336.41</v>
      </c>
      <c r="V215" s="13">
        <v>0</v>
      </c>
      <c r="W215" s="16">
        <v>0</v>
      </c>
      <c r="X215" s="16">
        <v>0</v>
      </c>
      <c r="Y215" s="17">
        <f>SUM(R215:X215)+N215+O215</f>
        <v>110481.60000000001</v>
      </c>
      <c r="Z215" s="17">
        <f>((P215*Q215)+O215+N215)-Y215</f>
        <v>0</v>
      </c>
    </row>
    <row r="216" spans="1:26" x14ac:dyDescent="0.25">
      <c r="A216" s="10" t="s">
        <v>495</v>
      </c>
      <c r="B216" s="11">
        <v>44245</v>
      </c>
      <c r="C216" s="12">
        <v>411114</v>
      </c>
      <c r="D216" s="12" t="s">
        <v>496</v>
      </c>
      <c r="E216" s="11">
        <v>44243</v>
      </c>
      <c r="F216" s="13">
        <v>85777.77</v>
      </c>
      <c r="G216" s="13">
        <v>5146.67</v>
      </c>
      <c r="H216" s="43">
        <v>909.24</v>
      </c>
      <c r="I216" s="13">
        <v>90.11</v>
      </c>
      <c r="J216" s="13">
        <v>90105.31</v>
      </c>
      <c r="K216" s="18" t="s">
        <v>32</v>
      </c>
      <c r="L216" s="12">
        <v>120</v>
      </c>
      <c r="M216" s="44">
        <v>828.38</v>
      </c>
      <c r="N216" s="13">
        <v>0</v>
      </c>
      <c r="O216" s="14">
        <v>0</v>
      </c>
      <c r="P216" s="15">
        <v>120</v>
      </c>
      <c r="Q216" s="43">
        <v>828.38</v>
      </c>
      <c r="R216" s="13">
        <v>85777.77</v>
      </c>
      <c r="S216" s="13">
        <v>90.11</v>
      </c>
      <c r="T216" s="13">
        <v>4237.43</v>
      </c>
      <c r="U216" s="13">
        <v>9300.2900000000009</v>
      </c>
      <c r="V216" s="13">
        <v>0</v>
      </c>
      <c r="W216" s="16">
        <v>0</v>
      </c>
      <c r="X216" s="16">
        <v>0</v>
      </c>
      <c r="Y216" s="17">
        <f>SUM(R216:X216)+N216+O216</f>
        <v>99405.6</v>
      </c>
      <c r="Z216" s="17">
        <f>((P216*Q216)+O216+N216)-Y216</f>
        <v>0</v>
      </c>
    </row>
    <row r="217" spans="1:26" x14ac:dyDescent="0.25">
      <c r="A217" s="10" t="s">
        <v>535</v>
      </c>
      <c r="B217" s="11">
        <v>44249</v>
      </c>
      <c r="C217" s="12">
        <v>411489</v>
      </c>
      <c r="D217" s="12" t="s">
        <v>536</v>
      </c>
      <c r="E217" s="11">
        <v>44249</v>
      </c>
      <c r="F217" s="13">
        <v>85257.57</v>
      </c>
      <c r="G217" s="13">
        <v>5115.45</v>
      </c>
      <c r="H217" s="43">
        <v>903.73</v>
      </c>
      <c r="I217" s="13">
        <v>89.56</v>
      </c>
      <c r="J217" s="13">
        <v>89558.85</v>
      </c>
      <c r="K217" s="18" t="s">
        <v>32</v>
      </c>
      <c r="L217" s="12">
        <v>120</v>
      </c>
      <c r="M217" s="44">
        <v>823.36</v>
      </c>
      <c r="N217" s="13">
        <v>0</v>
      </c>
      <c r="O217" s="14">
        <v>0</v>
      </c>
      <c r="P217" s="15">
        <v>120</v>
      </c>
      <c r="Q217" s="43">
        <v>823.36</v>
      </c>
      <c r="R217" s="13">
        <v>85257.57</v>
      </c>
      <c r="S217" s="13">
        <v>89.56</v>
      </c>
      <c r="T217" s="13">
        <v>4211.72</v>
      </c>
      <c r="U217" s="13">
        <v>9244.35</v>
      </c>
      <c r="V217" s="13">
        <v>0</v>
      </c>
      <c r="W217" s="16">
        <v>0</v>
      </c>
      <c r="X217" s="16">
        <v>0</v>
      </c>
      <c r="Y217" s="17">
        <f>SUM(R217:X217)+N217+O217</f>
        <v>98803.200000000012</v>
      </c>
      <c r="Z217" s="17">
        <f>((P217*Q217)+O217+N217)-Y217</f>
        <v>0</v>
      </c>
    </row>
    <row r="218" spans="1:26" x14ac:dyDescent="0.25">
      <c r="A218" s="10" t="s">
        <v>579</v>
      </c>
      <c r="B218" s="11">
        <v>44250</v>
      </c>
      <c r="C218" s="12">
        <v>411577</v>
      </c>
      <c r="D218" s="12" t="s">
        <v>580</v>
      </c>
      <c r="E218" s="11">
        <v>44249</v>
      </c>
      <c r="F218" s="13">
        <v>79990.19</v>
      </c>
      <c r="G218" s="13">
        <v>4799.41</v>
      </c>
      <c r="H218" s="43">
        <v>847.9</v>
      </c>
      <c r="I218" s="13">
        <v>84.03</v>
      </c>
      <c r="J218" s="13">
        <v>84025.73</v>
      </c>
      <c r="K218" s="18" t="s">
        <v>32</v>
      </c>
      <c r="L218" s="12">
        <v>120</v>
      </c>
      <c r="M218" s="44">
        <v>772.49</v>
      </c>
      <c r="N218" s="13">
        <v>0</v>
      </c>
      <c r="O218" s="14">
        <v>0</v>
      </c>
      <c r="P218" s="15">
        <v>120</v>
      </c>
      <c r="Q218" s="43">
        <v>772.49</v>
      </c>
      <c r="R218" s="13">
        <v>79990.19</v>
      </c>
      <c r="S218" s="13">
        <v>84.03</v>
      </c>
      <c r="T218" s="13">
        <v>3951.51</v>
      </c>
      <c r="U218" s="13">
        <v>8673.07</v>
      </c>
      <c r="V218" s="13">
        <v>0</v>
      </c>
      <c r="W218" s="16">
        <v>0</v>
      </c>
      <c r="X218" s="16">
        <v>0</v>
      </c>
      <c r="Y218" s="17">
        <f>SUM(R218:X218)+N218+O218</f>
        <v>92698.799999999988</v>
      </c>
      <c r="Z218" s="17">
        <f>((P218*Q218)+O218+N218)-Y218</f>
        <v>0</v>
      </c>
    </row>
    <row r="219" spans="1:26" x14ac:dyDescent="0.25">
      <c r="A219" s="10" t="s">
        <v>633</v>
      </c>
      <c r="B219" s="11">
        <v>44250</v>
      </c>
      <c r="C219" s="12">
        <v>411470</v>
      </c>
      <c r="D219" s="12" t="s">
        <v>634</v>
      </c>
      <c r="E219" s="11">
        <v>44250</v>
      </c>
      <c r="F219" s="13">
        <v>80661.149999999994</v>
      </c>
      <c r="G219" s="13">
        <v>4839.67</v>
      </c>
      <c r="H219" s="43">
        <v>855.01</v>
      </c>
      <c r="I219" s="13">
        <v>84.73</v>
      </c>
      <c r="J219" s="13">
        <v>84730.54</v>
      </c>
      <c r="K219" s="18" t="s">
        <v>32</v>
      </c>
      <c r="L219" s="12">
        <v>120</v>
      </c>
      <c r="M219" s="44">
        <v>778.97</v>
      </c>
      <c r="N219" s="13">
        <v>0</v>
      </c>
      <c r="O219" s="14">
        <v>0</v>
      </c>
      <c r="P219" s="15">
        <v>120</v>
      </c>
      <c r="Q219" s="43">
        <v>778.97</v>
      </c>
      <c r="R219" s="13">
        <v>80661.149999999994</v>
      </c>
      <c r="S219" s="13">
        <v>84.73</v>
      </c>
      <c r="T219" s="13">
        <v>3984.66</v>
      </c>
      <c r="U219" s="13">
        <v>8745.86</v>
      </c>
      <c r="V219" s="13">
        <v>0</v>
      </c>
      <c r="W219" s="16">
        <v>0</v>
      </c>
      <c r="X219" s="16">
        <v>0</v>
      </c>
      <c r="Y219" s="17">
        <f>SUM(R219:X219)+N219+O219</f>
        <v>93476.4</v>
      </c>
      <c r="Z219" s="17">
        <f>((P219*Q219)+O219+N219)-Y219</f>
        <v>0</v>
      </c>
    </row>
    <row r="220" spans="1:26" x14ac:dyDescent="0.25">
      <c r="A220" s="10" t="s">
        <v>667</v>
      </c>
      <c r="B220" s="11">
        <v>44250</v>
      </c>
      <c r="C220" s="12">
        <v>410892</v>
      </c>
      <c r="D220" s="12" t="s">
        <v>668</v>
      </c>
      <c r="E220" s="11">
        <v>44250</v>
      </c>
      <c r="F220" s="13">
        <v>85567.08</v>
      </c>
      <c r="G220" s="13">
        <v>5134.0200000000004</v>
      </c>
      <c r="H220" s="43">
        <v>907.01</v>
      </c>
      <c r="I220" s="13">
        <v>89.88</v>
      </c>
      <c r="J220" s="13">
        <v>89883.97</v>
      </c>
      <c r="K220" s="18" t="s">
        <v>32</v>
      </c>
      <c r="L220" s="12">
        <v>120</v>
      </c>
      <c r="M220" s="44">
        <v>826.35</v>
      </c>
      <c r="N220" s="13">
        <v>0</v>
      </c>
      <c r="O220" s="14">
        <v>0</v>
      </c>
      <c r="P220" s="15">
        <v>120</v>
      </c>
      <c r="Q220" s="43">
        <v>826.35</v>
      </c>
      <c r="R220" s="13">
        <v>85567.08</v>
      </c>
      <c r="S220" s="13">
        <v>89.88</v>
      </c>
      <c r="T220" s="13">
        <v>4227.01</v>
      </c>
      <c r="U220" s="13">
        <v>9278.0300000000007</v>
      </c>
      <c r="V220" s="13">
        <v>0</v>
      </c>
      <c r="W220" s="16">
        <v>0</v>
      </c>
      <c r="X220" s="16">
        <v>0</v>
      </c>
      <c r="Y220" s="17">
        <f>SUM(R220:X220)+N220+O220</f>
        <v>99162</v>
      </c>
      <c r="Z220" s="17">
        <f>((P220*Q220)+O220+N220)-Y220</f>
        <v>0</v>
      </c>
    </row>
    <row r="221" spans="1:26" x14ac:dyDescent="0.25">
      <c r="A221" s="10" t="s">
        <v>375</v>
      </c>
      <c r="B221" s="11">
        <v>44238</v>
      </c>
      <c r="C221" s="12">
        <v>410595</v>
      </c>
      <c r="D221" s="12" t="s">
        <v>376</v>
      </c>
      <c r="E221" s="11">
        <v>44238</v>
      </c>
      <c r="F221" s="13">
        <v>81492.45</v>
      </c>
      <c r="G221" s="13">
        <v>4889.55</v>
      </c>
      <c r="H221" s="43">
        <v>863.82</v>
      </c>
      <c r="I221" s="13">
        <v>85.6</v>
      </c>
      <c r="J221" s="13">
        <v>85603.78</v>
      </c>
      <c r="K221" s="18" t="s">
        <v>32</v>
      </c>
      <c r="L221" s="12">
        <v>120</v>
      </c>
      <c r="M221" s="44">
        <v>787</v>
      </c>
      <c r="N221" s="13">
        <v>0</v>
      </c>
      <c r="O221" s="14">
        <v>0</v>
      </c>
      <c r="P221" s="15">
        <v>120</v>
      </c>
      <c r="Q221" s="43">
        <v>787</v>
      </c>
      <c r="R221" s="13">
        <v>81492.45</v>
      </c>
      <c r="S221" s="13">
        <v>85.6</v>
      </c>
      <c r="T221" s="13">
        <v>4025.73</v>
      </c>
      <c r="U221" s="13">
        <v>8836.2199999999993</v>
      </c>
      <c r="V221" s="13">
        <v>0</v>
      </c>
      <c r="W221" s="16">
        <v>0</v>
      </c>
      <c r="X221" s="16">
        <v>0</v>
      </c>
      <c r="Y221" s="17">
        <f>SUM(R221:X221)+N221+O221</f>
        <v>94440</v>
      </c>
      <c r="Z221" s="17">
        <f>((P221*Q221)+O221+N221)-Y221</f>
        <v>0</v>
      </c>
    </row>
    <row r="222" spans="1:26" x14ac:dyDescent="0.25">
      <c r="A222" s="10" t="s">
        <v>625</v>
      </c>
      <c r="B222" s="11">
        <v>44250</v>
      </c>
      <c r="C222" s="12">
        <v>411457</v>
      </c>
      <c r="D222" s="12" t="s">
        <v>626</v>
      </c>
      <c r="E222" s="11">
        <v>44250</v>
      </c>
      <c r="F222" s="13">
        <v>92429.2</v>
      </c>
      <c r="G222" s="13">
        <v>5545.75</v>
      </c>
      <c r="H222" s="43">
        <v>979.75</v>
      </c>
      <c r="I222" s="13">
        <v>97.09</v>
      </c>
      <c r="J222" s="13">
        <v>97092.29</v>
      </c>
      <c r="K222" s="18" t="s">
        <v>32</v>
      </c>
      <c r="L222" s="12">
        <v>120</v>
      </c>
      <c r="M222" s="44">
        <v>892.61</v>
      </c>
      <c r="N222" s="13">
        <v>0</v>
      </c>
      <c r="O222" s="14">
        <v>0</v>
      </c>
      <c r="P222" s="15">
        <v>120</v>
      </c>
      <c r="Q222" s="43">
        <v>892.61</v>
      </c>
      <c r="R222" s="13">
        <v>92429.2</v>
      </c>
      <c r="S222" s="13">
        <v>97.09</v>
      </c>
      <c r="T222" s="13">
        <v>4566</v>
      </c>
      <c r="U222" s="13">
        <v>10020.91</v>
      </c>
      <c r="V222" s="13">
        <v>0</v>
      </c>
      <c r="W222" s="16">
        <v>0</v>
      </c>
      <c r="X222" s="16">
        <v>0</v>
      </c>
      <c r="Y222" s="17">
        <f>SUM(R222:X222)+N222+O222</f>
        <v>107113.2</v>
      </c>
      <c r="Z222" s="17">
        <f>((P222*Q222)+O222+N222)-Y222</f>
        <v>0</v>
      </c>
    </row>
    <row r="223" spans="1:26" x14ac:dyDescent="0.25">
      <c r="A223" s="10" t="s">
        <v>479</v>
      </c>
      <c r="B223" s="11">
        <v>44243</v>
      </c>
      <c r="C223" s="12">
        <v>410881</v>
      </c>
      <c r="D223" s="12" t="s">
        <v>480</v>
      </c>
      <c r="E223" s="11">
        <v>44243</v>
      </c>
      <c r="F223" s="13">
        <v>77558.179999999993</v>
      </c>
      <c r="G223" s="13">
        <v>4653.49</v>
      </c>
      <c r="H223" s="43">
        <v>822.12</v>
      </c>
      <c r="I223" s="13">
        <v>81.47</v>
      </c>
      <c r="J223" s="13">
        <v>81471.02</v>
      </c>
      <c r="K223" s="18" t="s">
        <v>32</v>
      </c>
      <c r="L223" s="12">
        <v>120</v>
      </c>
      <c r="M223" s="44">
        <v>749</v>
      </c>
      <c r="N223" s="13">
        <v>0</v>
      </c>
      <c r="O223" s="14">
        <v>0</v>
      </c>
      <c r="P223" s="15">
        <v>120</v>
      </c>
      <c r="Q223" s="43">
        <v>749</v>
      </c>
      <c r="R223" s="13">
        <v>77558.179999999993</v>
      </c>
      <c r="S223" s="13">
        <v>81.47</v>
      </c>
      <c r="T223" s="13">
        <v>3831.37</v>
      </c>
      <c r="U223" s="13">
        <v>8408.98</v>
      </c>
      <c r="V223" s="13">
        <v>0</v>
      </c>
      <c r="W223" s="16">
        <v>0</v>
      </c>
      <c r="X223" s="16">
        <v>0</v>
      </c>
      <c r="Y223" s="17">
        <f>SUM(R223:X223)+N223+O223</f>
        <v>89879.999999999985</v>
      </c>
      <c r="Z223" s="17">
        <f>((P223*Q223)+O223+N223)-Y223</f>
        <v>0</v>
      </c>
    </row>
    <row r="224" spans="1:26" x14ac:dyDescent="0.25">
      <c r="A224" s="10" t="s">
        <v>481</v>
      </c>
      <c r="B224" s="11">
        <v>44243</v>
      </c>
      <c r="C224" s="12">
        <v>410885</v>
      </c>
      <c r="D224" s="12" t="s">
        <v>482</v>
      </c>
      <c r="E224" s="11">
        <v>44243</v>
      </c>
      <c r="F224" s="13">
        <v>78357.740000000005</v>
      </c>
      <c r="G224" s="13">
        <v>4701.46</v>
      </c>
      <c r="H224" s="43">
        <v>830.59</v>
      </c>
      <c r="I224" s="13">
        <v>82.31</v>
      </c>
      <c r="J224" s="13">
        <v>82310.92</v>
      </c>
      <c r="K224" s="18" t="s">
        <v>32</v>
      </c>
      <c r="L224" s="12">
        <v>120</v>
      </c>
      <c r="M224" s="44">
        <v>756.72</v>
      </c>
      <c r="N224" s="13">
        <v>0</v>
      </c>
      <c r="O224" s="14">
        <v>0</v>
      </c>
      <c r="P224" s="15">
        <v>120</v>
      </c>
      <c r="Q224" s="43">
        <v>756.72</v>
      </c>
      <c r="R224" s="13">
        <v>78357.740000000005</v>
      </c>
      <c r="S224" s="13">
        <v>82.31</v>
      </c>
      <c r="T224" s="13">
        <v>3870.87</v>
      </c>
      <c r="U224" s="13">
        <v>8495.48</v>
      </c>
      <c r="V224" s="13">
        <v>0</v>
      </c>
      <c r="W224" s="16">
        <v>0</v>
      </c>
      <c r="X224" s="16">
        <v>0</v>
      </c>
      <c r="Y224" s="17">
        <f>SUM(R224:X224)+N224+O224</f>
        <v>90806.399999999994</v>
      </c>
      <c r="Z224" s="17">
        <f>((P224*Q224)+O224+N224)-Y224</f>
        <v>0</v>
      </c>
    </row>
    <row r="225" spans="1:26" x14ac:dyDescent="0.25">
      <c r="A225" s="10" t="s">
        <v>861</v>
      </c>
      <c r="B225" s="11">
        <v>44255</v>
      </c>
      <c r="C225" s="12">
        <v>411921</v>
      </c>
      <c r="D225" s="12" t="s">
        <v>862</v>
      </c>
      <c r="E225" s="11">
        <v>44255</v>
      </c>
      <c r="F225" s="13">
        <v>81492.45</v>
      </c>
      <c r="G225" s="13">
        <v>4889.55</v>
      </c>
      <c r="H225" s="43">
        <v>863.82</v>
      </c>
      <c r="I225" s="13">
        <v>79.13</v>
      </c>
      <c r="J225" s="13">
        <v>85603.78</v>
      </c>
      <c r="K225" s="18" t="s">
        <v>32</v>
      </c>
      <c r="L225" s="12">
        <v>120</v>
      </c>
      <c r="M225" s="44">
        <v>787</v>
      </c>
      <c r="N225" s="13">
        <v>0</v>
      </c>
      <c r="O225" s="14">
        <v>0</v>
      </c>
      <c r="P225" s="15">
        <v>120</v>
      </c>
      <c r="Q225" s="43">
        <v>787</v>
      </c>
      <c r="R225" s="13">
        <v>81492.45</v>
      </c>
      <c r="S225" s="13">
        <v>79.13</v>
      </c>
      <c r="T225" s="13">
        <v>4025.73</v>
      </c>
      <c r="U225" s="13">
        <v>8836.2199999999993</v>
      </c>
      <c r="V225" s="13">
        <v>0</v>
      </c>
      <c r="W225" s="16">
        <v>0</v>
      </c>
      <c r="X225" s="16">
        <v>0</v>
      </c>
      <c r="Y225" s="17">
        <f>SUM(R225:X225)+N225+O225</f>
        <v>94433.53</v>
      </c>
      <c r="Z225" s="17">
        <f>((P225*Q225)+O225+N225)-Y225</f>
        <v>6.4700000000011642</v>
      </c>
    </row>
    <row r="226" spans="1:26" x14ac:dyDescent="0.25">
      <c r="A226" s="10" t="s">
        <v>801</v>
      </c>
      <c r="B226" s="11">
        <v>44255</v>
      </c>
      <c r="C226" s="12">
        <v>412123</v>
      </c>
      <c r="D226" s="12" t="s">
        <v>802</v>
      </c>
      <c r="E226" s="11">
        <v>44255</v>
      </c>
      <c r="F226" s="13">
        <v>81492.45</v>
      </c>
      <c r="G226" s="13">
        <v>4889.55</v>
      </c>
      <c r="H226" s="43">
        <v>863.82</v>
      </c>
      <c r="I226" s="13">
        <v>79.13</v>
      </c>
      <c r="J226" s="13">
        <v>85603.78</v>
      </c>
      <c r="K226" s="18" t="s">
        <v>32</v>
      </c>
      <c r="L226" s="12">
        <v>120</v>
      </c>
      <c r="M226" s="44">
        <v>787</v>
      </c>
      <c r="N226" s="13">
        <v>0</v>
      </c>
      <c r="O226" s="14">
        <v>0</v>
      </c>
      <c r="P226" s="15">
        <v>120</v>
      </c>
      <c r="Q226" s="43">
        <v>787</v>
      </c>
      <c r="R226" s="13">
        <v>81492.45</v>
      </c>
      <c r="S226" s="13">
        <v>79.13</v>
      </c>
      <c r="T226" s="13">
        <v>4025.73</v>
      </c>
      <c r="U226" s="13">
        <v>8836.2199999999993</v>
      </c>
      <c r="V226" s="13">
        <v>0</v>
      </c>
      <c r="W226" s="16">
        <v>0</v>
      </c>
      <c r="X226" s="16">
        <v>0</v>
      </c>
      <c r="Y226" s="17">
        <f>SUM(R226:X226)+N226+O226</f>
        <v>94433.53</v>
      </c>
      <c r="Z226" s="17">
        <f>((P226*Q226)+O226+N226)-Y226</f>
        <v>6.4700000000011642</v>
      </c>
    </row>
    <row r="227" spans="1:26" x14ac:dyDescent="0.25">
      <c r="A227" s="10" t="s">
        <v>551</v>
      </c>
      <c r="B227" s="11">
        <v>44250</v>
      </c>
      <c r="C227" s="12">
        <v>411527</v>
      </c>
      <c r="D227" s="12" t="s">
        <v>552</v>
      </c>
      <c r="E227" s="11">
        <v>44250</v>
      </c>
      <c r="F227" s="13">
        <v>82275.62</v>
      </c>
      <c r="G227" s="13">
        <v>4936.54</v>
      </c>
      <c r="H227" s="43">
        <v>872.12</v>
      </c>
      <c r="I227" s="13">
        <v>86.43</v>
      </c>
      <c r="J227" s="13">
        <v>86426.47</v>
      </c>
      <c r="K227" s="18" t="s">
        <v>32</v>
      </c>
      <c r="L227" s="12">
        <v>120</v>
      </c>
      <c r="M227" s="44">
        <v>794.56</v>
      </c>
      <c r="N227" s="13">
        <v>0</v>
      </c>
      <c r="O227" s="14">
        <v>0</v>
      </c>
      <c r="P227" s="15">
        <v>120</v>
      </c>
      <c r="Q227" s="43">
        <v>794.56</v>
      </c>
      <c r="R227" s="13">
        <v>82275.62</v>
      </c>
      <c r="S227" s="13">
        <v>86.43</v>
      </c>
      <c r="T227" s="13">
        <v>4064.42</v>
      </c>
      <c r="U227" s="13">
        <v>8920.73</v>
      </c>
      <c r="V227" s="13">
        <v>0</v>
      </c>
      <c r="W227" s="16">
        <v>0</v>
      </c>
      <c r="X227" s="16">
        <v>0</v>
      </c>
      <c r="Y227" s="17">
        <f>SUM(R227:X227)+N227+O227</f>
        <v>95347.199999999983</v>
      </c>
      <c r="Z227" s="17">
        <f>((P227*Q227)+O227+N227)-Y227</f>
        <v>0</v>
      </c>
    </row>
    <row r="228" spans="1:26" x14ac:dyDescent="0.25">
      <c r="A228" s="10" t="s">
        <v>457</v>
      </c>
      <c r="B228" s="11">
        <v>44243</v>
      </c>
      <c r="C228" s="12">
        <v>411027</v>
      </c>
      <c r="D228" s="12" t="s">
        <v>458</v>
      </c>
      <c r="E228" s="11">
        <v>44243</v>
      </c>
      <c r="F228" s="13">
        <v>82275.62</v>
      </c>
      <c r="G228" s="13">
        <v>4936.54</v>
      </c>
      <c r="H228" s="43">
        <v>872.12</v>
      </c>
      <c r="I228" s="13">
        <v>86.43</v>
      </c>
      <c r="J228" s="13">
        <v>86426.47</v>
      </c>
      <c r="K228" s="18" t="s">
        <v>32</v>
      </c>
      <c r="L228" s="12">
        <v>120</v>
      </c>
      <c r="M228" s="44">
        <v>794.56</v>
      </c>
      <c r="N228" s="13">
        <v>0</v>
      </c>
      <c r="O228" s="14">
        <v>0</v>
      </c>
      <c r="P228" s="15">
        <v>120</v>
      </c>
      <c r="Q228" s="43">
        <v>794.56</v>
      </c>
      <c r="R228" s="13">
        <v>82275.62</v>
      </c>
      <c r="S228" s="13">
        <v>86.43</v>
      </c>
      <c r="T228" s="13">
        <v>4064.42</v>
      </c>
      <c r="U228" s="13">
        <v>8920.73</v>
      </c>
      <c r="V228" s="13">
        <v>0</v>
      </c>
      <c r="W228" s="16">
        <v>0</v>
      </c>
      <c r="X228" s="16">
        <v>0</v>
      </c>
      <c r="Y228" s="17">
        <f>SUM(R228:X228)+N228+O228</f>
        <v>95347.199999999983</v>
      </c>
      <c r="Z228" s="17">
        <f>((P228*Q228)+O228+N228)-Y228</f>
        <v>0</v>
      </c>
    </row>
    <row r="229" spans="1:26" x14ac:dyDescent="0.25">
      <c r="A229" s="10" t="s">
        <v>735</v>
      </c>
      <c r="B229" s="11">
        <v>44255</v>
      </c>
      <c r="C229" s="12">
        <v>412230</v>
      </c>
      <c r="D229" s="12" t="s">
        <v>736</v>
      </c>
      <c r="E229" s="11">
        <v>44255</v>
      </c>
      <c r="F229" s="13">
        <v>80596.039999999994</v>
      </c>
      <c r="G229" s="13">
        <v>4835.76</v>
      </c>
      <c r="H229" s="43">
        <v>854.32</v>
      </c>
      <c r="I229" s="13">
        <v>78.260000000000005</v>
      </c>
      <c r="J229" s="13">
        <v>84662.14</v>
      </c>
      <c r="K229" s="18" t="s">
        <v>32</v>
      </c>
      <c r="L229" s="12">
        <v>120</v>
      </c>
      <c r="M229" s="44">
        <v>778.34</v>
      </c>
      <c r="N229" s="13">
        <v>0</v>
      </c>
      <c r="O229" s="14">
        <v>0</v>
      </c>
      <c r="P229" s="15">
        <v>120</v>
      </c>
      <c r="Q229" s="43">
        <v>778.34</v>
      </c>
      <c r="R229" s="13">
        <v>80596.039999999994</v>
      </c>
      <c r="S229" s="13">
        <v>78.260000000000005</v>
      </c>
      <c r="T229" s="13">
        <v>3981.44</v>
      </c>
      <c r="U229" s="13">
        <v>8738.66</v>
      </c>
      <c r="V229" s="13">
        <v>0</v>
      </c>
      <c r="W229" s="16">
        <v>0</v>
      </c>
      <c r="X229" s="16">
        <v>0</v>
      </c>
      <c r="Y229" s="17">
        <f>SUM(R229:X229)+N229+O229</f>
        <v>93394.4</v>
      </c>
      <c r="Z229" s="17">
        <f>((P229*Q229)+O229+N229)-Y229</f>
        <v>6.4000000000087311</v>
      </c>
    </row>
    <row r="230" spans="1:26" x14ac:dyDescent="0.25">
      <c r="A230" s="10" t="s">
        <v>757</v>
      </c>
      <c r="B230" s="11">
        <v>44255</v>
      </c>
      <c r="C230" s="12">
        <v>412317</v>
      </c>
      <c r="D230" s="12" t="s">
        <v>758</v>
      </c>
      <c r="E230" s="11">
        <v>44255</v>
      </c>
      <c r="F230" s="13">
        <v>80514.55</v>
      </c>
      <c r="G230" s="13">
        <v>4830.87</v>
      </c>
      <c r="H230" s="43">
        <v>853.45</v>
      </c>
      <c r="I230" s="13">
        <v>78.180000000000007</v>
      </c>
      <c r="J230" s="13">
        <v>84576.55</v>
      </c>
      <c r="K230" s="18" t="s">
        <v>32</v>
      </c>
      <c r="L230" s="12">
        <v>120</v>
      </c>
      <c r="M230" s="44">
        <v>777.55</v>
      </c>
      <c r="N230" s="13">
        <v>0</v>
      </c>
      <c r="O230" s="14">
        <v>0</v>
      </c>
      <c r="P230" s="15">
        <v>120</v>
      </c>
      <c r="Q230" s="43">
        <v>777.55</v>
      </c>
      <c r="R230" s="13">
        <v>80514.55</v>
      </c>
      <c r="S230" s="13">
        <v>78.180000000000007</v>
      </c>
      <c r="T230" s="13">
        <v>3977.42</v>
      </c>
      <c r="U230" s="13">
        <v>8729.4500000000007</v>
      </c>
      <c r="V230" s="13">
        <v>0</v>
      </c>
      <c r="W230" s="16">
        <v>0</v>
      </c>
      <c r="X230" s="16">
        <v>0</v>
      </c>
      <c r="Y230" s="17">
        <f>SUM(R230:X230)+N230+O230</f>
        <v>93299.599999999991</v>
      </c>
      <c r="Z230" s="17">
        <f>((P230*Q230)+O230+N230)-Y230</f>
        <v>6.4000000000087311</v>
      </c>
    </row>
    <row r="231" spans="1:26" x14ac:dyDescent="0.25">
      <c r="A231" s="10" t="s">
        <v>473</v>
      </c>
      <c r="B231" s="11">
        <v>44243</v>
      </c>
      <c r="C231" s="12">
        <v>411046</v>
      </c>
      <c r="D231" s="12" t="s">
        <v>474</v>
      </c>
      <c r="E231" s="11">
        <v>44243</v>
      </c>
      <c r="F231" s="13">
        <v>83693.42</v>
      </c>
      <c r="G231" s="13">
        <v>5021.6099999999997</v>
      </c>
      <c r="H231" s="43">
        <v>887.15</v>
      </c>
      <c r="I231" s="13">
        <v>87.92</v>
      </c>
      <c r="J231" s="13">
        <v>87915.8</v>
      </c>
      <c r="K231" s="18" t="s">
        <v>32</v>
      </c>
      <c r="L231" s="12">
        <v>120</v>
      </c>
      <c r="M231" s="44">
        <v>808.25</v>
      </c>
      <c r="N231" s="13">
        <v>0</v>
      </c>
      <c r="O231" s="14">
        <v>0</v>
      </c>
      <c r="P231" s="15">
        <v>120</v>
      </c>
      <c r="Q231" s="43">
        <v>808.25</v>
      </c>
      <c r="R231" s="13">
        <v>83693.42</v>
      </c>
      <c r="S231" s="13">
        <v>87.92</v>
      </c>
      <c r="T231" s="13">
        <v>4134.46</v>
      </c>
      <c r="U231" s="13">
        <v>9074.2000000000007</v>
      </c>
      <c r="V231" s="13">
        <v>0</v>
      </c>
      <c r="W231" s="16">
        <v>0</v>
      </c>
      <c r="X231" s="16">
        <v>0</v>
      </c>
      <c r="Y231" s="17">
        <f>SUM(R231:X231)+N231+O231</f>
        <v>96990</v>
      </c>
      <c r="Z231" s="17">
        <f>((P231*Q231)+O231+N231)-Y231</f>
        <v>0</v>
      </c>
    </row>
    <row r="232" spans="1:26" x14ac:dyDescent="0.25">
      <c r="A232" s="10" t="s">
        <v>475</v>
      </c>
      <c r="B232" s="11">
        <v>44243</v>
      </c>
      <c r="C232" s="12">
        <v>411050</v>
      </c>
      <c r="D232" s="12" t="s">
        <v>476</v>
      </c>
      <c r="E232" s="11">
        <v>44243</v>
      </c>
      <c r="F232" s="13">
        <v>80433.05</v>
      </c>
      <c r="G232" s="13">
        <v>4825.9799999999996</v>
      </c>
      <c r="H232" s="43">
        <v>852.59</v>
      </c>
      <c r="I232" s="13">
        <v>84.49</v>
      </c>
      <c r="J232" s="13">
        <v>84490.93</v>
      </c>
      <c r="K232" s="18" t="s">
        <v>32</v>
      </c>
      <c r="L232" s="12">
        <v>120</v>
      </c>
      <c r="M232" s="44">
        <v>776.76</v>
      </c>
      <c r="N232" s="13">
        <v>0</v>
      </c>
      <c r="O232" s="14">
        <v>0</v>
      </c>
      <c r="P232" s="15">
        <v>120</v>
      </c>
      <c r="Q232" s="43">
        <v>776.76</v>
      </c>
      <c r="R232" s="13">
        <v>80433.05</v>
      </c>
      <c r="S232" s="13">
        <v>84.49</v>
      </c>
      <c r="T232" s="13">
        <v>3973.39</v>
      </c>
      <c r="U232" s="13">
        <v>8720.27</v>
      </c>
      <c r="V232" s="13">
        <v>0</v>
      </c>
      <c r="W232" s="16">
        <v>0</v>
      </c>
      <c r="X232" s="16">
        <v>0</v>
      </c>
      <c r="Y232" s="17">
        <f>SUM(R232:X232)+N232+O232</f>
        <v>93211.200000000012</v>
      </c>
      <c r="Z232" s="17">
        <f>((P232*Q232)+O232+N232)-Y232</f>
        <v>0</v>
      </c>
    </row>
    <row r="233" spans="1:26" x14ac:dyDescent="0.25">
      <c r="A233" s="10" t="s">
        <v>611</v>
      </c>
      <c r="B233" s="11">
        <v>44250</v>
      </c>
      <c r="C233" s="12">
        <v>411485</v>
      </c>
      <c r="D233" s="12" t="s">
        <v>612</v>
      </c>
      <c r="E233" s="11">
        <v>44250</v>
      </c>
      <c r="F233" s="13">
        <v>80349.289999999994</v>
      </c>
      <c r="G233" s="13">
        <v>4820.96</v>
      </c>
      <c r="H233" s="43">
        <v>851.7</v>
      </c>
      <c r="I233" s="13">
        <v>84.4</v>
      </c>
      <c r="J233" s="13">
        <v>84402.95</v>
      </c>
      <c r="K233" s="18" t="s">
        <v>32</v>
      </c>
      <c r="L233" s="12">
        <v>120</v>
      </c>
      <c r="M233" s="44">
        <v>775.96</v>
      </c>
      <c r="N233" s="13">
        <v>0</v>
      </c>
      <c r="O233" s="14">
        <v>0</v>
      </c>
      <c r="P233" s="15">
        <v>120</v>
      </c>
      <c r="Q233" s="43">
        <v>775.96</v>
      </c>
      <c r="R233" s="13">
        <v>80349.289999999994</v>
      </c>
      <c r="S233" s="13">
        <v>84.4</v>
      </c>
      <c r="T233" s="13">
        <v>3969.26</v>
      </c>
      <c r="U233" s="13">
        <v>8712.25</v>
      </c>
      <c r="V233" s="13">
        <v>0</v>
      </c>
      <c r="W233" s="16">
        <v>0</v>
      </c>
      <c r="X233" s="16">
        <v>0</v>
      </c>
      <c r="Y233" s="17">
        <f>SUM(R233:X233)+N233+O233</f>
        <v>93115.199999999983</v>
      </c>
      <c r="Z233" s="17">
        <f>((P233*Q233)+O233+N233)-Y233</f>
        <v>0</v>
      </c>
    </row>
    <row r="234" spans="1:26" x14ac:dyDescent="0.25">
      <c r="A234" s="10" t="s">
        <v>345</v>
      </c>
      <c r="B234" s="11">
        <v>44236</v>
      </c>
      <c r="C234" s="12">
        <v>410649</v>
      </c>
      <c r="D234" s="12" t="s">
        <v>346</v>
      </c>
      <c r="E234" s="11">
        <v>44236</v>
      </c>
      <c r="F234" s="13">
        <v>80651.740000000005</v>
      </c>
      <c r="G234" s="13">
        <v>4839.1000000000004</v>
      </c>
      <c r="H234" s="43">
        <v>854.91</v>
      </c>
      <c r="I234" s="13">
        <v>84.72</v>
      </c>
      <c r="J234" s="13">
        <v>84720.65</v>
      </c>
      <c r="K234" s="18" t="s">
        <v>32</v>
      </c>
      <c r="L234" s="12">
        <v>120</v>
      </c>
      <c r="M234" s="44">
        <v>778.88</v>
      </c>
      <c r="N234" s="13">
        <v>0</v>
      </c>
      <c r="O234" s="14">
        <v>0</v>
      </c>
      <c r="P234" s="15">
        <v>120</v>
      </c>
      <c r="Q234" s="43">
        <v>778.88</v>
      </c>
      <c r="R234" s="13">
        <v>80651.740000000005</v>
      </c>
      <c r="S234" s="13">
        <v>84.72</v>
      </c>
      <c r="T234" s="13">
        <v>3984.19</v>
      </c>
      <c r="U234" s="13">
        <v>8744.9500000000007</v>
      </c>
      <c r="V234" s="13">
        <v>0</v>
      </c>
      <c r="W234" s="16">
        <v>0</v>
      </c>
      <c r="X234" s="16">
        <v>0</v>
      </c>
      <c r="Y234" s="17">
        <f>SUM(R234:X234)+N234+O234</f>
        <v>93465.600000000006</v>
      </c>
      <c r="Z234" s="17">
        <f>((P234*Q234)+O234+N234)-Y234</f>
        <v>0</v>
      </c>
    </row>
    <row r="235" spans="1:26" x14ac:dyDescent="0.25">
      <c r="A235" s="10" t="s">
        <v>569</v>
      </c>
      <c r="B235" s="11">
        <v>44250</v>
      </c>
      <c r="C235" s="12">
        <v>411566</v>
      </c>
      <c r="D235" s="12" t="s">
        <v>570</v>
      </c>
      <c r="E235" s="11">
        <v>44250</v>
      </c>
      <c r="F235" s="13">
        <v>81330.320000000007</v>
      </c>
      <c r="G235" s="13">
        <v>4879.82</v>
      </c>
      <c r="H235" s="43">
        <v>865</v>
      </c>
      <c r="I235" s="13">
        <v>85.43</v>
      </c>
      <c r="J235" s="13">
        <v>85430.57</v>
      </c>
      <c r="K235" s="18" t="s">
        <v>32</v>
      </c>
      <c r="L235" s="12">
        <v>120</v>
      </c>
      <c r="M235" s="44">
        <v>785.4</v>
      </c>
      <c r="N235" s="13">
        <v>0</v>
      </c>
      <c r="O235" s="14">
        <v>0</v>
      </c>
      <c r="P235" s="15">
        <v>120</v>
      </c>
      <c r="Q235" s="43">
        <v>785.4</v>
      </c>
      <c r="R235" s="13">
        <v>81330.320000000007</v>
      </c>
      <c r="S235" s="13">
        <v>85.43</v>
      </c>
      <c r="T235" s="13">
        <v>4014.82</v>
      </c>
      <c r="U235" s="13">
        <v>8817.43</v>
      </c>
      <c r="V235" s="13">
        <v>0</v>
      </c>
      <c r="W235" s="16">
        <v>0</v>
      </c>
      <c r="X235" s="16">
        <v>0</v>
      </c>
      <c r="Y235" s="17">
        <f>SUM(R235:X235)+N235+O235</f>
        <v>94248</v>
      </c>
      <c r="Z235" s="17">
        <f>((P235*Q235)+O235+N235)-Y235</f>
        <v>0</v>
      </c>
    </row>
    <row r="236" spans="1:26" x14ac:dyDescent="0.25">
      <c r="A236" s="10" t="s">
        <v>583</v>
      </c>
      <c r="B236" s="11">
        <v>44250</v>
      </c>
      <c r="C236" s="12">
        <v>411582</v>
      </c>
      <c r="D236" s="12" t="s">
        <v>584</v>
      </c>
      <c r="E236" s="11">
        <v>44250</v>
      </c>
      <c r="F236" s="13">
        <v>86047.64</v>
      </c>
      <c r="G236" s="13">
        <v>5162.8599999999997</v>
      </c>
      <c r="H236" s="43">
        <v>2000</v>
      </c>
      <c r="I236" s="13">
        <v>89.3</v>
      </c>
      <c r="J236" s="13">
        <v>89299.8</v>
      </c>
      <c r="K236" s="18" t="s">
        <v>32</v>
      </c>
      <c r="L236" s="12">
        <v>120</v>
      </c>
      <c r="M236" s="44">
        <v>820.97</v>
      </c>
      <c r="N236" s="13">
        <v>0</v>
      </c>
      <c r="O236" s="14">
        <v>0</v>
      </c>
      <c r="P236" s="15">
        <v>120</v>
      </c>
      <c r="Q236" s="43">
        <v>820.97</v>
      </c>
      <c r="R236" s="13">
        <v>86047.64</v>
      </c>
      <c r="S236" s="13">
        <v>89.3</v>
      </c>
      <c r="T236" s="13">
        <v>3162.86</v>
      </c>
      <c r="U236" s="13">
        <v>9216.6</v>
      </c>
      <c r="V236" s="13">
        <v>0</v>
      </c>
      <c r="W236" s="16">
        <v>0</v>
      </c>
      <c r="X236" s="16">
        <v>0</v>
      </c>
      <c r="Y236" s="17">
        <f>SUM(R236:X236)+N236+O236</f>
        <v>98516.400000000009</v>
      </c>
      <c r="Z236" s="17">
        <f>((P236*Q236)+O236+N236)-Y236</f>
        <v>0</v>
      </c>
    </row>
    <row r="237" spans="1:26" x14ac:dyDescent="0.25">
      <c r="A237" s="10" t="s">
        <v>435</v>
      </c>
      <c r="B237" s="11">
        <v>44243</v>
      </c>
      <c r="C237" s="12">
        <v>411126</v>
      </c>
      <c r="D237" s="12" t="s">
        <v>436</v>
      </c>
      <c r="E237" s="11">
        <v>44243</v>
      </c>
      <c r="F237" s="13">
        <v>86047.64</v>
      </c>
      <c r="G237" s="13">
        <v>5162.8599999999997</v>
      </c>
      <c r="H237" s="43">
        <v>913</v>
      </c>
      <c r="I237" s="13">
        <v>90.39</v>
      </c>
      <c r="J237" s="13">
        <v>90387.89</v>
      </c>
      <c r="K237" s="18" t="s">
        <v>32</v>
      </c>
      <c r="L237" s="12">
        <v>120</v>
      </c>
      <c r="M237" s="44">
        <v>830.98</v>
      </c>
      <c r="N237" s="13">
        <v>0</v>
      </c>
      <c r="O237" s="14">
        <v>0</v>
      </c>
      <c r="P237" s="15">
        <v>120</v>
      </c>
      <c r="Q237" s="43">
        <v>830.98</v>
      </c>
      <c r="R237" s="13">
        <v>86047.64</v>
      </c>
      <c r="S237" s="13">
        <v>90.39</v>
      </c>
      <c r="T237" s="13">
        <v>4249.8599999999997</v>
      </c>
      <c r="U237" s="13">
        <v>9329.7099999999991</v>
      </c>
      <c r="V237" s="13">
        <v>0</v>
      </c>
      <c r="W237" s="16">
        <v>0</v>
      </c>
      <c r="X237" s="16">
        <v>0</v>
      </c>
      <c r="Y237" s="17">
        <f>SUM(R237:X237)+N237+O237</f>
        <v>99717.6</v>
      </c>
      <c r="Z237" s="17">
        <f>((P237*Q237)+O237+N237)-Y237</f>
        <v>0</v>
      </c>
    </row>
    <row r="238" spans="1:26" x14ac:dyDescent="0.25">
      <c r="A238" s="10" t="s">
        <v>847</v>
      </c>
      <c r="B238" s="11">
        <v>44255</v>
      </c>
      <c r="C238" s="12">
        <v>412005</v>
      </c>
      <c r="D238" s="12" t="s">
        <v>848</v>
      </c>
      <c r="E238" s="11">
        <v>44255</v>
      </c>
      <c r="F238" s="13">
        <v>62872.639999999999</v>
      </c>
      <c r="G238" s="13">
        <v>3772.36</v>
      </c>
      <c r="H238" s="43">
        <v>667</v>
      </c>
      <c r="I238" s="13">
        <v>61.05</v>
      </c>
      <c r="J238" s="13">
        <v>66044.039999999994</v>
      </c>
      <c r="K238" s="18" t="s">
        <v>32</v>
      </c>
      <c r="L238" s="12">
        <v>120</v>
      </c>
      <c r="M238" s="44">
        <v>607.16999999999996</v>
      </c>
      <c r="N238" s="13">
        <v>0</v>
      </c>
      <c r="O238" s="14">
        <v>0</v>
      </c>
      <c r="P238" s="15">
        <v>120</v>
      </c>
      <c r="Q238" s="43">
        <v>607.16999999999996</v>
      </c>
      <c r="R238" s="13">
        <v>62872.639999999999</v>
      </c>
      <c r="S238" s="13">
        <v>61.05</v>
      </c>
      <c r="T238" s="13">
        <v>3105.36</v>
      </c>
      <c r="U238" s="13">
        <v>6816.36</v>
      </c>
      <c r="V238" s="13">
        <v>0</v>
      </c>
      <c r="W238" s="16">
        <v>0</v>
      </c>
      <c r="X238" s="16">
        <v>0</v>
      </c>
      <c r="Y238" s="17">
        <f>SUM(R238:X238)+N238+O238</f>
        <v>72855.41</v>
      </c>
      <c r="Z238" s="17">
        <f>((P238*Q238)+O238+N238)-Y238</f>
        <v>4.9899999999906868</v>
      </c>
    </row>
    <row r="239" spans="1:26" x14ac:dyDescent="0.25">
      <c r="A239" s="10" t="s">
        <v>657</v>
      </c>
      <c r="B239" s="11">
        <v>44250</v>
      </c>
      <c r="C239" s="12">
        <v>411418</v>
      </c>
      <c r="D239" s="12" t="s">
        <v>658</v>
      </c>
      <c r="E239" s="11">
        <v>44250</v>
      </c>
      <c r="F239" s="13">
        <v>66037.740000000005</v>
      </c>
      <c r="G239" s="13">
        <v>3962.26</v>
      </c>
      <c r="H239" s="43">
        <v>700</v>
      </c>
      <c r="I239" s="13">
        <v>69.37</v>
      </c>
      <c r="J239" s="13">
        <v>69369.37</v>
      </c>
      <c r="K239" s="18" t="s">
        <v>32</v>
      </c>
      <c r="L239" s="12">
        <v>120</v>
      </c>
      <c r="M239" s="44">
        <v>637.74</v>
      </c>
      <c r="N239" s="13">
        <v>0</v>
      </c>
      <c r="O239" s="14">
        <v>0</v>
      </c>
      <c r="P239" s="15">
        <v>120</v>
      </c>
      <c r="Q239" s="43">
        <v>637.74</v>
      </c>
      <c r="R239" s="13">
        <v>66037.740000000005</v>
      </c>
      <c r="S239" s="13">
        <v>69.37</v>
      </c>
      <c r="T239" s="13">
        <v>3262.26</v>
      </c>
      <c r="U239" s="13">
        <v>7159.43</v>
      </c>
      <c r="V239" s="13">
        <v>0</v>
      </c>
      <c r="W239" s="16">
        <v>0</v>
      </c>
      <c r="X239" s="16">
        <v>0</v>
      </c>
      <c r="Y239" s="17">
        <f>SUM(R239:X239)+N239+O239</f>
        <v>76528.799999999988</v>
      </c>
      <c r="Z239" s="17">
        <f>((P239*Q239)+O239+N239)-Y239</f>
        <v>0</v>
      </c>
    </row>
    <row r="240" spans="1:26" x14ac:dyDescent="0.25">
      <c r="A240" s="10" t="s">
        <v>707</v>
      </c>
      <c r="B240" s="11">
        <v>44254</v>
      </c>
      <c r="C240" s="12">
        <v>411978</v>
      </c>
      <c r="D240" s="12" t="s">
        <v>708</v>
      </c>
      <c r="E240" s="11">
        <v>44254</v>
      </c>
      <c r="F240" s="13">
        <v>79138.97</v>
      </c>
      <c r="G240" s="13">
        <v>4748.34</v>
      </c>
      <c r="H240" s="43">
        <v>838.87</v>
      </c>
      <c r="I240" s="13">
        <v>76.84</v>
      </c>
      <c r="J240" s="13">
        <v>83131.570000000007</v>
      </c>
      <c r="K240" s="18" t="s">
        <v>32</v>
      </c>
      <c r="L240" s="12">
        <v>120</v>
      </c>
      <c r="M240" s="44">
        <v>764.27</v>
      </c>
      <c r="N240" s="13">
        <v>0</v>
      </c>
      <c r="O240" s="14">
        <v>0</v>
      </c>
      <c r="P240" s="15">
        <v>120</v>
      </c>
      <c r="Q240" s="43">
        <v>764.27</v>
      </c>
      <c r="R240" s="13">
        <v>79138.97</v>
      </c>
      <c r="S240" s="13">
        <v>76.84</v>
      </c>
      <c r="T240" s="13">
        <v>3909.47</v>
      </c>
      <c r="U240" s="13">
        <v>8580.83</v>
      </c>
      <c r="V240" s="13">
        <v>0</v>
      </c>
      <c r="W240" s="16">
        <v>0</v>
      </c>
      <c r="X240" s="16">
        <v>0</v>
      </c>
      <c r="Y240" s="17">
        <f>SUM(R240:X240)+N240+O240</f>
        <v>91706.11</v>
      </c>
      <c r="Z240" s="17">
        <f>((P240*Q240)+O240+N240)-Y240</f>
        <v>6.2899999999935972</v>
      </c>
    </row>
    <row r="241" spans="1:26" x14ac:dyDescent="0.25">
      <c r="A241" s="10" t="s">
        <v>593</v>
      </c>
      <c r="B241" s="11">
        <v>44250</v>
      </c>
      <c r="C241" s="12">
        <v>411557</v>
      </c>
      <c r="D241" s="12" t="s">
        <v>594</v>
      </c>
      <c r="E241" s="11">
        <v>44250</v>
      </c>
      <c r="F241" s="13">
        <v>85961.59</v>
      </c>
      <c r="G241" s="13">
        <v>5157.7</v>
      </c>
      <c r="H241" s="43">
        <v>911.2</v>
      </c>
      <c r="I241" s="13">
        <v>90.3</v>
      </c>
      <c r="J241" s="13">
        <v>90298.39</v>
      </c>
      <c r="K241" s="18" t="s">
        <v>32</v>
      </c>
      <c r="L241" s="12">
        <v>120</v>
      </c>
      <c r="M241" s="44">
        <v>830.16</v>
      </c>
      <c r="N241" s="13">
        <v>0</v>
      </c>
      <c r="O241" s="14">
        <v>0</v>
      </c>
      <c r="P241" s="15">
        <v>120</v>
      </c>
      <c r="Q241" s="43">
        <v>830.16</v>
      </c>
      <c r="R241" s="13">
        <v>85961.59</v>
      </c>
      <c r="S241" s="13">
        <v>90.3</v>
      </c>
      <c r="T241" s="13">
        <v>4246.5</v>
      </c>
      <c r="U241" s="13">
        <v>9320.81</v>
      </c>
      <c r="V241" s="13">
        <v>0</v>
      </c>
      <c r="W241" s="16">
        <v>0</v>
      </c>
      <c r="X241" s="16">
        <v>0</v>
      </c>
      <c r="Y241" s="17">
        <f>SUM(R241:X241)+N241+O241</f>
        <v>99619.199999999997</v>
      </c>
      <c r="Z241" s="17">
        <f>((P241*Q241)+O241+N241)-Y241</f>
        <v>0</v>
      </c>
    </row>
    <row r="242" spans="1:26" x14ac:dyDescent="0.25">
      <c r="A242" s="10" t="s">
        <v>539</v>
      </c>
      <c r="B242" s="11">
        <v>44250</v>
      </c>
      <c r="C242" s="12">
        <v>411538</v>
      </c>
      <c r="D242" s="12" t="s">
        <v>540</v>
      </c>
      <c r="E242" s="11">
        <v>44250</v>
      </c>
      <c r="F242" s="13">
        <v>104652.69</v>
      </c>
      <c r="G242" s="13">
        <v>6279.16</v>
      </c>
      <c r="H242" s="43">
        <v>1109.32</v>
      </c>
      <c r="I242" s="13">
        <v>109.93</v>
      </c>
      <c r="J242" s="13">
        <v>109932.46</v>
      </c>
      <c r="K242" s="18" t="s">
        <v>32</v>
      </c>
      <c r="L242" s="12">
        <v>120</v>
      </c>
      <c r="M242" s="44">
        <v>1010.66</v>
      </c>
      <c r="N242" s="13">
        <v>0</v>
      </c>
      <c r="O242" s="14">
        <v>0</v>
      </c>
      <c r="P242" s="15">
        <v>120</v>
      </c>
      <c r="Q242" s="43">
        <v>1010.66</v>
      </c>
      <c r="R242" s="13">
        <v>104652.69</v>
      </c>
      <c r="S242" s="13">
        <v>109.93</v>
      </c>
      <c r="T242" s="13">
        <v>5169.84</v>
      </c>
      <c r="U242" s="13">
        <v>11346.74</v>
      </c>
      <c r="V242" s="13">
        <v>0</v>
      </c>
      <c r="W242" s="16">
        <v>0</v>
      </c>
      <c r="X242" s="16">
        <v>0</v>
      </c>
      <c r="Y242" s="17">
        <f>SUM(R242:X242)+N242+O242</f>
        <v>121279.2</v>
      </c>
      <c r="Z242" s="17">
        <f>((P242*Q242)+O242+N242)-Y242</f>
        <v>0</v>
      </c>
    </row>
    <row r="243" spans="1:26" x14ac:dyDescent="0.25">
      <c r="A243" s="10" t="s">
        <v>855</v>
      </c>
      <c r="B243" s="11">
        <v>44255</v>
      </c>
      <c r="C243" s="12">
        <v>411871</v>
      </c>
      <c r="D243" s="12" t="s">
        <v>856</v>
      </c>
      <c r="E243" s="11">
        <v>44255</v>
      </c>
      <c r="F243" s="13">
        <v>129828.49</v>
      </c>
      <c r="G243" s="13">
        <v>7789.71</v>
      </c>
      <c r="H243" s="43">
        <v>1376.2</v>
      </c>
      <c r="I243" s="13">
        <v>126.06</v>
      </c>
      <c r="J243" s="13">
        <v>136378.38</v>
      </c>
      <c r="K243" s="18" t="s">
        <v>32</v>
      </c>
      <c r="L243" s="12">
        <v>120</v>
      </c>
      <c r="M243" s="44">
        <v>1253.79</v>
      </c>
      <c r="N243" s="13">
        <v>0</v>
      </c>
      <c r="O243" s="14">
        <v>0</v>
      </c>
      <c r="P243" s="15">
        <v>120</v>
      </c>
      <c r="Q243" s="43">
        <v>1253.79</v>
      </c>
      <c r="R243" s="13">
        <v>129828.49</v>
      </c>
      <c r="S243" s="13">
        <v>126.06</v>
      </c>
      <c r="T243" s="13">
        <v>6413.51</v>
      </c>
      <c r="U243" s="13">
        <v>14076.42</v>
      </c>
      <c r="V243" s="13">
        <v>0</v>
      </c>
      <c r="W243" s="16">
        <v>0</v>
      </c>
      <c r="X243" s="16">
        <v>0</v>
      </c>
      <c r="Y243" s="17">
        <f>SUM(R243:X243)+N243+O243</f>
        <v>150444.48000000001</v>
      </c>
      <c r="Z243" s="17">
        <f>((P243*Q243)+O243+N243)-Y243</f>
        <v>10.319999999977881</v>
      </c>
    </row>
    <row r="244" spans="1:26" x14ac:dyDescent="0.25">
      <c r="A244" s="10" t="s">
        <v>809</v>
      </c>
      <c r="B244" s="11">
        <v>44255</v>
      </c>
      <c r="C244" s="12">
        <v>412145</v>
      </c>
      <c r="D244" s="12" t="s">
        <v>810</v>
      </c>
      <c r="E244" s="11">
        <v>44255</v>
      </c>
      <c r="F244" s="13">
        <v>80311.13</v>
      </c>
      <c r="G244" s="13">
        <v>4818.67</v>
      </c>
      <c r="H244" s="43">
        <v>852</v>
      </c>
      <c r="I244" s="13">
        <v>77.98</v>
      </c>
      <c r="J244" s="13">
        <v>84362.16</v>
      </c>
      <c r="K244" s="18" t="s">
        <v>32</v>
      </c>
      <c r="L244" s="12">
        <v>120</v>
      </c>
      <c r="M244" s="44">
        <v>775.58</v>
      </c>
      <c r="N244" s="13">
        <v>0</v>
      </c>
      <c r="O244" s="14">
        <v>0</v>
      </c>
      <c r="P244" s="15">
        <v>120</v>
      </c>
      <c r="Q244" s="43">
        <v>775.58</v>
      </c>
      <c r="R244" s="13">
        <v>80311.13</v>
      </c>
      <c r="S244" s="13">
        <v>77.98</v>
      </c>
      <c r="T244" s="13">
        <v>3966.67</v>
      </c>
      <c r="U244" s="13">
        <v>8707.44</v>
      </c>
      <c r="V244" s="13">
        <v>0</v>
      </c>
      <c r="W244" s="16">
        <v>0</v>
      </c>
      <c r="X244" s="16">
        <v>0</v>
      </c>
      <c r="Y244" s="17">
        <f>SUM(R244:X244)+N244+O244</f>
        <v>93063.22</v>
      </c>
      <c r="Z244" s="17">
        <f>((P244*Q244)+O244+N244)-Y244</f>
        <v>6.3800000000046566</v>
      </c>
    </row>
    <row r="245" spans="1:26" x14ac:dyDescent="0.25">
      <c r="A245" s="10" t="s">
        <v>555</v>
      </c>
      <c r="B245" s="11">
        <v>44250</v>
      </c>
      <c r="C245" s="12">
        <v>411491</v>
      </c>
      <c r="D245" s="12" t="s">
        <v>556</v>
      </c>
      <c r="E245" s="11">
        <v>44250</v>
      </c>
      <c r="F245" s="13">
        <v>84483.49</v>
      </c>
      <c r="G245" s="13">
        <v>5069.01</v>
      </c>
      <c r="H245" s="43">
        <v>895.53</v>
      </c>
      <c r="I245" s="13">
        <v>88.75</v>
      </c>
      <c r="J245" s="13">
        <v>88745.72</v>
      </c>
      <c r="K245" s="18" t="s">
        <v>32</v>
      </c>
      <c r="L245" s="12">
        <v>120</v>
      </c>
      <c r="M245" s="44">
        <v>815.88</v>
      </c>
      <c r="N245" s="13">
        <v>0</v>
      </c>
      <c r="O245" s="14">
        <v>0</v>
      </c>
      <c r="P245" s="15">
        <v>120</v>
      </c>
      <c r="Q245" s="43">
        <v>815.88</v>
      </c>
      <c r="R245" s="13">
        <v>84483.49</v>
      </c>
      <c r="S245" s="13">
        <v>88.75</v>
      </c>
      <c r="T245" s="13">
        <v>4173.4799999999996</v>
      </c>
      <c r="U245" s="13">
        <v>9159.8799999999992</v>
      </c>
      <c r="V245" s="13">
        <v>0</v>
      </c>
      <c r="W245" s="16">
        <v>0</v>
      </c>
      <c r="X245" s="16">
        <v>0</v>
      </c>
      <c r="Y245" s="17">
        <f>SUM(R245:X245)+N245+O245</f>
        <v>97905.600000000006</v>
      </c>
      <c r="Z245" s="17">
        <f>((P245*Q245)+O245+N245)-Y245</f>
        <v>0</v>
      </c>
    </row>
    <row r="246" spans="1:26" x14ac:dyDescent="0.25">
      <c r="A246" s="10" t="s">
        <v>631</v>
      </c>
      <c r="B246" s="11">
        <v>44250</v>
      </c>
      <c r="C246" s="12">
        <v>411468</v>
      </c>
      <c r="D246" s="12" t="s">
        <v>632</v>
      </c>
      <c r="E246" s="11">
        <v>44250</v>
      </c>
      <c r="F246" s="13">
        <v>68005.19</v>
      </c>
      <c r="G246" s="13">
        <v>4080.31</v>
      </c>
      <c r="H246" s="43">
        <v>720.86</v>
      </c>
      <c r="I246" s="13">
        <v>71.44</v>
      </c>
      <c r="J246" s="13">
        <v>71436.08</v>
      </c>
      <c r="K246" s="18" t="s">
        <v>32</v>
      </c>
      <c r="L246" s="12">
        <v>120</v>
      </c>
      <c r="M246" s="44">
        <v>656.75</v>
      </c>
      <c r="N246" s="13">
        <v>0</v>
      </c>
      <c r="O246" s="14">
        <v>0</v>
      </c>
      <c r="P246" s="15">
        <v>120</v>
      </c>
      <c r="Q246" s="43">
        <v>656.75</v>
      </c>
      <c r="R246" s="13">
        <v>68005.19</v>
      </c>
      <c r="S246" s="13">
        <v>71.44</v>
      </c>
      <c r="T246" s="13">
        <v>3359.45</v>
      </c>
      <c r="U246" s="13">
        <v>7373.92</v>
      </c>
      <c r="V246" s="13">
        <v>0</v>
      </c>
      <c r="W246" s="16">
        <v>0</v>
      </c>
      <c r="X246" s="16">
        <v>0</v>
      </c>
      <c r="Y246" s="17">
        <f>SUM(R246:X246)+N246+O246</f>
        <v>78810</v>
      </c>
      <c r="Z246" s="17">
        <f>((P246*Q246)+O246+N246)-Y246</f>
        <v>0</v>
      </c>
    </row>
    <row r="247" spans="1:26" x14ac:dyDescent="0.25">
      <c r="A247" s="10" t="s">
        <v>629</v>
      </c>
      <c r="B247" s="11">
        <v>44250</v>
      </c>
      <c r="C247" s="12">
        <v>411467</v>
      </c>
      <c r="D247" s="12" t="s">
        <v>630</v>
      </c>
      <c r="E247" s="11">
        <v>44250</v>
      </c>
      <c r="F247" s="13">
        <v>68005.19</v>
      </c>
      <c r="G247" s="13">
        <v>4080.31</v>
      </c>
      <c r="H247" s="43">
        <v>720.86</v>
      </c>
      <c r="I247" s="13">
        <v>71.44</v>
      </c>
      <c r="J247" s="13">
        <v>71436.08</v>
      </c>
      <c r="K247" s="18" t="s">
        <v>32</v>
      </c>
      <c r="L247" s="12">
        <v>120</v>
      </c>
      <c r="M247" s="44">
        <v>656.75</v>
      </c>
      <c r="N247" s="13">
        <v>0</v>
      </c>
      <c r="O247" s="14">
        <v>0</v>
      </c>
      <c r="P247" s="15">
        <v>120</v>
      </c>
      <c r="Q247" s="43">
        <v>656.75</v>
      </c>
      <c r="R247" s="13">
        <v>68005.19</v>
      </c>
      <c r="S247" s="13">
        <v>71.44</v>
      </c>
      <c r="T247" s="13">
        <v>3359.45</v>
      </c>
      <c r="U247" s="13">
        <v>7373.92</v>
      </c>
      <c r="V247" s="13">
        <v>0</v>
      </c>
      <c r="W247" s="16">
        <v>0</v>
      </c>
      <c r="X247" s="16">
        <v>0</v>
      </c>
      <c r="Y247" s="17">
        <f>SUM(R247:X247)+N247+O247</f>
        <v>78810</v>
      </c>
      <c r="Z247" s="17">
        <f>((P247*Q247)+O247+N247)-Y247</f>
        <v>0</v>
      </c>
    </row>
    <row r="248" spans="1:26" x14ac:dyDescent="0.25">
      <c r="A248" s="10" t="s">
        <v>635</v>
      </c>
      <c r="B248" s="11">
        <v>44250</v>
      </c>
      <c r="C248" s="12">
        <v>411473</v>
      </c>
      <c r="D248" s="12" t="s">
        <v>636</v>
      </c>
      <c r="E248" s="11">
        <v>44250</v>
      </c>
      <c r="F248" s="13">
        <v>68005.19</v>
      </c>
      <c r="G248" s="13">
        <v>4080.31</v>
      </c>
      <c r="H248" s="43">
        <v>720.86</v>
      </c>
      <c r="I248" s="13">
        <v>71.44</v>
      </c>
      <c r="J248" s="13">
        <v>71436.08</v>
      </c>
      <c r="K248" s="18" t="s">
        <v>32</v>
      </c>
      <c r="L248" s="12">
        <v>120</v>
      </c>
      <c r="M248" s="44">
        <v>656.75</v>
      </c>
      <c r="N248" s="13">
        <v>0</v>
      </c>
      <c r="O248" s="14">
        <v>0</v>
      </c>
      <c r="P248" s="15">
        <v>120</v>
      </c>
      <c r="Q248" s="43">
        <v>656.75</v>
      </c>
      <c r="R248" s="13">
        <v>68005.19</v>
      </c>
      <c r="S248" s="13">
        <v>71.44</v>
      </c>
      <c r="T248" s="13">
        <v>3359.45</v>
      </c>
      <c r="U248" s="13">
        <v>7373.92</v>
      </c>
      <c r="V248" s="13">
        <v>0</v>
      </c>
      <c r="W248" s="16">
        <v>0</v>
      </c>
      <c r="X248" s="16">
        <v>0</v>
      </c>
      <c r="Y248" s="17">
        <f>SUM(R248:X248)+N248+O248</f>
        <v>78810</v>
      </c>
      <c r="Z248" s="17">
        <f>((P248*Q248)+O248+N248)-Y248</f>
        <v>0</v>
      </c>
    </row>
    <row r="249" spans="1:26" x14ac:dyDescent="0.25">
      <c r="A249" s="10" t="s">
        <v>681</v>
      </c>
      <c r="B249" s="11">
        <v>44252</v>
      </c>
      <c r="C249" s="12">
        <v>411600</v>
      </c>
      <c r="D249" s="12" t="s">
        <v>682</v>
      </c>
      <c r="E249" s="11">
        <v>44250</v>
      </c>
      <c r="F249" s="13">
        <v>73553.77</v>
      </c>
      <c r="G249" s="13">
        <v>4413.2299999999996</v>
      </c>
      <c r="H249" s="43">
        <v>779.66</v>
      </c>
      <c r="I249" s="13">
        <v>77.260000000000005</v>
      </c>
      <c r="J249" s="13">
        <v>77264.600000000006</v>
      </c>
      <c r="K249" s="18" t="s">
        <v>32</v>
      </c>
      <c r="L249" s="12">
        <v>120</v>
      </c>
      <c r="M249" s="44">
        <v>710.33</v>
      </c>
      <c r="N249" s="13">
        <v>0</v>
      </c>
      <c r="O249" s="14">
        <v>0</v>
      </c>
      <c r="P249" s="15">
        <v>120</v>
      </c>
      <c r="Q249" s="43">
        <v>710.33</v>
      </c>
      <c r="R249" s="13">
        <v>73553.77</v>
      </c>
      <c r="S249" s="13">
        <v>77.260000000000005</v>
      </c>
      <c r="T249" s="13">
        <v>3633.57</v>
      </c>
      <c r="U249" s="13">
        <v>7975</v>
      </c>
      <c r="V249" s="13">
        <v>0</v>
      </c>
      <c r="W249" s="16">
        <v>0</v>
      </c>
      <c r="X249" s="16">
        <v>0</v>
      </c>
      <c r="Y249" s="17">
        <f>SUM(R249:X249)+N249+O249</f>
        <v>85239.6</v>
      </c>
      <c r="Z249" s="17">
        <f>((P249*Q249)+O249+N249)-Y249</f>
        <v>0</v>
      </c>
    </row>
    <row r="250" spans="1:26" x14ac:dyDescent="0.25">
      <c r="A250" s="10" t="s">
        <v>455</v>
      </c>
      <c r="B250" s="11">
        <v>44243</v>
      </c>
      <c r="C250" s="12">
        <v>411025</v>
      </c>
      <c r="D250" s="12" t="s">
        <v>456</v>
      </c>
      <c r="E250" s="11">
        <v>44243</v>
      </c>
      <c r="F250" s="13">
        <v>70050.98</v>
      </c>
      <c r="G250" s="13">
        <v>4203.0600000000004</v>
      </c>
      <c r="H250" s="43">
        <v>750</v>
      </c>
      <c r="I250" s="13">
        <v>73.58</v>
      </c>
      <c r="J250" s="13">
        <v>73577.62</v>
      </c>
      <c r="K250" s="18" t="s">
        <v>32</v>
      </c>
      <c r="L250" s="12">
        <v>120</v>
      </c>
      <c r="M250" s="44">
        <v>676.43</v>
      </c>
      <c r="N250" s="13">
        <v>0</v>
      </c>
      <c r="O250" s="14">
        <v>0</v>
      </c>
      <c r="P250" s="15">
        <v>120</v>
      </c>
      <c r="Q250" s="43">
        <v>676.43</v>
      </c>
      <c r="R250" s="13">
        <v>70050.98</v>
      </c>
      <c r="S250" s="13">
        <v>73.58</v>
      </c>
      <c r="T250" s="13">
        <v>3453.06</v>
      </c>
      <c r="U250" s="13">
        <v>7593.98</v>
      </c>
      <c r="V250" s="13">
        <v>0</v>
      </c>
      <c r="W250" s="16">
        <v>0</v>
      </c>
      <c r="X250" s="16">
        <v>0</v>
      </c>
      <c r="Y250" s="17">
        <f>SUM(R250:X250)+N250+O250</f>
        <v>81171.599999999991</v>
      </c>
      <c r="Z250" s="17">
        <f>((P250*Q250)+O250+N250)-Y250</f>
        <v>0</v>
      </c>
    </row>
    <row r="251" spans="1:26" x14ac:dyDescent="0.25">
      <c r="A251" s="10" t="s">
        <v>563</v>
      </c>
      <c r="B251" s="11">
        <v>44250</v>
      </c>
      <c r="C251" s="12">
        <v>411512</v>
      </c>
      <c r="D251" s="12" t="s">
        <v>564</v>
      </c>
      <c r="E251" s="11">
        <v>44250</v>
      </c>
      <c r="F251" s="13">
        <v>75471.7</v>
      </c>
      <c r="G251" s="13">
        <v>4528.3</v>
      </c>
      <c r="H251" s="43">
        <v>800</v>
      </c>
      <c r="I251" s="13">
        <v>79.28</v>
      </c>
      <c r="J251" s="13">
        <v>79279.28</v>
      </c>
      <c r="K251" s="18" t="s">
        <v>32</v>
      </c>
      <c r="L251" s="12">
        <v>120</v>
      </c>
      <c r="M251" s="44">
        <v>728.85</v>
      </c>
      <c r="N251" s="13">
        <v>0</v>
      </c>
      <c r="O251" s="14">
        <v>0</v>
      </c>
      <c r="P251" s="15">
        <v>120</v>
      </c>
      <c r="Q251" s="43">
        <v>728.85</v>
      </c>
      <c r="R251" s="13">
        <v>75471.7</v>
      </c>
      <c r="S251" s="13">
        <v>79.28</v>
      </c>
      <c r="T251" s="13">
        <v>3728.3</v>
      </c>
      <c r="U251" s="13">
        <v>8182.72</v>
      </c>
      <c r="V251" s="13">
        <v>0</v>
      </c>
      <c r="W251" s="16">
        <v>0</v>
      </c>
      <c r="X251" s="16">
        <v>0</v>
      </c>
      <c r="Y251" s="17">
        <f>SUM(R251:X251)+N251+O251</f>
        <v>87462</v>
      </c>
      <c r="Z251" s="17">
        <f>((P251*Q251)+O251+N251)-Y251</f>
        <v>0</v>
      </c>
    </row>
    <row r="252" spans="1:26" x14ac:dyDescent="0.25">
      <c r="A252" s="10" t="s">
        <v>467</v>
      </c>
      <c r="B252" s="11">
        <v>44243</v>
      </c>
      <c r="C252" s="12">
        <v>411037</v>
      </c>
      <c r="D252" s="12" t="s">
        <v>468</v>
      </c>
      <c r="E252" s="11">
        <v>44243</v>
      </c>
      <c r="F252" s="13">
        <v>73553.77</v>
      </c>
      <c r="G252" s="13">
        <v>4413.2299999999996</v>
      </c>
      <c r="H252" s="43">
        <v>779.67</v>
      </c>
      <c r="I252" s="13">
        <v>77.260000000000005</v>
      </c>
      <c r="J252" s="13">
        <v>77264.59</v>
      </c>
      <c r="K252" s="18" t="s">
        <v>32</v>
      </c>
      <c r="L252" s="12">
        <v>120</v>
      </c>
      <c r="M252" s="44">
        <v>710.33</v>
      </c>
      <c r="N252" s="13">
        <v>0</v>
      </c>
      <c r="O252" s="14">
        <v>0</v>
      </c>
      <c r="P252" s="15">
        <v>120</v>
      </c>
      <c r="Q252" s="43">
        <v>710.33</v>
      </c>
      <c r="R252" s="13">
        <v>73553.77</v>
      </c>
      <c r="S252" s="13">
        <v>77.260000000000005</v>
      </c>
      <c r="T252" s="13">
        <v>3633.56</v>
      </c>
      <c r="U252" s="13">
        <v>7975.01</v>
      </c>
      <c r="V252" s="13">
        <v>0</v>
      </c>
      <c r="W252" s="16">
        <v>0</v>
      </c>
      <c r="X252" s="16">
        <v>0</v>
      </c>
      <c r="Y252" s="17">
        <f>SUM(R252:X252)+N252+O252</f>
        <v>85239.599999999991</v>
      </c>
      <c r="Z252" s="17">
        <f>((P252*Q252)+O252+N252)-Y252</f>
        <v>0</v>
      </c>
    </row>
    <row r="253" spans="1:26" x14ac:dyDescent="0.25">
      <c r="A253" s="10" t="s">
        <v>719</v>
      </c>
      <c r="B253" s="11">
        <v>44255</v>
      </c>
      <c r="C253" s="12">
        <v>411964</v>
      </c>
      <c r="D253" s="12" t="s">
        <v>720</v>
      </c>
      <c r="E253" s="11">
        <v>44255</v>
      </c>
      <c r="F253" s="13">
        <v>68361.84</v>
      </c>
      <c r="G253" s="13">
        <v>4101.71</v>
      </c>
      <c r="H253" s="43">
        <v>725</v>
      </c>
      <c r="I253" s="13">
        <v>66.38</v>
      </c>
      <c r="J253" s="13">
        <v>71810.36</v>
      </c>
      <c r="K253" s="18" t="s">
        <v>32</v>
      </c>
      <c r="L253" s="12">
        <v>120</v>
      </c>
      <c r="M253" s="44">
        <v>660.19</v>
      </c>
      <c r="N253" s="13">
        <v>0</v>
      </c>
      <c r="O253" s="14">
        <v>0</v>
      </c>
      <c r="P253" s="15">
        <v>120</v>
      </c>
      <c r="Q253" s="43">
        <v>660.19</v>
      </c>
      <c r="R253" s="13">
        <v>68361.84</v>
      </c>
      <c r="S253" s="13">
        <v>66.38</v>
      </c>
      <c r="T253" s="13">
        <v>3376.71</v>
      </c>
      <c r="U253" s="13">
        <v>7412.44</v>
      </c>
      <c r="V253" s="13">
        <v>0</v>
      </c>
      <c r="W253" s="16">
        <v>0</v>
      </c>
      <c r="X253" s="16">
        <v>0</v>
      </c>
      <c r="Y253" s="17">
        <f>SUM(R253:X253)+N253+O253</f>
        <v>79217.37000000001</v>
      </c>
      <c r="Z253" s="17">
        <f>((P253*Q253)+O253+N253)-Y253</f>
        <v>5.4299999999930151</v>
      </c>
    </row>
    <row r="254" spans="1:26" x14ac:dyDescent="0.25">
      <c r="A254" s="10" t="s">
        <v>589</v>
      </c>
      <c r="B254" s="11">
        <v>44250</v>
      </c>
      <c r="C254" s="12">
        <v>411595</v>
      </c>
      <c r="D254" s="12" t="s">
        <v>590</v>
      </c>
      <c r="E254" s="11">
        <v>44250</v>
      </c>
      <c r="F254" s="13">
        <v>68361.84</v>
      </c>
      <c r="G254" s="13">
        <v>4101.71</v>
      </c>
      <c r="H254" s="43">
        <v>722</v>
      </c>
      <c r="I254" s="13">
        <v>71.81</v>
      </c>
      <c r="J254" s="13">
        <v>71813.36</v>
      </c>
      <c r="K254" s="18" t="s">
        <v>32</v>
      </c>
      <c r="L254" s="12">
        <v>120</v>
      </c>
      <c r="M254" s="44">
        <v>660.21</v>
      </c>
      <c r="N254" s="13">
        <v>0</v>
      </c>
      <c r="O254" s="14">
        <v>0</v>
      </c>
      <c r="P254" s="15">
        <v>120</v>
      </c>
      <c r="Q254" s="43">
        <v>660.21</v>
      </c>
      <c r="R254" s="13">
        <v>68361.84</v>
      </c>
      <c r="S254" s="13">
        <v>71.81</v>
      </c>
      <c r="T254" s="13">
        <v>3379.71</v>
      </c>
      <c r="U254" s="13">
        <v>7411.84</v>
      </c>
      <c r="V254" s="13">
        <v>0</v>
      </c>
      <c r="W254" s="16">
        <v>0</v>
      </c>
      <c r="X254" s="16">
        <v>0</v>
      </c>
      <c r="Y254" s="17">
        <f>SUM(R254:X254)+N254+O254</f>
        <v>79225.2</v>
      </c>
      <c r="Z254" s="17">
        <f>((P254*Q254)+O254+N254)-Y254</f>
        <v>0</v>
      </c>
    </row>
    <row r="255" spans="1:26" x14ac:dyDescent="0.25">
      <c r="A255" s="10" t="s">
        <v>717</v>
      </c>
      <c r="B255" s="11">
        <v>44255</v>
      </c>
      <c r="C255" s="12">
        <v>411971</v>
      </c>
      <c r="D255" s="12" t="s">
        <v>718</v>
      </c>
      <c r="E255" s="11">
        <v>44255</v>
      </c>
      <c r="F255" s="13">
        <v>75515.210000000006</v>
      </c>
      <c r="G255" s="13">
        <v>4530.91</v>
      </c>
      <c r="H255" s="43">
        <v>801</v>
      </c>
      <c r="I255" s="13">
        <v>73.319999999999993</v>
      </c>
      <c r="J255" s="13">
        <v>79324.44</v>
      </c>
      <c r="K255" s="18" t="s">
        <v>32</v>
      </c>
      <c r="L255" s="12">
        <v>120</v>
      </c>
      <c r="M255" s="44">
        <v>729.27</v>
      </c>
      <c r="N255" s="13">
        <v>0</v>
      </c>
      <c r="O255" s="14">
        <v>0</v>
      </c>
      <c r="P255" s="15">
        <v>120</v>
      </c>
      <c r="Q255" s="43">
        <v>729.27</v>
      </c>
      <c r="R255" s="13">
        <v>75515.210000000006</v>
      </c>
      <c r="S255" s="13">
        <v>73.319999999999993</v>
      </c>
      <c r="T255" s="13">
        <v>3729.91</v>
      </c>
      <c r="U255" s="13">
        <v>8187.96</v>
      </c>
      <c r="V255" s="13">
        <v>0</v>
      </c>
      <c r="W255" s="16">
        <v>0</v>
      </c>
      <c r="X255" s="16">
        <v>0</v>
      </c>
      <c r="Y255" s="17">
        <f>SUM(R255:X255)+N255+O255</f>
        <v>87506.400000000023</v>
      </c>
      <c r="Z255" s="17">
        <f>((P255*Q255)+O255+N255)-Y255</f>
        <v>5.9999999999708962</v>
      </c>
    </row>
    <row r="256" spans="1:26" x14ac:dyDescent="0.25">
      <c r="A256" s="10" t="s">
        <v>459</v>
      </c>
      <c r="B256" s="11">
        <v>44243</v>
      </c>
      <c r="C256" s="12">
        <v>411030</v>
      </c>
      <c r="D256" s="12" t="s">
        <v>460</v>
      </c>
      <c r="E256" s="11">
        <v>44243</v>
      </c>
      <c r="F256" s="13">
        <v>74044.13</v>
      </c>
      <c r="G256" s="13">
        <v>4442.6499999999996</v>
      </c>
      <c r="H256" s="43">
        <v>785</v>
      </c>
      <c r="I256" s="13">
        <v>77.78</v>
      </c>
      <c r="J256" s="13">
        <v>77779.56</v>
      </c>
      <c r="K256" s="18" t="s">
        <v>32</v>
      </c>
      <c r="L256" s="12">
        <v>120</v>
      </c>
      <c r="M256" s="44">
        <v>715.06</v>
      </c>
      <c r="N256" s="13">
        <v>0</v>
      </c>
      <c r="O256" s="14">
        <v>0</v>
      </c>
      <c r="P256" s="15">
        <v>120</v>
      </c>
      <c r="Q256" s="43">
        <v>715.06</v>
      </c>
      <c r="R256" s="13">
        <v>74044.13</v>
      </c>
      <c r="S256" s="13">
        <v>77.78</v>
      </c>
      <c r="T256" s="13">
        <v>3657.65</v>
      </c>
      <c r="U256" s="13">
        <v>8027.64</v>
      </c>
      <c r="V256" s="13">
        <v>0</v>
      </c>
      <c r="W256" s="16">
        <v>0</v>
      </c>
      <c r="X256" s="16">
        <v>0</v>
      </c>
      <c r="Y256" s="17">
        <f>SUM(R256:X256)+N256+O256</f>
        <v>85807.2</v>
      </c>
      <c r="Z256" s="17">
        <f>((P256*Q256)+O256+N256)-Y256</f>
        <v>0</v>
      </c>
    </row>
    <row r="257" spans="1:26" x14ac:dyDescent="0.25">
      <c r="A257" s="10" t="s">
        <v>815</v>
      </c>
      <c r="B257" s="11">
        <v>44255</v>
      </c>
      <c r="C257" s="12">
        <v>412166</v>
      </c>
      <c r="D257" s="12" t="s">
        <v>816</v>
      </c>
      <c r="E257" s="11">
        <v>44255</v>
      </c>
      <c r="F257" s="13">
        <v>74958.490000000005</v>
      </c>
      <c r="G257" s="13">
        <v>4497.51</v>
      </c>
      <c r="H257" s="43">
        <v>800</v>
      </c>
      <c r="I257" s="13">
        <v>71.41</v>
      </c>
      <c r="J257" s="13">
        <v>78734.73</v>
      </c>
      <c r="K257" s="18" t="s">
        <v>32</v>
      </c>
      <c r="L257" s="12">
        <v>120</v>
      </c>
      <c r="M257" s="44">
        <v>723.85</v>
      </c>
      <c r="N257" s="13">
        <v>0</v>
      </c>
      <c r="O257" s="14">
        <v>0</v>
      </c>
      <c r="P257" s="15">
        <v>120</v>
      </c>
      <c r="Q257" s="43">
        <v>723.85</v>
      </c>
      <c r="R257" s="13">
        <v>74958.490000000005</v>
      </c>
      <c r="S257" s="13">
        <v>71.41</v>
      </c>
      <c r="T257" s="13">
        <v>3697.51</v>
      </c>
      <c r="U257" s="13">
        <v>8127.27</v>
      </c>
      <c r="V257" s="13">
        <v>0</v>
      </c>
      <c r="W257" s="16">
        <v>0</v>
      </c>
      <c r="X257" s="16">
        <v>0</v>
      </c>
      <c r="Y257" s="17">
        <f>SUM(R257:X257)+N257+O257</f>
        <v>86854.680000000008</v>
      </c>
      <c r="Z257" s="17">
        <f>((P257*Q257)+O257+N257)-Y257</f>
        <v>7.319999999992433</v>
      </c>
    </row>
    <row r="258" spans="1:26" x14ac:dyDescent="0.25">
      <c r="A258" s="10" t="s">
        <v>389</v>
      </c>
      <c r="B258" s="11">
        <v>44239</v>
      </c>
      <c r="C258" s="12">
        <v>410815</v>
      </c>
      <c r="D258" s="12" t="s">
        <v>390</v>
      </c>
      <c r="E258" s="11">
        <v>44238</v>
      </c>
      <c r="F258" s="13">
        <v>70712.960000000006</v>
      </c>
      <c r="G258" s="13">
        <v>4242.78</v>
      </c>
      <c r="H258" s="43">
        <v>750</v>
      </c>
      <c r="I258" s="13">
        <v>74.28</v>
      </c>
      <c r="J258" s="13">
        <v>74280.02</v>
      </c>
      <c r="K258" s="18" t="s">
        <v>32</v>
      </c>
      <c r="L258" s="12">
        <v>120</v>
      </c>
      <c r="M258" s="44">
        <v>682.89</v>
      </c>
      <c r="N258" s="13">
        <v>0</v>
      </c>
      <c r="O258" s="14">
        <v>0</v>
      </c>
      <c r="P258" s="15">
        <v>120</v>
      </c>
      <c r="Q258" s="43">
        <v>682.89</v>
      </c>
      <c r="R258" s="13">
        <v>70712.960000000006</v>
      </c>
      <c r="S258" s="13">
        <v>74.28</v>
      </c>
      <c r="T258" s="13">
        <v>3492.78</v>
      </c>
      <c r="U258" s="13">
        <v>7666.78</v>
      </c>
      <c r="V258" s="13">
        <v>0</v>
      </c>
      <c r="W258" s="16">
        <v>0</v>
      </c>
      <c r="X258" s="16">
        <v>0</v>
      </c>
      <c r="Y258" s="17">
        <f>SUM(R258:X258)+N258+O258</f>
        <v>81946.8</v>
      </c>
      <c r="Z258" s="17">
        <f>((P258*Q258)+O258+N258)-Y258</f>
        <v>0</v>
      </c>
    </row>
    <row r="259" spans="1:26" x14ac:dyDescent="0.25">
      <c r="A259" s="10" t="s">
        <v>639</v>
      </c>
      <c r="B259" s="11">
        <v>44250</v>
      </c>
      <c r="C259" s="12">
        <v>411479</v>
      </c>
      <c r="D259" s="12" t="s">
        <v>640</v>
      </c>
      <c r="E259" s="11">
        <v>44250</v>
      </c>
      <c r="F259" s="13">
        <v>72818.240000000005</v>
      </c>
      <c r="G259" s="13">
        <v>4369.09</v>
      </c>
      <c r="H259" s="43">
        <v>771.88</v>
      </c>
      <c r="I259" s="13">
        <v>76.489999999999995</v>
      </c>
      <c r="J259" s="13">
        <v>76491.94</v>
      </c>
      <c r="K259" s="18" t="s">
        <v>32</v>
      </c>
      <c r="L259" s="12">
        <v>120</v>
      </c>
      <c r="M259" s="44">
        <v>703.23</v>
      </c>
      <c r="N259" s="13">
        <v>0</v>
      </c>
      <c r="O259" s="14">
        <v>0</v>
      </c>
      <c r="P259" s="15">
        <v>120</v>
      </c>
      <c r="Q259" s="43">
        <v>703.23</v>
      </c>
      <c r="R259" s="13">
        <v>72818.240000000005</v>
      </c>
      <c r="S259" s="13">
        <v>76.489999999999995</v>
      </c>
      <c r="T259" s="13">
        <v>3597.21</v>
      </c>
      <c r="U259" s="13">
        <v>7895.66</v>
      </c>
      <c r="V259" s="13">
        <v>0</v>
      </c>
      <c r="W259" s="16">
        <v>0</v>
      </c>
      <c r="X259" s="16">
        <v>0</v>
      </c>
      <c r="Y259" s="17">
        <f>SUM(R259:X259)+N259+O259</f>
        <v>84387.60000000002</v>
      </c>
      <c r="Z259" s="17">
        <f>((P259*Q259)+O259+N259)-Y259</f>
        <v>0</v>
      </c>
    </row>
    <row r="260" spans="1:26" x14ac:dyDescent="0.25">
      <c r="A260" s="10" t="s">
        <v>789</v>
      </c>
      <c r="B260" s="11">
        <v>44255</v>
      </c>
      <c r="C260" s="12">
        <v>412056</v>
      </c>
      <c r="D260" s="12" t="s">
        <v>790</v>
      </c>
      <c r="E260" s="11">
        <v>44255</v>
      </c>
      <c r="F260" s="13">
        <v>72818.240000000005</v>
      </c>
      <c r="G260" s="13">
        <v>4369.09</v>
      </c>
      <c r="H260" s="43">
        <v>780</v>
      </c>
      <c r="I260" s="13">
        <v>70.7</v>
      </c>
      <c r="J260" s="13">
        <v>76483.81</v>
      </c>
      <c r="K260" s="18" t="s">
        <v>32</v>
      </c>
      <c r="L260" s="12">
        <v>120</v>
      </c>
      <c r="M260" s="44">
        <v>703.15</v>
      </c>
      <c r="N260" s="13">
        <v>0</v>
      </c>
      <c r="O260" s="14">
        <v>0</v>
      </c>
      <c r="P260" s="15">
        <v>120</v>
      </c>
      <c r="Q260" s="43">
        <v>703.15</v>
      </c>
      <c r="R260" s="13">
        <v>72818.240000000005</v>
      </c>
      <c r="S260" s="13">
        <v>70.7</v>
      </c>
      <c r="T260" s="13">
        <v>3589.09</v>
      </c>
      <c r="U260" s="13">
        <v>7894.19</v>
      </c>
      <c r="V260" s="13">
        <v>0</v>
      </c>
      <c r="W260" s="16">
        <v>0</v>
      </c>
      <c r="X260" s="16">
        <v>0</v>
      </c>
      <c r="Y260" s="17">
        <f>SUM(R260:X260)+N260+O260</f>
        <v>84372.22</v>
      </c>
      <c r="Z260" s="17">
        <f>((P260*Q260)+O260+N260)-Y260</f>
        <v>5.7799999999988358</v>
      </c>
    </row>
    <row r="261" spans="1:26" x14ac:dyDescent="0.25">
      <c r="A261" s="10" t="s">
        <v>875</v>
      </c>
      <c r="B261" s="11">
        <v>44255</v>
      </c>
      <c r="C261" s="12">
        <v>411518</v>
      </c>
      <c r="D261" s="12" t="s">
        <v>876</v>
      </c>
      <c r="E261" s="11">
        <v>44250</v>
      </c>
      <c r="F261" s="13">
        <v>100664.15</v>
      </c>
      <c r="G261" s="13">
        <v>6039.85</v>
      </c>
      <c r="H261" s="43">
        <v>1067.04</v>
      </c>
      <c r="I261" s="13">
        <v>105.74</v>
      </c>
      <c r="J261" s="13">
        <v>105742.7</v>
      </c>
      <c r="K261" s="18" t="s">
        <v>32</v>
      </c>
      <c r="L261" s="12">
        <v>120</v>
      </c>
      <c r="M261" s="44">
        <v>972.14</v>
      </c>
      <c r="N261" s="13">
        <v>0</v>
      </c>
      <c r="O261" s="14">
        <v>0</v>
      </c>
      <c r="P261" s="15">
        <v>120</v>
      </c>
      <c r="Q261" s="43">
        <v>972.14</v>
      </c>
      <c r="R261" s="13">
        <v>100664.15</v>
      </c>
      <c r="S261" s="13">
        <v>105.74</v>
      </c>
      <c r="T261" s="13">
        <v>4972.8100000000004</v>
      </c>
      <c r="U261" s="13">
        <v>10914.1</v>
      </c>
      <c r="V261" s="13">
        <v>0</v>
      </c>
      <c r="W261" s="16">
        <v>0</v>
      </c>
      <c r="X261" s="16">
        <v>0</v>
      </c>
      <c r="Y261" s="17">
        <f>SUM(R261:X261)+N261+O261</f>
        <v>116656.8</v>
      </c>
      <c r="Z261" s="17">
        <f>((P261*Q261)+O261+N261)-Y261</f>
        <v>0</v>
      </c>
    </row>
    <row r="262" spans="1:26" x14ac:dyDescent="0.25">
      <c r="A262" s="10" t="s">
        <v>547</v>
      </c>
      <c r="B262" s="11">
        <v>44250</v>
      </c>
      <c r="C262" s="12">
        <v>411547</v>
      </c>
      <c r="D262" s="12" t="s">
        <v>548</v>
      </c>
      <c r="E262" s="11">
        <v>44250</v>
      </c>
      <c r="F262" s="13">
        <v>86047.64</v>
      </c>
      <c r="G262" s="13">
        <v>5162.8599999999997</v>
      </c>
      <c r="H262" s="43">
        <v>8000</v>
      </c>
      <c r="I262" s="13">
        <v>83.29</v>
      </c>
      <c r="J262" s="13">
        <v>83293.789999999994</v>
      </c>
      <c r="K262" s="18" t="s">
        <v>32</v>
      </c>
      <c r="L262" s="12">
        <v>120</v>
      </c>
      <c r="M262" s="44">
        <v>765.76</v>
      </c>
      <c r="N262" s="13">
        <v>0</v>
      </c>
      <c r="O262" s="14">
        <v>0</v>
      </c>
      <c r="P262" s="15">
        <v>120</v>
      </c>
      <c r="Q262" s="43">
        <v>765.76</v>
      </c>
      <c r="R262" s="13">
        <v>83210.5</v>
      </c>
      <c r="S262" s="13">
        <v>83.29</v>
      </c>
      <c r="T262" s="13">
        <v>0</v>
      </c>
      <c r="U262" s="13">
        <v>8597.41</v>
      </c>
      <c r="V262" s="13">
        <v>0</v>
      </c>
      <c r="W262" s="16">
        <v>0</v>
      </c>
      <c r="X262" s="16">
        <v>0</v>
      </c>
      <c r="Y262" s="17">
        <f>SUM(R262:X262)+N262+O262</f>
        <v>91891.199999999997</v>
      </c>
      <c r="Z262" s="17">
        <f>((P262*Q262)+O262+N262)-Y262</f>
        <v>0</v>
      </c>
    </row>
    <row r="263" spans="1:26" x14ac:dyDescent="0.25">
      <c r="A263" s="10" t="s">
        <v>649</v>
      </c>
      <c r="B263" s="11">
        <v>44250</v>
      </c>
      <c r="C263" s="12">
        <v>411378</v>
      </c>
      <c r="D263" s="12" t="s">
        <v>650</v>
      </c>
      <c r="E263" s="11">
        <v>44250</v>
      </c>
      <c r="F263" s="13">
        <v>86047.64</v>
      </c>
      <c r="G263" s="13">
        <v>5162.8599999999997</v>
      </c>
      <c r="H263" s="43">
        <v>1000</v>
      </c>
      <c r="I263" s="13">
        <v>90.3</v>
      </c>
      <c r="J263" s="13">
        <v>90300.800000000003</v>
      </c>
      <c r="K263" s="18" t="s">
        <v>32</v>
      </c>
      <c r="L263" s="12">
        <v>120</v>
      </c>
      <c r="M263" s="44">
        <v>830.18</v>
      </c>
      <c r="N263" s="13">
        <v>0</v>
      </c>
      <c r="O263" s="14">
        <v>0</v>
      </c>
      <c r="P263" s="15">
        <v>120</v>
      </c>
      <c r="Q263" s="43">
        <v>830.18</v>
      </c>
      <c r="R263" s="13">
        <v>86047.64</v>
      </c>
      <c r="S263" s="13">
        <v>90.3</v>
      </c>
      <c r="T263" s="13">
        <v>4162.8599999999997</v>
      </c>
      <c r="U263" s="13">
        <v>9320.7999999999993</v>
      </c>
      <c r="V263" s="13">
        <v>0</v>
      </c>
      <c r="W263" s="16">
        <v>0</v>
      </c>
      <c r="X263" s="16">
        <v>0</v>
      </c>
      <c r="Y263" s="17">
        <f>SUM(R263:X263)+N263+O263</f>
        <v>99621.6</v>
      </c>
      <c r="Z263" s="17">
        <f>((P263*Q263)+O263+N263)-Y263</f>
        <v>0</v>
      </c>
    </row>
    <row r="264" spans="1:26" x14ac:dyDescent="0.25">
      <c r="A264" s="10" t="s">
        <v>753</v>
      </c>
      <c r="B264" s="11">
        <v>44255</v>
      </c>
      <c r="C264" s="12">
        <v>412301</v>
      </c>
      <c r="D264" s="12" t="s">
        <v>754</v>
      </c>
      <c r="E264" s="11">
        <v>44255</v>
      </c>
      <c r="F264" s="13">
        <v>113548.55</v>
      </c>
      <c r="G264" s="13">
        <v>5369.43</v>
      </c>
      <c r="H264" s="43">
        <v>1189.18</v>
      </c>
      <c r="I264" s="13">
        <v>86.89</v>
      </c>
      <c r="J264" s="13">
        <v>117846.65</v>
      </c>
      <c r="K264" s="18" t="s">
        <v>32</v>
      </c>
      <c r="L264" s="12">
        <v>120</v>
      </c>
      <c r="M264" s="44">
        <v>1083.42</v>
      </c>
      <c r="N264" s="13">
        <v>0</v>
      </c>
      <c r="O264" s="14">
        <v>0</v>
      </c>
      <c r="P264" s="15">
        <v>120</v>
      </c>
      <c r="Q264" s="43">
        <v>1083.42</v>
      </c>
      <c r="R264" s="13">
        <v>113548.55</v>
      </c>
      <c r="S264" s="13">
        <v>86.89</v>
      </c>
      <c r="T264" s="13">
        <v>4180.25</v>
      </c>
      <c r="U264" s="13">
        <v>12163.75</v>
      </c>
      <c r="V264" s="13">
        <v>0</v>
      </c>
      <c r="W264" s="16">
        <v>0</v>
      </c>
      <c r="X264" s="16">
        <v>0</v>
      </c>
      <c r="Y264" s="17">
        <f>SUM(R264:X264)+N264+O264</f>
        <v>129979.44</v>
      </c>
      <c r="Z264" s="17">
        <f>((P264*Q264)+O264+N264)-Y264</f>
        <v>30.960000000006403</v>
      </c>
    </row>
    <row r="265" spans="1:26" x14ac:dyDescent="0.25">
      <c r="A265" s="10" t="s">
        <v>601</v>
      </c>
      <c r="B265" s="11">
        <v>44250</v>
      </c>
      <c r="C265" s="12">
        <v>411679</v>
      </c>
      <c r="D265" s="12" t="s">
        <v>602</v>
      </c>
      <c r="E265" s="11">
        <v>44250</v>
      </c>
      <c r="F265" s="13">
        <v>50777.21</v>
      </c>
      <c r="G265" s="13">
        <v>3046.63</v>
      </c>
      <c r="H265" s="41">
        <v>4000</v>
      </c>
      <c r="I265" s="13">
        <v>49.87</v>
      </c>
      <c r="J265" s="13">
        <v>49873.71</v>
      </c>
      <c r="K265" s="18" t="s">
        <v>32</v>
      </c>
      <c r="L265" s="12">
        <v>120</v>
      </c>
      <c r="M265" s="44">
        <v>458.51</v>
      </c>
      <c r="N265" s="13">
        <v>0</v>
      </c>
      <c r="O265" s="14">
        <v>0</v>
      </c>
      <c r="P265" s="15">
        <v>120</v>
      </c>
      <c r="Q265" s="43">
        <v>458.51</v>
      </c>
      <c r="R265" s="13">
        <v>49823.839999999997</v>
      </c>
      <c r="S265" s="13">
        <v>49.87</v>
      </c>
      <c r="T265" s="13">
        <v>0</v>
      </c>
      <c r="U265" s="13">
        <v>5147.49</v>
      </c>
      <c r="V265" s="13">
        <v>0</v>
      </c>
      <c r="W265" s="16">
        <v>0</v>
      </c>
      <c r="X265" s="16">
        <v>0</v>
      </c>
      <c r="Y265" s="17">
        <f>SUM(R265:X265)+N265+O265</f>
        <v>55021.2</v>
      </c>
      <c r="Z265" s="17">
        <f>((P265*Q265)+O265+N265)-Y265</f>
        <v>0</v>
      </c>
    </row>
    <row r="266" spans="1:26" x14ac:dyDescent="0.25">
      <c r="A266" s="10" t="s">
        <v>511</v>
      </c>
      <c r="B266" s="11">
        <v>44246</v>
      </c>
      <c r="C266" s="12">
        <v>411386</v>
      </c>
      <c r="D266" s="12" t="s">
        <v>512</v>
      </c>
      <c r="E266" s="11">
        <v>44246</v>
      </c>
      <c r="F266" s="13">
        <v>60377.36</v>
      </c>
      <c r="G266" s="13">
        <v>3622.64</v>
      </c>
      <c r="H266" s="43">
        <v>640</v>
      </c>
      <c r="I266" s="13">
        <v>63.42</v>
      </c>
      <c r="J266" s="13">
        <v>63423.42</v>
      </c>
      <c r="K266" s="18" t="s">
        <v>32</v>
      </c>
      <c r="L266" s="12">
        <v>120</v>
      </c>
      <c r="M266" s="44">
        <v>583.08000000000004</v>
      </c>
      <c r="N266" s="13">
        <v>0</v>
      </c>
      <c r="O266" s="14">
        <v>0</v>
      </c>
      <c r="P266" s="15">
        <v>120</v>
      </c>
      <c r="Q266" s="43">
        <v>583.08000000000004</v>
      </c>
      <c r="R266" s="13">
        <v>60377.36</v>
      </c>
      <c r="S266" s="13">
        <v>63.42</v>
      </c>
      <c r="T266" s="13">
        <v>2982.64</v>
      </c>
      <c r="U266" s="13">
        <v>6546.18</v>
      </c>
      <c r="V266" s="13">
        <v>0</v>
      </c>
      <c r="W266" s="16">
        <v>0</v>
      </c>
      <c r="X266" s="16">
        <v>0</v>
      </c>
      <c r="Y266" s="17">
        <f>SUM(R266:X266)+N266+O266</f>
        <v>69969.600000000006</v>
      </c>
      <c r="Z266" s="17">
        <f>((P266*Q266)+O266+N266)-Y266</f>
        <v>0</v>
      </c>
    </row>
    <row r="267" spans="1:26" x14ac:dyDescent="0.25">
      <c r="A267" s="10" t="s">
        <v>573</v>
      </c>
      <c r="B267" s="11">
        <v>44250</v>
      </c>
      <c r="C267" s="12">
        <v>411550</v>
      </c>
      <c r="D267" s="12" t="s">
        <v>574</v>
      </c>
      <c r="E267" s="11">
        <v>44250</v>
      </c>
      <c r="F267" s="13">
        <v>86047.64</v>
      </c>
      <c r="G267" s="13">
        <v>5162.8599999999997</v>
      </c>
      <c r="H267" s="43">
        <v>912.11</v>
      </c>
      <c r="I267" s="13">
        <v>90.39</v>
      </c>
      <c r="J267" s="13">
        <v>90388.78</v>
      </c>
      <c r="K267" s="18" t="s">
        <v>32</v>
      </c>
      <c r="L267" s="12">
        <v>120</v>
      </c>
      <c r="M267" s="44">
        <v>830.99</v>
      </c>
      <c r="N267" s="13">
        <v>0</v>
      </c>
      <c r="O267" s="14">
        <v>0</v>
      </c>
      <c r="P267" s="15">
        <v>120</v>
      </c>
      <c r="Q267" s="43">
        <v>830.99</v>
      </c>
      <c r="R267" s="13">
        <v>86047.64</v>
      </c>
      <c r="S267" s="13">
        <v>90.39</v>
      </c>
      <c r="T267" s="13">
        <v>4250.75</v>
      </c>
      <c r="U267" s="13">
        <v>9330.02</v>
      </c>
      <c r="V267" s="13">
        <v>0</v>
      </c>
      <c r="W267" s="16">
        <v>0</v>
      </c>
      <c r="X267" s="16">
        <v>0</v>
      </c>
      <c r="Y267" s="17">
        <f>SUM(R267:X267)+N267+O267</f>
        <v>99718.8</v>
      </c>
      <c r="Z267" s="17">
        <f>((P267*Q267)+O267+N267)-Y267</f>
        <v>0</v>
      </c>
    </row>
    <row r="268" spans="1:26" x14ac:dyDescent="0.25">
      <c r="A268" s="10" t="s">
        <v>491</v>
      </c>
      <c r="B268" s="11">
        <v>44245</v>
      </c>
      <c r="C268" s="12">
        <v>411076</v>
      </c>
      <c r="D268" s="12" t="s">
        <v>492</v>
      </c>
      <c r="E268" s="11">
        <v>44243</v>
      </c>
      <c r="F268" s="13">
        <v>86047.64</v>
      </c>
      <c r="G268" s="13">
        <v>5162.8599999999997</v>
      </c>
      <c r="H268" s="43">
        <v>921.5</v>
      </c>
      <c r="I268" s="13">
        <v>90.38</v>
      </c>
      <c r="J268" s="13">
        <v>90379.38</v>
      </c>
      <c r="K268" s="18" t="s">
        <v>32</v>
      </c>
      <c r="L268" s="12">
        <v>120</v>
      </c>
      <c r="M268" s="44">
        <v>830.9</v>
      </c>
      <c r="N268" s="13">
        <v>0</v>
      </c>
      <c r="O268" s="14">
        <v>0</v>
      </c>
      <c r="P268" s="15">
        <v>120</v>
      </c>
      <c r="Q268" s="43">
        <v>830.9</v>
      </c>
      <c r="R268" s="13">
        <v>86047.64</v>
      </c>
      <c r="S268" s="13">
        <v>90.38</v>
      </c>
      <c r="T268" s="13">
        <v>4241.3599999999997</v>
      </c>
      <c r="U268" s="13">
        <v>9328.6200000000008</v>
      </c>
      <c r="V268" s="13">
        <v>0</v>
      </c>
      <c r="W268" s="16">
        <v>0</v>
      </c>
      <c r="X268" s="16">
        <v>0</v>
      </c>
      <c r="Y268" s="17">
        <f>SUM(R268:X268)+N268+O268</f>
        <v>99708</v>
      </c>
      <c r="Z268" s="17">
        <f>((P268*Q268)+O268+N268)-Y268</f>
        <v>0</v>
      </c>
    </row>
    <row r="269" spans="1:26" x14ac:dyDescent="0.25">
      <c r="A269" s="10" t="s">
        <v>545</v>
      </c>
      <c r="B269" s="11">
        <v>44250</v>
      </c>
      <c r="C269" s="12">
        <v>411543</v>
      </c>
      <c r="D269" s="12" t="s">
        <v>546</v>
      </c>
      <c r="E269" s="11">
        <v>44250</v>
      </c>
      <c r="F269" s="13">
        <v>122472.17</v>
      </c>
      <c r="G269" s="13">
        <v>7348.33</v>
      </c>
      <c r="H269" s="43">
        <v>1298.21</v>
      </c>
      <c r="I269" s="13">
        <v>128.65</v>
      </c>
      <c r="J269" s="13">
        <v>128650.94</v>
      </c>
      <c r="K269" s="18" t="s">
        <v>32</v>
      </c>
      <c r="L269" s="12">
        <v>120</v>
      </c>
      <c r="M269" s="44">
        <v>1182.75</v>
      </c>
      <c r="N269" s="13">
        <v>0</v>
      </c>
      <c r="O269" s="14">
        <v>0</v>
      </c>
      <c r="P269" s="15">
        <v>120</v>
      </c>
      <c r="Q269" s="43">
        <v>1182.75</v>
      </c>
      <c r="R269" s="13">
        <v>122472.17</v>
      </c>
      <c r="S269" s="13">
        <v>128.65</v>
      </c>
      <c r="T269" s="13">
        <v>6050.12</v>
      </c>
      <c r="U269" s="13">
        <v>13279.06</v>
      </c>
      <c r="V269" s="13">
        <v>0</v>
      </c>
      <c r="W269" s="16">
        <v>0</v>
      </c>
      <c r="X269" s="16">
        <v>0</v>
      </c>
      <c r="Y269" s="17">
        <f>SUM(R269:X269)+N269+O269</f>
        <v>141930</v>
      </c>
      <c r="Z269" s="17">
        <f>((P269*Q269)+O269+N269)-Y269</f>
        <v>0</v>
      </c>
    </row>
    <row r="270" spans="1:26" x14ac:dyDescent="0.25">
      <c r="A270" s="10" t="s">
        <v>867</v>
      </c>
      <c r="B270" s="11">
        <v>44255</v>
      </c>
      <c r="C270" s="12">
        <v>411945</v>
      </c>
      <c r="D270" s="12" t="s">
        <v>868</v>
      </c>
      <c r="E270" s="11">
        <v>44255</v>
      </c>
      <c r="F270" s="13">
        <v>144141.56</v>
      </c>
      <c r="G270" s="13">
        <v>6858.44</v>
      </c>
      <c r="H270" s="43">
        <v>1510</v>
      </c>
      <c r="I270" s="13">
        <v>110.99</v>
      </c>
      <c r="J270" s="13">
        <v>149639.64000000001</v>
      </c>
      <c r="K270" s="18" t="s">
        <v>32</v>
      </c>
      <c r="L270" s="12">
        <v>120</v>
      </c>
      <c r="M270" s="44">
        <v>1375.71</v>
      </c>
      <c r="N270" s="13">
        <v>0</v>
      </c>
      <c r="O270" s="14">
        <v>0</v>
      </c>
      <c r="P270" s="15">
        <v>120</v>
      </c>
      <c r="Q270" s="43">
        <v>1375.71</v>
      </c>
      <c r="R270" s="13">
        <v>144141.56</v>
      </c>
      <c r="S270" s="13">
        <v>110.99</v>
      </c>
      <c r="T270" s="13">
        <v>5348.44</v>
      </c>
      <c r="U270" s="13">
        <v>15445.56</v>
      </c>
      <c r="V270" s="13">
        <v>0</v>
      </c>
      <c r="W270" s="16">
        <v>0</v>
      </c>
      <c r="X270" s="16">
        <v>0</v>
      </c>
      <c r="Y270" s="17">
        <f>SUM(R270:X270)+N270+O270</f>
        <v>165046.54999999999</v>
      </c>
      <c r="Z270" s="17">
        <f>((P270*Q270)+O270+N270)-Y270</f>
        <v>38.650000000023283</v>
      </c>
    </row>
    <row r="271" spans="1:26" x14ac:dyDescent="0.25">
      <c r="A271" s="10" t="s">
        <v>773</v>
      </c>
      <c r="B271" s="11">
        <v>44255</v>
      </c>
      <c r="C271" s="12">
        <v>411808</v>
      </c>
      <c r="D271" s="12" t="s">
        <v>774</v>
      </c>
      <c r="E271" s="11">
        <v>44255</v>
      </c>
      <c r="F271" s="13">
        <v>100601.52</v>
      </c>
      <c r="G271" s="13">
        <v>6036.09</v>
      </c>
      <c r="H271" s="43">
        <v>1067</v>
      </c>
      <c r="I271" s="13">
        <v>97.68</v>
      </c>
      <c r="J271" s="13">
        <v>105676.29</v>
      </c>
      <c r="K271" s="18" t="s">
        <v>32</v>
      </c>
      <c r="L271" s="12">
        <v>120</v>
      </c>
      <c r="M271" s="44">
        <v>971.53</v>
      </c>
      <c r="N271" s="13">
        <v>0</v>
      </c>
      <c r="O271" s="14">
        <v>0</v>
      </c>
      <c r="P271" s="15">
        <v>120</v>
      </c>
      <c r="Q271" s="43">
        <v>971.53</v>
      </c>
      <c r="R271" s="13">
        <v>100601.52</v>
      </c>
      <c r="S271" s="13">
        <v>97.68</v>
      </c>
      <c r="T271" s="13">
        <v>4969.09</v>
      </c>
      <c r="U271" s="13">
        <v>10907.31</v>
      </c>
      <c r="V271" s="13">
        <v>0</v>
      </c>
      <c r="W271" s="16">
        <v>0</v>
      </c>
      <c r="X271" s="16">
        <v>0</v>
      </c>
      <c r="Y271" s="17">
        <f>SUM(R271:X271)+N271+O271</f>
        <v>116575.59999999999</v>
      </c>
      <c r="Z271" s="17">
        <f>((P271*Q271)+O271+N271)-Y271</f>
        <v>8</v>
      </c>
    </row>
    <row r="272" spans="1:26" s="55" customFormat="1" x14ac:dyDescent="0.25">
      <c r="A272" s="46" t="s">
        <v>787</v>
      </c>
      <c r="B272" s="47">
        <v>44255</v>
      </c>
      <c r="C272" s="48">
        <v>412052</v>
      </c>
      <c r="D272" s="48" t="s">
        <v>788</v>
      </c>
      <c r="E272" s="47">
        <v>44255</v>
      </c>
      <c r="F272" s="49">
        <v>100657.44</v>
      </c>
      <c r="G272" s="49">
        <v>6039.45</v>
      </c>
      <c r="H272" s="49">
        <v>1070</v>
      </c>
      <c r="I272" s="49">
        <v>97.74</v>
      </c>
      <c r="J272" s="49">
        <v>105732.62</v>
      </c>
      <c r="K272" s="50" t="s">
        <v>32</v>
      </c>
      <c r="L272" s="48">
        <v>120</v>
      </c>
      <c r="M272" s="51">
        <v>972.05</v>
      </c>
      <c r="N272" s="49">
        <v>0</v>
      </c>
      <c r="O272" s="51">
        <v>0</v>
      </c>
      <c r="P272" s="53">
        <v>120</v>
      </c>
      <c r="Q272" s="49">
        <v>972.05</v>
      </c>
      <c r="R272" s="49">
        <v>100657.44</v>
      </c>
      <c r="S272" s="49">
        <v>97.74</v>
      </c>
      <c r="T272" s="49">
        <v>4969.45</v>
      </c>
      <c r="U272" s="49">
        <v>10913.38</v>
      </c>
      <c r="V272" s="49">
        <v>0</v>
      </c>
      <c r="W272" s="52">
        <v>0</v>
      </c>
      <c r="X272" s="52">
        <v>0</v>
      </c>
      <c r="Y272" s="54">
        <f>SUM(R272:X272)+N272+O272</f>
        <v>116638.01000000001</v>
      </c>
      <c r="Z272" s="54">
        <f>((P272*Q272)+O272+N272)-Y272</f>
        <v>7.9899999999906868</v>
      </c>
    </row>
    <row r="273" spans="1:26" x14ac:dyDescent="0.25">
      <c r="A273" s="10" t="s">
        <v>591</v>
      </c>
      <c r="B273" s="11">
        <v>44250</v>
      </c>
      <c r="C273" s="12">
        <v>411598</v>
      </c>
      <c r="D273" s="12" t="s">
        <v>592</v>
      </c>
      <c r="E273" s="11">
        <v>44250</v>
      </c>
      <c r="F273" s="13">
        <v>110826.75</v>
      </c>
      <c r="G273" s="13">
        <v>6649.61</v>
      </c>
      <c r="H273" s="43">
        <v>1174.77</v>
      </c>
      <c r="I273" s="13">
        <v>116.42</v>
      </c>
      <c r="J273" s="13">
        <v>116418.01</v>
      </c>
      <c r="K273" s="18" t="s">
        <v>32</v>
      </c>
      <c r="L273" s="12">
        <v>120</v>
      </c>
      <c r="M273" s="44">
        <v>1070.29</v>
      </c>
      <c r="N273" s="13">
        <v>0</v>
      </c>
      <c r="O273" s="14">
        <v>0</v>
      </c>
      <c r="P273" s="15">
        <v>120</v>
      </c>
      <c r="Q273" s="43">
        <v>1070.29</v>
      </c>
      <c r="R273" s="13">
        <v>110826.75</v>
      </c>
      <c r="S273" s="13">
        <v>116.42</v>
      </c>
      <c r="T273" s="13">
        <v>5474.84</v>
      </c>
      <c r="U273" s="13">
        <v>12016.79</v>
      </c>
      <c r="V273" s="13">
        <v>0</v>
      </c>
      <c r="W273" s="16">
        <v>0</v>
      </c>
      <c r="X273" s="16">
        <v>0</v>
      </c>
      <c r="Y273" s="17">
        <f>SUM(R273:X273)+N273+O273</f>
        <v>128434.79999999999</v>
      </c>
      <c r="Z273" s="17">
        <f>((P273*Q273)+O273+N273)-Y273</f>
        <v>0</v>
      </c>
    </row>
    <row r="274" spans="1:26" x14ac:dyDescent="0.25">
      <c r="A274" s="10" t="s">
        <v>763</v>
      </c>
      <c r="B274" s="11">
        <v>44255</v>
      </c>
      <c r="C274" s="12">
        <v>412330</v>
      </c>
      <c r="D274" s="12" t="s">
        <v>764</v>
      </c>
      <c r="E274" s="11">
        <v>44255</v>
      </c>
      <c r="F274" s="13">
        <v>100664.15</v>
      </c>
      <c r="G274" s="13">
        <v>6039.85</v>
      </c>
      <c r="H274" s="43">
        <v>1100</v>
      </c>
      <c r="I274" s="13">
        <v>97.74</v>
      </c>
      <c r="J274" s="13">
        <v>105709.71</v>
      </c>
      <c r="K274" s="18" t="s">
        <v>32</v>
      </c>
      <c r="L274" s="12">
        <v>120</v>
      </c>
      <c r="M274" s="44">
        <v>971.84</v>
      </c>
      <c r="N274" s="13">
        <v>0</v>
      </c>
      <c r="O274" s="14">
        <v>0</v>
      </c>
      <c r="P274" s="15">
        <v>120</v>
      </c>
      <c r="Q274" s="43">
        <v>971.84</v>
      </c>
      <c r="R274" s="13">
        <v>100664.15</v>
      </c>
      <c r="S274" s="13">
        <v>97.74</v>
      </c>
      <c r="T274" s="13">
        <v>4939.8500000000004</v>
      </c>
      <c r="U274" s="13">
        <v>10911.09</v>
      </c>
      <c r="V274" s="13">
        <v>0</v>
      </c>
      <c r="W274" s="16">
        <v>0</v>
      </c>
      <c r="X274" s="16">
        <v>0</v>
      </c>
      <c r="Y274" s="17">
        <f>SUM(R274:X274)+N274+O274</f>
        <v>116612.83</v>
      </c>
      <c r="Z274" s="17">
        <f>((P274*Q274)+O274+N274)-Y274</f>
        <v>7.9700000000011642</v>
      </c>
    </row>
    <row r="275" spans="1:26" x14ac:dyDescent="0.25">
      <c r="A275" s="10" t="s">
        <v>725</v>
      </c>
      <c r="B275" s="11">
        <v>44255</v>
      </c>
      <c r="C275" s="12">
        <v>412200</v>
      </c>
      <c r="D275" s="12" t="s">
        <v>726</v>
      </c>
      <c r="E275" s="11">
        <v>44255</v>
      </c>
      <c r="F275" s="13">
        <v>139141.32</v>
      </c>
      <c r="G275" s="13">
        <v>8348.48</v>
      </c>
      <c r="H275" s="43">
        <v>1739.27</v>
      </c>
      <c r="I275" s="13">
        <v>116.14</v>
      </c>
      <c r="J275" s="13">
        <v>145896.43</v>
      </c>
      <c r="K275" s="18" t="s">
        <v>32</v>
      </c>
      <c r="L275" s="12">
        <v>120</v>
      </c>
      <c r="M275" s="44">
        <v>1341.29</v>
      </c>
      <c r="N275" s="13">
        <v>0</v>
      </c>
      <c r="O275" s="14">
        <v>0</v>
      </c>
      <c r="P275" s="15">
        <v>120</v>
      </c>
      <c r="Q275" s="43">
        <v>1341.29</v>
      </c>
      <c r="R275" s="13">
        <v>139141.32</v>
      </c>
      <c r="S275" s="13">
        <v>116.14</v>
      </c>
      <c r="T275" s="13">
        <v>6609.21</v>
      </c>
      <c r="U275" s="13">
        <v>15058.37</v>
      </c>
      <c r="V275" s="13">
        <v>0</v>
      </c>
      <c r="W275" s="16">
        <v>0</v>
      </c>
      <c r="X275" s="16">
        <v>0</v>
      </c>
      <c r="Y275" s="17">
        <f>SUM(R275:X275)+N275+O275</f>
        <v>160925.04</v>
      </c>
      <c r="Z275" s="17">
        <f>((P275*Q275)+O275+N275)-Y275</f>
        <v>29.759999999980209</v>
      </c>
    </row>
    <row r="276" spans="1:26" x14ac:dyDescent="0.25">
      <c r="A276" s="10" t="s">
        <v>493</v>
      </c>
      <c r="B276" s="11">
        <v>44245</v>
      </c>
      <c r="C276" s="12">
        <v>411071</v>
      </c>
      <c r="D276" s="12" t="s">
        <v>494</v>
      </c>
      <c r="E276" s="11">
        <v>44243</v>
      </c>
      <c r="F276" s="13">
        <v>122327.92</v>
      </c>
      <c r="G276" s="13">
        <v>7339.68</v>
      </c>
      <c r="H276" s="43">
        <v>1300</v>
      </c>
      <c r="I276" s="13">
        <v>128.5</v>
      </c>
      <c r="J276" s="13">
        <v>128496.1</v>
      </c>
      <c r="K276" s="18" t="s">
        <v>32</v>
      </c>
      <c r="L276" s="12">
        <v>120</v>
      </c>
      <c r="M276" s="44">
        <v>1181.32</v>
      </c>
      <c r="N276" s="13">
        <v>0</v>
      </c>
      <c r="O276" s="14">
        <v>0</v>
      </c>
      <c r="P276" s="15">
        <v>120</v>
      </c>
      <c r="Q276" s="43">
        <v>1181.32</v>
      </c>
      <c r="R276" s="13">
        <v>122327.92</v>
      </c>
      <c r="S276" s="13">
        <v>128.5</v>
      </c>
      <c r="T276" s="13">
        <v>6039.68</v>
      </c>
      <c r="U276" s="13">
        <v>13262.3</v>
      </c>
      <c r="V276" s="13">
        <v>0</v>
      </c>
      <c r="W276" s="16">
        <v>0</v>
      </c>
      <c r="X276" s="16">
        <v>0</v>
      </c>
      <c r="Y276" s="17">
        <f>SUM(R276:X276)+N276+O276</f>
        <v>141758.39999999999</v>
      </c>
      <c r="Z276" s="17">
        <f>((P276*Q276)+O276+N276)-Y276</f>
        <v>0</v>
      </c>
    </row>
    <row r="277" spans="1:26" x14ac:dyDescent="0.25">
      <c r="A277" s="10" t="s">
        <v>451</v>
      </c>
      <c r="B277" s="11">
        <v>44243</v>
      </c>
      <c r="C277" s="12">
        <v>411011</v>
      </c>
      <c r="D277" s="12" t="s">
        <v>452</v>
      </c>
      <c r="E277" s="11">
        <v>44243</v>
      </c>
      <c r="F277" s="13">
        <v>150380.04</v>
      </c>
      <c r="G277" s="13">
        <v>9022.7999999999993</v>
      </c>
      <c r="H277" s="43">
        <v>1595</v>
      </c>
      <c r="I277" s="13">
        <v>157.97</v>
      </c>
      <c r="J277" s="13">
        <v>157965.81</v>
      </c>
      <c r="K277" s="18" t="s">
        <v>32</v>
      </c>
      <c r="L277" s="12">
        <v>120</v>
      </c>
      <c r="M277" s="44">
        <v>1452.25</v>
      </c>
      <c r="N277" s="13">
        <v>0</v>
      </c>
      <c r="O277" s="14">
        <v>0</v>
      </c>
      <c r="P277" s="15">
        <v>120</v>
      </c>
      <c r="Q277" s="43">
        <v>1452.25</v>
      </c>
      <c r="R277" s="13">
        <v>150380.04</v>
      </c>
      <c r="S277" s="13">
        <v>157.97</v>
      </c>
      <c r="T277" s="13">
        <v>7427.8</v>
      </c>
      <c r="U277" s="13">
        <v>16304.19</v>
      </c>
      <c r="V277" s="13">
        <v>0</v>
      </c>
      <c r="W277" s="16">
        <v>0</v>
      </c>
      <c r="X277" s="16">
        <v>0</v>
      </c>
      <c r="Y277" s="17">
        <f>SUM(R277:X277)+N277+O277</f>
        <v>174270</v>
      </c>
      <c r="Z277" s="17">
        <f>((P277*Q277)+O277+N277)-Y277</f>
        <v>0</v>
      </c>
    </row>
    <row r="278" spans="1:26" x14ac:dyDescent="0.25">
      <c r="A278" s="10" t="s">
        <v>343</v>
      </c>
      <c r="B278" s="11">
        <v>44235</v>
      </c>
      <c r="C278" s="12">
        <v>410670</v>
      </c>
      <c r="D278" s="12" t="s">
        <v>344</v>
      </c>
      <c r="E278" s="11">
        <v>44235</v>
      </c>
      <c r="F278" s="13">
        <v>116345.84</v>
      </c>
      <c r="G278" s="13">
        <v>6980.75</v>
      </c>
      <c r="H278" s="43">
        <v>1233.27</v>
      </c>
      <c r="I278" s="13">
        <v>122.22</v>
      </c>
      <c r="J278" s="13">
        <v>122215.54</v>
      </c>
      <c r="K278" s="18" t="s">
        <v>32</v>
      </c>
      <c r="L278" s="12">
        <v>120</v>
      </c>
      <c r="M278" s="44">
        <v>1123.58</v>
      </c>
      <c r="N278" s="13">
        <v>0</v>
      </c>
      <c r="O278" s="14">
        <v>0</v>
      </c>
      <c r="P278" s="15">
        <v>120</v>
      </c>
      <c r="Q278" s="43">
        <v>1123.58</v>
      </c>
      <c r="R278" s="13">
        <v>116345.84</v>
      </c>
      <c r="S278" s="13">
        <v>122.22</v>
      </c>
      <c r="T278" s="13">
        <v>5747.48</v>
      </c>
      <c r="U278" s="13">
        <v>12614.06</v>
      </c>
      <c r="V278" s="13">
        <v>0</v>
      </c>
      <c r="W278" s="16">
        <v>0</v>
      </c>
      <c r="X278" s="16">
        <v>0</v>
      </c>
      <c r="Y278" s="17">
        <f>SUM(R278:X278)+N278+O278</f>
        <v>134829.6</v>
      </c>
      <c r="Z278" s="17">
        <f>((P278*Q278)+O278+N278)-Y278</f>
        <v>0</v>
      </c>
    </row>
    <row r="279" spans="1:26" x14ac:dyDescent="0.25">
      <c r="A279" s="10" t="s">
        <v>443</v>
      </c>
      <c r="B279" s="11">
        <v>44243</v>
      </c>
      <c r="C279" s="12">
        <v>411109</v>
      </c>
      <c r="D279" s="12" t="s">
        <v>444</v>
      </c>
      <c r="E279" s="11">
        <v>44243</v>
      </c>
      <c r="F279" s="13">
        <v>138798.43</v>
      </c>
      <c r="G279" s="13">
        <v>8327.91</v>
      </c>
      <c r="H279" s="43">
        <v>1500</v>
      </c>
      <c r="I279" s="13">
        <v>145.77000000000001</v>
      </c>
      <c r="J279" s="13">
        <v>145772.10999999999</v>
      </c>
      <c r="K279" s="18" t="s">
        <v>32</v>
      </c>
      <c r="L279" s="12">
        <v>120</v>
      </c>
      <c r="M279" s="44">
        <v>1340.15</v>
      </c>
      <c r="N279" s="13">
        <v>0</v>
      </c>
      <c r="O279" s="14">
        <v>0</v>
      </c>
      <c r="P279" s="15">
        <v>120</v>
      </c>
      <c r="Q279" s="43">
        <v>1340.15</v>
      </c>
      <c r="R279" s="13">
        <v>138798.43</v>
      </c>
      <c r="S279" s="13">
        <v>145.77000000000001</v>
      </c>
      <c r="T279" s="13">
        <v>6827.91</v>
      </c>
      <c r="U279" s="13">
        <v>15045.89</v>
      </c>
      <c r="V279" s="13">
        <v>0</v>
      </c>
      <c r="W279" s="16">
        <v>0</v>
      </c>
      <c r="X279" s="16">
        <v>0</v>
      </c>
      <c r="Y279" s="17">
        <f>SUM(R279:X279)+N279+O279</f>
        <v>160818</v>
      </c>
      <c r="Z279" s="17">
        <f>((P279*Q279)+O279+N279)-Y279</f>
        <v>0</v>
      </c>
    </row>
    <row r="280" spans="1:26" x14ac:dyDescent="0.25">
      <c r="A280" s="10" t="s">
        <v>445</v>
      </c>
      <c r="B280" s="11">
        <v>44243</v>
      </c>
      <c r="C280" s="12">
        <v>411086</v>
      </c>
      <c r="D280" s="12" t="s">
        <v>446</v>
      </c>
      <c r="E280" s="11">
        <v>44243</v>
      </c>
      <c r="F280" s="13">
        <v>137763.68</v>
      </c>
      <c r="G280" s="13">
        <v>8265.82</v>
      </c>
      <c r="H280" s="43">
        <v>1460.3</v>
      </c>
      <c r="I280" s="13">
        <v>144.71</v>
      </c>
      <c r="J280" s="13">
        <v>144713.91</v>
      </c>
      <c r="K280" s="18" t="s">
        <v>32</v>
      </c>
      <c r="L280" s="12">
        <v>120</v>
      </c>
      <c r="M280" s="44">
        <v>1330.42</v>
      </c>
      <c r="N280" s="13">
        <v>0</v>
      </c>
      <c r="O280" s="14">
        <v>0</v>
      </c>
      <c r="P280" s="15">
        <v>120</v>
      </c>
      <c r="Q280" s="43">
        <v>1330.42</v>
      </c>
      <c r="R280" s="13">
        <v>137763.68</v>
      </c>
      <c r="S280" s="13">
        <v>144.71</v>
      </c>
      <c r="T280" s="13">
        <v>6805.52</v>
      </c>
      <c r="U280" s="13">
        <v>14936.49</v>
      </c>
      <c r="V280" s="13">
        <v>0</v>
      </c>
      <c r="W280" s="16">
        <v>0</v>
      </c>
      <c r="X280" s="16">
        <v>0</v>
      </c>
      <c r="Y280" s="17">
        <f>SUM(R280:X280)+N280+O280</f>
        <v>159650.39999999997</v>
      </c>
      <c r="Z280" s="17">
        <f>((P280*Q280)+O280+N280)-Y280</f>
        <v>0</v>
      </c>
    </row>
    <row r="281" spans="1:26" x14ac:dyDescent="0.25">
      <c r="A281" s="10" t="s">
        <v>743</v>
      </c>
      <c r="B281" s="11">
        <v>44255</v>
      </c>
      <c r="C281" s="12">
        <v>412257</v>
      </c>
      <c r="D281" s="12" t="s">
        <v>744</v>
      </c>
      <c r="E281" s="11">
        <v>44255</v>
      </c>
      <c r="F281" s="13">
        <v>94167.96</v>
      </c>
      <c r="G281" s="13">
        <v>5650.08</v>
      </c>
      <c r="H281" s="43">
        <v>998.18</v>
      </c>
      <c r="I281" s="13">
        <v>91.43</v>
      </c>
      <c r="J281" s="13">
        <v>98918.78</v>
      </c>
      <c r="K281" s="18" t="s">
        <v>32</v>
      </c>
      <c r="L281" s="12">
        <v>120</v>
      </c>
      <c r="M281" s="44">
        <v>909.41</v>
      </c>
      <c r="N281" s="13">
        <v>0</v>
      </c>
      <c r="O281" s="14">
        <v>0</v>
      </c>
      <c r="P281" s="15">
        <v>120</v>
      </c>
      <c r="Q281" s="43">
        <v>909.41</v>
      </c>
      <c r="R281" s="13">
        <v>94167.96</v>
      </c>
      <c r="S281" s="13">
        <v>91.43</v>
      </c>
      <c r="T281" s="13">
        <v>4651.8999999999996</v>
      </c>
      <c r="U281" s="13">
        <v>10210.42</v>
      </c>
      <c r="V281" s="13">
        <v>0</v>
      </c>
      <c r="W281" s="16">
        <v>0</v>
      </c>
      <c r="X281" s="16">
        <v>0</v>
      </c>
      <c r="Y281" s="17">
        <f>SUM(R281:X281)+N281+O281</f>
        <v>109121.70999999999</v>
      </c>
      <c r="Z281" s="17">
        <f>((P281*Q281)+O281+N281)-Y281</f>
        <v>7.4900000000052387</v>
      </c>
    </row>
    <row r="282" spans="1:26" x14ac:dyDescent="0.25">
      <c r="A282" s="10" t="s">
        <v>733</v>
      </c>
      <c r="B282" s="11">
        <v>44255</v>
      </c>
      <c r="C282" s="12">
        <v>412229</v>
      </c>
      <c r="D282" s="12" t="s">
        <v>734</v>
      </c>
      <c r="E282" s="11">
        <v>44255</v>
      </c>
      <c r="F282" s="13">
        <v>94230.59</v>
      </c>
      <c r="G282" s="13">
        <v>5653.84</v>
      </c>
      <c r="H282" s="43">
        <v>1000</v>
      </c>
      <c r="I282" s="13">
        <v>91.5</v>
      </c>
      <c r="J282" s="13">
        <v>98983.41</v>
      </c>
      <c r="K282" s="18" t="s">
        <v>32</v>
      </c>
      <c r="L282" s="12">
        <v>120</v>
      </c>
      <c r="M282" s="44">
        <v>910</v>
      </c>
      <c r="N282" s="13">
        <v>0</v>
      </c>
      <c r="O282" s="14">
        <v>0</v>
      </c>
      <c r="P282" s="15">
        <v>120</v>
      </c>
      <c r="Q282" s="43">
        <v>910</v>
      </c>
      <c r="R282" s="13">
        <v>94230.59</v>
      </c>
      <c r="S282" s="13">
        <v>91.5</v>
      </c>
      <c r="T282" s="13">
        <v>4653.84</v>
      </c>
      <c r="U282" s="13">
        <v>10216.59</v>
      </c>
      <c r="V282" s="13">
        <v>0</v>
      </c>
      <c r="W282" s="16">
        <v>0</v>
      </c>
      <c r="X282" s="16">
        <v>0</v>
      </c>
      <c r="Y282" s="17">
        <f>SUM(R282:X282)+N282+O282</f>
        <v>109192.51999999999</v>
      </c>
      <c r="Z282" s="17">
        <f>((P282*Q282)+O282+N282)-Y282</f>
        <v>7.4800000000104774</v>
      </c>
    </row>
    <row r="283" spans="1:26" x14ac:dyDescent="0.25">
      <c r="A283" s="10" t="s">
        <v>759</v>
      </c>
      <c r="B283" s="11">
        <v>44255</v>
      </c>
      <c r="C283" s="12">
        <v>412327</v>
      </c>
      <c r="D283" s="12" t="s">
        <v>760</v>
      </c>
      <c r="E283" s="11">
        <v>44255</v>
      </c>
      <c r="F283" s="13">
        <v>77911.64</v>
      </c>
      <c r="G283" s="13">
        <v>4674.7</v>
      </c>
      <c r="H283" s="43">
        <v>826</v>
      </c>
      <c r="I283" s="13">
        <v>75.650000000000006</v>
      </c>
      <c r="J283" s="13">
        <v>81842.179999999993</v>
      </c>
      <c r="K283" s="18" t="s">
        <v>32</v>
      </c>
      <c r="L283" s="12">
        <v>120</v>
      </c>
      <c r="M283" s="44">
        <v>752.41</v>
      </c>
      <c r="N283" s="13">
        <v>0</v>
      </c>
      <c r="O283" s="14">
        <v>0</v>
      </c>
      <c r="P283" s="15">
        <v>120</v>
      </c>
      <c r="Q283" s="43">
        <v>752.41</v>
      </c>
      <c r="R283" s="13">
        <v>77911.64</v>
      </c>
      <c r="S283" s="13">
        <v>75.650000000000006</v>
      </c>
      <c r="T283" s="13">
        <v>3848.7</v>
      </c>
      <c r="U283" s="13">
        <v>8447.02</v>
      </c>
      <c r="V283" s="13">
        <v>0</v>
      </c>
      <c r="W283" s="16">
        <v>0</v>
      </c>
      <c r="X283" s="16">
        <v>0</v>
      </c>
      <c r="Y283" s="17">
        <f>SUM(R283:X283)+N283+O283</f>
        <v>90283.01</v>
      </c>
      <c r="Z283" s="17">
        <f>((P283*Q283)+O283+N283)-Y283</f>
        <v>6.1900000000023283</v>
      </c>
    </row>
    <row r="284" spans="1:26" x14ac:dyDescent="0.25">
      <c r="A284" s="10" t="s">
        <v>765</v>
      </c>
      <c r="B284" s="11">
        <v>44255</v>
      </c>
      <c r="C284" s="12">
        <v>412335</v>
      </c>
      <c r="D284" s="12" t="s">
        <v>766</v>
      </c>
      <c r="E284" s="11">
        <v>44255</v>
      </c>
      <c r="F284" s="13">
        <v>85665.21</v>
      </c>
      <c r="G284" s="13">
        <v>5139.91</v>
      </c>
      <c r="H284" s="43">
        <v>939.57</v>
      </c>
      <c r="I284" s="13">
        <v>83.18</v>
      </c>
      <c r="J284" s="13">
        <v>89955.51</v>
      </c>
      <c r="K284" s="18" t="s">
        <v>32</v>
      </c>
      <c r="L284" s="12">
        <v>120</v>
      </c>
      <c r="M284" s="44">
        <v>827</v>
      </c>
      <c r="N284" s="13">
        <v>0</v>
      </c>
      <c r="O284" s="14">
        <v>0</v>
      </c>
      <c r="P284" s="15">
        <v>120</v>
      </c>
      <c r="Q284" s="43">
        <v>827</v>
      </c>
      <c r="R284" s="13">
        <v>85665.21</v>
      </c>
      <c r="S284" s="13">
        <v>83.18</v>
      </c>
      <c r="T284" s="13">
        <v>4200.34</v>
      </c>
      <c r="U284" s="13">
        <v>9284.49</v>
      </c>
      <c r="V284" s="13">
        <v>0</v>
      </c>
      <c r="W284" s="16">
        <v>0</v>
      </c>
      <c r="X284" s="16">
        <v>0</v>
      </c>
      <c r="Y284" s="17">
        <f>SUM(R284:X284)+N284+O284</f>
        <v>99233.22</v>
      </c>
      <c r="Z284" s="17">
        <f>((P284*Q284)+O284+N284)-Y284</f>
        <v>6.7799999999988358</v>
      </c>
    </row>
    <row r="285" spans="1:26" x14ac:dyDescent="0.25">
      <c r="A285" s="10" t="s">
        <v>599</v>
      </c>
      <c r="B285" s="11">
        <v>44250</v>
      </c>
      <c r="C285" s="12">
        <v>411614</v>
      </c>
      <c r="D285" s="12" t="s">
        <v>600</v>
      </c>
      <c r="E285" s="11">
        <v>44250</v>
      </c>
      <c r="F285" s="13">
        <v>92644.86</v>
      </c>
      <c r="G285" s="13">
        <v>5558.69</v>
      </c>
      <c r="H285" s="43">
        <v>982.04</v>
      </c>
      <c r="I285" s="13">
        <v>97.32</v>
      </c>
      <c r="J285" s="13">
        <v>97318.83</v>
      </c>
      <c r="K285" s="18" t="s">
        <v>32</v>
      </c>
      <c r="L285" s="12">
        <v>120</v>
      </c>
      <c r="M285" s="44">
        <v>894.7</v>
      </c>
      <c r="N285" s="13">
        <v>0</v>
      </c>
      <c r="O285" s="14">
        <v>0</v>
      </c>
      <c r="P285" s="15">
        <v>120</v>
      </c>
      <c r="Q285" s="43">
        <v>894.7</v>
      </c>
      <c r="R285" s="13">
        <v>92644.86</v>
      </c>
      <c r="S285" s="13">
        <v>97.32</v>
      </c>
      <c r="T285" s="13">
        <v>4576.6499999999996</v>
      </c>
      <c r="U285" s="13">
        <v>10045.17</v>
      </c>
      <c r="V285" s="13">
        <v>0</v>
      </c>
      <c r="W285" s="16">
        <v>0</v>
      </c>
      <c r="X285" s="16">
        <v>0</v>
      </c>
      <c r="Y285" s="17">
        <f>SUM(R285:X285)+N285+O285</f>
        <v>107364</v>
      </c>
      <c r="Z285" s="17">
        <f>((P285*Q285)+O285+N285)-Y285</f>
        <v>0</v>
      </c>
    </row>
    <row r="286" spans="1:26" x14ac:dyDescent="0.25">
      <c r="A286" s="10" t="s">
        <v>767</v>
      </c>
      <c r="B286" s="11">
        <v>44255</v>
      </c>
      <c r="C286" s="12">
        <v>412336</v>
      </c>
      <c r="D286" s="12" t="s">
        <v>768</v>
      </c>
      <c r="E286" s="11">
        <v>44255</v>
      </c>
      <c r="F286" s="13">
        <v>89490.57</v>
      </c>
      <c r="G286" s="13">
        <v>5369.43</v>
      </c>
      <c r="H286" s="43">
        <v>948.61</v>
      </c>
      <c r="I286" s="13">
        <v>86.89</v>
      </c>
      <c r="J286" s="13">
        <v>94005.4</v>
      </c>
      <c r="K286" s="18" t="s">
        <v>32</v>
      </c>
      <c r="L286" s="12">
        <v>120</v>
      </c>
      <c r="M286" s="44">
        <v>864.24</v>
      </c>
      <c r="N286" s="13">
        <v>0</v>
      </c>
      <c r="O286" s="14">
        <v>0</v>
      </c>
      <c r="P286" s="15">
        <v>120</v>
      </c>
      <c r="Q286" s="43">
        <v>864.24</v>
      </c>
      <c r="R286" s="13">
        <v>89490.57</v>
      </c>
      <c r="S286" s="13">
        <v>86.89</v>
      </c>
      <c r="T286" s="13">
        <v>4420.82</v>
      </c>
      <c r="U286" s="13">
        <v>9703.4</v>
      </c>
      <c r="V286" s="13">
        <v>0</v>
      </c>
      <c r="W286" s="16">
        <v>0</v>
      </c>
      <c r="X286" s="16">
        <v>0</v>
      </c>
      <c r="Y286" s="17">
        <f>SUM(R286:X286)+N286+O286</f>
        <v>103701.68</v>
      </c>
      <c r="Z286" s="17">
        <f>((P286*Q286)+O286+N286)-Y286</f>
        <v>7.1200000000098953</v>
      </c>
    </row>
    <row r="287" spans="1:26" x14ac:dyDescent="0.25">
      <c r="A287" s="10" t="s">
        <v>587</v>
      </c>
      <c r="B287" s="11">
        <v>44250</v>
      </c>
      <c r="C287" s="12">
        <v>411589</v>
      </c>
      <c r="D287" s="12" t="s">
        <v>588</v>
      </c>
      <c r="E287" s="11">
        <v>44250</v>
      </c>
      <c r="F287" s="13">
        <v>93965.09</v>
      </c>
      <c r="G287" s="13">
        <v>5637.91</v>
      </c>
      <c r="H287" s="43">
        <v>996.03</v>
      </c>
      <c r="I287" s="13">
        <v>98.71</v>
      </c>
      <c r="J287" s="13">
        <v>98705.68</v>
      </c>
      <c r="K287" s="18" t="s">
        <v>32</v>
      </c>
      <c r="L287" s="12">
        <v>120</v>
      </c>
      <c r="M287" s="44">
        <v>907.45</v>
      </c>
      <c r="N287" s="13">
        <v>0</v>
      </c>
      <c r="O287" s="14">
        <v>0</v>
      </c>
      <c r="P287" s="15">
        <v>120</v>
      </c>
      <c r="Q287" s="43">
        <v>907.45</v>
      </c>
      <c r="R287" s="13">
        <v>93965.09</v>
      </c>
      <c r="S287" s="13">
        <v>98.71</v>
      </c>
      <c r="T287" s="13">
        <v>4641.88</v>
      </c>
      <c r="U287" s="13">
        <v>10188.32</v>
      </c>
      <c r="V287" s="13">
        <v>0</v>
      </c>
      <c r="W287" s="16">
        <v>0</v>
      </c>
      <c r="X287" s="16">
        <v>0</v>
      </c>
      <c r="Y287" s="17">
        <f>SUM(R287:X287)+N287+O287</f>
        <v>108894</v>
      </c>
      <c r="Z287" s="17">
        <f>((P287*Q287)+O287+N287)-Y287</f>
        <v>0</v>
      </c>
    </row>
    <row r="288" spans="1:26" x14ac:dyDescent="0.25">
      <c r="A288" s="10" t="s">
        <v>783</v>
      </c>
      <c r="B288" s="11">
        <v>44255</v>
      </c>
      <c r="C288" s="12">
        <v>412048</v>
      </c>
      <c r="D288" s="12" t="s">
        <v>784</v>
      </c>
      <c r="E288" s="11">
        <v>44255</v>
      </c>
      <c r="F288" s="13">
        <v>117742.02</v>
      </c>
      <c r="G288" s="13">
        <v>7064.52</v>
      </c>
      <c r="H288" s="43">
        <v>1248.07</v>
      </c>
      <c r="I288" s="13">
        <v>114.32</v>
      </c>
      <c r="J288" s="13">
        <v>123682.15</v>
      </c>
      <c r="K288" s="18" t="s">
        <v>32</v>
      </c>
      <c r="L288" s="12">
        <v>120</v>
      </c>
      <c r="M288" s="44">
        <v>1137.07</v>
      </c>
      <c r="N288" s="13">
        <v>0</v>
      </c>
      <c r="O288" s="14">
        <v>0</v>
      </c>
      <c r="P288" s="15">
        <v>120</v>
      </c>
      <c r="Q288" s="43">
        <v>1137.07</v>
      </c>
      <c r="R288" s="13">
        <v>117742.02</v>
      </c>
      <c r="S288" s="13">
        <v>114.32</v>
      </c>
      <c r="T288" s="13">
        <v>5816.45</v>
      </c>
      <c r="U288" s="13">
        <v>12766.25</v>
      </c>
      <c r="V288" s="13">
        <v>0</v>
      </c>
      <c r="W288" s="16">
        <v>0</v>
      </c>
      <c r="X288" s="16">
        <v>0</v>
      </c>
      <c r="Y288" s="17">
        <f>SUM(R288:X288)+N288+O288</f>
        <v>136439.04000000001</v>
      </c>
      <c r="Z288" s="17">
        <f>((P288*Q288)+O288+N288)-Y288</f>
        <v>9.3599999999860302</v>
      </c>
    </row>
    <row r="289" spans="1:26" x14ac:dyDescent="0.25">
      <c r="A289" s="10" t="s">
        <v>731</v>
      </c>
      <c r="B289" s="11">
        <v>44255</v>
      </c>
      <c r="C289" s="12">
        <v>412227</v>
      </c>
      <c r="D289" s="12" t="s">
        <v>732</v>
      </c>
      <c r="E289" s="11">
        <v>44255</v>
      </c>
      <c r="F289" s="13">
        <v>117742.02</v>
      </c>
      <c r="G289" s="13">
        <v>7064.52</v>
      </c>
      <c r="H289" s="43">
        <v>1250</v>
      </c>
      <c r="I289" s="13">
        <v>114.32</v>
      </c>
      <c r="J289" s="13">
        <v>123680.22</v>
      </c>
      <c r="K289" s="18" t="s">
        <v>32</v>
      </c>
      <c r="L289" s="12">
        <v>120</v>
      </c>
      <c r="M289" s="44">
        <v>1137.05</v>
      </c>
      <c r="N289" s="13">
        <v>0</v>
      </c>
      <c r="O289" s="14">
        <v>0</v>
      </c>
      <c r="P289" s="15">
        <v>120</v>
      </c>
      <c r="Q289" s="43">
        <v>1137.05</v>
      </c>
      <c r="R289" s="13">
        <v>117742.02</v>
      </c>
      <c r="S289" s="13">
        <v>114.32</v>
      </c>
      <c r="T289" s="13">
        <v>5814.52</v>
      </c>
      <c r="U289" s="13">
        <v>12765.78</v>
      </c>
      <c r="V289" s="13">
        <v>0</v>
      </c>
      <c r="W289" s="16">
        <v>0</v>
      </c>
      <c r="X289" s="16">
        <v>0</v>
      </c>
      <c r="Y289" s="17">
        <f>SUM(R289:X289)+N289+O289</f>
        <v>136436.64000000001</v>
      </c>
      <c r="Z289" s="17">
        <f>((P289*Q289)+O289+N289)-Y289</f>
        <v>9.3599999999860302</v>
      </c>
    </row>
    <row r="290" spans="1:26" x14ac:dyDescent="0.25">
      <c r="A290" s="10" t="s">
        <v>571</v>
      </c>
      <c r="B290" s="11">
        <v>44250</v>
      </c>
      <c r="C290" s="12">
        <v>411568</v>
      </c>
      <c r="D290" s="12" t="s">
        <v>572</v>
      </c>
      <c r="E290" s="11">
        <v>44250</v>
      </c>
      <c r="F290" s="13">
        <v>122472.17</v>
      </c>
      <c r="G290" s="13">
        <v>7348.33</v>
      </c>
      <c r="H290" s="43">
        <v>1298.21</v>
      </c>
      <c r="I290" s="13">
        <v>128.65</v>
      </c>
      <c r="J290" s="13">
        <v>128650.94</v>
      </c>
      <c r="K290" s="18" t="s">
        <v>32</v>
      </c>
      <c r="L290" s="12">
        <v>120</v>
      </c>
      <c r="M290" s="44">
        <v>1182.75</v>
      </c>
      <c r="N290" s="13">
        <v>0</v>
      </c>
      <c r="O290" s="14">
        <v>0</v>
      </c>
      <c r="P290" s="15">
        <v>120</v>
      </c>
      <c r="Q290" s="43">
        <v>1182.75</v>
      </c>
      <c r="R290" s="13">
        <v>122472.17</v>
      </c>
      <c r="S290" s="13">
        <v>128.65</v>
      </c>
      <c r="T290" s="13">
        <v>6050.12</v>
      </c>
      <c r="U290" s="13">
        <v>13279.06</v>
      </c>
      <c r="V290" s="13">
        <v>0</v>
      </c>
      <c r="W290" s="16">
        <v>0</v>
      </c>
      <c r="X290" s="16">
        <v>0</v>
      </c>
      <c r="Y290" s="17">
        <f>SUM(R290:X290)+N290+O290</f>
        <v>141930</v>
      </c>
      <c r="Z290" s="17">
        <f>((P290*Q290)+O290+N290)-Y290</f>
        <v>0</v>
      </c>
    </row>
    <row r="291" spans="1:26" x14ac:dyDescent="0.25">
      <c r="A291" s="10" t="s">
        <v>465</v>
      </c>
      <c r="B291" s="11">
        <v>44243</v>
      </c>
      <c r="C291" s="12">
        <v>411036</v>
      </c>
      <c r="D291" s="12" t="s">
        <v>466</v>
      </c>
      <c r="E291" s="11">
        <v>44243</v>
      </c>
      <c r="F291" s="13">
        <v>122472.17</v>
      </c>
      <c r="G291" s="13">
        <v>7348.33</v>
      </c>
      <c r="H291" s="43">
        <v>1298.3</v>
      </c>
      <c r="I291" s="13">
        <v>128.65</v>
      </c>
      <c r="J291" s="13">
        <v>128650.85</v>
      </c>
      <c r="K291" s="18" t="s">
        <v>32</v>
      </c>
      <c r="L291" s="12">
        <v>120</v>
      </c>
      <c r="M291" s="44">
        <v>1182.75</v>
      </c>
      <c r="N291" s="13">
        <v>0</v>
      </c>
      <c r="O291" s="14">
        <v>0</v>
      </c>
      <c r="P291" s="15">
        <v>120</v>
      </c>
      <c r="Q291" s="43">
        <v>1182.75</v>
      </c>
      <c r="R291" s="13">
        <v>122472.17</v>
      </c>
      <c r="S291" s="13">
        <v>128.65</v>
      </c>
      <c r="T291" s="13">
        <v>6050.03</v>
      </c>
      <c r="U291" s="13">
        <v>13279.15</v>
      </c>
      <c r="V291" s="13">
        <v>0</v>
      </c>
      <c r="W291" s="16">
        <v>0</v>
      </c>
      <c r="X291" s="16">
        <v>0</v>
      </c>
      <c r="Y291" s="17">
        <f>SUM(R291:X291)+N291+O291</f>
        <v>141930</v>
      </c>
      <c r="Z291" s="17">
        <f>((P291*Q291)+O291+N291)-Y291</f>
        <v>0</v>
      </c>
    </row>
    <row r="292" spans="1:26" x14ac:dyDescent="0.25">
      <c r="A292" s="10" t="s">
        <v>729</v>
      </c>
      <c r="B292" s="11">
        <v>44255</v>
      </c>
      <c r="C292" s="12">
        <v>412219</v>
      </c>
      <c r="D292" s="12" t="s">
        <v>730</v>
      </c>
      <c r="E292" s="11">
        <v>44255</v>
      </c>
      <c r="F292" s="13">
        <v>137763.68</v>
      </c>
      <c r="G292" s="13">
        <v>8265.82</v>
      </c>
      <c r="H292" s="43">
        <v>1642.95</v>
      </c>
      <c r="I292" s="13">
        <v>128.6</v>
      </c>
      <c r="J292" s="13">
        <v>144531.07999999999</v>
      </c>
      <c r="K292" s="18" t="s">
        <v>32</v>
      </c>
      <c r="L292" s="12">
        <v>120</v>
      </c>
      <c r="M292" s="44">
        <v>1328.74</v>
      </c>
      <c r="N292" s="13">
        <v>0</v>
      </c>
      <c r="O292" s="14">
        <v>0</v>
      </c>
      <c r="P292" s="15">
        <v>120</v>
      </c>
      <c r="Q292" s="43">
        <v>1328.74</v>
      </c>
      <c r="R292" s="13">
        <v>137763.68</v>
      </c>
      <c r="S292" s="13">
        <v>128.6</v>
      </c>
      <c r="T292" s="13">
        <v>6622.87</v>
      </c>
      <c r="U292" s="13">
        <v>14917.72</v>
      </c>
      <c r="V292" s="13">
        <v>0</v>
      </c>
      <c r="W292" s="16">
        <v>0</v>
      </c>
      <c r="X292" s="16">
        <v>0</v>
      </c>
      <c r="Y292" s="17">
        <f>SUM(R292:X292)+N292+O292</f>
        <v>159432.87</v>
      </c>
      <c r="Z292" s="17">
        <f>((P292*Q292)+O292+N292)-Y292</f>
        <v>15.929999999993015</v>
      </c>
    </row>
    <row r="293" spans="1:26" x14ac:dyDescent="0.25">
      <c r="A293" s="10" t="s">
        <v>819</v>
      </c>
      <c r="B293" s="11">
        <v>44255</v>
      </c>
      <c r="C293" s="12">
        <v>412175</v>
      </c>
      <c r="D293" s="12" t="s">
        <v>820</v>
      </c>
      <c r="E293" s="11">
        <v>44255</v>
      </c>
      <c r="F293" s="13">
        <v>148158.49</v>
      </c>
      <c r="G293" s="13">
        <v>8889.51</v>
      </c>
      <c r="H293" s="43">
        <v>1570.48</v>
      </c>
      <c r="I293" s="13">
        <v>128.6</v>
      </c>
      <c r="J293" s="13">
        <v>155633.15</v>
      </c>
      <c r="K293" s="18" t="s">
        <v>32</v>
      </c>
      <c r="L293" s="12">
        <v>120</v>
      </c>
      <c r="M293" s="44">
        <v>1430.81</v>
      </c>
      <c r="N293" s="13">
        <v>0</v>
      </c>
      <c r="O293" s="14">
        <v>0</v>
      </c>
      <c r="P293" s="15">
        <v>120</v>
      </c>
      <c r="Q293" s="43">
        <v>1430.81</v>
      </c>
      <c r="R293" s="13">
        <v>148158.49</v>
      </c>
      <c r="S293" s="13">
        <v>128.6</v>
      </c>
      <c r="T293" s="13">
        <v>7319.03</v>
      </c>
      <c r="U293" s="13">
        <v>16064.05</v>
      </c>
      <c r="V293" s="13">
        <v>0</v>
      </c>
      <c r="W293" s="16">
        <v>0</v>
      </c>
      <c r="X293" s="16">
        <v>0</v>
      </c>
      <c r="Y293" s="17">
        <f>SUM(R293:X293)+N293+O293</f>
        <v>171670.16999999998</v>
      </c>
      <c r="Z293" s="17">
        <f>((P293*Q293)+O293+N293)-Y293</f>
        <v>27.029999999998836</v>
      </c>
    </row>
    <row r="294" spans="1:26" x14ac:dyDescent="0.25">
      <c r="A294" s="10" t="s">
        <v>851</v>
      </c>
      <c r="B294" s="11">
        <v>44255</v>
      </c>
      <c r="C294" s="12">
        <v>411848</v>
      </c>
      <c r="D294" s="12" t="s">
        <v>852</v>
      </c>
      <c r="E294" s="11">
        <v>44255</v>
      </c>
      <c r="F294" s="13">
        <v>229811.32</v>
      </c>
      <c r="G294" s="13">
        <v>13788.68</v>
      </c>
      <c r="H294" s="43">
        <v>2436</v>
      </c>
      <c r="I294" s="13">
        <v>219.03</v>
      </c>
      <c r="J294" s="13">
        <v>241405.41</v>
      </c>
      <c r="K294" s="18" t="s">
        <v>32</v>
      </c>
      <c r="L294" s="12">
        <v>120</v>
      </c>
      <c r="M294" s="44">
        <v>2219.35</v>
      </c>
      <c r="N294" s="13">
        <v>0</v>
      </c>
      <c r="O294" s="14">
        <v>0</v>
      </c>
      <c r="P294" s="15">
        <v>120</v>
      </c>
      <c r="Q294" s="43">
        <v>2219.35</v>
      </c>
      <c r="R294" s="13">
        <v>229811.32</v>
      </c>
      <c r="S294" s="13">
        <v>219.03</v>
      </c>
      <c r="T294" s="13">
        <v>11352.68</v>
      </c>
      <c r="U294" s="13">
        <v>24916.59</v>
      </c>
      <c r="V294" s="13">
        <v>0</v>
      </c>
      <c r="W294" s="16">
        <v>0</v>
      </c>
      <c r="X294" s="16">
        <v>0</v>
      </c>
      <c r="Y294" s="17">
        <f>SUM(R294:X294)+N294+O294</f>
        <v>266299.62</v>
      </c>
      <c r="Z294" s="17">
        <f>((P294*Q294)+O294+N294)-Y294</f>
        <v>22.380000000004657</v>
      </c>
    </row>
    <row r="295" spans="1:26" x14ac:dyDescent="0.25">
      <c r="A295" s="10" t="s">
        <v>795</v>
      </c>
      <c r="B295" s="11">
        <v>44255</v>
      </c>
      <c r="C295" s="12">
        <v>412085</v>
      </c>
      <c r="D295" s="12" t="s">
        <v>796</v>
      </c>
      <c r="E295" s="11">
        <v>44255</v>
      </c>
      <c r="F295" s="13">
        <v>106119.34</v>
      </c>
      <c r="G295" s="13">
        <v>6367.16</v>
      </c>
      <c r="H295" s="43">
        <v>1124.8699999999999</v>
      </c>
      <c r="I295" s="13">
        <v>103.04</v>
      </c>
      <c r="J295" s="13">
        <v>111473.1</v>
      </c>
      <c r="K295" s="18" t="s">
        <v>32</v>
      </c>
      <c r="L295" s="12">
        <v>120</v>
      </c>
      <c r="M295" s="44">
        <v>1024.82</v>
      </c>
      <c r="N295" s="13">
        <v>0</v>
      </c>
      <c r="O295" s="14">
        <v>0</v>
      </c>
      <c r="P295" s="15">
        <v>120</v>
      </c>
      <c r="Q295" s="43">
        <v>1024.82</v>
      </c>
      <c r="R295" s="13">
        <v>106119.34</v>
      </c>
      <c r="S295" s="13">
        <v>103.04</v>
      </c>
      <c r="T295" s="13">
        <v>5242.29</v>
      </c>
      <c r="U295" s="13">
        <v>11505.3</v>
      </c>
      <c r="V295" s="13">
        <v>0</v>
      </c>
      <c r="W295" s="16">
        <v>0</v>
      </c>
      <c r="X295" s="16">
        <v>0</v>
      </c>
      <c r="Y295" s="17">
        <f>SUM(R295:X295)+N295+O295</f>
        <v>122969.96999999999</v>
      </c>
      <c r="Z295" s="17">
        <f>((P295*Q295)+O295+N295)-Y295</f>
        <v>8.430000000007567</v>
      </c>
    </row>
    <row r="296" spans="1:26" x14ac:dyDescent="0.25">
      <c r="A296" s="10" t="s">
        <v>797</v>
      </c>
      <c r="B296" s="11">
        <v>44255</v>
      </c>
      <c r="C296" s="12">
        <v>412088</v>
      </c>
      <c r="D296" s="12" t="s">
        <v>798</v>
      </c>
      <c r="E296" s="11">
        <v>44255</v>
      </c>
      <c r="F296" s="13">
        <v>161458.01999999999</v>
      </c>
      <c r="G296" s="13">
        <v>9687.48</v>
      </c>
      <c r="H296" s="41">
        <v>10000</v>
      </c>
      <c r="I296" s="13">
        <v>156.77000000000001</v>
      </c>
      <c r="J296" s="13">
        <v>161306.81</v>
      </c>
      <c r="K296" s="18" t="s">
        <v>32</v>
      </c>
      <c r="L296" s="12">
        <v>120</v>
      </c>
      <c r="M296" s="44">
        <v>1482.97</v>
      </c>
      <c r="N296" s="13">
        <v>0</v>
      </c>
      <c r="O296" s="14">
        <v>0</v>
      </c>
      <c r="P296" s="15">
        <v>120</v>
      </c>
      <c r="Q296" s="43">
        <v>1482.97</v>
      </c>
      <c r="R296" s="13">
        <v>161145.5</v>
      </c>
      <c r="S296" s="13">
        <v>156.77000000000001</v>
      </c>
      <c r="T296" s="13">
        <v>0</v>
      </c>
      <c r="U296" s="13">
        <v>16649.59</v>
      </c>
      <c r="V296" s="13">
        <v>0</v>
      </c>
      <c r="W296" s="16">
        <v>0</v>
      </c>
      <c r="X296" s="16">
        <v>0</v>
      </c>
      <c r="Y296" s="17">
        <f>SUM(R296:X296)+N296+O296</f>
        <v>177951.86</v>
      </c>
      <c r="Z296" s="17">
        <f>((P296*Q296)+O296+N296)-Y296</f>
        <v>4.5400000000081491</v>
      </c>
    </row>
    <row r="297" spans="1:26" x14ac:dyDescent="0.25">
      <c r="A297" s="10" t="s">
        <v>501</v>
      </c>
      <c r="B297" s="11">
        <v>44245</v>
      </c>
      <c r="C297" s="12">
        <v>411291</v>
      </c>
      <c r="D297" s="12" t="s">
        <v>502</v>
      </c>
      <c r="E297" s="11">
        <v>44244</v>
      </c>
      <c r="F297" s="13">
        <v>153692.03</v>
      </c>
      <c r="G297" s="13">
        <v>9221.52</v>
      </c>
      <c r="H297" s="41">
        <v>8832.2800000000007</v>
      </c>
      <c r="I297" s="13">
        <v>154.24</v>
      </c>
      <c r="J297" s="13">
        <v>154235.51</v>
      </c>
      <c r="K297" s="18" t="s">
        <v>32</v>
      </c>
      <c r="L297" s="12">
        <v>120</v>
      </c>
      <c r="M297" s="44">
        <v>1417.96</v>
      </c>
      <c r="N297" s="13">
        <v>0</v>
      </c>
      <c r="O297" s="14">
        <v>0</v>
      </c>
      <c r="P297" s="15">
        <v>120</v>
      </c>
      <c r="Q297" s="43">
        <v>1417.96</v>
      </c>
      <c r="R297" s="13">
        <v>153692.03</v>
      </c>
      <c r="S297" s="13">
        <v>154.24</v>
      </c>
      <c r="T297" s="13">
        <v>389.24</v>
      </c>
      <c r="U297" s="13">
        <v>15919.69</v>
      </c>
      <c r="V297" s="13">
        <v>0</v>
      </c>
      <c r="W297" s="16">
        <v>0</v>
      </c>
      <c r="X297" s="16">
        <v>0</v>
      </c>
      <c r="Y297" s="17">
        <f>SUM(R297:X297)+N297+O297</f>
        <v>170155.19999999998</v>
      </c>
      <c r="Z297" s="17">
        <f>((P297*Q297)+O297+N297)-Y297</f>
        <v>0</v>
      </c>
    </row>
    <row r="298" spans="1:26" x14ac:dyDescent="0.25">
      <c r="A298" s="10" t="s">
        <v>541</v>
      </c>
      <c r="B298" s="11">
        <v>44250</v>
      </c>
      <c r="C298" s="12">
        <v>411539</v>
      </c>
      <c r="D298" s="12" t="s">
        <v>542</v>
      </c>
      <c r="E298" s="11">
        <v>44249</v>
      </c>
      <c r="F298" s="13">
        <v>125202.72</v>
      </c>
      <c r="G298" s="13">
        <v>7512.16</v>
      </c>
      <c r="H298" s="43">
        <v>2000</v>
      </c>
      <c r="I298" s="13">
        <v>130.85</v>
      </c>
      <c r="J298" s="13">
        <v>130845.73</v>
      </c>
      <c r="K298" s="18" t="s">
        <v>32</v>
      </c>
      <c r="L298" s="12">
        <v>120</v>
      </c>
      <c r="M298" s="44">
        <v>1202.93</v>
      </c>
      <c r="N298" s="13">
        <v>0</v>
      </c>
      <c r="O298" s="14">
        <v>0</v>
      </c>
      <c r="P298" s="15">
        <v>120</v>
      </c>
      <c r="Q298" s="43">
        <v>1202.93</v>
      </c>
      <c r="R298" s="13">
        <v>125202.72</v>
      </c>
      <c r="S298" s="13">
        <v>130.85</v>
      </c>
      <c r="T298" s="13">
        <v>5512.16</v>
      </c>
      <c r="U298" s="13">
        <v>13505.87</v>
      </c>
      <c r="V298" s="13">
        <v>0</v>
      </c>
      <c r="W298" s="16">
        <v>0</v>
      </c>
      <c r="X298" s="16">
        <v>0</v>
      </c>
      <c r="Y298" s="17">
        <f>SUM(R298:X298)+N298+O298</f>
        <v>144351.6</v>
      </c>
      <c r="Z298" s="17">
        <f>((P298*Q298)+O298+N298)-Y298</f>
        <v>0</v>
      </c>
    </row>
    <row r="299" spans="1:26" x14ac:dyDescent="0.25">
      <c r="A299" s="10" t="s">
        <v>823</v>
      </c>
      <c r="B299" s="11">
        <v>44255</v>
      </c>
      <c r="C299" s="12">
        <v>412184</v>
      </c>
      <c r="D299" s="12" t="s">
        <v>824</v>
      </c>
      <c r="E299" s="11">
        <v>44255</v>
      </c>
      <c r="F299" s="13">
        <v>161951.13</v>
      </c>
      <c r="G299" s="13">
        <v>9717.07</v>
      </c>
      <c r="H299" s="43">
        <v>1717</v>
      </c>
      <c r="I299" s="13">
        <v>157.25</v>
      </c>
      <c r="J299" s="13">
        <v>170121.32</v>
      </c>
      <c r="K299" s="18" t="s">
        <v>32</v>
      </c>
      <c r="L299" s="12">
        <v>120</v>
      </c>
      <c r="M299" s="44">
        <v>1564</v>
      </c>
      <c r="N299" s="13">
        <v>0</v>
      </c>
      <c r="O299" s="14">
        <v>0</v>
      </c>
      <c r="P299" s="15">
        <v>120</v>
      </c>
      <c r="Q299" s="43">
        <v>1564</v>
      </c>
      <c r="R299" s="13">
        <v>161951.13</v>
      </c>
      <c r="S299" s="13">
        <v>157.25</v>
      </c>
      <c r="T299" s="13">
        <v>8000.07</v>
      </c>
      <c r="U299" s="13">
        <v>17558.68</v>
      </c>
      <c r="V299" s="13">
        <v>0</v>
      </c>
      <c r="W299" s="16">
        <v>0</v>
      </c>
      <c r="X299" s="16">
        <v>0</v>
      </c>
      <c r="Y299" s="17">
        <f>SUM(R299:X299)+N299+O299</f>
        <v>187667.13</v>
      </c>
      <c r="Z299" s="17">
        <f>((P299*Q299)+O299+N299)-Y299</f>
        <v>12.869999999995343</v>
      </c>
    </row>
    <row r="300" spans="1:26" x14ac:dyDescent="0.25">
      <c r="A300" s="10" t="s">
        <v>489</v>
      </c>
      <c r="B300" s="11">
        <v>44243</v>
      </c>
      <c r="C300" s="12">
        <v>410839</v>
      </c>
      <c r="D300" s="12" t="s">
        <v>490</v>
      </c>
      <c r="E300" s="11">
        <v>44243</v>
      </c>
      <c r="F300" s="13">
        <v>174258.11</v>
      </c>
      <c r="G300" s="13">
        <v>10455.49</v>
      </c>
      <c r="H300" s="43">
        <v>1848</v>
      </c>
      <c r="I300" s="13">
        <v>183.05</v>
      </c>
      <c r="J300" s="13">
        <v>183048.65</v>
      </c>
      <c r="K300" s="18" t="s">
        <v>32</v>
      </c>
      <c r="L300" s="12">
        <v>120</v>
      </c>
      <c r="M300" s="44">
        <v>1682.85</v>
      </c>
      <c r="N300" s="13">
        <v>0</v>
      </c>
      <c r="O300" s="14">
        <v>0</v>
      </c>
      <c r="P300" s="15">
        <v>120</v>
      </c>
      <c r="Q300" s="43">
        <v>1682.85</v>
      </c>
      <c r="R300" s="13">
        <v>174258.11</v>
      </c>
      <c r="S300" s="13">
        <v>183.05</v>
      </c>
      <c r="T300" s="13">
        <v>8607.49</v>
      </c>
      <c r="U300" s="13">
        <v>18893.349999999999</v>
      </c>
      <c r="V300" s="13">
        <v>0</v>
      </c>
      <c r="W300" s="16">
        <v>0</v>
      </c>
      <c r="X300" s="16">
        <v>0</v>
      </c>
      <c r="Y300" s="17">
        <f>SUM(R300:X300)+N300+O300</f>
        <v>201941.99999999997</v>
      </c>
      <c r="Z300" s="17">
        <f>((P300*Q300)+O300+N300)-Y300</f>
        <v>0</v>
      </c>
    </row>
    <row r="301" spans="1:26" x14ac:dyDescent="0.25">
      <c r="A301" s="10" t="s">
        <v>771</v>
      </c>
      <c r="B301" s="11">
        <v>44255</v>
      </c>
      <c r="C301" s="12">
        <v>412343</v>
      </c>
      <c r="D301" s="12" t="s">
        <v>772</v>
      </c>
      <c r="E301" s="11">
        <v>44255</v>
      </c>
      <c r="F301" s="13">
        <v>162898.66</v>
      </c>
      <c r="G301" s="13">
        <v>9773.92</v>
      </c>
      <c r="H301" s="43">
        <v>1726.73</v>
      </c>
      <c r="I301" s="13">
        <v>158.16999999999999</v>
      </c>
      <c r="J301" s="13">
        <v>171116.97</v>
      </c>
      <c r="K301" s="18" t="s">
        <v>32</v>
      </c>
      <c r="L301" s="12">
        <v>120</v>
      </c>
      <c r="M301" s="44">
        <v>1573.16</v>
      </c>
      <c r="N301" s="13">
        <v>0</v>
      </c>
      <c r="O301" s="14">
        <v>0</v>
      </c>
      <c r="P301" s="15">
        <v>120</v>
      </c>
      <c r="Q301" s="43">
        <v>1573.16</v>
      </c>
      <c r="R301" s="13">
        <v>162898.66</v>
      </c>
      <c r="S301" s="13">
        <v>158.16999999999999</v>
      </c>
      <c r="T301" s="13">
        <v>8047.19</v>
      </c>
      <c r="U301" s="13">
        <v>17662.23</v>
      </c>
      <c r="V301" s="13">
        <v>0</v>
      </c>
      <c r="W301" s="16">
        <v>0</v>
      </c>
      <c r="X301" s="16">
        <v>0</v>
      </c>
      <c r="Y301" s="17">
        <f>SUM(R301:X301)+N301+O301</f>
        <v>188766.25000000003</v>
      </c>
      <c r="Z301" s="17">
        <f>((P301*Q301)+O301+N301)-Y301</f>
        <v>12.949999999982538</v>
      </c>
    </row>
    <row r="302" spans="1:26" x14ac:dyDescent="0.25">
      <c r="A302" s="10" t="s">
        <v>497</v>
      </c>
      <c r="B302" s="11">
        <v>44245</v>
      </c>
      <c r="C302" s="12">
        <v>411117</v>
      </c>
      <c r="D302" s="12" t="s">
        <v>498</v>
      </c>
      <c r="E302" s="11">
        <v>44242</v>
      </c>
      <c r="F302" s="13">
        <v>152536.57999999999</v>
      </c>
      <c r="G302" s="13">
        <v>9152.19</v>
      </c>
      <c r="H302" s="43">
        <v>1616.89</v>
      </c>
      <c r="I302" s="13">
        <v>160.22999999999999</v>
      </c>
      <c r="J302" s="13">
        <v>160232.10999999999</v>
      </c>
      <c r="K302" s="18" t="s">
        <v>32</v>
      </c>
      <c r="L302" s="12">
        <v>120</v>
      </c>
      <c r="M302" s="44">
        <v>1473.09</v>
      </c>
      <c r="N302" s="13">
        <v>0</v>
      </c>
      <c r="O302" s="14">
        <v>0</v>
      </c>
      <c r="P302" s="15">
        <v>120</v>
      </c>
      <c r="Q302" s="43">
        <v>1473.09</v>
      </c>
      <c r="R302" s="13">
        <v>152536.57999999999</v>
      </c>
      <c r="S302" s="13">
        <v>160.22999999999999</v>
      </c>
      <c r="T302" s="13">
        <v>7535.3</v>
      </c>
      <c r="U302" s="13">
        <v>16538.689999999999</v>
      </c>
      <c r="V302" s="13">
        <v>0</v>
      </c>
      <c r="W302" s="16">
        <v>0</v>
      </c>
      <c r="X302" s="16">
        <v>0</v>
      </c>
      <c r="Y302" s="17">
        <f>SUM(R302:X302)+N302+O302</f>
        <v>176770.8</v>
      </c>
      <c r="Z302" s="17">
        <f>((P302*Q302)+O302+N302)-Y302</f>
        <v>0</v>
      </c>
    </row>
    <row r="303" spans="1:26" x14ac:dyDescent="0.25">
      <c r="A303" s="10" t="s">
        <v>411</v>
      </c>
      <c r="B303" s="11">
        <v>44242</v>
      </c>
      <c r="C303" s="12">
        <v>411073</v>
      </c>
      <c r="D303" s="12" t="s">
        <v>412</v>
      </c>
      <c r="E303" s="11">
        <v>44242</v>
      </c>
      <c r="F303" s="13">
        <v>104211.55</v>
      </c>
      <c r="G303" s="13">
        <v>6252.69</v>
      </c>
      <c r="H303" s="43">
        <v>1104.6400000000001</v>
      </c>
      <c r="I303" s="13">
        <v>109.47</v>
      </c>
      <c r="J303" s="13">
        <v>109469.07</v>
      </c>
      <c r="K303" s="18" t="s">
        <v>32</v>
      </c>
      <c r="L303" s="12">
        <v>120</v>
      </c>
      <c r="M303" s="44">
        <v>1006.4</v>
      </c>
      <c r="N303" s="13">
        <v>0</v>
      </c>
      <c r="O303" s="14">
        <v>0</v>
      </c>
      <c r="P303" s="15">
        <v>120</v>
      </c>
      <c r="Q303" s="43">
        <v>1006.4</v>
      </c>
      <c r="R303" s="13">
        <v>104211.55</v>
      </c>
      <c r="S303" s="13">
        <v>109.47</v>
      </c>
      <c r="T303" s="13">
        <v>5148.05</v>
      </c>
      <c r="U303" s="13">
        <v>11298.93</v>
      </c>
      <c r="V303" s="13">
        <v>0</v>
      </c>
      <c r="W303" s="16">
        <v>0</v>
      </c>
      <c r="X303" s="16">
        <v>0</v>
      </c>
      <c r="Y303" s="17">
        <f>SUM(R303:X303)+N303+O303</f>
        <v>120768</v>
      </c>
      <c r="Z303" s="17">
        <f>((P303*Q303)+O303+N303)-Y303</f>
        <v>0</v>
      </c>
    </row>
    <row r="304" spans="1:26" x14ac:dyDescent="0.25">
      <c r="A304" s="10" t="s">
        <v>807</v>
      </c>
      <c r="B304" s="11">
        <v>44255</v>
      </c>
      <c r="C304" s="12">
        <v>412143</v>
      </c>
      <c r="D304" s="12" t="s">
        <v>808</v>
      </c>
      <c r="E304" s="11">
        <v>44255</v>
      </c>
      <c r="F304" s="13">
        <v>99044.72</v>
      </c>
      <c r="G304" s="13">
        <v>5942.68</v>
      </c>
      <c r="H304" s="43">
        <v>1050</v>
      </c>
      <c r="I304" s="13">
        <v>96.17</v>
      </c>
      <c r="J304" s="13">
        <v>104041.44</v>
      </c>
      <c r="K304" s="18" t="s">
        <v>32</v>
      </c>
      <c r="L304" s="12">
        <v>120</v>
      </c>
      <c r="M304" s="44">
        <v>956.5</v>
      </c>
      <c r="N304" s="13">
        <v>0</v>
      </c>
      <c r="O304" s="14">
        <v>0</v>
      </c>
      <c r="P304" s="15">
        <v>120</v>
      </c>
      <c r="Q304" s="43">
        <v>956.5</v>
      </c>
      <c r="R304" s="13">
        <v>99044.72</v>
      </c>
      <c r="S304" s="13">
        <v>96.17</v>
      </c>
      <c r="T304" s="13">
        <v>4892.68</v>
      </c>
      <c r="U304" s="13">
        <v>10738.56</v>
      </c>
      <c r="V304" s="13">
        <v>0</v>
      </c>
      <c r="W304" s="16">
        <v>0</v>
      </c>
      <c r="X304" s="16">
        <v>0</v>
      </c>
      <c r="Y304" s="17">
        <f>SUM(R304:X304)+N304+O304</f>
        <v>114772.13</v>
      </c>
      <c r="Z304" s="17">
        <f>((P304*Q304)+O304+N304)-Y304</f>
        <v>7.8699999999953434</v>
      </c>
    </row>
    <row r="305" spans="1:26" x14ac:dyDescent="0.25">
      <c r="A305" s="10" t="s">
        <v>383</v>
      </c>
      <c r="B305" s="11">
        <v>44239</v>
      </c>
      <c r="C305" s="12">
        <v>410629</v>
      </c>
      <c r="D305" s="12" t="s">
        <v>384</v>
      </c>
      <c r="E305" s="11">
        <v>44239</v>
      </c>
      <c r="F305" s="13">
        <v>106119.34</v>
      </c>
      <c r="G305" s="13">
        <v>6367.16</v>
      </c>
      <c r="H305" s="43">
        <v>1125</v>
      </c>
      <c r="I305" s="13">
        <v>111.47</v>
      </c>
      <c r="J305" s="13">
        <v>111472.97</v>
      </c>
      <c r="K305" s="18" t="s">
        <v>32</v>
      </c>
      <c r="L305" s="12">
        <v>120</v>
      </c>
      <c r="M305" s="44">
        <v>1025.4100000000001</v>
      </c>
      <c r="N305" s="13">
        <v>0</v>
      </c>
      <c r="O305" s="14">
        <v>0</v>
      </c>
      <c r="P305" s="15">
        <v>120</v>
      </c>
      <c r="Q305" s="43">
        <v>1025.4100000000001</v>
      </c>
      <c r="R305" s="13">
        <v>106119.34</v>
      </c>
      <c r="S305" s="13">
        <v>111.47</v>
      </c>
      <c r="T305" s="13">
        <v>5242.16</v>
      </c>
      <c r="U305" s="13">
        <v>11576.23</v>
      </c>
      <c r="V305" s="13">
        <v>0</v>
      </c>
      <c r="W305" s="16">
        <v>0</v>
      </c>
      <c r="X305" s="16">
        <v>0</v>
      </c>
      <c r="Y305" s="17">
        <f>SUM(R305:X305)+N305+O305</f>
        <v>123049.2</v>
      </c>
      <c r="Z305" s="17">
        <f>((P305*Q305)+O305+N305)-Y305</f>
        <v>0</v>
      </c>
    </row>
    <row r="306" spans="1:26" x14ac:dyDescent="0.25">
      <c r="A306" s="10" t="s">
        <v>471</v>
      </c>
      <c r="B306" s="11">
        <v>44243</v>
      </c>
      <c r="C306" s="12">
        <v>411041</v>
      </c>
      <c r="D306" s="12" t="s">
        <v>472</v>
      </c>
      <c r="E306" s="11">
        <v>44243</v>
      </c>
      <c r="F306" s="13">
        <v>106119.34</v>
      </c>
      <c r="G306" s="13">
        <v>6367.16</v>
      </c>
      <c r="H306" s="43">
        <v>1125</v>
      </c>
      <c r="I306" s="13">
        <v>111.47</v>
      </c>
      <c r="J306" s="13">
        <v>111472.97</v>
      </c>
      <c r="K306" s="18" t="s">
        <v>32</v>
      </c>
      <c r="L306" s="12">
        <v>120</v>
      </c>
      <c r="M306" s="44">
        <v>1024.82</v>
      </c>
      <c r="N306" s="13">
        <v>0</v>
      </c>
      <c r="O306" s="14">
        <v>0</v>
      </c>
      <c r="P306" s="15">
        <v>120</v>
      </c>
      <c r="Q306" s="43">
        <v>1024.82</v>
      </c>
      <c r="R306" s="13">
        <v>106119.34</v>
      </c>
      <c r="S306" s="13">
        <v>111.47</v>
      </c>
      <c r="T306" s="13">
        <v>5242.16</v>
      </c>
      <c r="U306" s="13">
        <v>11505.43</v>
      </c>
      <c r="V306" s="13">
        <v>0</v>
      </c>
      <c r="W306" s="16">
        <v>0</v>
      </c>
      <c r="X306" s="16">
        <v>0</v>
      </c>
      <c r="Y306" s="17">
        <f>SUM(R306:X306)+N306+O306</f>
        <v>122978.4</v>
      </c>
      <c r="Z306" s="17">
        <f>((P306*Q306)+O306+N306)-Y306</f>
        <v>0</v>
      </c>
    </row>
    <row r="307" spans="1:26" x14ac:dyDescent="0.25">
      <c r="A307" s="10" t="s">
        <v>553</v>
      </c>
      <c r="B307" s="11">
        <v>44250</v>
      </c>
      <c r="C307" s="12">
        <v>411529</v>
      </c>
      <c r="D307" s="12" t="s">
        <v>554</v>
      </c>
      <c r="E307" s="11">
        <v>44249</v>
      </c>
      <c r="F307" s="13">
        <v>100813.38</v>
      </c>
      <c r="G307" s="13">
        <v>6048.8</v>
      </c>
      <c r="H307" s="43">
        <v>1068.6199999999999</v>
      </c>
      <c r="I307" s="13">
        <v>105.9</v>
      </c>
      <c r="J307" s="13">
        <v>105899.46</v>
      </c>
      <c r="K307" s="18" t="s">
        <v>32</v>
      </c>
      <c r="L307" s="12">
        <v>120</v>
      </c>
      <c r="M307" s="44">
        <v>973.58</v>
      </c>
      <c r="N307" s="13">
        <v>0</v>
      </c>
      <c r="O307" s="14">
        <v>0</v>
      </c>
      <c r="P307" s="15">
        <v>120</v>
      </c>
      <c r="Q307" s="43">
        <v>973.58</v>
      </c>
      <c r="R307" s="13">
        <v>100813.38</v>
      </c>
      <c r="S307" s="13">
        <v>105.9</v>
      </c>
      <c r="T307" s="13">
        <v>4980.18</v>
      </c>
      <c r="U307" s="13">
        <v>10930.14</v>
      </c>
      <c r="V307" s="13">
        <v>0</v>
      </c>
      <c r="W307" s="16">
        <v>0</v>
      </c>
      <c r="X307" s="16">
        <v>0</v>
      </c>
      <c r="Y307" s="17">
        <f>SUM(R307:X307)+N307+O307</f>
        <v>116829.59999999999</v>
      </c>
      <c r="Z307" s="17">
        <f>((P307*Q307)+O307+N307)-Y307</f>
        <v>0</v>
      </c>
    </row>
    <row r="308" spans="1:26" x14ac:dyDescent="0.25">
      <c r="A308" s="10" t="s">
        <v>829</v>
      </c>
      <c r="B308" s="11">
        <v>44255</v>
      </c>
      <c r="C308" s="12">
        <v>412195</v>
      </c>
      <c r="D308" s="12" t="s">
        <v>830</v>
      </c>
      <c r="E308" s="11">
        <v>44255</v>
      </c>
      <c r="F308" s="13">
        <v>100813.38</v>
      </c>
      <c r="G308" s="13">
        <v>6048.8</v>
      </c>
      <c r="H308" s="43">
        <v>1068.6199999999999</v>
      </c>
      <c r="I308" s="13">
        <v>97.89</v>
      </c>
      <c r="J308" s="13">
        <v>105899.46</v>
      </c>
      <c r="K308" s="18" t="s">
        <v>32</v>
      </c>
      <c r="L308" s="12">
        <v>120</v>
      </c>
      <c r="M308" s="44">
        <v>973.58</v>
      </c>
      <c r="N308" s="13">
        <v>0</v>
      </c>
      <c r="O308" s="14">
        <v>0</v>
      </c>
      <c r="P308" s="15">
        <v>120</v>
      </c>
      <c r="Q308" s="43">
        <v>973.58</v>
      </c>
      <c r="R308" s="13">
        <v>100813.38</v>
      </c>
      <c r="S308" s="13">
        <v>97.89</v>
      </c>
      <c r="T308" s="13">
        <v>4980.18</v>
      </c>
      <c r="U308" s="13">
        <v>10930.14</v>
      </c>
      <c r="V308" s="13">
        <v>0</v>
      </c>
      <c r="W308" s="16">
        <v>0</v>
      </c>
      <c r="X308" s="16">
        <v>0</v>
      </c>
      <c r="Y308" s="17">
        <f>SUM(R308:X308)+N308+O308</f>
        <v>116821.59000000001</v>
      </c>
      <c r="Z308" s="17">
        <f>((P308*Q308)+O308+N308)-Y308</f>
        <v>8.0099999999947613</v>
      </c>
    </row>
    <row r="309" spans="1:26" x14ac:dyDescent="0.25">
      <c r="A309" s="10" t="s">
        <v>655</v>
      </c>
      <c r="B309" s="11">
        <v>44250</v>
      </c>
      <c r="C309" s="12">
        <v>411409</v>
      </c>
      <c r="D309" s="12" t="s">
        <v>656</v>
      </c>
      <c r="E309" s="11">
        <v>44250</v>
      </c>
      <c r="F309" s="13">
        <v>107819.6</v>
      </c>
      <c r="G309" s="13">
        <v>6469.18</v>
      </c>
      <c r="H309" s="43">
        <v>1143</v>
      </c>
      <c r="I309" s="13">
        <v>113.26</v>
      </c>
      <c r="J309" s="13">
        <v>113259.04</v>
      </c>
      <c r="K309" s="18" t="s">
        <v>32</v>
      </c>
      <c r="L309" s="12">
        <v>120</v>
      </c>
      <c r="M309" s="44">
        <v>1041.24</v>
      </c>
      <c r="N309" s="13">
        <v>0</v>
      </c>
      <c r="O309" s="14">
        <v>0</v>
      </c>
      <c r="P309" s="15">
        <v>120</v>
      </c>
      <c r="Q309" s="43">
        <v>1041.24</v>
      </c>
      <c r="R309" s="13">
        <v>107819.6</v>
      </c>
      <c r="S309" s="13">
        <v>113.26</v>
      </c>
      <c r="T309" s="13">
        <v>5326.18</v>
      </c>
      <c r="U309" s="13">
        <v>11689.76</v>
      </c>
      <c r="V309" s="13">
        <v>0</v>
      </c>
      <c r="W309" s="16">
        <v>0</v>
      </c>
      <c r="X309" s="16">
        <v>0</v>
      </c>
      <c r="Y309" s="17">
        <f>SUM(R309:X309)+N309+O309</f>
        <v>124948.8</v>
      </c>
      <c r="Z309" s="17">
        <f>((P309*Q309)+O309+N309)-Y309</f>
        <v>0</v>
      </c>
    </row>
    <row r="310" spans="1:26" x14ac:dyDescent="0.25">
      <c r="A310" s="10" t="s">
        <v>365</v>
      </c>
      <c r="B310" s="11">
        <v>44236</v>
      </c>
      <c r="C310" s="12">
        <v>410668</v>
      </c>
      <c r="D310" s="12" t="s">
        <v>366</v>
      </c>
      <c r="E310" s="11">
        <v>44236</v>
      </c>
      <c r="F310" s="13">
        <v>135474.64000000001</v>
      </c>
      <c r="G310" s="13">
        <v>8128.48</v>
      </c>
      <c r="H310" s="43">
        <v>1437</v>
      </c>
      <c r="I310" s="13">
        <v>142.31</v>
      </c>
      <c r="J310" s="13">
        <v>142308.43</v>
      </c>
      <c r="K310" s="18" t="s">
        <v>32</v>
      </c>
      <c r="L310" s="12">
        <v>120</v>
      </c>
      <c r="M310" s="44">
        <v>1309.06</v>
      </c>
      <c r="N310" s="13">
        <v>0</v>
      </c>
      <c r="O310" s="14">
        <v>0</v>
      </c>
      <c r="P310" s="15">
        <v>120</v>
      </c>
      <c r="Q310" s="43">
        <v>1309.06</v>
      </c>
      <c r="R310" s="13">
        <v>135474.64000000001</v>
      </c>
      <c r="S310" s="13">
        <v>142.31</v>
      </c>
      <c r="T310" s="13">
        <v>6691.48</v>
      </c>
      <c r="U310" s="13">
        <v>14778.77</v>
      </c>
      <c r="V310" s="13">
        <v>0</v>
      </c>
      <c r="W310" s="16">
        <v>0</v>
      </c>
      <c r="X310" s="16">
        <v>0</v>
      </c>
      <c r="Y310" s="17">
        <f>SUM(R310:X310)+N310+O310</f>
        <v>157087.20000000001</v>
      </c>
      <c r="Z310" s="17">
        <f>((P310*Q310)+O310+N310)-Y310</f>
        <v>0</v>
      </c>
    </row>
    <row r="311" spans="1:26" x14ac:dyDescent="0.25">
      <c r="A311" s="10" t="s">
        <v>607</v>
      </c>
      <c r="B311" s="11">
        <v>44250</v>
      </c>
      <c r="C311" s="12">
        <v>411737</v>
      </c>
      <c r="D311" s="12" t="s">
        <v>608</v>
      </c>
      <c r="E311" s="11">
        <v>44250</v>
      </c>
      <c r="F311" s="13">
        <v>106119.34</v>
      </c>
      <c r="G311" s="13">
        <v>6367.16</v>
      </c>
      <c r="H311" s="43">
        <v>1124.8699999999999</v>
      </c>
      <c r="I311" s="13">
        <v>111.47</v>
      </c>
      <c r="J311" s="13">
        <v>111473.1</v>
      </c>
      <c r="K311" s="18" t="s">
        <v>32</v>
      </c>
      <c r="L311" s="12">
        <v>120</v>
      </c>
      <c r="M311" s="44">
        <v>1024.82</v>
      </c>
      <c r="N311" s="13">
        <v>0</v>
      </c>
      <c r="O311" s="14">
        <v>0</v>
      </c>
      <c r="P311" s="15">
        <v>120</v>
      </c>
      <c r="Q311" s="43">
        <v>1024.82</v>
      </c>
      <c r="R311" s="13">
        <v>106119.34</v>
      </c>
      <c r="S311" s="13">
        <v>111.47</v>
      </c>
      <c r="T311" s="13">
        <v>5242.29</v>
      </c>
      <c r="U311" s="13">
        <v>11505.3</v>
      </c>
      <c r="V311" s="13">
        <v>0</v>
      </c>
      <c r="W311" s="16">
        <v>0</v>
      </c>
      <c r="X311" s="16">
        <v>0</v>
      </c>
      <c r="Y311" s="17">
        <f>SUM(R311:X311)+N311+O311</f>
        <v>122978.4</v>
      </c>
      <c r="Z311" s="17">
        <f>((P311*Q311)+O311+N311)-Y311</f>
        <v>0</v>
      </c>
    </row>
    <row r="312" spans="1:26" x14ac:dyDescent="0.25">
      <c r="A312" s="10" t="s">
        <v>613</v>
      </c>
      <c r="B312" s="11">
        <v>44250</v>
      </c>
      <c r="C312" s="12">
        <v>411488</v>
      </c>
      <c r="D312" s="12" t="s">
        <v>614</v>
      </c>
      <c r="E312" s="11">
        <v>44250</v>
      </c>
      <c r="F312" s="13">
        <v>106119.34</v>
      </c>
      <c r="G312" s="13">
        <v>6367.16</v>
      </c>
      <c r="H312" s="43">
        <v>1125</v>
      </c>
      <c r="I312" s="13">
        <v>111.47</v>
      </c>
      <c r="J312" s="13">
        <v>111472.97</v>
      </c>
      <c r="K312" s="18" t="s">
        <v>32</v>
      </c>
      <c r="L312" s="12">
        <v>120</v>
      </c>
      <c r="M312" s="44">
        <v>1024.82</v>
      </c>
      <c r="N312" s="13">
        <v>0</v>
      </c>
      <c r="O312" s="14">
        <v>0</v>
      </c>
      <c r="P312" s="15">
        <v>120</v>
      </c>
      <c r="Q312" s="43">
        <v>1024.82</v>
      </c>
      <c r="R312" s="13">
        <v>106119.34</v>
      </c>
      <c r="S312" s="13">
        <v>111.47</v>
      </c>
      <c r="T312" s="13">
        <v>5242.16</v>
      </c>
      <c r="U312" s="13">
        <v>11505.43</v>
      </c>
      <c r="V312" s="13">
        <v>0</v>
      </c>
      <c r="W312" s="16">
        <v>0</v>
      </c>
      <c r="X312" s="16">
        <v>0</v>
      </c>
      <c r="Y312" s="17">
        <f>SUM(R312:X312)+N312+O312</f>
        <v>122978.4</v>
      </c>
      <c r="Z312" s="17">
        <f>((P312*Q312)+O312+N312)-Y312</f>
        <v>0</v>
      </c>
    </row>
    <row r="313" spans="1:26" x14ac:dyDescent="0.25">
      <c r="A313" s="10" t="s">
        <v>349</v>
      </c>
      <c r="B313" s="11">
        <v>44236</v>
      </c>
      <c r="C313" s="12">
        <v>410631</v>
      </c>
      <c r="D313" s="12" t="s">
        <v>350</v>
      </c>
      <c r="E313" s="11">
        <v>44236</v>
      </c>
      <c r="F313" s="13">
        <v>106119.34</v>
      </c>
      <c r="G313" s="13">
        <v>6367.16</v>
      </c>
      <c r="H313" s="43">
        <v>1125</v>
      </c>
      <c r="I313" s="13">
        <v>111.47</v>
      </c>
      <c r="J313" s="13">
        <v>111472.97</v>
      </c>
      <c r="K313" s="18" t="s">
        <v>32</v>
      </c>
      <c r="L313" s="12">
        <v>120</v>
      </c>
      <c r="M313" s="44">
        <v>1025.4100000000001</v>
      </c>
      <c r="N313" s="13">
        <v>0</v>
      </c>
      <c r="O313" s="14">
        <v>0</v>
      </c>
      <c r="P313" s="15">
        <v>120</v>
      </c>
      <c r="Q313" s="43">
        <v>1025.4100000000001</v>
      </c>
      <c r="R313" s="13">
        <v>106119.34</v>
      </c>
      <c r="S313" s="13">
        <v>111.47</v>
      </c>
      <c r="T313" s="13">
        <v>5242.16</v>
      </c>
      <c r="U313" s="13">
        <v>11576.23</v>
      </c>
      <c r="V313" s="13">
        <v>0</v>
      </c>
      <c r="W313" s="16">
        <v>0</v>
      </c>
      <c r="X313" s="16">
        <v>0</v>
      </c>
      <c r="Y313" s="17">
        <f>SUM(R313:X313)+N313+O313</f>
        <v>123049.2</v>
      </c>
      <c r="Z313" s="17">
        <f>((P313*Q313)+O313+N313)-Y313</f>
        <v>0</v>
      </c>
    </row>
    <row r="314" spans="1:26" x14ac:dyDescent="0.25">
      <c r="A314" s="10" t="s">
        <v>703</v>
      </c>
      <c r="B314" s="11">
        <v>44254</v>
      </c>
      <c r="C314" s="12">
        <v>411837</v>
      </c>
      <c r="D314" s="12" t="s">
        <v>704</v>
      </c>
      <c r="E314" s="11">
        <v>44254</v>
      </c>
      <c r="F314" s="13">
        <v>106119.34</v>
      </c>
      <c r="G314" s="13">
        <v>6367.16</v>
      </c>
      <c r="H314" s="43">
        <v>1125</v>
      </c>
      <c r="I314" s="13">
        <v>103.04</v>
      </c>
      <c r="J314" s="13">
        <v>111472.97</v>
      </c>
      <c r="K314" s="18" t="s">
        <v>32</v>
      </c>
      <c r="L314" s="12">
        <v>120</v>
      </c>
      <c r="M314" s="44">
        <v>1024.82</v>
      </c>
      <c r="N314" s="13">
        <v>0</v>
      </c>
      <c r="O314" s="14">
        <v>0</v>
      </c>
      <c r="P314" s="15">
        <v>120</v>
      </c>
      <c r="Q314" s="43">
        <v>1024.82</v>
      </c>
      <c r="R314" s="13">
        <v>106119.34</v>
      </c>
      <c r="S314" s="13">
        <v>103.04</v>
      </c>
      <c r="T314" s="13">
        <v>5242.16</v>
      </c>
      <c r="U314" s="13">
        <v>11505.43</v>
      </c>
      <c r="V314" s="13">
        <v>0</v>
      </c>
      <c r="W314" s="16">
        <v>0</v>
      </c>
      <c r="X314" s="16">
        <v>0</v>
      </c>
      <c r="Y314" s="17">
        <f>SUM(R314:X314)+N314+O314</f>
        <v>122969.97</v>
      </c>
      <c r="Z314" s="17">
        <f>((P314*Q314)+O314+N314)-Y314</f>
        <v>8.4299999999930151</v>
      </c>
    </row>
    <row r="315" spans="1:26" x14ac:dyDescent="0.25">
      <c r="A315" s="10" t="s">
        <v>715</v>
      </c>
      <c r="B315" s="11">
        <v>44254</v>
      </c>
      <c r="C315" s="12">
        <v>411968</v>
      </c>
      <c r="D315" s="12" t="s">
        <v>716</v>
      </c>
      <c r="E315" s="11">
        <v>44254</v>
      </c>
      <c r="F315" s="13">
        <v>107048.47</v>
      </c>
      <c r="G315" s="13">
        <v>6422.91</v>
      </c>
      <c r="H315" s="43">
        <v>1134.71</v>
      </c>
      <c r="I315" s="13">
        <v>103.94</v>
      </c>
      <c r="J315" s="13">
        <v>112449.12</v>
      </c>
      <c r="K315" s="18" t="s">
        <v>32</v>
      </c>
      <c r="L315" s="12">
        <v>120</v>
      </c>
      <c r="M315" s="44">
        <v>1033.8</v>
      </c>
      <c r="N315" s="13">
        <v>0</v>
      </c>
      <c r="O315" s="14">
        <v>0</v>
      </c>
      <c r="P315" s="15">
        <v>120</v>
      </c>
      <c r="Q315" s="43">
        <v>1033.8</v>
      </c>
      <c r="R315" s="13">
        <v>107048.47</v>
      </c>
      <c r="S315" s="13">
        <v>103.94</v>
      </c>
      <c r="T315" s="13">
        <v>5288.2</v>
      </c>
      <c r="U315" s="13">
        <v>11606.88</v>
      </c>
      <c r="V315" s="13">
        <v>0</v>
      </c>
      <c r="W315" s="16">
        <v>0</v>
      </c>
      <c r="X315" s="16">
        <v>0</v>
      </c>
      <c r="Y315" s="17">
        <f>SUM(R315:X315)+N315+O315</f>
        <v>124047.49</v>
      </c>
      <c r="Z315" s="17">
        <f>((P315*Q315)+O315+N315)-Y315</f>
        <v>8.5099999999947613</v>
      </c>
    </row>
    <row r="316" spans="1:26" x14ac:dyDescent="0.25">
      <c r="A316" s="10" t="s">
        <v>833</v>
      </c>
      <c r="B316" s="11">
        <v>44255</v>
      </c>
      <c r="C316" s="12">
        <v>411448</v>
      </c>
      <c r="D316" s="12" t="s">
        <v>834</v>
      </c>
      <c r="E316" s="11">
        <v>44255</v>
      </c>
      <c r="F316" s="13">
        <v>106119.34</v>
      </c>
      <c r="G316" s="13">
        <v>6367.16</v>
      </c>
      <c r="H316" s="43">
        <v>1125</v>
      </c>
      <c r="I316" s="13">
        <v>111.47</v>
      </c>
      <c r="J316" s="13">
        <v>111472.97</v>
      </c>
      <c r="K316" s="18" t="s">
        <v>32</v>
      </c>
      <c r="L316" s="12">
        <v>120</v>
      </c>
      <c r="M316" s="44">
        <v>1024.82</v>
      </c>
      <c r="N316" s="13">
        <v>0</v>
      </c>
      <c r="O316" s="14">
        <v>0</v>
      </c>
      <c r="P316" s="15">
        <v>120</v>
      </c>
      <c r="Q316" s="43">
        <v>1024.82</v>
      </c>
      <c r="R316" s="13">
        <v>106119.34</v>
      </c>
      <c r="S316" s="13">
        <v>111.47</v>
      </c>
      <c r="T316" s="13">
        <v>5242.16</v>
      </c>
      <c r="U316" s="13">
        <v>11505.43</v>
      </c>
      <c r="V316" s="13">
        <v>0</v>
      </c>
      <c r="W316" s="16">
        <v>0</v>
      </c>
      <c r="X316" s="16">
        <v>0</v>
      </c>
      <c r="Y316" s="17">
        <f>SUM(R316:X316)+N316+O316</f>
        <v>122978.4</v>
      </c>
      <c r="Z316" s="17">
        <f>((P316*Q316)+O316+N316)-Y316</f>
        <v>0</v>
      </c>
    </row>
    <row r="317" spans="1:26" x14ac:dyDescent="0.25">
      <c r="A317" s="10" t="s">
        <v>517</v>
      </c>
      <c r="B317" s="11">
        <v>44249</v>
      </c>
      <c r="C317" s="12">
        <v>411009</v>
      </c>
      <c r="D317" s="12" t="s">
        <v>518</v>
      </c>
      <c r="E317" s="11">
        <v>44243</v>
      </c>
      <c r="F317" s="13">
        <v>151042.92000000001</v>
      </c>
      <c r="G317" s="13">
        <v>9062.58</v>
      </c>
      <c r="H317" s="43">
        <v>1601.06</v>
      </c>
      <c r="I317" s="13">
        <v>158.66</v>
      </c>
      <c r="J317" s="13">
        <v>158663.1</v>
      </c>
      <c r="K317" s="18" t="s">
        <v>32</v>
      </c>
      <c r="L317" s="12">
        <v>120</v>
      </c>
      <c r="M317" s="44">
        <v>1458.66</v>
      </c>
      <c r="N317" s="13">
        <v>0</v>
      </c>
      <c r="O317" s="14">
        <v>0</v>
      </c>
      <c r="P317" s="15">
        <v>120</v>
      </c>
      <c r="Q317" s="43">
        <v>1458.66</v>
      </c>
      <c r="R317" s="13">
        <v>151042.92000000001</v>
      </c>
      <c r="S317" s="13">
        <v>158.66</v>
      </c>
      <c r="T317" s="13">
        <v>7461.52</v>
      </c>
      <c r="U317" s="13">
        <v>16376.1</v>
      </c>
      <c r="V317" s="13">
        <v>0</v>
      </c>
      <c r="W317" s="16">
        <v>0</v>
      </c>
      <c r="X317" s="16">
        <v>0</v>
      </c>
      <c r="Y317" s="17">
        <f>SUM(R317:X317)+N317+O317</f>
        <v>175039.2</v>
      </c>
      <c r="Z317" s="17">
        <f>((P317*Q317)+O317+N317)-Y317</f>
        <v>0</v>
      </c>
    </row>
    <row r="318" spans="1:26" x14ac:dyDescent="0.25">
      <c r="A318" s="10" t="s">
        <v>405</v>
      </c>
      <c r="B318" s="11">
        <v>44242</v>
      </c>
      <c r="C318" s="12">
        <v>410980</v>
      </c>
      <c r="D318" s="12" t="s">
        <v>406</v>
      </c>
      <c r="E318" s="11">
        <v>44242</v>
      </c>
      <c r="F318" s="13">
        <v>173296.73</v>
      </c>
      <c r="G318" s="13">
        <v>10397.799999999999</v>
      </c>
      <c r="H318" s="43">
        <v>1836.95</v>
      </c>
      <c r="I318" s="13">
        <v>182.04</v>
      </c>
      <c r="J318" s="13">
        <v>182039.62</v>
      </c>
      <c r="K318" s="18" t="s">
        <v>32</v>
      </c>
      <c r="L318" s="12">
        <v>120</v>
      </c>
      <c r="M318" s="44">
        <v>1673.58</v>
      </c>
      <c r="N318" s="13">
        <v>0</v>
      </c>
      <c r="O318" s="14">
        <v>0</v>
      </c>
      <c r="P318" s="15">
        <v>120</v>
      </c>
      <c r="Q318" s="43">
        <v>1673.58</v>
      </c>
      <c r="R318" s="13">
        <v>173296.73</v>
      </c>
      <c r="S318" s="13">
        <v>182.04</v>
      </c>
      <c r="T318" s="13">
        <v>8560.85</v>
      </c>
      <c r="U318" s="13">
        <v>18789.98</v>
      </c>
      <c r="V318" s="13">
        <v>0</v>
      </c>
      <c r="W318" s="16">
        <v>0</v>
      </c>
      <c r="X318" s="16">
        <v>0</v>
      </c>
      <c r="Y318" s="17">
        <f>SUM(R318:X318)+N318+O318</f>
        <v>200829.60000000003</v>
      </c>
      <c r="Z318" s="17">
        <f>((P318*Q318)+O318+N318)-Y318</f>
        <v>0</v>
      </c>
    </row>
    <row r="319" spans="1:26" x14ac:dyDescent="0.25">
      <c r="A319" s="10" t="s">
        <v>399</v>
      </c>
      <c r="B319" s="11">
        <v>44242</v>
      </c>
      <c r="C319" s="12">
        <v>410933</v>
      </c>
      <c r="D319" s="12" t="s">
        <v>400</v>
      </c>
      <c r="E319" s="11">
        <v>44242</v>
      </c>
      <c r="F319" s="13">
        <v>150482.76999999999</v>
      </c>
      <c r="G319" s="13">
        <v>9028.9699999999993</v>
      </c>
      <c r="H319" s="43">
        <v>1595.12</v>
      </c>
      <c r="I319" s="13">
        <v>158.07</v>
      </c>
      <c r="J319" s="13">
        <v>158074.69</v>
      </c>
      <c r="K319" s="18" t="s">
        <v>32</v>
      </c>
      <c r="L319" s="12">
        <v>120</v>
      </c>
      <c r="M319" s="44">
        <v>1453.25</v>
      </c>
      <c r="N319" s="13">
        <v>0</v>
      </c>
      <c r="O319" s="14">
        <v>0</v>
      </c>
      <c r="P319" s="15">
        <v>120</v>
      </c>
      <c r="Q319" s="43">
        <v>1453.25</v>
      </c>
      <c r="R319" s="13">
        <v>150482.76999999999</v>
      </c>
      <c r="S319" s="13">
        <v>158.07</v>
      </c>
      <c r="T319" s="13">
        <v>7433.85</v>
      </c>
      <c r="U319" s="13">
        <v>16315.31</v>
      </c>
      <c r="V319" s="13">
        <v>0</v>
      </c>
      <c r="W319" s="16">
        <v>0</v>
      </c>
      <c r="X319" s="16">
        <v>0</v>
      </c>
      <c r="Y319" s="17">
        <f>SUM(R319:X319)+N319+O319</f>
        <v>174390</v>
      </c>
      <c r="Z319" s="17">
        <f>((P319*Q319)+O319+N319)-Y319</f>
        <v>0</v>
      </c>
    </row>
    <row r="320" spans="1:26" x14ac:dyDescent="0.25">
      <c r="A320" s="10" t="s">
        <v>869</v>
      </c>
      <c r="B320" s="11">
        <v>44255</v>
      </c>
      <c r="C320" s="12">
        <v>411955</v>
      </c>
      <c r="D320" s="12" t="s">
        <v>870</v>
      </c>
      <c r="E320" s="11">
        <v>44255</v>
      </c>
      <c r="F320" s="13">
        <v>139667.21</v>
      </c>
      <c r="G320" s="13">
        <v>8380.0300000000007</v>
      </c>
      <c r="H320" s="43">
        <v>1480.47</v>
      </c>
      <c r="I320" s="13">
        <v>135.61000000000001</v>
      </c>
      <c r="J320" s="13">
        <v>146713.48000000001</v>
      </c>
      <c r="K320" s="18" t="s">
        <v>32</v>
      </c>
      <c r="L320" s="12">
        <v>120</v>
      </c>
      <c r="M320" s="44">
        <v>1348.81</v>
      </c>
      <c r="N320" s="13">
        <v>0</v>
      </c>
      <c r="O320" s="14">
        <v>0</v>
      </c>
      <c r="P320" s="15">
        <v>120</v>
      </c>
      <c r="Q320" s="43">
        <v>1348.81</v>
      </c>
      <c r="R320" s="13">
        <v>139667.21</v>
      </c>
      <c r="S320" s="13">
        <v>135.61000000000001</v>
      </c>
      <c r="T320" s="13">
        <v>6899.56</v>
      </c>
      <c r="U320" s="13">
        <v>15143.72</v>
      </c>
      <c r="V320" s="13">
        <v>0</v>
      </c>
      <c r="W320" s="16">
        <v>0</v>
      </c>
      <c r="X320" s="16">
        <v>0</v>
      </c>
      <c r="Y320" s="17">
        <f>SUM(R320:X320)+N320+O320</f>
        <v>161846.09999999998</v>
      </c>
      <c r="Z320" s="17">
        <f>((P320*Q320)+O320+N320)-Y320</f>
        <v>11.100000000005821</v>
      </c>
    </row>
    <row r="321" spans="1:26" x14ac:dyDescent="0.25">
      <c r="A321" s="10" t="s">
        <v>595</v>
      </c>
      <c r="B321" s="11">
        <v>44250</v>
      </c>
      <c r="C321" s="12">
        <v>411606</v>
      </c>
      <c r="D321" s="12" t="s">
        <v>596</v>
      </c>
      <c r="E321" s="11">
        <v>44249</v>
      </c>
      <c r="F321" s="13">
        <v>154501.6</v>
      </c>
      <c r="G321" s="13">
        <v>9270.1</v>
      </c>
      <c r="H321" s="43">
        <v>2000</v>
      </c>
      <c r="I321" s="13">
        <v>161.93</v>
      </c>
      <c r="J321" s="13">
        <v>161933.63</v>
      </c>
      <c r="K321" s="18" t="s">
        <v>32</v>
      </c>
      <c r="L321" s="12">
        <v>120</v>
      </c>
      <c r="M321" s="44">
        <v>1488.73</v>
      </c>
      <c r="N321" s="13">
        <v>0</v>
      </c>
      <c r="O321" s="14">
        <v>0</v>
      </c>
      <c r="P321" s="15">
        <v>120</v>
      </c>
      <c r="Q321" s="43">
        <v>1488.73</v>
      </c>
      <c r="R321" s="13">
        <v>154501.6</v>
      </c>
      <c r="S321" s="13">
        <v>161.93</v>
      </c>
      <c r="T321" s="13">
        <v>7270.1</v>
      </c>
      <c r="U321" s="13">
        <v>16713.97</v>
      </c>
      <c r="V321" s="13">
        <v>0</v>
      </c>
      <c r="W321" s="16">
        <v>0</v>
      </c>
      <c r="X321" s="16">
        <v>0</v>
      </c>
      <c r="Y321" s="17">
        <f>SUM(R321:X321)+N321+O321</f>
        <v>178647.6</v>
      </c>
      <c r="Z321" s="17">
        <f>((P321*Q321)+O321+N321)-Y321</f>
        <v>0</v>
      </c>
    </row>
    <row r="322" spans="1:26" x14ac:dyDescent="0.25">
      <c r="A322" s="10" t="s">
        <v>597</v>
      </c>
      <c r="B322" s="11">
        <v>44250</v>
      </c>
      <c r="C322" s="12">
        <v>411608</v>
      </c>
      <c r="D322" s="12" t="s">
        <v>598</v>
      </c>
      <c r="E322" s="11">
        <v>44250</v>
      </c>
      <c r="F322" s="13">
        <v>133270.21</v>
      </c>
      <c r="G322" s="13">
        <v>7996.21</v>
      </c>
      <c r="H322" s="43">
        <v>2000</v>
      </c>
      <c r="I322" s="13">
        <v>139.41</v>
      </c>
      <c r="J322" s="13">
        <v>139405.82999999999</v>
      </c>
      <c r="K322" s="18" t="s">
        <v>32</v>
      </c>
      <c r="L322" s="12">
        <v>120</v>
      </c>
      <c r="M322" s="44">
        <v>1281.6199999999999</v>
      </c>
      <c r="N322" s="13">
        <v>0</v>
      </c>
      <c r="O322" s="14">
        <v>0</v>
      </c>
      <c r="P322" s="15">
        <v>120</v>
      </c>
      <c r="Q322" s="43">
        <v>1281.6199999999999</v>
      </c>
      <c r="R322" s="13">
        <v>133270.21</v>
      </c>
      <c r="S322" s="13">
        <v>139.41</v>
      </c>
      <c r="T322" s="13">
        <v>5996.21</v>
      </c>
      <c r="U322" s="13">
        <v>14388.57</v>
      </c>
      <c r="V322" s="13">
        <v>0</v>
      </c>
      <c r="W322" s="16">
        <v>0</v>
      </c>
      <c r="X322" s="16">
        <v>0</v>
      </c>
      <c r="Y322" s="17">
        <f>SUM(R322:X322)+N322+O322</f>
        <v>153794.4</v>
      </c>
      <c r="Z322" s="17">
        <f>((P322*Q322)+O322+N322)-Y322</f>
        <v>0</v>
      </c>
    </row>
    <row r="323" spans="1:26" x14ac:dyDescent="0.25">
      <c r="A323" s="10" t="s">
        <v>421</v>
      </c>
      <c r="B323" s="11">
        <v>44242</v>
      </c>
      <c r="C323" s="12">
        <v>411115</v>
      </c>
      <c r="D323" s="12" t="s">
        <v>422</v>
      </c>
      <c r="E323" s="11">
        <v>44242</v>
      </c>
      <c r="F323" s="13">
        <v>139648.57999999999</v>
      </c>
      <c r="G323" s="13">
        <v>8378.91</v>
      </c>
      <c r="H323" s="43">
        <v>1480.28</v>
      </c>
      <c r="I323" s="13">
        <v>146.69</v>
      </c>
      <c r="J323" s="13">
        <v>146693.9</v>
      </c>
      <c r="K323" s="18" t="s">
        <v>32</v>
      </c>
      <c r="L323" s="12">
        <v>120</v>
      </c>
      <c r="M323" s="44">
        <v>1348.63</v>
      </c>
      <c r="N323" s="13">
        <v>0</v>
      </c>
      <c r="O323" s="14">
        <v>0</v>
      </c>
      <c r="P323" s="15">
        <v>120</v>
      </c>
      <c r="Q323" s="43">
        <v>1348.63</v>
      </c>
      <c r="R323" s="13">
        <v>139648.57999999999</v>
      </c>
      <c r="S323" s="13">
        <v>146.69</v>
      </c>
      <c r="T323" s="13">
        <v>6898.63</v>
      </c>
      <c r="U323" s="13">
        <v>15141.7</v>
      </c>
      <c r="V323" s="13">
        <v>0</v>
      </c>
      <c r="W323" s="16">
        <v>0</v>
      </c>
      <c r="X323" s="16">
        <v>0</v>
      </c>
      <c r="Y323" s="17">
        <f>SUM(R323:X323)+N323+O323</f>
        <v>161835.6</v>
      </c>
      <c r="Z323" s="17">
        <f>((P323*Q323)+O323+N323)-Y323</f>
        <v>0</v>
      </c>
    </row>
    <row r="324" spans="1:26" x14ac:dyDescent="0.25">
      <c r="A324" s="10" t="s">
        <v>803</v>
      </c>
      <c r="B324" s="11">
        <v>44255</v>
      </c>
      <c r="C324" s="12">
        <v>412130</v>
      </c>
      <c r="D324" s="12" t="s">
        <v>804</v>
      </c>
      <c r="E324" s="11">
        <v>44255</v>
      </c>
      <c r="F324" s="13">
        <v>165007.92000000001</v>
      </c>
      <c r="G324" s="13">
        <v>9900.48</v>
      </c>
      <c r="H324" s="43">
        <v>1750</v>
      </c>
      <c r="I324" s="13">
        <v>160.22</v>
      </c>
      <c r="J324" s="13">
        <v>173331.73</v>
      </c>
      <c r="K324" s="18" t="s">
        <v>32</v>
      </c>
      <c r="L324" s="12">
        <v>120</v>
      </c>
      <c r="M324" s="44">
        <v>1593.52</v>
      </c>
      <c r="N324" s="13">
        <v>0</v>
      </c>
      <c r="O324" s="14">
        <v>0</v>
      </c>
      <c r="P324" s="15">
        <v>120</v>
      </c>
      <c r="Q324" s="43">
        <v>1593.52</v>
      </c>
      <c r="R324" s="13">
        <v>165007.92000000001</v>
      </c>
      <c r="S324" s="13">
        <v>160.22</v>
      </c>
      <c r="T324" s="13">
        <v>8150.48</v>
      </c>
      <c r="U324" s="13">
        <v>17890.669999999998</v>
      </c>
      <c r="V324" s="13">
        <v>0</v>
      </c>
      <c r="W324" s="16">
        <v>0</v>
      </c>
      <c r="X324" s="16">
        <v>0</v>
      </c>
      <c r="Y324" s="17">
        <f>SUM(R324:X324)+N324+O324</f>
        <v>191209.29000000004</v>
      </c>
      <c r="Z324" s="17">
        <f>((P324*Q324)+O324+N324)-Y324</f>
        <v>13.109999999956926</v>
      </c>
    </row>
    <row r="325" spans="1:26" x14ac:dyDescent="0.25">
      <c r="A325" s="10" t="s">
        <v>325</v>
      </c>
      <c r="B325" s="11">
        <v>44232</v>
      </c>
      <c r="C325" s="12">
        <v>410463</v>
      </c>
      <c r="D325" s="12" t="s">
        <v>326</v>
      </c>
      <c r="E325" s="11">
        <v>44232</v>
      </c>
      <c r="F325" s="13">
        <v>189707.07</v>
      </c>
      <c r="G325" s="13">
        <v>11382.42</v>
      </c>
      <c r="H325" s="43">
        <v>2010.89</v>
      </c>
      <c r="I325" s="13">
        <v>199.28</v>
      </c>
      <c r="J325" s="13">
        <v>199277.88</v>
      </c>
      <c r="K325" s="18" t="s">
        <v>32</v>
      </c>
      <c r="L325" s="12">
        <v>120</v>
      </c>
      <c r="M325" s="44">
        <v>1832.05</v>
      </c>
      <c r="N325" s="13">
        <v>0</v>
      </c>
      <c r="O325" s="14">
        <v>0</v>
      </c>
      <c r="P325" s="15">
        <v>120</v>
      </c>
      <c r="Q325" s="43">
        <v>1832.05</v>
      </c>
      <c r="R325" s="13">
        <v>189707.07</v>
      </c>
      <c r="S325" s="13">
        <v>199.28</v>
      </c>
      <c r="T325" s="13">
        <v>9371.5300000000007</v>
      </c>
      <c r="U325" s="13">
        <v>20568.12</v>
      </c>
      <c r="V325" s="13">
        <v>0</v>
      </c>
      <c r="W325" s="16">
        <v>0</v>
      </c>
      <c r="X325" s="16">
        <v>0</v>
      </c>
      <c r="Y325" s="17">
        <f>SUM(R325:X325)+N325+O325</f>
        <v>219846</v>
      </c>
      <c r="Z325" s="17">
        <f>((P325*Q325)+O325+N325)-Y325</f>
        <v>0</v>
      </c>
    </row>
    <row r="326" spans="1:26" x14ac:dyDescent="0.25">
      <c r="A326" s="10" t="s">
        <v>463</v>
      </c>
      <c r="B326" s="11">
        <v>44243</v>
      </c>
      <c r="C326" s="12">
        <v>411059</v>
      </c>
      <c r="D326" s="12" t="s">
        <v>464</v>
      </c>
      <c r="E326" s="11">
        <v>44243</v>
      </c>
      <c r="F326" s="13">
        <v>145383.85</v>
      </c>
      <c r="G326" s="13">
        <v>8723.0300000000007</v>
      </c>
      <c r="H326" s="43">
        <v>1542</v>
      </c>
      <c r="I326" s="13">
        <v>152.72</v>
      </c>
      <c r="J326" s="13">
        <v>152717.6</v>
      </c>
      <c r="K326" s="18" t="s">
        <v>32</v>
      </c>
      <c r="L326" s="12">
        <v>120</v>
      </c>
      <c r="M326" s="44">
        <v>1404</v>
      </c>
      <c r="N326" s="13">
        <v>0</v>
      </c>
      <c r="O326" s="14">
        <v>0</v>
      </c>
      <c r="P326" s="15">
        <v>120</v>
      </c>
      <c r="Q326" s="43">
        <v>1404</v>
      </c>
      <c r="R326" s="13">
        <v>145383.85</v>
      </c>
      <c r="S326" s="13">
        <v>152.72</v>
      </c>
      <c r="T326" s="13">
        <v>7181.03</v>
      </c>
      <c r="U326" s="13">
        <v>15762.4</v>
      </c>
      <c r="V326" s="13">
        <v>0</v>
      </c>
      <c r="W326" s="16">
        <v>0</v>
      </c>
      <c r="X326" s="16">
        <v>0</v>
      </c>
      <c r="Y326" s="17">
        <f>SUM(R326:X326)+N326+O326</f>
        <v>168480</v>
      </c>
      <c r="Z326" s="17">
        <f>((P326*Q326)+O326+N326)-Y326</f>
        <v>0</v>
      </c>
    </row>
    <row r="327" spans="1:26" x14ac:dyDescent="0.25">
      <c r="A327" s="10" t="s">
        <v>835</v>
      </c>
      <c r="B327" s="11">
        <v>44255</v>
      </c>
      <c r="C327" s="12">
        <v>411986</v>
      </c>
      <c r="D327" s="12" t="s">
        <v>836</v>
      </c>
      <c r="E327" s="11">
        <v>44255</v>
      </c>
      <c r="F327" s="13">
        <v>102185.85</v>
      </c>
      <c r="G327" s="13">
        <v>6131.15</v>
      </c>
      <c r="H327" s="43">
        <v>1084</v>
      </c>
      <c r="I327" s="13">
        <v>99.22</v>
      </c>
      <c r="J327" s="13">
        <v>107340.34</v>
      </c>
      <c r="K327" s="18" t="s">
        <v>32</v>
      </c>
      <c r="L327" s="12">
        <v>120</v>
      </c>
      <c r="M327" s="44">
        <v>986.83</v>
      </c>
      <c r="N327" s="13">
        <v>0</v>
      </c>
      <c r="O327" s="14">
        <v>0</v>
      </c>
      <c r="P327" s="15">
        <v>120</v>
      </c>
      <c r="Q327" s="43">
        <v>986.83</v>
      </c>
      <c r="R327" s="13">
        <v>102185.85</v>
      </c>
      <c r="S327" s="13">
        <v>99.22</v>
      </c>
      <c r="T327" s="13">
        <v>5047.1499999999996</v>
      </c>
      <c r="U327" s="13">
        <v>11079.26</v>
      </c>
      <c r="V327" s="13">
        <v>0</v>
      </c>
      <c r="W327" s="16">
        <v>0</v>
      </c>
      <c r="X327" s="16">
        <v>0</v>
      </c>
      <c r="Y327" s="17">
        <f>SUM(R327:X327)+N327+O327</f>
        <v>118411.48</v>
      </c>
      <c r="Z327" s="17">
        <f>((P327*Q327)+O327+N327)-Y327</f>
        <v>8.1200000000098953</v>
      </c>
    </row>
    <row r="328" spans="1:26" x14ac:dyDescent="0.25">
      <c r="A328" s="10" t="s">
        <v>799</v>
      </c>
      <c r="B328" s="11">
        <v>44255</v>
      </c>
      <c r="C328" s="12">
        <v>412089</v>
      </c>
      <c r="D328" s="12" t="s">
        <v>800</v>
      </c>
      <c r="E328" s="11">
        <v>44255</v>
      </c>
      <c r="F328" s="13">
        <v>81408.679999999993</v>
      </c>
      <c r="G328" s="13">
        <v>4884.5200000000004</v>
      </c>
      <c r="H328" s="43">
        <v>863</v>
      </c>
      <c r="I328" s="13">
        <v>79.05</v>
      </c>
      <c r="J328" s="13">
        <v>85515.72</v>
      </c>
      <c r="K328" s="18" t="s">
        <v>32</v>
      </c>
      <c r="L328" s="12">
        <v>120</v>
      </c>
      <c r="M328" s="44">
        <v>786.19</v>
      </c>
      <c r="N328" s="13">
        <v>0</v>
      </c>
      <c r="O328" s="14">
        <v>0</v>
      </c>
      <c r="P328" s="15">
        <v>120</v>
      </c>
      <c r="Q328" s="43">
        <v>786.19</v>
      </c>
      <c r="R328" s="13">
        <v>81408.679999999993</v>
      </c>
      <c r="S328" s="13">
        <v>79.05</v>
      </c>
      <c r="T328" s="13">
        <v>4021.52</v>
      </c>
      <c r="U328" s="13">
        <v>8827.08</v>
      </c>
      <c r="V328" s="13">
        <v>0</v>
      </c>
      <c r="W328" s="16">
        <v>0</v>
      </c>
      <c r="X328" s="16">
        <v>0</v>
      </c>
      <c r="Y328" s="17">
        <f>SUM(R328:X328)+N328+O328</f>
        <v>94336.33</v>
      </c>
      <c r="Z328" s="17">
        <f>((P328*Q328)+O328+N328)-Y328</f>
        <v>6.4700000000011642</v>
      </c>
    </row>
    <row r="329" spans="1:26" x14ac:dyDescent="0.25">
      <c r="A329" s="10" t="s">
        <v>379</v>
      </c>
      <c r="B329" s="11">
        <v>44239</v>
      </c>
      <c r="C329" s="12">
        <v>410869</v>
      </c>
      <c r="D329" s="12" t="s">
        <v>380</v>
      </c>
      <c r="E329" s="11">
        <v>44239</v>
      </c>
      <c r="F329" s="13">
        <v>165156.88</v>
      </c>
      <c r="G329" s="13">
        <v>9909.41</v>
      </c>
      <c r="H329" s="41">
        <v>14864.12</v>
      </c>
      <c r="I329" s="13">
        <v>160.36000000000001</v>
      </c>
      <c r="J329" s="13">
        <v>160362.53</v>
      </c>
      <c r="K329" s="18" t="s">
        <v>32</v>
      </c>
      <c r="L329" s="12">
        <v>120</v>
      </c>
      <c r="M329" s="44">
        <v>1474.29</v>
      </c>
      <c r="N329" s="13">
        <v>0</v>
      </c>
      <c r="O329" s="14">
        <v>0</v>
      </c>
      <c r="P329" s="15">
        <v>120</v>
      </c>
      <c r="Q329" s="43">
        <v>1474.29</v>
      </c>
      <c r="R329" s="13">
        <v>160202.17000000001</v>
      </c>
      <c r="S329" s="13">
        <v>160.36000000000001</v>
      </c>
      <c r="T329" s="13">
        <v>0</v>
      </c>
      <c r="U329" s="13">
        <v>16552.27</v>
      </c>
      <c r="V329" s="13">
        <v>0</v>
      </c>
      <c r="W329" s="16">
        <v>0</v>
      </c>
      <c r="X329" s="16">
        <v>0</v>
      </c>
      <c r="Y329" s="17">
        <f>SUM(R329:X329)+N329+O329</f>
        <v>176914.8</v>
      </c>
      <c r="Z329" s="17">
        <f>((P329*Q329)+O329+N329)-Y329</f>
        <v>0</v>
      </c>
    </row>
    <row r="330" spans="1:26" x14ac:dyDescent="0.25">
      <c r="A330" s="10" t="s">
        <v>775</v>
      </c>
      <c r="B330" s="11">
        <v>44255</v>
      </c>
      <c r="C330" s="12">
        <v>411976</v>
      </c>
      <c r="D330" s="12" t="s">
        <v>776</v>
      </c>
      <c r="E330" s="11">
        <v>44255</v>
      </c>
      <c r="F330" s="13">
        <v>188888.68</v>
      </c>
      <c r="G330" s="13">
        <v>11333.32</v>
      </c>
      <c r="H330" s="43">
        <v>2003</v>
      </c>
      <c r="I330" s="13">
        <v>183.41</v>
      </c>
      <c r="J330" s="13">
        <v>198417.42</v>
      </c>
      <c r="K330" s="18" t="s">
        <v>32</v>
      </c>
      <c r="L330" s="12">
        <v>120</v>
      </c>
      <c r="M330" s="44">
        <v>1824.14</v>
      </c>
      <c r="N330" s="13">
        <v>0</v>
      </c>
      <c r="O330" s="14">
        <v>0</v>
      </c>
      <c r="P330" s="15">
        <v>120</v>
      </c>
      <c r="Q330" s="43">
        <v>1824.14</v>
      </c>
      <c r="R330" s="13">
        <v>188888.68</v>
      </c>
      <c r="S330" s="13">
        <v>183.41</v>
      </c>
      <c r="T330" s="13">
        <v>9330.32</v>
      </c>
      <c r="U330" s="13">
        <v>20479.38</v>
      </c>
      <c r="V330" s="13">
        <v>0</v>
      </c>
      <c r="W330" s="16">
        <v>0</v>
      </c>
      <c r="X330" s="16">
        <v>0</v>
      </c>
      <c r="Y330" s="17">
        <f>SUM(R330:X330)+N330+O330</f>
        <v>218881.79</v>
      </c>
      <c r="Z330" s="17">
        <f>((P330*Q330)+O330+N330)-Y330</f>
        <v>15.010000000009313</v>
      </c>
    </row>
    <row r="331" spans="1:26" x14ac:dyDescent="0.25">
      <c r="A331" s="10" t="s">
        <v>487</v>
      </c>
      <c r="B331" s="11">
        <v>44243</v>
      </c>
      <c r="C331" s="12">
        <v>410949</v>
      </c>
      <c r="D331" s="12" t="s">
        <v>488</v>
      </c>
      <c r="E331" s="11">
        <v>44243</v>
      </c>
      <c r="F331" s="13">
        <v>108911.32</v>
      </c>
      <c r="G331" s="13">
        <v>6534.68</v>
      </c>
      <c r="H331" s="43">
        <v>1154.46</v>
      </c>
      <c r="I331" s="13">
        <v>114.41</v>
      </c>
      <c r="J331" s="13">
        <v>114405.95</v>
      </c>
      <c r="K331" s="18" t="s">
        <v>32</v>
      </c>
      <c r="L331" s="12">
        <v>120</v>
      </c>
      <c r="M331" s="44">
        <v>1051.79</v>
      </c>
      <c r="N331" s="13">
        <v>0</v>
      </c>
      <c r="O331" s="14">
        <v>0</v>
      </c>
      <c r="P331" s="15">
        <v>120</v>
      </c>
      <c r="Q331" s="43">
        <v>1051.79</v>
      </c>
      <c r="R331" s="13">
        <v>108911.32</v>
      </c>
      <c r="S331" s="13">
        <v>114.41</v>
      </c>
      <c r="T331" s="13">
        <v>5380.22</v>
      </c>
      <c r="U331" s="13">
        <v>11808.85</v>
      </c>
      <c r="V331" s="13">
        <v>0</v>
      </c>
      <c r="W331" s="16">
        <v>0</v>
      </c>
      <c r="X331" s="16">
        <v>0</v>
      </c>
      <c r="Y331" s="17">
        <f>SUM(R331:X331)+N331+O331</f>
        <v>126214.80000000002</v>
      </c>
      <c r="Z331" s="17">
        <f>((P331*Q331)+O331+N331)-Y331</f>
        <v>0</v>
      </c>
    </row>
    <row r="332" spans="1:26" x14ac:dyDescent="0.25">
      <c r="A332" s="10" t="s">
        <v>395</v>
      </c>
      <c r="B332" s="11">
        <v>44239</v>
      </c>
      <c r="C332" s="12">
        <v>410586</v>
      </c>
      <c r="D332" s="12" t="s">
        <v>396</v>
      </c>
      <c r="E332" s="11">
        <v>44236</v>
      </c>
      <c r="F332" s="13">
        <v>159010.53</v>
      </c>
      <c r="G332" s="13">
        <v>9540.6299999999992</v>
      </c>
      <c r="H332" s="43">
        <v>1685.51</v>
      </c>
      <c r="I332" s="13">
        <v>167.03</v>
      </c>
      <c r="J332" s="13">
        <v>167032.68</v>
      </c>
      <c r="K332" s="18" t="s">
        <v>32</v>
      </c>
      <c r="L332" s="12">
        <v>120</v>
      </c>
      <c r="M332" s="44">
        <v>1535.61</v>
      </c>
      <c r="N332" s="13">
        <v>0</v>
      </c>
      <c r="O332" s="14">
        <v>0</v>
      </c>
      <c r="P332" s="15">
        <v>120</v>
      </c>
      <c r="Q332" s="43">
        <v>1535.61</v>
      </c>
      <c r="R332" s="13">
        <v>159010.53</v>
      </c>
      <c r="S332" s="13">
        <v>167.03</v>
      </c>
      <c r="T332" s="13">
        <v>7855.12</v>
      </c>
      <c r="U332" s="13">
        <v>17240.52</v>
      </c>
      <c r="V332" s="13">
        <v>0</v>
      </c>
      <c r="W332" s="16">
        <v>0</v>
      </c>
      <c r="X332" s="16">
        <v>0</v>
      </c>
      <c r="Y332" s="17">
        <f>SUM(R332:X332)+N332+O332</f>
        <v>184273.19999999998</v>
      </c>
      <c r="Z332" s="17">
        <f>((P332*Q332)+O332+N332)-Y332</f>
        <v>0</v>
      </c>
    </row>
    <row r="333" spans="1:26" x14ac:dyDescent="0.25">
      <c r="A333" s="10" t="s">
        <v>781</v>
      </c>
      <c r="B333" s="11">
        <v>44255</v>
      </c>
      <c r="C333" s="12">
        <v>412038</v>
      </c>
      <c r="D333" s="12" t="s">
        <v>782</v>
      </c>
      <c r="E333" s="11">
        <v>44255</v>
      </c>
      <c r="F333" s="13">
        <v>159010.53</v>
      </c>
      <c r="G333" s="13">
        <v>9540.6299999999992</v>
      </c>
      <c r="H333" s="43">
        <v>1686</v>
      </c>
      <c r="I333" s="13">
        <v>154.38999999999999</v>
      </c>
      <c r="J333" s="13">
        <v>167032.19</v>
      </c>
      <c r="K333" s="18" t="s">
        <v>32</v>
      </c>
      <c r="L333" s="12">
        <v>120</v>
      </c>
      <c r="M333" s="44">
        <v>1535.6</v>
      </c>
      <c r="N333" s="13">
        <v>0</v>
      </c>
      <c r="O333" s="14">
        <v>0</v>
      </c>
      <c r="P333" s="15">
        <v>120</v>
      </c>
      <c r="Q333" s="43">
        <v>1535.6</v>
      </c>
      <c r="R333" s="13">
        <v>159010.53</v>
      </c>
      <c r="S333" s="13">
        <v>154.38999999999999</v>
      </c>
      <c r="T333" s="13">
        <v>7854.63</v>
      </c>
      <c r="U333" s="13">
        <v>17239.810000000001</v>
      </c>
      <c r="V333" s="13">
        <v>0</v>
      </c>
      <c r="W333" s="16">
        <v>0</v>
      </c>
      <c r="X333" s="16">
        <v>0</v>
      </c>
      <c r="Y333" s="17">
        <f>SUM(R333:X333)+N333+O333</f>
        <v>184259.36000000002</v>
      </c>
      <c r="Z333" s="17">
        <f>((P333*Q333)+O333+N333)-Y333</f>
        <v>12.639999999984866</v>
      </c>
    </row>
    <row r="334" spans="1:26" x14ac:dyDescent="0.25">
      <c r="A334" s="10" t="s">
        <v>529</v>
      </c>
      <c r="B334" s="11">
        <v>44249</v>
      </c>
      <c r="C334" s="12">
        <v>411571</v>
      </c>
      <c r="D334" s="12" t="s">
        <v>530</v>
      </c>
      <c r="E334" s="11">
        <v>44249</v>
      </c>
      <c r="F334" s="13">
        <v>163366.98000000001</v>
      </c>
      <c r="G334" s="13">
        <v>9802.02</v>
      </c>
      <c r="H334" s="43">
        <v>1731.69</v>
      </c>
      <c r="I334" s="13">
        <v>171.61</v>
      </c>
      <c r="J334" s="13">
        <v>171608.92</v>
      </c>
      <c r="K334" s="18" t="s">
        <v>32</v>
      </c>
      <c r="L334" s="12">
        <v>120</v>
      </c>
      <c r="M334" s="44">
        <v>1577.68</v>
      </c>
      <c r="N334" s="13">
        <v>0</v>
      </c>
      <c r="O334" s="14">
        <v>0</v>
      </c>
      <c r="P334" s="15">
        <v>120</v>
      </c>
      <c r="Q334" s="43">
        <v>1577.68</v>
      </c>
      <c r="R334" s="13">
        <v>163366.98000000001</v>
      </c>
      <c r="S334" s="13">
        <v>171.61</v>
      </c>
      <c r="T334" s="13">
        <v>8070.33</v>
      </c>
      <c r="U334" s="13">
        <v>17712.68</v>
      </c>
      <c r="V334" s="13">
        <v>0</v>
      </c>
      <c r="W334" s="16">
        <v>0</v>
      </c>
      <c r="X334" s="16">
        <v>0</v>
      </c>
      <c r="Y334" s="17">
        <f>SUM(R334:X334)+N334+O334</f>
        <v>189321.59999999998</v>
      </c>
      <c r="Z334" s="17">
        <f>((P334*Q334)+O334+N334)-Y334</f>
        <v>0</v>
      </c>
    </row>
    <row r="335" spans="1:26" x14ac:dyDescent="0.25">
      <c r="A335" s="10" t="s">
        <v>577</v>
      </c>
      <c r="B335" s="11">
        <v>44250</v>
      </c>
      <c r="C335" s="12">
        <v>411534</v>
      </c>
      <c r="D335" s="12" t="s">
        <v>578</v>
      </c>
      <c r="E335" s="11">
        <v>44249</v>
      </c>
      <c r="F335" s="13">
        <v>106119.34</v>
      </c>
      <c r="G335" s="13">
        <v>6367.16</v>
      </c>
      <c r="H335" s="43">
        <v>1124.8699999999999</v>
      </c>
      <c r="I335" s="13">
        <v>111.47</v>
      </c>
      <c r="J335" s="13">
        <v>111473.1</v>
      </c>
      <c r="K335" s="18" t="s">
        <v>32</v>
      </c>
      <c r="L335" s="12">
        <v>120</v>
      </c>
      <c r="M335" s="44">
        <v>1024.82</v>
      </c>
      <c r="N335" s="13">
        <v>0</v>
      </c>
      <c r="O335" s="14">
        <v>0</v>
      </c>
      <c r="P335" s="15">
        <v>120</v>
      </c>
      <c r="Q335" s="43">
        <v>1024.82</v>
      </c>
      <c r="R335" s="13">
        <v>106119.34</v>
      </c>
      <c r="S335" s="13">
        <v>111.47</v>
      </c>
      <c r="T335" s="13">
        <v>5242.29</v>
      </c>
      <c r="U335" s="13">
        <v>11505.3</v>
      </c>
      <c r="V335" s="13">
        <v>0</v>
      </c>
      <c r="W335" s="16">
        <v>0</v>
      </c>
      <c r="X335" s="16">
        <v>0</v>
      </c>
      <c r="Y335" s="17">
        <f>SUM(R335:X335)+N335+O335</f>
        <v>122978.4</v>
      </c>
      <c r="Z335" s="17">
        <f>((P335*Q335)+O335+N335)-Y335</f>
        <v>0</v>
      </c>
    </row>
    <row r="336" spans="1:26" x14ac:dyDescent="0.25">
      <c r="A336" s="10" t="s">
        <v>619</v>
      </c>
      <c r="B336" s="11">
        <v>44250</v>
      </c>
      <c r="C336" s="12">
        <v>411446</v>
      </c>
      <c r="D336" s="12" t="s">
        <v>620</v>
      </c>
      <c r="E336" s="11">
        <v>44249</v>
      </c>
      <c r="F336" s="13">
        <v>145209.31</v>
      </c>
      <c r="G336" s="13">
        <v>8712.56</v>
      </c>
      <c r="H336" s="43">
        <v>1539.22</v>
      </c>
      <c r="I336" s="13">
        <v>152.54</v>
      </c>
      <c r="J336" s="13">
        <v>152535.19</v>
      </c>
      <c r="K336" s="18" t="s">
        <v>32</v>
      </c>
      <c r="L336" s="12">
        <v>120</v>
      </c>
      <c r="M336" s="44">
        <v>1402.33</v>
      </c>
      <c r="N336" s="13">
        <v>0</v>
      </c>
      <c r="O336" s="14">
        <v>0</v>
      </c>
      <c r="P336" s="15">
        <v>120</v>
      </c>
      <c r="Q336" s="43">
        <v>1402.33</v>
      </c>
      <c r="R336" s="13">
        <v>145209.31</v>
      </c>
      <c r="S336" s="13">
        <v>152.54</v>
      </c>
      <c r="T336" s="13">
        <v>7173.34</v>
      </c>
      <c r="U336" s="13">
        <v>15744.41</v>
      </c>
      <c r="V336" s="13">
        <v>0</v>
      </c>
      <c r="W336" s="16">
        <v>0</v>
      </c>
      <c r="X336" s="16">
        <v>0</v>
      </c>
      <c r="Y336" s="17">
        <f>SUM(R336:X336)+N336+O336</f>
        <v>168279.6</v>
      </c>
      <c r="Z336" s="17">
        <f>((P336*Q336)+O336+N336)-Y336</f>
        <v>0</v>
      </c>
    </row>
    <row r="337" spans="1:26" x14ac:dyDescent="0.25">
      <c r="A337" s="10" t="s">
        <v>431</v>
      </c>
      <c r="B337" s="11">
        <v>44243</v>
      </c>
      <c r="C337" s="12">
        <v>411135</v>
      </c>
      <c r="D337" s="12" t="s">
        <v>432</v>
      </c>
      <c r="E337" s="11">
        <v>44243</v>
      </c>
      <c r="F337" s="13">
        <v>155320.26</v>
      </c>
      <c r="G337" s="13">
        <v>9319.2199999999993</v>
      </c>
      <c r="H337" s="43">
        <v>1647</v>
      </c>
      <c r="I337" s="13">
        <v>163.16</v>
      </c>
      <c r="J337" s="13">
        <v>163155.64000000001</v>
      </c>
      <c r="K337" s="18" t="s">
        <v>32</v>
      </c>
      <c r="L337" s="12">
        <v>120</v>
      </c>
      <c r="M337" s="44">
        <v>1499.97</v>
      </c>
      <c r="N337" s="13">
        <v>0</v>
      </c>
      <c r="O337" s="14">
        <v>0</v>
      </c>
      <c r="P337" s="15">
        <v>120</v>
      </c>
      <c r="Q337" s="43">
        <v>1499.97</v>
      </c>
      <c r="R337" s="13">
        <v>155320.26</v>
      </c>
      <c r="S337" s="13">
        <v>163.16</v>
      </c>
      <c r="T337" s="13">
        <v>7672.22</v>
      </c>
      <c r="U337" s="13">
        <v>16840.759999999998</v>
      </c>
      <c r="V337" s="13">
        <v>0</v>
      </c>
      <c r="W337" s="16">
        <v>0</v>
      </c>
      <c r="X337" s="16">
        <v>0</v>
      </c>
      <c r="Y337" s="17">
        <f>SUM(R337:X337)+N337+O337</f>
        <v>179996.40000000002</v>
      </c>
      <c r="Z337" s="17">
        <f>((P337*Q337)+O337+N337)-Y337</f>
        <v>0</v>
      </c>
    </row>
    <row r="338" spans="1:26" x14ac:dyDescent="0.25">
      <c r="A338" s="10" t="s">
        <v>747</v>
      </c>
      <c r="B338" s="11">
        <v>44255</v>
      </c>
      <c r="C338" s="12">
        <v>412285</v>
      </c>
      <c r="D338" s="12" t="s">
        <v>748</v>
      </c>
      <c r="E338" s="11">
        <v>44255</v>
      </c>
      <c r="F338" s="13">
        <v>124873.76</v>
      </c>
      <c r="G338" s="13">
        <v>7492.43</v>
      </c>
      <c r="H338" s="43">
        <v>1324</v>
      </c>
      <c r="I338" s="13">
        <v>121.25</v>
      </c>
      <c r="J338" s="13">
        <v>131173.35999999999</v>
      </c>
      <c r="K338" s="18" t="s">
        <v>32</v>
      </c>
      <c r="L338" s="12">
        <v>120</v>
      </c>
      <c r="M338" s="44">
        <v>1205.94</v>
      </c>
      <c r="N338" s="13">
        <v>0</v>
      </c>
      <c r="O338" s="14">
        <v>0</v>
      </c>
      <c r="P338" s="15">
        <v>120</v>
      </c>
      <c r="Q338" s="43">
        <v>1205.94</v>
      </c>
      <c r="R338" s="13">
        <v>124873.76</v>
      </c>
      <c r="S338" s="13">
        <v>121.25</v>
      </c>
      <c r="T338" s="13">
        <v>6168.43</v>
      </c>
      <c r="U338" s="13">
        <v>13539.44</v>
      </c>
      <c r="V338" s="13">
        <v>0</v>
      </c>
      <c r="W338" s="16">
        <v>0</v>
      </c>
      <c r="X338" s="16">
        <v>0</v>
      </c>
      <c r="Y338" s="17">
        <f>SUM(R338:X338)+N338+O338</f>
        <v>144702.88</v>
      </c>
      <c r="Z338" s="17">
        <f>((P338*Q338)+O338+N338)-Y338</f>
        <v>9.9200000000128057</v>
      </c>
    </row>
    <row r="339" spans="1:26" x14ac:dyDescent="0.25">
      <c r="A339" s="10" t="s">
        <v>559</v>
      </c>
      <c r="B339" s="11">
        <v>44250</v>
      </c>
      <c r="C339" s="12">
        <v>411499</v>
      </c>
      <c r="D339" s="12" t="s">
        <v>560</v>
      </c>
      <c r="E339" s="11">
        <v>44249</v>
      </c>
      <c r="F339" s="13">
        <v>159689.71</v>
      </c>
      <c r="G339" s="13">
        <v>9581.3799999999992</v>
      </c>
      <c r="H339" s="43">
        <v>1692.71</v>
      </c>
      <c r="I339" s="13">
        <v>167.75</v>
      </c>
      <c r="J339" s="13">
        <v>167746.13</v>
      </c>
      <c r="K339" s="18" t="s">
        <v>32</v>
      </c>
      <c r="L339" s="12">
        <v>120</v>
      </c>
      <c r="M339" s="44">
        <v>1542.17</v>
      </c>
      <c r="N339" s="13">
        <v>0</v>
      </c>
      <c r="O339" s="14">
        <v>0</v>
      </c>
      <c r="P339" s="15">
        <v>120</v>
      </c>
      <c r="Q339" s="43">
        <v>1542.17</v>
      </c>
      <c r="R339" s="13">
        <v>159689.71</v>
      </c>
      <c r="S339" s="13">
        <v>167.75</v>
      </c>
      <c r="T339" s="13">
        <v>7888.67</v>
      </c>
      <c r="U339" s="13">
        <v>17314.27</v>
      </c>
      <c r="V339" s="13">
        <v>0</v>
      </c>
      <c r="W339" s="16">
        <v>0</v>
      </c>
      <c r="X339" s="16">
        <v>0</v>
      </c>
      <c r="Y339" s="17">
        <f>SUM(R339:X339)+N339+O339</f>
        <v>185060.4</v>
      </c>
      <c r="Z339" s="17">
        <f>((P339*Q339)+O339+N339)-Y339</f>
        <v>0</v>
      </c>
    </row>
    <row r="340" spans="1:26" x14ac:dyDescent="0.25">
      <c r="A340" s="10" t="s">
        <v>521</v>
      </c>
      <c r="B340" s="11">
        <v>44249</v>
      </c>
      <c r="C340" s="12">
        <v>411116</v>
      </c>
      <c r="D340" s="12" t="s">
        <v>522</v>
      </c>
      <c r="E340" s="11">
        <v>44242</v>
      </c>
      <c r="F340" s="13">
        <v>127070.91</v>
      </c>
      <c r="G340" s="13">
        <v>7624.25</v>
      </c>
      <c r="H340" s="43">
        <v>1500</v>
      </c>
      <c r="I340" s="13">
        <v>133.33000000000001</v>
      </c>
      <c r="J340" s="13">
        <v>133328.49</v>
      </c>
      <c r="K340" s="18" t="s">
        <v>32</v>
      </c>
      <c r="L340" s="12">
        <v>120</v>
      </c>
      <c r="M340" s="44">
        <v>1225.75</v>
      </c>
      <c r="N340" s="13">
        <v>0</v>
      </c>
      <c r="O340" s="14">
        <v>0</v>
      </c>
      <c r="P340" s="15">
        <v>120</v>
      </c>
      <c r="Q340" s="43">
        <v>1225.75</v>
      </c>
      <c r="R340" s="13">
        <v>127070.91</v>
      </c>
      <c r="S340" s="13">
        <v>133.33000000000001</v>
      </c>
      <c r="T340" s="13">
        <v>6124.25</v>
      </c>
      <c r="U340" s="13">
        <v>13761.51</v>
      </c>
      <c r="V340" s="13">
        <v>0</v>
      </c>
      <c r="W340" s="16">
        <v>0</v>
      </c>
      <c r="X340" s="16">
        <v>0</v>
      </c>
      <c r="Y340" s="17">
        <f>SUM(R340:X340)+N340+O340</f>
        <v>147090</v>
      </c>
      <c r="Z340" s="17">
        <f>((P340*Q340)+O340+N340)-Y340</f>
        <v>0</v>
      </c>
    </row>
    <row r="341" spans="1:26" x14ac:dyDescent="0.25">
      <c r="A341" s="10" t="s">
        <v>425</v>
      </c>
      <c r="B341" s="11">
        <v>44242</v>
      </c>
      <c r="C341" s="12">
        <v>411132</v>
      </c>
      <c r="D341" s="12" t="s">
        <v>426</v>
      </c>
      <c r="E341" s="11">
        <v>44242</v>
      </c>
      <c r="F341" s="13">
        <v>127750.53</v>
      </c>
      <c r="G341" s="13">
        <v>7665.03</v>
      </c>
      <c r="H341" s="43">
        <v>1354.16</v>
      </c>
      <c r="I341" s="13">
        <v>134.19999999999999</v>
      </c>
      <c r="J341" s="13">
        <v>134195.6</v>
      </c>
      <c r="K341" s="18" t="s">
        <v>32</v>
      </c>
      <c r="L341" s="12">
        <v>120</v>
      </c>
      <c r="M341" s="44">
        <v>1233.72</v>
      </c>
      <c r="N341" s="13">
        <v>0</v>
      </c>
      <c r="O341" s="14">
        <v>0</v>
      </c>
      <c r="P341" s="15">
        <v>120</v>
      </c>
      <c r="Q341" s="43">
        <v>1233.72</v>
      </c>
      <c r="R341" s="13">
        <v>127750.53</v>
      </c>
      <c r="S341" s="13">
        <v>134.19999999999999</v>
      </c>
      <c r="T341" s="13">
        <v>6310.87</v>
      </c>
      <c r="U341" s="13">
        <v>13850.8</v>
      </c>
      <c r="V341" s="13">
        <v>0</v>
      </c>
      <c r="W341" s="16">
        <v>0</v>
      </c>
      <c r="X341" s="16">
        <v>0</v>
      </c>
      <c r="Y341" s="17">
        <f>SUM(R341:X341)+N341+O341</f>
        <v>148046.39999999999</v>
      </c>
      <c r="Z341" s="17">
        <f>((P341*Q341)+O341+N341)-Y341</f>
        <v>0</v>
      </c>
    </row>
    <row r="342" spans="1:26" x14ac:dyDescent="0.25">
      <c r="A342" s="10" t="s">
        <v>441</v>
      </c>
      <c r="B342" s="11">
        <v>44243</v>
      </c>
      <c r="C342" s="12">
        <v>411106</v>
      </c>
      <c r="D342" s="12" t="s">
        <v>442</v>
      </c>
      <c r="E342" s="11">
        <v>44242</v>
      </c>
      <c r="F342" s="13">
        <v>134407.1</v>
      </c>
      <c r="G342" s="13">
        <v>8064.43</v>
      </c>
      <c r="H342" s="43">
        <v>1424.72</v>
      </c>
      <c r="I342" s="13">
        <v>141.19</v>
      </c>
      <c r="J342" s="13">
        <v>141188</v>
      </c>
      <c r="K342" s="18" t="s">
        <v>32</v>
      </c>
      <c r="L342" s="12">
        <v>120</v>
      </c>
      <c r="M342" s="44">
        <v>1298.01</v>
      </c>
      <c r="N342" s="13">
        <v>0</v>
      </c>
      <c r="O342" s="14">
        <v>0</v>
      </c>
      <c r="P342" s="15">
        <v>120</v>
      </c>
      <c r="Q342" s="43">
        <v>1298.01</v>
      </c>
      <c r="R342" s="13">
        <v>134407.1</v>
      </c>
      <c r="S342" s="13">
        <v>141.19</v>
      </c>
      <c r="T342" s="13">
        <v>6639.71</v>
      </c>
      <c r="U342" s="13">
        <v>14573.2</v>
      </c>
      <c r="V342" s="13">
        <v>0</v>
      </c>
      <c r="W342" s="16">
        <v>0</v>
      </c>
      <c r="X342" s="16">
        <v>0</v>
      </c>
      <c r="Y342" s="17">
        <f>SUM(R342:X342)+N342+O342</f>
        <v>155761.20000000001</v>
      </c>
      <c r="Z342" s="17">
        <f>((P342*Q342)+O342+N342)-Y342</f>
        <v>0</v>
      </c>
    </row>
    <row r="343" spans="1:26" x14ac:dyDescent="0.25">
      <c r="A343" s="10" t="s">
        <v>739</v>
      </c>
      <c r="B343" s="11">
        <v>44255</v>
      </c>
      <c r="C343" s="12">
        <v>412245</v>
      </c>
      <c r="D343" s="12" t="s">
        <v>740</v>
      </c>
      <c r="E343" s="11">
        <v>44255</v>
      </c>
      <c r="F343" s="13">
        <v>117113.3</v>
      </c>
      <c r="G343" s="13">
        <v>7026.8</v>
      </c>
      <c r="H343" s="43">
        <v>1241.4000000000001</v>
      </c>
      <c r="I343" s="13">
        <v>113.71</v>
      </c>
      <c r="J343" s="13">
        <v>123021.72</v>
      </c>
      <c r="K343" s="18" t="s">
        <v>32</v>
      </c>
      <c r="L343" s="12">
        <v>120</v>
      </c>
      <c r="M343" s="44">
        <v>1131</v>
      </c>
      <c r="N343" s="13">
        <v>0</v>
      </c>
      <c r="O343" s="14">
        <v>0</v>
      </c>
      <c r="P343" s="15">
        <v>120</v>
      </c>
      <c r="Q343" s="43">
        <v>1131</v>
      </c>
      <c r="R343" s="13">
        <v>117113.3</v>
      </c>
      <c r="S343" s="13">
        <v>113.71</v>
      </c>
      <c r="T343" s="13">
        <v>5785.4</v>
      </c>
      <c r="U343" s="13">
        <v>12698.28</v>
      </c>
      <c r="V343" s="13">
        <v>0</v>
      </c>
      <c r="W343" s="16">
        <v>0</v>
      </c>
      <c r="X343" s="16">
        <v>0</v>
      </c>
      <c r="Y343" s="17">
        <f>SUM(R343:X343)+N343+O343</f>
        <v>135710.69</v>
      </c>
      <c r="Z343" s="17">
        <f>((P343*Q343)+O343+N343)-Y343</f>
        <v>9.3099999999976717</v>
      </c>
    </row>
    <row r="344" spans="1:26" x14ac:dyDescent="0.25">
      <c r="A344" s="10" t="s">
        <v>843</v>
      </c>
      <c r="B344" s="11">
        <v>44255</v>
      </c>
      <c r="C344" s="12">
        <v>411997</v>
      </c>
      <c r="D344" s="12" t="s">
        <v>844</v>
      </c>
      <c r="E344" s="11">
        <v>44255</v>
      </c>
      <c r="F344" s="13">
        <v>87223.58</v>
      </c>
      <c r="G344" s="13">
        <v>5233.41</v>
      </c>
      <c r="H344" s="43">
        <v>925</v>
      </c>
      <c r="I344" s="13">
        <v>84.69</v>
      </c>
      <c r="J344" s="13">
        <v>91623.61</v>
      </c>
      <c r="K344" s="18" t="s">
        <v>32</v>
      </c>
      <c r="L344" s="12">
        <v>120</v>
      </c>
      <c r="M344" s="44">
        <v>842.34</v>
      </c>
      <c r="N344" s="13">
        <v>0</v>
      </c>
      <c r="O344" s="14">
        <v>0</v>
      </c>
      <c r="P344" s="15">
        <v>120</v>
      </c>
      <c r="Q344" s="43">
        <v>842.34</v>
      </c>
      <c r="R344" s="13">
        <v>87223.58</v>
      </c>
      <c r="S344" s="13">
        <v>84.69</v>
      </c>
      <c r="T344" s="13">
        <v>4308.41</v>
      </c>
      <c r="U344" s="13">
        <v>9457.19</v>
      </c>
      <c r="V344" s="13">
        <v>0</v>
      </c>
      <c r="W344" s="16">
        <v>0</v>
      </c>
      <c r="X344" s="16">
        <v>0</v>
      </c>
      <c r="Y344" s="17">
        <f>SUM(R344:X344)+N344+O344</f>
        <v>101073.87000000001</v>
      </c>
      <c r="Z344" s="17">
        <f>((P344*Q344)+O344+N344)-Y344</f>
        <v>6.9299999999930151</v>
      </c>
    </row>
    <row r="345" spans="1:26" x14ac:dyDescent="0.25">
      <c r="A345" s="10" t="s">
        <v>785</v>
      </c>
      <c r="B345" s="11">
        <v>44255</v>
      </c>
      <c r="C345" s="12">
        <v>412049</v>
      </c>
      <c r="D345" s="12" t="s">
        <v>786</v>
      </c>
      <c r="E345" s="11">
        <v>44255</v>
      </c>
      <c r="F345" s="13">
        <v>83854.820000000007</v>
      </c>
      <c r="G345" s="13">
        <v>5031.29</v>
      </c>
      <c r="H345" s="43">
        <v>888.86</v>
      </c>
      <c r="I345" s="13">
        <v>81.42</v>
      </c>
      <c r="J345" s="13">
        <v>88085.34</v>
      </c>
      <c r="K345" s="18" t="s">
        <v>32</v>
      </c>
      <c r="L345" s="12">
        <v>120</v>
      </c>
      <c r="M345" s="44">
        <v>809.81</v>
      </c>
      <c r="N345" s="13">
        <v>0</v>
      </c>
      <c r="O345" s="14">
        <v>0</v>
      </c>
      <c r="P345" s="15">
        <v>120</v>
      </c>
      <c r="Q345" s="43">
        <v>809.81</v>
      </c>
      <c r="R345" s="13">
        <v>83854.820000000007</v>
      </c>
      <c r="S345" s="13">
        <v>81.42</v>
      </c>
      <c r="T345" s="13">
        <v>4142.43</v>
      </c>
      <c r="U345" s="13">
        <v>9091.86</v>
      </c>
      <c r="V345" s="13">
        <v>0</v>
      </c>
      <c r="W345" s="16">
        <v>0</v>
      </c>
      <c r="X345" s="16">
        <v>0</v>
      </c>
      <c r="Y345" s="17">
        <f>SUM(R345:X345)+N345+O345</f>
        <v>97170.530000000013</v>
      </c>
      <c r="Z345" s="17">
        <f>((P345*Q345)+O345+N345)-Y345</f>
        <v>6.6699999999837019</v>
      </c>
    </row>
    <row r="346" spans="1:26" x14ac:dyDescent="0.25">
      <c r="A346" s="10" t="s">
        <v>397</v>
      </c>
      <c r="B346" s="11">
        <v>44239</v>
      </c>
      <c r="C346" s="12">
        <v>410587</v>
      </c>
      <c r="D346" s="12" t="s">
        <v>398</v>
      </c>
      <c r="E346" s="11">
        <v>44237</v>
      </c>
      <c r="F346" s="13">
        <v>87223.58</v>
      </c>
      <c r="G346" s="13">
        <v>5233.41</v>
      </c>
      <c r="H346" s="43">
        <v>925</v>
      </c>
      <c r="I346" s="13">
        <v>91.62</v>
      </c>
      <c r="J346" s="13">
        <v>91623.61</v>
      </c>
      <c r="K346" s="18" t="s">
        <v>32</v>
      </c>
      <c r="L346" s="12">
        <v>120</v>
      </c>
      <c r="M346" s="44">
        <v>842.82</v>
      </c>
      <c r="N346" s="13">
        <v>0</v>
      </c>
      <c r="O346" s="14">
        <v>0</v>
      </c>
      <c r="P346" s="15">
        <v>120</v>
      </c>
      <c r="Q346" s="43">
        <v>842.82</v>
      </c>
      <c r="R346" s="13">
        <v>87223.58</v>
      </c>
      <c r="S346" s="13">
        <v>91.62</v>
      </c>
      <c r="T346" s="13">
        <v>4308.41</v>
      </c>
      <c r="U346" s="13">
        <v>9514.7900000000009</v>
      </c>
      <c r="V346" s="13">
        <v>0</v>
      </c>
      <c r="W346" s="16">
        <v>0</v>
      </c>
      <c r="X346" s="16">
        <v>0</v>
      </c>
      <c r="Y346" s="17">
        <f>SUM(R346:X346)+N346+O346</f>
        <v>101138.4</v>
      </c>
      <c r="Z346" s="17">
        <f>((P346*Q346)+O346+N346)-Y346</f>
        <v>0</v>
      </c>
    </row>
    <row r="347" spans="1:26" x14ac:dyDescent="0.25">
      <c r="A347" s="10" t="s">
        <v>353</v>
      </c>
      <c r="B347" s="11">
        <v>44236</v>
      </c>
      <c r="C347" s="12">
        <v>410591</v>
      </c>
      <c r="D347" s="12" t="s">
        <v>354</v>
      </c>
      <c r="E347" s="11">
        <v>44236</v>
      </c>
      <c r="F347" s="13">
        <v>87223.58</v>
      </c>
      <c r="G347" s="13">
        <v>5233.41</v>
      </c>
      <c r="H347" s="43">
        <v>1200</v>
      </c>
      <c r="I347" s="13">
        <v>91.35</v>
      </c>
      <c r="J347" s="13">
        <v>91348.34</v>
      </c>
      <c r="K347" s="18" t="s">
        <v>32</v>
      </c>
      <c r="L347" s="12">
        <v>120</v>
      </c>
      <c r="M347" s="44">
        <v>839.81</v>
      </c>
      <c r="N347" s="13">
        <v>0</v>
      </c>
      <c r="O347" s="14">
        <v>0</v>
      </c>
      <c r="P347" s="15">
        <v>120</v>
      </c>
      <c r="Q347" s="43">
        <v>839.81</v>
      </c>
      <c r="R347" s="13">
        <v>87223.58</v>
      </c>
      <c r="S347" s="13">
        <v>91.35</v>
      </c>
      <c r="T347" s="13">
        <v>4033.41</v>
      </c>
      <c r="U347" s="13">
        <v>9428.86</v>
      </c>
      <c r="V347" s="13">
        <v>0</v>
      </c>
      <c r="W347" s="16">
        <v>0</v>
      </c>
      <c r="X347" s="16">
        <v>0</v>
      </c>
      <c r="Y347" s="17">
        <f>SUM(R347:X347)+N347+O347</f>
        <v>100777.20000000001</v>
      </c>
      <c r="Z347" s="17">
        <f>((P347*Q347)+O347+N347)-Y347</f>
        <v>0</v>
      </c>
    </row>
    <row r="348" spans="1:26" x14ac:dyDescent="0.25">
      <c r="A348" s="10" t="s">
        <v>381</v>
      </c>
      <c r="B348" s="11">
        <v>44239</v>
      </c>
      <c r="C348" s="12">
        <v>410861</v>
      </c>
      <c r="D348" s="12" t="s">
        <v>382</v>
      </c>
      <c r="E348" s="11">
        <v>44238</v>
      </c>
      <c r="F348" s="13">
        <v>87223.58</v>
      </c>
      <c r="G348" s="13">
        <v>5233.41</v>
      </c>
      <c r="H348" s="43">
        <v>1000</v>
      </c>
      <c r="I348" s="13">
        <v>91.55</v>
      </c>
      <c r="J348" s="13">
        <v>91548.54</v>
      </c>
      <c r="K348" s="18" t="s">
        <v>32</v>
      </c>
      <c r="L348" s="12">
        <v>120</v>
      </c>
      <c r="M348" s="44">
        <v>841.65</v>
      </c>
      <c r="N348" s="13">
        <v>0</v>
      </c>
      <c r="O348" s="14">
        <v>0</v>
      </c>
      <c r="P348" s="15">
        <v>120</v>
      </c>
      <c r="Q348" s="43">
        <v>841.65</v>
      </c>
      <c r="R348" s="13">
        <v>87223.58</v>
      </c>
      <c r="S348" s="13">
        <v>91.55</v>
      </c>
      <c r="T348" s="13">
        <v>4233.41</v>
      </c>
      <c r="U348" s="13">
        <v>9449.4599999999991</v>
      </c>
      <c r="V348" s="13">
        <v>0</v>
      </c>
      <c r="W348" s="16">
        <v>0</v>
      </c>
      <c r="X348" s="16">
        <v>0</v>
      </c>
      <c r="Y348" s="17">
        <f>SUM(R348:X348)+N348+O348</f>
        <v>100998</v>
      </c>
      <c r="Z348" s="17">
        <f>((P348*Q348)+O348+N348)-Y348</f>
        <v>0</v>
      </c>
    </row>
    <row r="349" spans="1:26" x14ac:dyDescent="0.25">
      <c r="A349" s="10" t="s">
        <v>567</v>
      </c>
      <c r="B349" s="11">
        <v>44250</v>
      </c>
      <c r="C349" s="12">
        <v>411561</v>
      </c>
      <c r="D349" s="12" t="s">
        <v>568</v>
      </c>
      <c r="E349" s="11">
        <v>44250</v>
      </c>
      <c r="F349" s="13">
        <v>87223.58</v>
      </c>
      <c r="G349" s="13">
        <v>5233.41</v>
      </c>
      <c r="H349" s="43">
        <v>5000</v>
      </c>
      <c r="I349" s="13">
        <v>87.54</v>
      </c>
      <c r="J349" s="13">
        <v>87544.53</v>
      </c>
      <c r="K349" s="18" t="s">
        <v>32</v>
      </c>
      <c r="L349" s="12">
        <v>120</v>
      </c>
      <c r="M349" s="44">
        <v>804.84</v>
      </c>
      <c r="N349" s="13">
        <v>0</v>
      </c>
      <c r="O349" s="14">
        <v>0</v>
      </c>
      <c r="P349" s="15">
        <v>120</v>
      </c>
      <c r="Q349" s="43">
        <v>804.84</v>
      </c>
      <c r="R349" s="13">
        <v>87223.58</v>
      </c>
      <c r="S349" s="13">
        <v>87.54</v>
      </c>
      <c r="T349" s="13">
        <v>233.41</v>
      </c>
      <c r="U349" s="13">
        <v>9036.27</v>
      </c>
      <c r="V349" s="13">
        <v>0</v>
      </c>
      <c r="W349" s="16">
        <v>0</v>
      </c>
      <c r="X349" s="16">
        <v>0</v>
      </c>
      <c r="Y349" s="17">
        <f>SUM(R349:X349)+N349+O349</f>
        <v>96580.800000000003</v>
      </c>
      <c r="Z349" s="17">
        <f>((P349*Q349)+O349+N349)-Y349</f>
        <v>0</v>
      </c>
    </row>
    <row r="350" spans="1:26" x14ac:dyDescent="0.25">
      <c r="A350" s="10" t="s">
        <v>621</v>
      </c>
      <c r="B350" s="11">
        <v>44250</v>
      </c>
      <c r="C350" s="12">
        <v>411451</v>
      </c>
      <c r="D350" s="12" t="s">
        <v>622</v>
      </c>
      <c r="E350" s="11">
        <v>44250</v>
      </c>
      <c r="F350" s="13">
        <v>88405.95</v>
      </c>
      <c r="G350" s="13">
        <v>5304.36</v>
      </c>
      <c r="H350" s="43">
        <v>937.11</v>
      </c>
      <c r="I350" s="13">
        <v>92.87</v>
      </c>
      <c r="J350" s="13">
        <v>92866.07</v>
      </c>
      <c r="K350" s="18" t="s">
        <v>32</v>
      </c>
      <c r="L350" s="12">
        <v>120</v>
      </c>
      <c r="M350" s="44">
        <v>853.76</v>
      </c>
      <c r="N350" s="13">
        <v>0</v>
      </c>
      <c r="O350" s="14">
        <v>0</v>
      </c>
      <c r="P350" s="15">
        <v>120</v>
      </c>
      <c r="Q350" s="43">
        <v>853.76</v>
      </c>
      <c r="R350" s="13">
        <v>88405.95</v>
      </c>
      <c r="S350" s="13">
        <v>92.87</v>
      </c>
      <c r="T350" s="13">
        <v>4367.25</v>
      </c>
      <c r="U350" s="13">
        <v>9585.1299999999992</v>
      </c>
      <c r="V350" s="13">
        <v>0</v>
      </c>
      <c r="W350" s="16">
        <v>0</v>
      </c>
      <c r="X350" s="16">
        <v>0</v>
      </c>
      <c r="Y350" s="17">
        <f>SUM(R350:X350)+N350+O350</f>
        <v>102451.2</v>
      </c>
      <c r="Z350" s="17">
        <f>((P350*Q350)+O350+N350)-Y350</f>
        <v>0</v>
      </c>
    </row>
    <row r="351" spans="1:26" x14ac:dyDescent="0.25">
      <c r="A351" s="10" t="s">
        <v>697</v>
      </c>
      <c r="B351" s="11">
        <v>44253</v>
      </c>
      <c r="C351" s="12">
        <v>411531</v>
      </c>
      <c r="D351" s="12" t="s">
        <v>698</v>
      </c>
      <c r="E351" s="11">
        <v>44250</v>
      </c>
      <c r="F351" s="13">
        <v>118682.44</v>
      </c>
      <c r="G351" s="13">
        <v>7120.95</v>
      </c>
      <c r="H351" s="43">
        <v>1259</v>
      </c>
      <c r="I351" s="13">
        <v>124.67</v>
      </c>
      <c r="J351" s="13">
        <v>124669.06</v>
      </c>
      <c r="K351" s="18" t="s">
        <v>32</v>
      </c>
      <c r="L351" s="12">
        <v>120</v>
      </c>
      <c r="M351" s="44">
        <v>1146.1400000000001</v>
      </c>
      <c r="N351" s="13">
        <v>0</v>
      </c>
      <c r="O351" s="14">
        <v>0</v>
      </c>
      <c r="P351" s="15">
        <v>120</v>
      </c>
      <c r="Q351" s="43">
        <v>1146.1400000000001</v>
      </c>
      <c r="R351" s="13">
        <v>118682.44</v>
      </c>
      <c r="S351" s="13">
        <v>124.67</v>
      </c>
      <c r="T351" s="13">
        <v>5861.95</v>
      </c>
      <c r="U351" s="13">
        <v>12867.74</v>
      </c>
      <c r="V351" s="13">
        <v>0</v>
      </c>
      <c r="W351" s="16">
        <v>0</v>
      </c>
      <c r="X351" s="16">
        <v>0</v>
      </c>
      <c r="Y351" s="17">
        <f>SUM(R351:X351)+N351+O351</f>
        <v>137536.79999999999</v>
      </c>
      <c r="Z351" s="17">
        <f>((P351*Q351)+O351+N351)-Y351</f>
        <v>0</v>
      </c>
    </row>
    <row r="352" spans="1:26" x14ac:dyDescent="0.25">
      <c r="A352" s="10" t="s">
        <v>651</v>
      </c>
      <c r="B352" s="11">
        <v>44250</v>
      </c>
      <c r="C352" s="12">
        <v>411384</v>
      </c>
      <c r="D352" s="12" t="s">
        <v>652</v>
      </c>
      <c r="E352" s="11">
        <v>44250</v>
      </c>
      <c r="F352" s="13">
        <v>204148.06</v>
      </c>
      <c r="G352" s="13">
        <v>12248.88</v>
      </c>
      <c r="H352" s="43">
        <v>2500</v>
      </c>
      <c r="I352" s="13">
        <v>214.11</v>
      </c>
      <c r="J352" s="13">
        <v>214111.05</v>
      </c>
      <c r="K352" s="18" t="s">
        <v>32</v>
      </c>
      <c r="L352" s="12">
        <v>120</v>
      </c>
      <c r="M352" s="44">
        <v>1968.42</v>
      </c>
      <c r="N352" s="13">
        <v>0</v>
      </c>
      <c r="O352" s="14">
        <v>0</v>
      </c>
      <c r="P352" s="15">
        <v>120</v>
      </c>
      <c r="Q352" s="43">
        <v>1968.42</v>
      </c>
      <c r="R352" s="13">
        <v>204148.06</v>
      </c>
      <c r="S352" s="13">
        <v>214.11</v>
      </c>
      <c r="T352" s="13">
        <v>9748.8799999999992</v>
      </c>
      <c r="U352" s="13">
        <v>22099.35</v>
      </c>
      <c r="V352" s="13">
        <v>0</v>
      </c>
      <c r="W352" s="16">
        <v>0</v>
      </c>
      <c r="X352" s="16">
        <v>0</v>
      </c>
      <c r="Y352" s="17">
        <f>SUM(R352:X352)+N352+O352</f>
        <v>236210.4</v>
      </c>
      <c r="Z352" s="17">
        <f>((P352*Q352)+O352+N352)-Y352</f>
        <v>0</v>
      </c>
    </row>
    <row r="353" spans="1:26" x14ac:dyDescent="0.25">
      <c r="A353" s="10" t="s">
        <v>557</v>
      </c>
      <c r="B353" s="11">
        <v>44250</v>
      </c>
      <c r="C353" s="12">
        <v>411493</v>
      </c>
      <c r="D353" s="12" t="s">
        <v>558</v>
      </c>
      <c r="E353" s="11">
        <v>44249</v>
      </c>
      <c r="F353" s="13">
        <v>124144.81</v>
      </c>
      <c r="G353" s="13">
        <v>7448.69</v>
      </c>
      <c r="H353" s="43">
        <v>2000</v>
      </c>
      <c r="I353" s="13">
        <v>129.72</v>
      </c>
      <c r="J353" s="13">
        <v>129723.22</v>
      </c>
      <c r="K353" s="18" t="s">
        <v>32</v>
      </c>
      <c r="L353" s="12">
        <v>120</v>
      </c>
      <c r="M353" s="44">
        <v>1192.6099999999999</v>
      </c>
      <c r="N353" s="13">
        <v>0</v>
      </c>
      <c r="O353" s="14">
        <v>0</v>
      </c>
      <c r="P353" s="15">
        <v>120</v>
      </c>
      <c r="Q353" s="43">
        <v>1192.6099999999999</v>
      </c>
      <c r="R353" s="13">
        <v>124144.81</v>
      </c>
      <c r="S353" s="13">
        <v>129.72</v>
      </c>
      <c r="T353" s="13">
        <v>5448.69</v>
      </c>
      <c r="U353" s="13">
        <v>13389.98</v>
      </c>
      <c r="V353" s="13">
        <v>0</v>
      </c>
      <c r="W353" s="16">
        <v>0</v>
      </c>
      <c r="X353" s="16">
        <v>0</v>
      </c>
      <c r="Y353" s="17">
        <f>SUM(R353:X353)+N353+O353</f>
        <v>143113.20000000001</v>
      </c>
      <c r="Z353" s="17">
        <f>((P353*Q353)+O353+N353)-Y353</f>
        <v>0</v>
      </c>
    </row>
    <row r="354" spans="1:26" x14ac:dyDescent="0.25">
      <c r="A354" s="10" t="s">
        <v>525</v>
      </c>
      <c r="B354" s="11">
        <v>44249</v>
      </c>
      <c r="C354" s="12">
        <v>411481</v>
      </c>
      <c r="D354" s="12" t="s">
        <v>526</v>
      </c>
      <c r="E354" s="11">
        <v>44249</v>
      </c>
      <c r="F354" s="13">
        <v>124144.81</v>
      </c>
      <c r="G354" s="13">
        <v>7448.69</v>
      </c>
      <c r="H354" s="43">
        <v>1315.94</v>
      </c>
      <c r="I354" s="13">
        <v>130.41</v>
      </c>
      <c r="J354" s="13">
        <v>130407.97</v>
      </c>
      <c r="K354" s="18" t="s">
        <v>32</v>
      </c>
      <c r="L354" s="12">
        <v>120</v>
      </c>
      <c r="M354" s="44">
        <v>1198.9000000000001</v>
      </c>
      <c r="N354" s="13">
        <v>0</v>
      </c>
      <c r="O354" s="14">
        <v>0</v>
      </c>
      <c r="P354" s="15">
        <v>120</v>
      </c>
      <c r="Q354" s="43">
        <v>1198.9000000000001</v>
      </c>
      <c r="R354" s="13">
        <v>124144.81</v>
      </c>
      <c r="S354" s="13">
        <v>130.41</v>
      </c>
      <c r="T354" s="13">
        <v>6132.75</v>
      </c>
      <c r="U354" s="13">
        <v>13460.03</v>
      </c>
      <c r="V354" s="13">
        <v>0</v>
      </c>
      <c r="W354" s="16">
        <v>0</v>
      </c>
      <c r="X354" s="16">
        <v>0</v>
      </c>
      <c r="Y354" s="17">
        <f>SUM(R354:X354)+N354+O354</f>
        <v>143868</v>
      </c>
      <c r="Z354" s="17">
        <f>((P354*Q354)+O354+N354)-Y354</f>
        <v>0</v>
      </c>
    </row>
    <row r="355" spans="1:26" x14ac:dyDescent="0.25">
      <c r="A355" s="10" t="s">
        <v>695</v>
      </c>
      <c r="B355" s="11">
        <v>44253</v>
      </c>
      <c r="C355" s="12">
        <v>411869</v>
      </c>
      <c r="D355" s="12" t="s">
        <v>696</v>
      </c>
      <c r="E355" s="11">
        <v>44253</v>
      </c>
      <c r="F355" s="13">
        <v>145209.31</v>
      </c>
      <c r="G355" s="13">
        <v>8712.56</v>
      </c>
      <c r="H355" s="41">
        <v>14890</v>
      </c>
      <c r="I355" s="13">
        <v>140.99</v>
      </c>
      <c r="J355" s="13">
        <v>139171.04</v>
      </c>
      <c r="K355" s="18" t="s">
        <v>32</v>
      </c>
      <c r="L355" s="12">
        <v>120</v>
      </c>
      <c r="M355" s="44">
        <v>1279.46</v>
      </c>
      <c r="N355" s="13">
        <v>0</v>
      </c>
      <c r="O355" s="14">
        <v>0</v>
      </c>
      <c r="P355" s="15">
        <v>120</v>
      </c>
      <c r="Q355" s="43">
        <v>1279.46</v>
      </c>
      <c r="R355" s="13">
        <v>139031.87</v>
      </c>
      <c r="S355" s="13">
        <v>140.99</v>
      </c>
      <c r="T355" s="13">
        <v>0</v>
      </c>
      <c r="U355" s="13">
        <v>14364.16</v>
      </c>
      <c r="V355" s="13">
        <v>0</v>
      </c>
      <c r="W355" s="16">
        <v>0</v>
      </c>
      <c r="X355" s="16">
        <v>0</v>
      </c>
      <c r="Y355" s="17">
        <f>SUM(R355:X355)+N355+O355</f>
        <v>153537.01999999999</v>
      </c>
      <c r="Z355" s="17">
        <f>((P355*Q355)+O355+N355)-Y355</f>
        <v>-1.8199999999778811</v>
      </c>
    </row>
    <row r="356" spans="1:26" x14ac:dyDescent="0.25">
      <c r="A356" s="10" t="s">
        <v>427</v>
      </c>
      <c r="B356" s="11">
        <v>44242</v>
      </c>
      <c r="C356" s="12">
        <v>411154</v>
      </c>
      <c r="D356" s="12" t="s">
        <v>428</v>
      </c>
      <c r="E356" s="11">
        <v>44242</v>
      </c>
      <c r="F356" s="13">
        <v>156607.29999999999</v>
      </c>
      <c r="G356" s="13">
        <v>9396.44</v>
      </c>
      <c r="H356" s="43">
        <v>1660.04</v>
      </c>
      <c r="I356" s="13">
        <v>164.51</v>
      </c>
      <c r="J356" s="13">
        <v>164508.21</v>
      </c>
      <c r="K356" s="18" t="s">
        <v>32</v>
      </c>
      <c r="L356" s="12">
        <v>120</v>
      </c>
      <c r="M356" s="44">
        <v>1512.4</v>
      </c>
      <c r="N356" s="13">
        <v>0</v>
      </c>
      <c r="O356" s="14">
        <v>0</v>
      </c>
      <c r="P356" s="15">
        <v>120</v>
      </c>
      <c r="Q356" s="43">
        <v>1512.4</v>
      </c>
      <c r="R356" s="13">
        <v>156607.29999999999</v>
      </c>
      <c r="S356" s="13">
        <v>164.51</v>
      </c>
      <c r="T356" s="13">
        <v>7736.4</v>
      </c>
      <c r="U356" s="13">
        <v>16979.79</v>
      </c>
      <c r="V356" s="13">
        <v>0</v>
      </c>
      <c r="W356" s="16">
        <v>0</v>
      </c>
      <c r="X356" s="16">
        <v>0</v>
      </c>
      <c r="Y356" s="17">
        <f>SUM(R356:X356)+N356+O356</f>
        <v>181488</v>
      </c>
      <c r="Z356" s="17">
        <f>((P356*Q356)+O356+N356)-Y356</f>
        <v>0</v>
      </c>
    </row>
    <row r="357" spans="1:26" x14ac:dyDescent="0.25">
      <c r="A357" s="10" t="s">
        <v>403</v>
      </c>
      <c r="B357" s="11">
        <v>44242</v>
      </c>
      <c r="C357" s="12">
        <v>410841</v>
      </c>
      <c r="D357" s="12" t="s">
        <v>404</v>
      </c>
      <c r="E357" s="11">
        <v>44242</v>
      </c>
      <c r="F357" s="13">
        <v>146329.62</v>
      </c>
      <c r="G357" s="13">
        <v>8779.7800000000007</v>
      </c>
      <c r="H357" s="43">
        <v>1551.09</v>
      </c>
      <c r="I357" s="13">
        <v>153.71</v>
      </c>
      <c r="J357" s="13">
        <v>153712.01999999999</v>
      </c>
      <c r="K357" s="18" t="s">
        <v>32</v>
      </c>
      <c r="L357" s="12">
        <v>120</v>
      </c>
      <c r="M357" s="44">
        <v>1413.15</v>
      </c>
      <c r="N357" s="13">
        <v>0</v>
      </c>
      <c r="O357" s="14">
        <v>0</v>
      </c>
      <c r="P357" s="15">
        <v>120</v>
      </c>
      <c r="Q357" s="43">
        <v>1413.15</v>
      </c>
      <c r="R357" s="13">
        <v>146329.62</v>
      </c>
      <c r="S357" s="13">
        <v>153.71</v>
      </c>
      <c r="T357" s="13">
        <v>7228.69</v>
      </c>
      <c r="U357" s="13">
        <v>15865.98</v>
      </c>
      <c r="V357" s="13">
        <v>0</v>
      </c>
      <c r="W357" s="16">
        <v>0</v>
      </c>
      <c r="X357" s="16">
        <v>0</v>
      </c>
      <c r="Y357" s="17">
        <f>SUM(R357:X357)+N357+O357</f>
        <v>169578</v>
      </c>
      <c r="Z357" s="17">
        <f>((P357*Q357)+O357+N357)-Y357</f>
        <v>0</v>
      </c>
    </row>
    <row r="358" spans="1:26" x14ac:dyDescent="0.25">
      <c r="A358" s="10" t="s">
        <v>331</v>
      </c>
      <c r="B358" s="11">
        <v>44235</v>
      </c>
      <c r="C358" s="12">
        <v>410563</v>
      </c>
      <c r="D358" s="12" t="s">
        <v>332</v>
      </c>
      <c r="E358" s="11">
        <v>44235</v>
      </c>
      <c r="F358" s="13">
        <v>147937.88</v>
      </c>
      <c r="G358" s="13">
        <v>8876.27</v>
      </c>
      <c r="H358" s="43">
        <v>1568.14</v>
      </c>
      <c r="I358" s="13">
        <v>155.4</v>
      </c>
      <c r="J358" s="13">
        <v>155401.41</v>
      </c>
      <c r="K358" s="18" t="s">
        <v>32</v>
      </c>
      <c r="L358" s="12">
        <v>120</v>
      </c>
      <c r="M358" s="44">
        <v>1428.68</v>
      </c>
      <c r="N358" s="13">
        <v>0</v>
      </c>
      <c r="O358" s="14">
        <v>0</v>
      </c>
      <c r="P358" s="15">
        <v>120</v>
      </c>
      <c r="Q358" s="43">
        <v>1428.68</v>
      </c>
      <c r="R358" s="13">
        <v>147937.88</v>
      </c>
      <c r="S358" s="13">
        <v>155.4</v>
      </c>
      <c r="T358" s="13">
        <v>7308.13</v>
      </c>
      <c r="U358" s="13">
        <v>16040.19</v>
      </c>
      <c r="V358" s="13">
        <v>0</v>
      </c>
      <c r="W358" s="16">
        <v>0</v>
      </c>
      <c r="X358" s="16">
        <v>0</v>
      </c>
      <c r="Y358" s="17">
        <f>SUM(R358:X358)+N358+O358</f>
        <v>171441.6</v>
      </c>
      <c r="Z358" s="17">
        <f>((P358*Q358)+O358+N358)-Y358</f>
        <v>0</v>
      </c>
    </row>
    <row r="359" spans="1:26" x14ac:dyDescent="0.25">
      <c r="A359" s="10" t="s">
        <v>831</v>
      </c>
      <c r="B359" s="11">
        <v>44255</v>
      </c>
      <c r="C359" s="12">
        <v>411439</v>
      </c>
      <c r="D359" s="12" t="s">
        <v>832</v>
      </c>
      <c r="E359" s="11">
        <v>44255</v>
      </c>
      <c r="F359" s="13">
        <v>140973.4</v>
      </c>
      <c r="G359" s="13">
        <v>8458.4</v>
      </c>
      <c r="H359" s="43">
        <v>1494.32</v>
      </c>
      <c r="I359" s="13">
        <v>148.09</v>
      </c>
      <c r="J359" s="13">
        <v>148085.57</v>
      </c>
      <c r="K359" s="18" t="s">
        <v>32</v>
      </c>
      <c r="L359" s="12">
        <v>120</v>
      </c>
      <c r="M359" s="44">
        <v>1361.42</v>
      </c>
      <c r="N359" s="13">
        <v>0</v>
      </c>
      <c r="O359" s="14">
        <v>0</v>
      </c>
      <c r="P359" s="15">
        <v>120</v>
      </c>
      <c r="Q359" s="43">
        <v>1361.42</v>
      </c>
      <c r="R359" s="13">
        <v>140973.4</v>
      </c>
      <c r="S359" s="13">
        <v>148.09</v>
      </c>
      <c r="T359" s="13">
        <v>6964.08</v>
      </c>
      <c r="U359" s="13">
        <v>15284.83</v>
      </c>
      <c r="V359" s="13">
        <v>0</v>
      </c>
      <c r="W359" s="16">
        <v>0</v>
      </c>
      <c r="X359" s="16">
        <v>0</v>
      </c>
      <c r="Y359" s="17">
        <f>SUM(R359:X359)+N359+O359</f>
        <v>163370.39999999997</v>
      </c>
      <c r="Z359" s="17">
        <f>((P359*Q359)+O359+N359)-Y359</f>
        <v>0</v>
      </c>
    </row>
    <row r="360" spans="1:26" x14ac:dyDescent="0.25">
      <c r="A360" s="10" t="s">
        <v>423</v>
      </c>
      <c r="B360" s="11">
        <v>44242</v>
      </c>
      <c r="C360" s="12">
        <v>411123</v>
      </c>
      <c r="D360" s="12" t="s">
        <v>424</v>
      </c>
      <c r="E360" s="11">
        <v>44242</v>
      </c>
      <c r="F360" s="13">
        <v>139648.57999999999</v>
      </c>
      <c r="G360" s="13">
        <v>8378.91</v>
      </c>
      <c r="H360" s="41">
        <v>12568.37</v>
      </c>
      <c r="I360" s="13">
        <v>135.59</v>
      </c>
      <c r="J360" s="13">
        <v>135594.71</v>
      </c>
      <c r="K360" s="18" t="s">
        <v>32</v>
      </c>
      <c r="L360" s="12">
        <v>120</v>
      </c>
      <c r="M360" s="44">
        <v>1246.5899999999999</v>
      </c>
      <c r="N360" s="13">
        <v>0</v>
      </c>
      <c r="O360" s="14">
        <v>0</v>
      </c>
      <c r="P360" s="15">
        <v>120</v>
      </c>
      <c r="Q360" s="43">
        <v>1246.5899999999999</v>
      </c>
      <c r="R360" s="13">
        <v>135459.12</v>
      </c>
      <c r="S360" s="13">
        <v>135.59</v>
      </c>
      <c r="T360" s="13">
        <v>0</v>
      </c>
      <c r="U360" s="13">
        <v>13996.09</v>
      </c>
      <c r="V360" s="13">
        <v>0</v>
      </c>
      <c r="W360" s="16">
        <v>0</v>
      </c>
      <c r="X360" s="16">
        <v>0</v>
      </c>
      <c r="Y360" s="17">
        <f>SUM(R360:X360)+N360+O360</f>
        <v>149590.79999999999</v>
      </c>
      <c r="Z360" s="17">
        <f>((P360*Q360)+O360+N360)-Y360</f>
        <v>0</v>
      </c>
    </row>
    <row r="361" spans="1:26" x14ac:dyDescent="0.25">
      <c r="A361" s="10" t="s">
        <v>779</v>
      </c>
      <c r="B361" s="11">
        <v>44255</v>
      </c>
      <c r="C361" s="12">
        <v>412031</v>
      </c>
      <c r="D361" s="12" t="s">
        <v>780</v>
      </c>
      <c r="E361" s="11">
        <v>44255</v>
      </c>
      <c r="F361" s="13">
        <v>123678.58</v>
      </c>
      <c r="G361" s="13">
        <v>7420.71</v>
      </c>
      <c r="H361" s="43">
        <v>1311</v>
      </c>
      <c r="I361" s="13">
        <v>120.09</v>
      </c>
      <c r="J361" s="13">
        <v>129918.21</v>
      </c>
      <c r="K361" s="18" t="s">
        <v>32</v>
      </c>
      <c r="L361" s="12">
        <v>120</v>
      </c>
      <c r="M361" s="44">
        <v>1194.4000000000001</v>
      </c>
      <c r="N361" s="13">
        <v>0</v>
      </c>
      <c r="O361" s="14">
        <v>0</v>
      </c>
      <c r="P361" s="15">
        <v>120</v>
      </c>
      <c r="Q361" s="43">
        <v>1194.4000000000001</v>
      </c>
      <c r="R361" s="13">
        <v>123678.58</v>
      </c>
      <c r="S361" s="13">
        <v>120.09</v>
      </c>
      <c r="T361" s="13">
        <v>6109.71</v>
      </c>
      <c r="U361" s="13">
        <v>13409.79</v>
      </c>
      <c r="V361" s="13">
        <v>0</v>
      </c>
      <c r="W361" s="16">
        <v>0</v>
      </c>
      <c r="X361" s="16">
        <v>0</v>
      </c>
      <c r="Y361" s="17">
        <f>SUM(R361:X361)+N361+O361</f>
        <v>143318.17000000001</v>
      </c>
      <c r="Z361" s="17">
        <f>((P361*Q361)+O361+N361)-Y361</f>
        <v>9.8299999999871943</v>
      </c>
    </row>
    <row r="362" spans="1:26" x14ac:dyDescent="0.25">
      <c r="A362" s="10" t="s">
        <v>329</v>
      </c>
      <c r="B362" s="11">
        <v>44235</v>
      </c>
      <c r="C362" s="12">
        <v>410484</v>
      </c>
      <c r="D362" s="12" t="s">
        <v>330</v>
      </c>
      <c r="E362" s="11">
        <v>44235</v>
      </c>
      <c r="F362" s="13">
        <v>147773.03</v>
      </c>
      <c r="G362" s="13">
        <v>8866.3799999999992</v>
      </c>
      <c r="H362" s="43">
        <v>1566.39</v>
      </c>
      <c r="I362" s="13">
        <v>155.22999999999999</v>
      </c>
      <c r="J362" s="13">
        <v>155228.25</v>
      </c>
      <c r="K362" s="18" t="s">
        <v>32</v>
      </c>
      <c r="L362" s="12">
        <v>120</v>
      </c>
      <c r="M362" s="44">
        <v>1427.09</v>
      </c>
      <c r="N362" s="13">
        <v>0</v>
      </c>
      <c r="O362" s="14">
        <v>0</v>
      </c>
      <c r="P362" s="15">
        <v>120</v>
      </c>
      <c r="Q362" s="43">
        <v>1427.09</v>
      </c>
      <c r="R362" s="13">
        <v>147773.03</v>
      </c>
      <c r="S362" s="13">
        <v>155.22999999999999</v>
      </c>
      <c r="T362" s="13">
        <v>7299.99</v>
      </c>
      <c r="U362" s="13">
        <v>16022.55</v>
      </c>
      <c r="V362" s="13">
        <v>0</v>
      </c>
      <c r="W362" s="16">
        <v>0</v>
      </c>
      <c r="X362" s="16">
        <v>0</v>
      </c>
      <c r="Y362" s="17">
        <f>SUM(R362:X362)+N362+O362</f>
        <v>171250.8</v>
      </c>
      <c r="Z362" s="17">
        <f>((P362*Q362)+O362+N362)-Y362</f>
        <v>0</v>
      </c>
    </row>
    <row r="363" spans="1:26" x14ac:dyDescent="0.25">
      <c r="A363" s="10" t="s">
        <v>327</v>
      </c>
      <c r="B363" s="11">
        <v>44235</v>
      </c>
      <c r="C363" s="12">
        <v>410502</v>
      </c>
      <c r="D363" s="12" t="s">
        <v>328</v>
      </c>
      <c r="E363" s="11">
        <v>44235</v>
      </c>
      <c r="F363" s="13">
        <v>147754.41</v>
      </c>
      <c r="G363" s="13">
        <v>8865.26</v>
      </c>
      <c r="H363" s="43">
        <v>1566.2</v>
      </c>
      <c r="I363" s="13">
        <v>155.21</v>
      </c>
      <c r="J363" s="13">
        <v>155208.68</v>
      </c>
      <c r="K363" s="18" t="s">
        <v>32</v>
      </c>
      <c r="L363" s="12">
        <v>120</v>
      </c>
      <c r="M363" s="44">
        <v>1426.91</v>
      </c>
      <c r="N363" s="13">
        <v>0</v>
      </c>
      <c r="O363" s="14">
        <v>0</v>
      </c>
      <c r="P363" s="15">
        <v>120</v>
      </c>
      <c r="Q363" s="43">
        <v>1426.91</v>
      </c>
      <c r="R363" s="13">
        <v>147754.41</v>
      </c>
      <c r="S363" s="13">
        <v>155.21</v>
      </c>
      <c r="T363" s="13">
        <v>7299.06</v>
      </c>
      <c r="U363" s="13">
        <v>16020.52</v>
      </c>
      <c r="V363" s="13">
        <v>0</v>
      </c>
      <c r="W363" s="16">
        <v>0</v>
      </c>
      <c r="X363" s="16">
        <v>0</v>
      </c>
      <c r="Y363" s="17">
        <f>SUM(R363:X363)+N363+O363</f>
        <v>171229.19999999998</v>
      </c>
      <c r="Z363" s="17">
        <f>((P363*Q363)+O363+N363)-Y363</f>
        <v>0</v>
      </c>
    </row>
    <row r="364" spans="1:26" x14ac:dyDescent="0.25">
      <c r="A364" s="10" t="s">
        <v>709</v>
      </c>
      <c r="B364" s="11">
        <v>44254</v>
      </c>
      <c r="C364" s="12">
        <v>411982</v>
      </c>
      <c r="D364" s="12" t="s">
        <v>710</v>
      </c>
      <c r="E364" s="11">
        <v>44254</v>
      </c>
      <c r="F364" s="13">
        <v>130352.06</v>
      </c>
      <c r="G364" s="13">
        <v>7821.12</v>
      </c>
      <c r="H364" s="43">
        <v>1381.73</v>
      </c>
      <c r="I364" s="13">
        <v>126.57</v>
      </c>
      <c r="J364" s="13">
        <v>136928.38</v>
      </c>
      <c r="K364" s="18" t="s">
        <v>32</v>
      </c>
      <c r="L364" s="12">
        <v>120</v>
      </c>
      <c r="M364" s="44">
        <v>1258.8499999999999</v>
      </c>
      <c r="N364" s="13">
        <v>0</v>
      </c>
      <c r="O364" s="14">
        <v>0</v>
      </c>
      <c r="P364" s="15">
        <v>120</v>
      </c>
      <c r="Q364" s="43">
        <v>1258.8499999999999</v>
      </c>
      <c r="R364" s="13">
        <v>130352.06</v>
      </c>
      <c r="S364" s="13">
        <v>126.57</v>
      </c>
      <c r="T364" s="13">
        <v>6439.39</v>
      </c>
      <c r="U364" s="13">
        <v>14133.62</v>
      </c>
      <c r="V364" s="13">
        <v>0</v>
      </c>
      <c r="W364" s="16">
        <v>0</v>
      </c>
      <c r="X364" s="16">
        <v>0</v>
      </c>
      <c r="Y364" s="17">
        <f>SUM(R364:X364)+N364+O364</f>
        <v>151051.64000000001</v>
      </c>
      <c r="Z364" s="17">
        <f>((P364*Q364)+O364+N364)-Y364</f>
        <v>10.35999999998603</v>
      </c>
    </row>
    <row r="365" spans="1:26" x14ac:dyDescent="0.25">
      <c r="A365" s="10" t="s">
        <v>531</v>
      </c>
      <c r="B365" s="11">
        <v>44249</v>
      </c>
      <c r="C365" s="12">
        <v>411549</v>
      </c>
      <c r="D365" s="12" t="s">
        <v>532</v>
      </c>
      <c r="E365" s="11">
        <v>44249</v>
      </c>
      <c r="F365" s="13">
        <v>134478.54999999999</v>
      </c>
      <c r="G365" s="13">
        <v>8068.71</v>
      </c>
      <c r="H365" s="43">
        <v>1425.47</v>
      </c>
      <c r="I365" s="13">
        <v>141.26</v>
      </c>
      <c r="J365" s="13">
        <v>141263.04999999999</v>
      </c>
      <c r="K365" s="18" t="s">
        <v>32</v>
      </c>
      <c r="L365" s="12">
        <v>120</v>
      </c>
      <c r="M365" s="44">
        <v>1298.7</v>
      </c>
      <c r="N365" s="13">
        <v>0</v>
      </c>
      <c r="O365" s="14">
        <v>0</v>
      </c>
      <c r="P365" s="15">
        <v>120</v>
      </c>
      <c r="Q365" s="43">
        <v>1298.7</v>
      </c>
      <c r="R365" s="13">
        <v>134478.54999999999</v>
      </c>
      <c r="S365" s="13">
        <v>141.26</v>
      </c>
      <c r="T365" s="13">
        <v>6643.24</v>
      </c>
      <c r="U365" s="13">
        <v>14580.95</v>
      </c>
      <c r="V365" s="13">
        <v>0</v>
      </c>
      <c r="W365" s="16">
        <v>0</v>
      </c>
      <c r="X365" s="16">
        <v>0</v>
      </c>
      <c r="Y365" s="17">
        <f>SUM(R365:X365)+N365+O365</f>
        <v>155844</v>
      </c>
      <c r="Z365" s="17">
        <f>((P365*Q365)+O365+N365)-Y365</f>
        <v>0</v>
      </c>
    </row>
    <row r="366" spans="1:26" x14ac:dyDescent="0.25">
      <c r="A366" s="10" t="s">
        <v>507</v>
      </c>
      <c r="B366" s="11">
        <v>44245</v>
      </c>
      <c r="C366" s="12">
        <v>411310</v>
      </c>
      <c r="D366" s="12" t="s">
        <v>508</v>
      </c>
      <c r="E366" s="11">
        <v>44245</v>
      </c>
      <c r="F366" s="13">
        <v>144417.18</v>
      </c>
      <c r="G366" s="13">
        <v>8665.0300000000007</v>
      </c>
      <c r="H366" s="43">
        <v>2000</v>
      </c>
      <c r="I366" s="13">
        <v>151.22999999999999</v>
      </c>
      <c r="J366" s="13">
        <v>151233.44</v>
      </c>
      <c r="K366" s="18" t="s">
        <v>32</v>
      </c>
      <c r="L366" s="12">
        <v>120</v>
      </c>
      <c r="M366" s="44">
        <v>1390.36</v>
      </c>
      <c r="N366" s="13">
        <v>0</v>
      </c>
      <c r="O366" s="14">
        <v>0</v>
      </c>
      <c r="P366" s="15">
        <v>120</v>
      </c>
      <c r="Q366" s="43">
        <v>1390.36</v>
      </c>
      <c r="R366" s="13">
        <v>144417.18</v>
      </c>
      <c r="S366" s="13">
        <v>151.22999999999999</v>
      </c>
      <c r="T366" s="13">
        <v>6665.03</v>
      </c>
      <c r="U366" s="13">
        <v>15609.76</v>
      </c>
      <c r="V366" s="13">
        <v>0</v>
      </c>
      <c r="W366" s="16">
        <v>0</v>
      </c>
      <c r="X366" s="16">
        <v>0</v>
      </c>
      <c r="Y366" s="17">
        <f>SUM(R366:X366)+N366+O366</f>
        <v>166843.20000000001</v>
      </c>
      <c r="Z366" s="17">
        <f>((P366*Q366)+O366+N366)-Y366</f>
        <v>0</v>
      </c>
    </row>
    <row r="367" spans="1:26" x14ac:dyDescent="0.25">
      <c r="A367" s="10" t="s">
        <v>413</v>
      </c>
      <c r="B367" s="11">
        <v>44242</v>
      </c>
      <c r="C367" s="12">
        <v>411075</v>
      </c>
      <c r="D367" s="12" t="s">
        <v>414</v>
      </c>
      <c r="E367" s="11">
        <v>44242</v>
      </c>
      <c r="F367" s="13">
        <v>145095.19</v>
      </c>
      <c r="G367" s="13">
        <v>8705.7099999999991</v>
      </c>
      <c r="H367" s="43">
        <v>1538.01</v>
      </c>
      <c r="I367" s="13">
        <v>152.41999999999999</v>
      </c>
      <c r="J367" s="13">
        <v>152415.31</v>
      </c>
      <c r="K367" s="18" t="s">
        <v>32</v>
      </c>
      <c r="L367" s="12">
        <v>120</v>
      </c>
      <c r="M367" s="44">
        <v>1401.23</v>
      </c>
      <c r="N367" s="13">
        <v>0</v>
      </c>
      <c r="O367" s="14">
        <v>0</v>
      </c>
      <c r="P367" s="15">
        <v>120</v>
      </c>
      <c r="Q367" s="43">
        <v>1401.23</v>
      </c>
      <c r="R367" s="13">
        <v>145095.19</v>
      </c>
      <c r="S367" s="13">
        <v>152.41999999999999</v>
      </c>
      <c r="T367" s="13">
        <v>7167.7</v>
      </c>
      <c r="U367" s="13">
        <v>15732.29</v>
      </c>
      <c r="V367" s="13">
        <v>0</v>
      </c>
      <c r="W367" s="16">
        <v>0</v>
      </c>
      <c r="X367" s="16">
        <v>0</v>
      </c>
      <c r="Y367" s="17">
        <f>SUM(R367:X367)+N367+O367</f>
        <v>168147.60000000003</v>
      </c>
      <c r="Z367" s="17">
        <f>((P367*Q367)+O367+N367)-Y367</f>
        <v>0</v>
      </c>
    </row>
    <row r="368" spans="1:26" x14ac:dyDescent="0.25">
      <c r="A368" s="10" t="s">
        <v>755</v>
      </c>
      <c r="B368" s="11">
        <v>44255</v>
      </c>
      <c r="C368" s="12">
        <v>412313</v>
      </c>
      <c r="D368" s="12" t="s">
        <v>756</v>
      </c>
      <c r="E368" s="11">
        <v>44255</v>
      </c>
      <c r="F368" s="13">
        <v>133839.21</v>
      </c>
      <c r="G368" s="13">
        <v>8030.35</v>
      </c>
      <c r="H368" s="43">
        <v>1418.7</v>
      </c>
      <c r="I368" s="13">
        <v>129.94999999999999</v>
      </c>
      <c r="J368" s="13">
        <v>140591.45000000001</v>
      </c>
      <c r="K368" s="18" t="s">
        <v>32</v>
      </c>
      <c r="L368" s="12">
        <v>120</v>
      </c>
      <c r="M368" s="44">
        <v>1292.52</v>
      </c>
      <c r="N368" s="13">
        <v>0</v>
      </c>
      <c r="O368" s="14">
        <v>0</v>
      </c>
      <c r="P368" s="15">
        <v>120</v>
      </c>
      <c r="Q368" s="43">
        <v>1292.52</v>
      </c>
      <c r="R368" s="13">
        <v>133839.21</v>
      </c>
      <c r="S368" s="13">
        <v>129.94999999999999</v>
      </c>
      <c r="T368" s="13">
        <v>6611.65</v>
      </c>
      <c r="U368" s="13">
        <v>14510.95</v>
      </c>
      <c r="V368" s="13">
        <v>0</v>
      </c>
      <c r="W368" s="16">
        <v>0</v>
      </c>
      <c r="X368" s="16">
        <v>0</v>
      </c>
      <c r="Y368" s="17">
        <f>SUM(R368:X368)+N368+O368</f>
        <v>155091.76</v>
      </c>
      <c r="Z368" s="17">
        <f>((P368*Q368)+O368+N368)-Y368</f>
        <v>10.639999999984866</v>
      </c>
    </row>
    <row r="369" spans="1:26" x14ac:dyDescent="0.25">
      <c r="A369" s="10" t="s">
        <v>751</v>
      </c>
      <c r="B369" s="11">
        <v>44255</v>
      </c>
      <c r="C369" s="12">
        <v>412298</v>
      </c>
      <c r="D369" s="12" t="s">
        <v>752</v>
      </c>
      <c r="E369" s="11">
        <v>44255</v>
      </c>
      <c r="F369" s="13">
        <v>133389.23000000001</v>
      </c>
      <c r="G369" s="13">
        <v>8003.35</v>
      </c>
      <c r="H369" s="43">
        <v>1413.93</v>
      </c>
      <c r="I369" s="13">
        <v>129.52000000000001</v>
      </c>
      <c r="J369" s="13">
        <v>140118.76999999999</v>
      </c>
      <c r="K369" s="18" t="s">
        <v>32</v>
      </c>
      <c r="L369" s="12">
        <v>120</v>
      </c>
      <c r="M369" s="44">
        <v>1288.18</v>
      </c>
      <c r="N369" s="13">
        <v>0</v>
      </c>
      <c r="O369" s="14">
        <v>0</v>
      </c>
      <c r="P369" s="15">
        <v>120</v>
      </c>
      <c r="Q369" s="43">
        <v>1288.18</v>
      </c>
      <c r="R369" s="13">
        <v>133389.23000000001</v>
      </c>
      <c r="S369" s="13">
        <v>129.52000000000001</v>
      </c>
      <c r="T369" s="13">
        <v>6589.42</v>
      </c>
      <c r="U369" s="13">
        <v>14462.83</v>
      </c>
      <c r="V369" s="13">
        <v>0</v>
      </c>
      <c r="W369" s="16">
        <v>0</v>
      </c>
      <c r="X369" s="16">
        <v>0</v>
      </c>
      <c r="Y369" s="17">
        <f>SUM(R369:X369)+N369+O369</f>
        <v>154571</v>
      </c>
      <c r="Z369" s="17">
        <f>((P369*Q369)+O369+N369)-Y369</f>
        <v>10.600000000005821</v>
      </c>
    </row>
    <row r="370" spans="1:26" s="55" customFormat="1" x14ac:dyDescent="0.25">
      <c r="A370" s="46" t="s">
        <v>565</v>
      </c>
      <c r="B370" s="47">
        <v>44250</v>
      </c>
      <c r="C370" s="48">
        <v>411516</v>
      </c>
      <c r="D370" s="48" t="s">
        <v>566</v>
      </c>
      <c r="E370" s="47">
        <v>44250</v>
      </c>
      <c r="F370" s="49">
        <v>96853.94</v>
      </c>
      <c r="G370" s="49">
        <v>5811.24</v>
      </c>
      <c r="H370" s="49">
        <v>1050</v>
      </c>
      <c r="I370" s="49">
        <v>101.72</v>
      </c>
      <c r="J370" s="49">
        <v>101716.9</v>
      </c>
      <c r="K370" s="50" t="s">
        <v>32</v>
      </c>
      <c r="L370" s="48">
        <v>12</v>
      </c>
      <c r="M370" s="51">
        <v>8567.7000000000007</v>
      </c>
      <c r="N370" s="49">
        <v>0</v>
      </c>
      <c r="O370" s="51">
        <v>0</v>
      </c>
      <c r="P370" s="53">
        <v>12</v>
      </c>
      <c r="Q370" s="49">
        <v>8567.7000000000007</v>
      </c>
      <c r="R370" s="49">
        <v>96853.94</v>
      </c>
      <c r="S370" s="49">
        <v>101.72</v>
      </c>
      <c r="T370" s="49">
        <v>4761.24</v>
      </c>
      <c r="U370" s="49">
        <v>1095.5</v>
      </c>
      <c r="V370" s="49">
        <v>0</v>
      </c>
      <c r="W370" s="52">
        <v>0</v>
      </c>
      <c r="X370" s="52">
        <v>0.01</v>
      </c>
      <c r="Y370" s="54">
        <f>SUM(R370:X370)+N370+O370</f>
        <v>102812.41</v>
      </c>
      <c r="Z370" s="54">
        <f>((P370*Q370)+O370+N370)-Y370</f>
        <v>-9.9999999947613105E-3</v>
      </c>
    </row>
    <row r="371" spans="1:26" x14ac:dyDescent="0.25">
      <c r="A371" s="10" t="s">
        <v>691</v>
      </c>
      <c r="B371" s="11">
        <v>44252</v>
      </c>
      <c r="C371" s="12">
        <v>411784</v>
      </c>
      <c r="D371" s="12" t="s">
        <v>692</v>
      </c>
      <c r="E371" s="11">
        <v>44251</v>
      </c>
      <c r="F371" s="13">
        <v>115868.49</v>
      </c>
      <c r="G371" s="13">
        <v>6952.11</v>
      </c>
      <c r="H371" s="43">
        <v>1230</v>
      </c>
      <c r="I371" s="13">
        <v>112.5</v>
      </c>
      <c r="J371" s="13">
        <v>121712.31</v>
      </c>
      <c r="K371" s="18" t="s">
        <v>32</v>
      </c>
      <c r="L371" s="12">
        <v>120</v>
      </c>
      <c r="M371" s="44">
        <v>1118.96</v>
      </c>
      <c r="N371" s="13">
        <v>0</v>
      </c>
      <c r="O371" s="14">
        <v>0</v>
      </c>
      <c r="P371" s="15">
        <v>120</v>
      </c>
      <c r="Q371" s="43">
        <v>1118.96</v>
      </c>
      <c r="R371" s="13">
        <v>115868.49</v>
      </c>
      <c r="S371" s="13">
        <v>112.5</v>
      </c>
      <c r="T371" s="13">
        <v>5722.11</v>
      </c>
      <c r="U371" s="13">
        <v>12562.89</v>
      </c>
      <c r="V371" s="13">
        <v>0</v>
      </c>
      <c r="W371" s="16">
        <v>0</v>
      </c>
      <c r="X371" s="16">
        <v>0</v>
      </c>
      <c r="Y371" s="17">
        <f>SUM(R371:X371)+N371+O371</f>
        <v>134265.99</v>
      </c>
      <c r="Z371" s="17">
        <f>((P371*Q371)+O371+N371)-Y371</f>
        <v>9.2100000000209548</v>
      </c>
    </row>
    <row r="372" spans="1:26" x14ac:dyDescent="0.25">
      <c r="A372" s="10" t="s">
        <v>469</v>
      </c>
      <c r="B372" s="11">
        <v>44243</v>
      </c>
      <c r="C372" s="12">
        <v>411039</v>
      </c>
      <c r="D372" s="12" t="s">
        <v>470</v>
      </c>
      <c r="E372" s="11">
        <v>44243</v>
      </c>
      <c r="F372" s="13">
        <v>148976.17000000001</v>
      </c>
      <c r="G372" s="13">
        <v>8938.57</v>
      </c>
      <c r="H372" s="43">
        <v>1580</v>
      </c>
      <c r="I372" s="13">
        <v>156.49</v>
      </c>
      <c r="J372" s="13">
        <v>156491.23000000001</v>
      </c>
      <c r="K372" s="18" t="s">
        <v>32</v>
      </c>
      <c r="L372" s="12">
        <v>120</v>
      </c>
      <c r="M372" s="44">
        <v>1438.7</v>
      </c>
      <c r="N372" s="13">
        <v>0</v>
      </c>
      <c r="O372" s="14">
        <v>0</v>
      </c>
      <c r="P372" s="15">
        <v>120</v>
      </c>
      <c r="Q372" s="43">
        <v>1438.7</v>
      </c>
      <c r="R372" s="13">
        <v>148976.17000000001</v>
      </c>
      <c r="S372" s="13">
        <v>156.49</v>
      </c>
      <c r="T372" s="13">
        <v>7358.57</v>
      </c>
      <c r="U372" s="13">
        <v>16152.77</v>
      </c>
      <c r="V372" s="13">
        <v>0</v>
      </c>
      <c r="W372" s="16">
        <v>0</v>
      </c>
      <c r="X372" s="16">
        <v>0</v>
      </c>
      <c r="Y372" s="17">
        <f>SUM(R372:X372)+N372+O372</f>
        <v>172644</v>
      </c>
      <c r="Z372" s="17">
        <f>((P372*Q372)+O372+N372)-Y372</f>
        <v>0</v>
      </c>
    </row>
    <row r="373" spans="1:26" s="55" customFormat="1" x14ac:dyDescent="0.25">
      <c r="A373" s="46" t="s">
        <v>683</v>
      </c>
      <c r="B373" s="47">
        <v>44252</v>
      </c>
      <c r="C373" s="48">
        <v>411392</v>
      </c>
      <c r="D373" s="48" t="s">
        <v>684</v>
      </c>
      <c r="E373" s="47">
        <v>44251</v>
      </c>
      <c r="F373" s="49">
        <v>151042.92000000001</v>
      </c>
      <c r="G373" s="49">
        <v>9062.58</v>
      </c>
      <c r="H373" s="49">
        <v>1601.06</v>
      </c>
      <c r="I373" s="49">
        <v>158.66</v>
      </c>
      <c r="J373" s="49">
        <v>158663.1</v>
      </c>
      <c r="K373" s="50" t="s">
        <v>32</v>
      </c>
      <c r="L373" s="48">
        <v>120</v>
      </c>
      <c r="M373" s="51">
        <v>1458.66</v>
      </c>
      <c r="N373" s="49">
        <v>0</v>
      </c>
      <c r="O373" s="51">
        <v>0</v>
      </c>
      <c r="P373" s="53">
        <v>120</v>
      </c>
      <c r="Q373" s="49">
        <v>1458.66</v>
      </c>
      <c r="R373" s="49">
        <v>151042.92000000001</v>
      </c>
      <c r="S373" s="49">
        <v>158.66</v>
      </c>
      <c r="T373" s="49">
        <v>7461.52</v>
      </c>
      <c r="U373" s="49">
        <v>16376.1</v>
      </c>
      <c r="V373" s="49">
        <v>0</v>
      </c>
      <c r="W373" s="52">
        <v>0</v>
      </c>
      <c r="X373" s="52">
        <v>0</v>
      </c>
      <c r="Y373" s="54">
        <f>SUM(R373:X373)+N373+O373</f>
        <v>175039.2</v>
      </c>
      <c r="Z373" s="54">
        <f>((P373*Q373)+O373+N373)-Y373</f>
        <v>0</v>
      </c>
    </row>
    <row r="374" spans="1:26" x14ac:dyDescent="0.25">
      <c r="A374" s="10" t="s">
        <v>509</v>
      </c>
      <c r="B374" s="11">
        <v>44246</v>
      </c>
      <c r="C374" s="12">
        <v>411377</v>
      </c>
      <c r="D374" s="12" t="s">
        <v>510</v>
      </c>
      <c r="E374" s="11">
        <v>44246</v>
      </c>
      <c r="F374" s="13">
        <v>132535.82</v>
      </c>
      <c r="G374" s="13">
        <v>7952.15</v>
      </c>
      <c r="H374" s="43">
        <v>4000</v>
      </c>
      <c r="I374" s="13">
        <v>136.62</v>
      </c>
      <c r="J374" s="13">
        <v>136624.59</v>
      </c>
      <c r="K374" s="18" t="s">
        <v>32</v>
      </c>
      <c r="L374" s="12">
        <v>120</v>
      </c>
      <c r="M374" s="44">
        <v>1256.05</v>
      </c>
      <c r="N374" s="13">
        <v>0</v>
      </c>
      <c r="O374" s="14">
        <v>0</v>
      </c>
      <c r="P374" s="15">
        <v>120</v>
      </c>
      <c r="Q374" s="43">
        <v>1256.05</v>
      </c>
      <c r="R374" s="13">
        <v>132535.82</v>
      </c>
      <c r="S374" s="13">
        <v>136.62</v>
      </c>
      <c r="T374" s="13">
        <v>3952.15</v>
      </c>
      <c r="U374" s="13">
        <v>14101.41</v>
      </c>
      <c r="V374" s="13">
        <v>0</v>
      </c>
      <c r="W374" s="16">
        <v>0</v>
      </c>
      <c r="X374" s="16">
        <v>0</v>
      </c>
      <c r="Y374" s="17">
        <f>SUM(R374:X374)+N374+O374</f>
        <v>150726</v>
      </c>
      <c r="Z374" s="17">
        <f>((P374*Q374)+O374+N374)-Y374</f>
        <v>0</v>
      </c>
    </row>
    <row r="375" spans="1:26" x14ac:dyDescent="0.25">
      <c r="A375" s="10" t="s">
        <v>791</v>
      </c>
      <c r="B375" s="11">
        <v>44255</v>
      </c>
      <c r="C375" s="12">
        <v>412061</v>
      </c>
      <c r="D375" s="12" t="s">
        <v>792</v>
      </c>
      <c r="E375" s="11">
        <v>44255</v>
      </c>
      <c r="F375" s="13">
        <v>208643.98</v>
      </c>
      <c r="G375" s="13">
        <v>12518.64</v>
      </c>
      <c r="H375" s="43">
        <v>2211.62</v>
      </c>
      <c r="I375" s="13">
        <v>202.59</v>
      </c>
      <c r="J375" s="13">
        <v>219170.17</v>
      </c>
      <c r="K375" s="18" t="s">
        <v>32</v>
      </c>
      <c r="L375" s="12">
        <v>120</v>
      </c>
      <c r="M375" s="44">
        <v>2014.93</v>
      </c>
      <c r="N375" s="13">
        <v>0</v>
      </c>
      <c r="O375" s="14">
        <v>0</v>
      </c>
      <c r="P375" s="15">
        <v>120</v>
      </c>
      <c r="Q375" s="43">
        <v>2014.93</v>
      </c>
      <c r="R375" s="13">
        <v>208643.98</v>
      </c>
      <c r="S375" s="13">
        <v>202.59</v>
      </c>
      <c r="T375" s="13">
        <v>10307.02</v>
      </c>
      <c r="U375" s="13">
        <v>22621.43</v>
      </c>
      <c r="V375" s="13">
        <v>0</v>
      </c>
      <c r="W375" s="16">
        <v>0</v>
      </c>
      <c r="X375" s="16">
        <v>0</v>
      </c>
      <c r="Y375" s="17">
        <f>SUM(R375:X375)+N375+O375</f>
        <v>241775.02</v>
      </c>
      <c r="Z375" s="17">
        <f>((P375*Q375)+O375+N375)-Y375</f>
        <v>16.580000000016298</v>
      </c>
    </row>
    <row r="376" spans="1:26" x14ac:dyDescent="0.25">
      <c r="A376" s="10" t="s">
        <v>371</v>
      </c>
      <c r="B376" s="11">
        <v>44237</v>
      </c>
      <c r="C376" s="12">
        <v>410522</v>
      </c>
      <c r="D376" s="12" t="s">
        <v>372</v>
      </c>
      <c r="E376" s="11">
        <v>44237</v>
      </c>
      <c r="F376" s="13">
        <v>132666.16</v>
      </c>
      <c r="G376" s="13">
        <v>7959.97</v>
      </c>
      <c r="H376" s="43">
        <v>1406.26</v>
      </c>
      <c r="I376" s="13">
        <v>139.36000000000001</v>
      </c>
      <c r="J376" s="13">
        <v>139359.23000000001</v>
      </c>
      <c r="K376" s="18" t="s">
        <v>32</v>
      </c>
      <c r="L376" s="12">
        <v>120</v>
      </c>
      <c r="M376" s="44">
        <v>1281.19</v>
      </c>
      <c r="N376" s="13">
        <v>0</v>
      </c>
      <c r="O376" s="14">
        <v>0</v>
      </c>
      <c r="P376" s="15">
        <v>120</v>
      </c>
      <c r="Q376" s="43">
        <v>1281.19</v>
      </c>
      <c r="R376" s="13">
        <v>132666.16</v>
      </c>
      <c r="S376" s="13">
        <v>139.36000000000001</v>
      </c>
      <c r="T376" s="13">
        <v>6553.71</v>
      </c>
      <c r="U376" s="13">
        <v>14383.57</v>
      </c>
      <c r="V376" s="13">
        <v>0</v>
      </c>
      <c r="W376" s="16">
        <v>0</v>
      </c>
      <c r="X376" s="16">
        <v>0</v>
      </c>
      <c r="Y376" s="17">
        <f>SUM(R376:X376)+N376+O376</f>
        <v>153742.79999999999</v>
      </c>
      <c r="Z376" s="17">
        <f>((P376*Q376)+O376+N376)-Y376</f>
        <v>0</v>
      </c>
    </row>
    <row r="377" spans="1:26" x14ac:dyDescent="0.25">
      <c r="A377" s="10" t="s">
        <v>407</v>
      </c>
      <c r="B377" s="11">
        <v>44242</v>
      </c>
      <c r="C377" s="12">
        <v>411033</v>
      </c>
      <c r="D377" s="12" t="s">
        <v>408</v>
      </c>
      <c r="E377" s="11">
        <v>44242</v>
      </c>
      <c r="F377" s="13">
        <v>168765.43</v>
      </c>
      <c r="G377" s="13">
        <v>10125.93</v>
      </c>
      <c r="H377" s="43">
        <v>1788.91</v>
      </c>
      <c r="I377" s="13">
        <v>177.28</v>
      </c>
      <c r="J377" s="13">
        <v>177279.73</v>
      </c>
      <c r="K377" s="18" t="s">
        <v>32</v>
      </c>
      <c r="L377" s="12">
        <v>120</v>
      </c>
      <c r="M377" s="44">
        <v>1629.82</v>
      </c>
      <c r="N377" s="13">
        <v>0</v>
      </c>
      <c r="O377" s="14">
        <v>0</v>
      </c>
      <c r="P377" s="15">
        <v>120</v>
      </c>
      <c r="Q377" s="43">
        <v>1629.82</v>
      </c>
      <c r="R377" s="13">
        <v>168765.43</v>
      </c>
      <c r="S377" s="13">
        <v>177.28</v>
      </c>
      <c r="T377" s="13">
        <v>8337.02</v>
      </c>
      <c r="U377" s="13">
        <v>18298.669999999998</v>
      </c>
      <c r="V377" s="13">
        <v>0</v>
      </c>
      <c r="W377" s="16">
        <v>0</v>
      </c>
      <c r="X377" s="16">
        <v>0</v>
      </c>
      <c r="Y377" s="17">
        <f>SUM(R377:X377)+N377+O377</f>
        <v>195578.39999999997</v>
      </c>
      <c r="Z377" s="17">
        <f>((P377*Q377)+O377+N377)-Y377</f>
        <v>0</v>
      </c>
    </row>
    <row r="378" spans="1:26" x14ac:dyDescent="0.25">
      <c r="A378" s="10" t="s">
        <v>391</v>
      </c>
      <c r="B378" s="11">
        <v>44239</v>
      </c>
      <c r="C378" s="12">
        <v>410818</v>
      </c>
      <c r="D378" s="12" t="s">
        <v>392</v>
      </c>
      <c r="E378" s="11">
        <v>44239</v>
      </c>
      <c r="F378" s="13">
        <v>269983.90999999997</v>
      </c>
      <c r="G378" s="13">
        <v>16199.03</v>
      </c>
      <c r="H378" s="43">
        <v>2861.83</v>
      </c>
      <c r="I378" s="13">
        <v>283.60000000000002</v>
      </c>
      <c r="J378" s="13">
        <v>283604.71000000002</v>
      </c>
      <c r="K378" s="18" t="s">
        <v>32</v>
      </c>
      <c r="L378" s="12">
        <v>120</v>
      </c>
      <c r="M378" s="44">
        <v>2607.31</v>
      </c>
      <c r="N378" s="13">
        <v>0</v>
      </c>
      <c r="O378" s="14">
        <v>0</v>
      </c>
      <c r="P378" s="15">
        <v>120</v>
      </c>
      <c r="Q378" s="43">
        <v>2607.31</v>
      </c>
      <c r="R378" s="13">
        <v>269983.90999999997</v>
      </c>
      <c r="S378" s="13">
        <v>283.60000000000002</v>
      </c>
      <c r="T378" s="13">
        <v>13337.2</v>
      </c>
      <c r="U378" s="13">
        <v>29272.49</v>
      </c>
      <c r="V378" s="13">
        <v>0</v>
      </c>
      <c r="W378" s="16">
        <v>0</v>
      </c>
      <c r="X378" s="16">
        <v>0</v>
      </c>
      <c r="Y378" s="17">
        <f>SUM(R378:X378)+N378+O378</f>
        <v>312877.19999999995</v>
      </c>
      <c r="Z378" s="17">
        <f>((P378*Q378)+O378+N378)-Y378</f>
        <v>0</v>
      </c>
    </row>
    <row r="379" spans="1:26" x14ac:dyDescent="0.25">
      <c r="A379" s="10" t="s">
        <v>727</v>
      </c>
      <c r="B379" s="11">
        <v>44255</v>
      </c>
      <c r="C379" s="12">
        <v>412208</v>
      </c>
      <c r="D379" s="12" t="s">
        <v>728</v>
      </c>
      <c r="E379" s="11">
        <v>44255</v>
      </c>
      <c r="F379" s="13">
        <v>163366.98000000001</v>
      </c>
      <c r="G379" s="13">
        <v>9802.02</v>
      </c>
      <c r="H379" s="43">
        <v>1732</v>
      </c>
      <c r="I379" s="13">
        <v>158.62</v>
      </c>
      <c r="J379" s="13">
        <v>171608.61</v>
      </c>
      <c r="K379" s="18" t="s">
        <v>32</v>
      </c>
      <c r="L379" s="12">
        <v>120</v>
      </c>
      <c r="M379" s="44">
        <v>1577.68</v>
      </c>
      <c r="N379" s="13">
        <v>0</v>
      </c>
      <c r="O379" s="14">
        <v>0</v>
      </c>
      <c r="P379" s="15">
        <v>120</v>
      </c>
      <c r="Q379" s="43">
        <v>1577.68</v>
      </c>
      <c r="R379" s="13">
        <v>163366.98000000001</v>
      </c>
      <c r="S379" s="13">
        <v>158.62</v>
      </c>
      <c r="T379" s="13">
        <v>8070.02</v>
      </c>
      <c r="U379" s="13">
        <v>17712.990000000002</v>
      </c>
      <c r="V379" s="13">
        <v>0</v>
      </c>
      <c r="W379" s="16">
        <v>0</v>
      </c>
      <c r="X379" s="16">
        <v>0</v>
      </c>
      <c r="Y379" s="17">
        <f>SUM(R379:X379)+N379+O379</f>
        <v>189308.61</v>
      </c>
      <c r="Z379" s="17">
        <f>((P379*Q379)+O379+N379)-Y379</f>
        <v>12.990000000019791</v>
      </c>
    </row>
    <row r="380" spans="1:26" x14ac:dyDescent="0.25">
      <c r="A380" s="10" t="s">
        <v>853</v>
      </c>
      <c r="B380" s="11">
        <v>44255</v>
      </c>
      <c r="C380" s="12">
        <v>411857</v>
      </c>
      <c r="D380" s="12" t="s">
        <v>854</v>
      </c>
      <c r="E380" s="11">
        <v>44255</v>
      </c>
      <c r="F380" s="13">
        <v>333624.83</v>
      </c>
      <c r="G380" s="13">
        <v>20017.490000000002</v>
      </c>
      <c r="H380" s="43">
        <v>3536.42</v>
      </c>
      <c r="I380" s="13">
        <v>323.94</v>
      </c>
      <c r="J380" s="13">
        <v>350456.36</v>
      </c>
      <c r="K380" s="18" t="s">
        <v>32</v>
      </c>
      <c r="L380" s="12">
        <v>120</v>
      </c>
      <c r="M380" s="44">
        <v>3221.91</v>
      </c>
      <c r="N380" s="13">
        <v>0</v>
      </c>
      <c r="O380" s="14">
        <v>0</v>
      </c>
      <c r="P380" s="15">
        <v>120</v>
      </c>
      <c r="Q380" s="43">
        <v>3221.91</v>
      </c>
      <c r="R380" s="13">
        <v>333624.83</v>
      </c>
      <c r="S380" s="13">
        <v>323.94</v>
      </c>
      <c r="T380" s="13">
        <v>16481.07</v>
      </c>
      <c r="U380" s="13">
        <v>36172.839999999997</v>
      </c>
      <c r="V380" s="13">
        <v>0</v>
      </c>
      <c r="W380" s="16">
        <v>0</v>
      </c>
      <c r="X380" s="16">
        <v>0</v>
      </c>
      <c r="Y380" s="17">
        <f>SUM(R380:X380)+N380+O380</f>
        <v>386602.68000000005</v>
      </c>
      <c r="Z380" s="17">
        <f>((P380*Q380)+O380+N380)-Y380</f>
        <v>26.519999999902211</v>
      </c>
    </row>
    <row r="381" spans="1:26" s="55" customFormat="1" x14ac:dyDescent="0.25">
      <c r="A381" s="46" t="s">
        <v>367</v>
      </c>
      <c r="B381" s="47">
        <v>44236</v>
      </c>
      <c r="C381" s="48">
        <v>410449</v>
      </c>
      <c r="D381" s="48" t="s">
        <v>368</v>
      </c>
      <c r="E381" s="47">
        <v>44236</v>
      </c>
      <c r="F381" s="49">
        <v>162184.76</v>
      </c>
      <c r="G381" s="49">
        <v>9731.09</v>
      </c>
      <c r="H381" s="49">
        <v>1719.2</v>
      </c>
      <c r="I381" s="49">
        <v>170.37</v>
      </c>
      <c r="J381" s="49">
        <v>170367.02</v>
      </c>
      <c r="K381" s="50" t="s">
        <v>32</v>
      </c>
      <c r="L381" s="48">
        <v>120</v>
      </c>
      <c r="M381" s="51">
        <v>1566.26</v>
      </c>
      <c r="N381" s="49">
        <v>0</v>
      </c>
      <c r="O381" s="51">
        <v>0</v>
      </c>
      <c r="P381" s="53">
        <v>119</v>
      </c>
      <c r="Q381" s="49">
        <v>1566.26</v>
      </c>
      <c r="R381" s="49">
        <v>162184.76</v>
      </c>
      <c r="S381" s="49">
        <v>170.37</v>
      </c>
      <c r="T381" s="49">
        <v>6445.63</v>
      </c>
      <c r="U381" s="49">
        <v>17584.18</v>
      </c>
      <c r="V381" s="49">
        <v>0</v>
      </c>
      <c r="W381" s="52">
        <v>0</v>
      </c>
      <c r="X381" s="52">
        <v>0</v>
      </c>
      <c r="Y381" s="54">
        <f>SUM(R381:X381)+N381+O381</f>
        <v>186384.94</v>
      </c>
      <c r="Z381" s="54">
        <f>((P381*Q381)+O381+N381)-Y381</f>
        <v>0</v>
      </c>
    </row>
    <row r="382" spans="1:26" x14ac:dyDescent="0.25">
      <c r="A382" s="10" t="s">
        <v>369</v>
      </c>
      <c r="B382" s="11">
        <v>44236</v>
      </c>
      <c r="C382" s="12">
        <v>410451</v>
      </c>
      <c r="D382" s="12" t="s">
        <v>370</v>
      </c>
      <c r="E382" s="11">
        <v>44236</v>
      </c>
      <c r="F382" s="13">
        <v>139648.57999999999</v>
      </c>
      <c r="G382" s="13">
        <v>8378.91</v>
      </c>
      <c r="H382" s="43">
        <v>1480.3</v>
      </c>
      <c r="I382" s="13">
        <v>146.69</v>
      </c>
      <c r="J382" s="13">
        <v>146693.88</v>
      </c>
      <c r="K382" s="18" t="s">
        <v>32</v>
      </c>
      <c r="L382" s="12">
        <v>120</v>
      </c>
      <c r="M382" s="44">
        <v>1348.63</v>
      </c>
      <c r="N382" s="13">
        <v>0</v>
      </c>
      <c r="O382" s="14">
        <v>0</v>
      </c>
      <c r="P382" s="15">
        <v>120</v>
      </c>
      <c r="Q382" s="43">
        <v>1348.63</v>
      </c>
      <c r="R382" s="13">
        <v>139648.57999999999</v>
      </c>
      <c r="S382" s="13">
        <v>146.69</v>
      </c>
      <c r="T382" s="13">
        <v>6898.61</v>
      </c>
      <c r="U382" s="13">
        <v>15141.72</v>
      </c>
      <c r="V382" s="13">
        <v>0</v>
      </c>
      <c r="W382" s="16">
        <v>0</v>
      </c>
      <c r="X382" s="16">
        <v>0</v>
      </c>
      <c r="Y382" s="17">
        <f>SUM(R382:X382)+N382+O382</f>
        <v>161835.59999999998</v>
      </c>
      <c r="Z382" s="17">
        <f>((P382*Q382)+O382+N382)-Y382</f>
        <v>0</v>
      </c>
    </row>
    <row r="383" spans="1:26" x14ac:dyDescent="0.25">
      <c r="A383" s="10" t="s">
        <v>333</v>
      </c>
      <c r="B383" s="11">
        <v>44235</v>
      </c>
      <c r="C383" s="12">
        <v>410510</v>
      </c>
      <c r="D383" s="12" t="s">
        <v>334</v>
      </c>
      <c r="E383" s="11">
        <v>44235</v>
      </c>
      <c r="F383" s="13">
        <v>123543.4</v>
      </c>
      <c r="G383" s="13">
        <v>7412.6</v>
      </c>
      <c r="H383" s="43">
        <v>1309.56</v>
      </c>
      <c r="I383" s="13">
        <v>129.78</v>
      </c>
      <c r="J383" s="13">
        <v>129776.22</v>
      </c>
      <c r="K383" s="18" t="s">
        <v>32</v>
      </c>
      <c r="L383" s="12">
        <v>120</v>
      </c>
      <c r="M383" s="44">
        <v>1193.0899999999999</v>
      </c>
      <c r="N383" s="13">
        <v>0</v>
      </c>
      <c r="O383" s="14">
        <v>0</v>
      </c>
      <c r="P383" s="15">
        <v>120</v>
      </c>
      <c r="Q383" s="43">
        <v>1193.0899999999999</v>
      </c>
      <c r="R383" s="13">
        <v>123543.4</v>
      </c>
      <c r="S383" s="13">
        <v>129.78</v>
      </c>
      <c r="T383" s="13">
        <v>6103.04</v>
      </c>
      <c r="U383" s="13">
        <v>13394.58</v>
      </c>
      <c r="V383" s="13">
        <v>0</v>
      </c>
      <c r="W383" s="16">
        <v>0</v>
      </c>
      <c r="X383" s="16">
        <v>0</v>
      </c>
      <c r="Y383" s="17">
        <f>SUM(R383:X383)+N383+O383</f>
        <v>143170.79999999999</v>
      </c>
      <c r="Z383" s="17">
        <f>((P383*Q383)+O383+N383)-Y383</f>
        <v>0</v>
      </c>
    </row>
    <row r="384" spans="1:26" x14ac:dyDescent="0.25">
      <c r="A384" s="10" t="s">
        <v>685</v>
      </c>
      <c r="B384" s="11">
        <v>44252</v>
      </c>
      <c r="C384" s="12">
        <v>411768</v>
      </c>
      <c r="D384" s="12" t="s">
        <v>686</v>
      </c>
      <c r="E384" s="11">
        <v>44252</v>
      </c>
      <c r="F384" s="13">
        <v>148988.75</v>
      </c>
      <c r="G384" s="13">
        <v>8939.33</v>
      </c>
      <c r="H384" s="43">
        <v>1580</v>
      </c>
      <c r="I384" s="13">
        <v>144.66</v>
      </c>
      <c r="J384" s="13">
        <v>156504.57999999999</v>
      </c>
      <c r="K384" s="18" t="s">
        <v>32</v>
      </c>
      <c r="L384" s="12">
        <v>120</v>
      </c>
      <c r="M384" s="44">
        <v>1438.82</v>
      </c>
      <c r="N384" s="13">
        <v>0</v>
      </c>
      <c r="O384" s="14">
        <v>0</v>
      </c>
      <c r="P384" s="15">
        <v>120</v>
      </c>
      <c r="Q384" s="43">
        <v>1438.82</v>
      </c>
      <c r="R384" s="13">
        <v>148988.75</v>
      </c>
      <c r="S384" s="13">
        <v>144.66</v>
      </c>
      <c r="T384" s="13">
        <v>7359.33</v>
      </c>
      <c r="U384" s="13">
        <v>16153.82</v>
      </c>
      <c r="V384" s="13">
        <v>0</v>
      </c>
      <c r="W384" s="16">
        <v>0</v>
      </c>
      <c r="X384" s="16">
        <v>0</v>
      </c>
      <c r="Y384" s="17">
        <f>SUM(R384:X384)+N384+O384</f>
        <v>172646.56</v>
      </c>
      <c r="Z384" s="17">
        <f>((P384*Q384)+O384+N384)-Y384</f>
        <v>11.839999999996508</v>
      </c>
    </row>
    <row r="385" spans="1:26" x14ac:dyDescent="0.25">
      <c r="A385" s="10" t="s">
        <v>513</v>
      </c>
      <c r="B385" s="11">
        <v>44246</v>
      </c>
      <c r="C385" s="12">
        <v>411022</v>
      </c>
      <c r="D385" s="12" t="s">
        <v>514</v>
      </c>
      <c r="E385" s="11">
        <v>44252</v>
      </c>
      <c r="F385" s="13">
        <v>118241.04</v>
      </c>
      <c r="G385" s="13">
        <v>7094.46</v>
      </c>
      <c r="H385" s="43">
        <v>1255</v>
      </c>
      <c r="I385" s="13">
        <v>124.2</v>
      </c>
      <c r="J385" s="13">
        <v>124204.7</v>
      </c>
      <c r="K385" s="18" t="s">
        <v>32</v>
      </c>
      <c r="L385" s="12">
        <v>120</v>
      </c>
      <c r="M385" s="44">
        <v>1141.8699999999999</v>
      </c>
      <c r="N385" s="13">
        <v>0</v>
      </c>
      <c r="O385" s="14">
        <v>0</v>
      </c>
      <c r="P385" s="15">
        <v>120</v>
      </c>
      <c r="Q385" s="43">
        <v>1141.8699999999999</v>
      </c>
      <c r="R385" s="13">
        <v>118241.04</v>
      </c>
      <c r="S385" s="13">
        <v>124.2</v>
      </c>
      <c r="T385" s="13">
        <v>5839.46</v>
      </c>
      <c r="U385" s="13">
        <v>12819.7</v>
      </c>
      <c r="V385" s="13">
        <v>0</v>
      </c>
      <c r="W385" s="16">
        <v>0</v>
      </c>
      <c r="X385" s="16">
        <v>0</v>
      </c>
      <c r="Y385" s="17">
        <f>SUM(R385:X385)+N385+O385</f>
        <v>137024.4</v>
      </c>
      <c r="Z385" s="17">
        <f>((P385*Q385)+O385+N385)-Y385</f>
        <v>0</v>
      </c>
    </row>
    <row r="386" spans="1:26" x14ac:dyDescent="0.25">
      <c r="A386" s="10" t="s">
        <v>505</v>
      </c>
      <c r="B386" s="11">
        <v>44245</v>
      </c>
      <c r="C386" s="12">
        <v>411301</v>
      </c>
      <c r="D386" s="12" t="s">
        <v>506</v>
      </c>
      <c r="E386" s="11">
        <v>44244</v>
      </c>
      <c r="F386" s="13">
        <v>120122.52</v>
      </c>
      <c r="G386" s="13">
        <v>7207.35</v>
      </c>
      <c r="H386" s="43">
        <v>1273.3</v>
      </c>
      <c r="I386" s="13">
        <v>126.18</v>
      </c>
      <c r="J386" s="13">
        <v>126182.75</v>
      </c>
      <c r="K386" s="18" t="s">
        <v>32</v>
      </c>
      <c r="L386" s="12">
        <v>120</v>
      </c>
      <c r="M386" s="44">
        <v>1160.06</v>
      </c>
      <c r="N386" s="13">
        <v>0</v>
      </c>
      <c r="O386" s="14">
        <v>0</v>
      </c>
      <c r="P386" s="15">
        <v>120</v>
      </c>
      <c r="Q386" s="43">
        <v>1160.06</v>
      </c>
      <c r="R386" s="13">
        <v>120122.52</v>
      </c>
      <c r="S386" s="13">
        <v>126.18</v>
      </c>
      <c r="T386" s="13">
        <v>5934.05</v>
      </c>
      <c r="U386" s="13">
        <v>13024.45</v>
      </c>
      <c r="V386" s="13">
        <v>0</v>
      </c>
      <c r="W386" s="16">
        <v>0</v>
      </c>
      <c r="X386" s="16">
        <v>0</v>
      </c>
      <c r="Y386" s="17">
        <f>SUM(R386:X386)+N386+O386</f>
        <v>139207.20000000001</v>
      </c>
      <c r="Z386" s="17">
        <f>((P386*Q386)+O386+N386)-Y386</f>
        <v>0</v>
      </c>
    </row>
    <row r="387" spans="1:26" x14ac:dyDescent="0.25">
      <c r="A387" s="10" t="s">
        <v>503</v>
      </c>
      <c r="B387" s="11">
        <v>44245</v>
      </c>
      <c r="C387" s="12">
        <v>411300</v>
      </c>
      <c r="D387" s="12" t="s">
        <v>504</v>
      </c>
      <c r="E387" s="11">
        <v>44244</v>
      </c>
      <c r="F387" s="13">
        <v>124144.81</v>
      </c>
      <c r="G387" s="13">
        <v>7448.69</v>
      </c>
      <c r="H387" s="43">
        <v>1315.94</v>
      </c>
      <c r="I387" s="13">
        <v>130.41</v>
      </c>
      <c r="J387" s="13">
        <v>130407.97</v>
      </c>
      <c r="K387" s="18" t="s">
        <v>32</v>
      </c>
      <c r="L387" s="12">
        <v>120</v>
      </c>
      <c r="M387" s="44">
        <v>1198.9000000000001</v>
      </c>
      <c r="N387" s="13">
        <v>0</v>
      </c>
      <c r="O387" s="14">
        <v>0</v>
      </c>
      <c r="P387" s="15">
        <v>120</v>
      </c>
      <c r="Q387" s="43">
        <v>1198.9000000000001</v>
      </c>
      <c r="R387" s="13">
        <v>124144.81</v>
      </c>
      <c r="S387" s="13">
        <v>130.41</v>
      </c>
      <c r="T387" s="13">
        <v>6132.75</v>
      </c>
      <c r="U387" s="13">
        <v>13460.03</v>
      </c>
      <c r="V387" s="13">
        <v>0</v>
      </c>
      <c r="W387" s="16">
        <v>0</v>
      </c>
      <c r="X387" s="16">
        <v>0</v>
      </c>
      <c r="Y387" s="17">
        <f>SUM(R387:X387)+N387+O387</f>
        <v>143868</v>
      </c>
      <c r="Z387" s="17">
        <f>((P387*Q387)+O387+N387)-Y387</f>
        <v>0</v>
      </c>
    </row>
    <row r="388" spans="1:26" x14ac:dyDescent="0.25">
      <c r="A388" s="10" t="s">
        <v>417</v>
      </c>
      <c r="B388" s="11">
        <v>44242</v>
      </c>
      <c r="C388" s="12">
        <v>411079</v>
      </c>
      <c r="D388" s="12" t="s">
        <v>418</v>
      </c>
      <c r="E388" s="11">
        <v>44242</v>
      </c>
      <c r="F388" s="13">
        <v>114651.87</v>
      </c>
      <c r="G388" s="13">
        <v>6879.11</v>
      </c>
      <c r="H388" s="43">
        <v>1215.31</v>
      </c>
      <c r="I388" s="13">
        <v>120.44</v>
      </c>
      <c r="J388" s="13">
        <v>120436.11</v>
      </c>
      <c r="K388" s="18" t="s">
        <v>32</v>
      </c>
      <c r="L388" s="12">
        <v>120</v>
      </c>
      <c r="M388" s="44">
        <v>1107.23</v>
      </c>
      <c r="N388" s="13">
        <v>0</v>
      </c>
      <c r="O388" s="14">
        <v>0</v>
      </c>
      <c r="P388" s="15">
        <v>120</v>
      </c>
      <c r="Q388" s="43">
        <v>1107.23</v>
      </c>
      <c r="R388" s="13">
        <v>114651.87</v>
      </c>
      <c r="S388" s="13">
        <v>120.44</v>
      </c>
      <c r="T388" s="13">
        <v>5663.8</v>
      </c>
      <c r="U388" s="13">
        <v>12431.49</v>
      </c>
      <c r="V388" s="13">
        <v>0</v>
      </c>
      <c r="W388" s="16">
        <v>0</v>
      </c>
      <c r="X388" s="16">
        <v>0</v>
      </c>
      <c r="Y388" s="17">
        <f>SUM(R388:X388)+N388+O388</f>
        <v>132867.6</v>
      </c>
      <c r="Z388" s="17">
        <f>((P388*Q388)+O388+N388)-Y388</f>
        <v>0</v>
      </c>
    </row>
    <row r="389" spans="1:26" x14ac:dyDescent="0.25">
      <c r="A389" s="10" t="s">
        <v>401</v>
      </c>
      <c r="B389" s="11">
        <v>44242</v>
      </c>
      <c r="C389" s="12">
        <v>410966</v>
      </c>
      <c r="D389" s="12" t="s">
        <v>402</v>
      </c>
      <c r="E389" s="11">
        <v>44242</v>
      </c>
      <c r="F389" s="13">
        <v>124144.81</v>
      </c>
      <c r="G389" s="13">
        <v>7448.69</v>
      </c>
      <c r="H389" s="43">
        <v>1316</v>
      </c>
      <c r="I389" s="13">
        <v>130.41</v>
      </c>
      <c r="J389" s="13">
        <v>130407.91</v>
      </c>
      <c r="K389" s="18" t="s">
        <v>32</v>
      </c>
      <c r="L389" s="12">
        <v>120</v>
      </c>
      <c r="M389" s="44">
        <v>1198.9000000000001</v>
      </c>
      <c r="N389" s="13">
        <v>0</v>
      </c>
      <c r="O389" s="14">
        <v>0</v>
      </c>
      <c r="P389" s="15">
        <v>120</v>
      </c>
      <c r="Q389" s="43">
        <v>1198.9000000000001</v>
      </c>
      <c r="R389" s="13">
        <v>124144.81</v>
      </c>
      <c r="S389" s="13">
        <v>130.41</v>
      </c>
      <c r="T389" s="13">
        <v>6132.69</v>
      </c>
      <c r="U389" s="13">
        <v>13460.09</v>
      </c>
      <c r="V389" s="13">
        <v>0</v>
      </c>
      <c r="W389" s="16">
        <v>0</v>
      </c>
      <c r="X389" s="16">
        <v>0</v>
      </c>
      <c r="Y389" s="17">
        <f>SUM(R389:X389)+N389+O389</f>
        <v>143868</v>
      </c>
      <c r="Z389" s="17">
        <f>((P389*Q389)+O389+N389)-Y389</f>
        <v>0</v>
      </c>
    </row>
    <row r="390" spans="1:26" x14ac:dyDescent="0.25">
      <c r="A390" s="10" t="s">
        <v>341</v>
      </c>
      <c r="B390" s="11">
        <v>44235</v>
      </c>
      <c r="C390" s="12">
        <v>410643</v>
      </c>
      <c r="D390" s="12" t="s">
        <v>342</v>
      </c>
      <c r="E390" s="11">
        <v>44235</v>
      </c>
      <c r="F390" s="13">
        <v>124144.81</v>
      </c>
      <c r="G390" s="13">
        <v>7448.69</v>
      </c>
      <c r="H390" s="43">
        <v>1315.94</v>
      </c>
      <c r="I390" s="13">
        <v>130.41</v>
      </c>
      <c r="J390" s="13">
        <v>130407.97</v>
      </c>
      <c r="K390" s="18" t="s">
        <v>32</v>
      </c>
      <c r="L390" s="12">
        <v>120</v>
      </c>
      <c r="M390" s="44">
        <v>1198.9000000000001</v>
      </c>
      <c r="N390" s="13">
        <v>0</v>
      </c>
      <c r="O390" s="14">
        <v>0</v>
      </c>
      <c r="P390" s="15">
        <v>120</v>
      </c>
      <c r="Q390" s="43">
        <v>1198.9000000000001</v>
      </c>
      <c r="R390" s="13">
        <v>124144.81</v>
      </c>
      <c r="S390" s="13">
        <v>130.41</v>
      </c>
      <c r="T390" s="13">
        <v>6132.75</v>
      </c>
      <c r="U390" s="13">
        <v>13460.03</v>
      </c>
      <c r="V390" s="13">
        <v>0</v>
      </c>
      <c r="W390" s="16">
        <v>0</v>
      </c>
      <c r="X390" s="16">
        <v>0</v>
      </c>
      <c r="Y390" s="17">
        <f>SUM(R390:X390)+N390+O390</f>
        <v>143868</v>
      </c>
      <c r="Z390" s="17">
        <f>((P390*Q390)+O390+N390)-Y390</f>
        <v>0</v>
      </c>
    </row>
    <row r="391" spans="1:26" x14ac:dyDescent="0.25">
      <c r="A391" s="10" t="s">
        <v>437</v>
      </c>
      <c r="B391" s="11">
        <v>44243</v>
      </c>
      <c r="C391" s="12">
        <v>411121</v>
      </c>
      <c r="D391" s="12" t="s">
        <v>438</v>
      </c>
      <c r="E391" s="11">
        <v>44243</v>
      </c>
      <c r="F391" s="13">
        <v>163024.74</v>
      </c>
      <c r="G391" s="13">
        <v>9781.48</v>
      </c>
      <c r="H391" s="43">
        <v>1729</v>
      </c>
      <c r="I391" s="13">
        <v>171.25</v>
      </c>
      <c r="J391" s="13">
        <v>171248.47</v>
      </c>
      <c r="K391" s="18" t="s">
        <v>32</v>
      </c>
      <c r="L391" s="12">
        <v>120</v>
      </c>
      <c r="M391" s="44">
        <v>1574.37</v>
      </c>
      <c r="N391" s="13">
        <v>0</v>
      </c>
      <c r="O391" s="14">
        <v>0</v>
      </c>
      <c r="P391" s="15">
        <v>120</v>
      </c>
      <c r="Q391" s="43">
        <v>1574.37</v>
      </c>
      <c r="R391" s="13">
        <v>163024.74</v>
      </c>
      <c r="S391" s="13">
        <v>171.25</v>
      </c>
      <c r="T391" s="13">
        <v>8052.48</v>
      </c>
      <c r="U391" s="13">
        <v>17675.93</v>
      </c>
      <c r="V391" s="13">
        <v>0</v>
      </c>
      <c r="W391" s="16">
        <v>0</v>
      </c>
      <c r="X391" s="16">
        <v>0</v>
      </c>
      <c r="Y391" s="17">
        <f>SUM(R391:X391)+N391+O391</f>
        <v>188924.4</v>
      </c>
      <c r="Z391" s="17">
        <f>((P391*Q391)+O391+N391)-Y391</f>
        <v>0</v>
      </c>
    </row>
    <row r="392" spans="1:26" x14ac:dyDescent="0.25">
      <c r="A392" s="10" t="s">
        <v>409</v>
      </c>
      <c r="B392" s="11">
        <v>44242</v>
      </c>
      <c r="C392" s="12">
        <v>411065</v>
      </c>
      <c r="D392" s="12" t="s">
        <v>410</v>
      </c>
      <c r="E392" s="11">
        <v>44242</v>
      </c>
      <c r="F392" s="13">
        <v>135582.69</v>
      </c>
      <c r="G392" s="13">
        <v>8134.96</v>
      </c>
      <c r="H392" s="43">
        <v>1437.18</v>
      </c>
      <c r="I392" s="13">
        <v>142.41999999999999</v>
      </c>
      <c r="J392" s="13">
        <v>142422.89000000001</v>
      </c>
      <c r="K392" s="18" t="s">
        <v>32</v>
      </c>
      <c r="L392" s="12">
        <v>120</v>
      </c>
      <c r="M392" s="44">
        <v>1309.3599999999999</v>
      </c>
      <c r="N392" s="13">
        <v>0</v>
      </c>
      <c r="O392" s="14">
        <v>0</v>
      </c>
      <c r="P392" s="15">
        <v>120</v>
      </c>
      <c r="Q392" s="43">
        <v>1309.3599999999999</v>
      </c>
      <c r="R392" s="13">
        <v>135582.69</v>
      </c>
      <c r="S392" s="13">
        <v>142.41999999999999</v>
      </c>
      <c r="T392" s="13">
        <v>6697.78</v>
      </c>
      <c r="U392" s="13">
        <v>14700.31</v>
      </c>
      <c r="V392" s="13">
        <v>0</v>
      </c>
      <c r="W392" s="16">
        <v>0</v>
      </c>
      <c r="X392" s="16">
        <v>0</v>
      </c>
      <c r="Y392" s="17">
        <f>SUM(R392:X392)+N392+O392</f>
        <v>157123.20000000001</v>
      </c>
      <c r="Z392" s="17">
        <f>((P392*Q392)+O392+N392)-Y392</f>
        <v>0</v>
      </c>
    </row>
    <row r="393" spans="1:26" x14ac:dyDescent="0.25">
      <c r="A393" s="10" t="s">
        <v>387</v>
      </c>
      <c r="B393" s="11">
        <v>44239</v>
      </c>
      <c r="C393" s="12">
        <v>410647</v>
      </c>
      <c r="D393" s="12" t="s">
        <v>388</v>
      </c>
      <c r="E393" s="11">
        <v>44239</v>
      </c>
      <c r="F393" s="13">
        <v>85479.11</v>
      </c>
      <c r="G393" s="13">
        <v>5128.75</v>
      </c>
      <c r="H393" s="43">
        <v>906.08</v>
      </c>
      <c r="I393" s="13">
        <v>89.79</v>
      </c>
      <c r="J393" s="13">
        <v>89791.57</v>
      </c>
      <c r="K393" s="18" t="s">
        <v>32</v>
      </c>
      <c r="L393" s="12">
        <v>120</v>
      </c>
      <c r="M393" s="44">
        <v>825.5</v>
      </c>
      <c r="N393" s="13">
        <v>0</v>
      </c>
      <c r="O393" s="14">
        <v>0</v>
      </c>
      <c r="P393" s="15">
        <v>120</v>
      </c>
      <c r="Q393" s="43">
        <v>825.5</v>
      </c>
      <c r="R393" s="13">
        <v>85479.11</v>
      </c>
      <c r="S393" s="13">
        <v>89.79</v>
      </c>
      <c r="T393" s="13">
        <v>4222.67</v>
      </c>
      <c r="U393" s="13">
        <v>9268.43</v>
      </c>
      <c r="V393" s="13">
        <v>0</v>
      </c>
      <c r="W393" s="16">
        <v>0</v>
      </c>
      <c r="X393" s="16">
        <v>0</v>
      </c>
      <c r="Y393" s="17">
        <f>SUM(R393:X393)+N393+O393</f>
        <v>99060</v>
      </c>
      <c r="Z393" s="17">
        <f>((P393*Q393)+O393+N393)-Y393</f>
        <v>0</v>
      </c>
    </row>
    <row r="394" spans="1:26" x14ac:dyDescent="0.25">
      <c r="A394" s="10" t="s">
        <v>605</v>
      </c>
      <c r="B394" s="11">
        <v>44250</v>
      </c>
      <c r="C394" s="12">
        <v>411700</v>
      </c>
      <c r="D394" s="12" t="s">
        <v>606</v>
      </c>
      <c r="E394" s="11">
        <v>44250</v>
      </c>
      <c r="F394" s="13">
        <v>81408.679999999993</v>
      </c>
      <c r="G394" s="13">
        <v>4884.5200000000004</v>
      </c>
      <c r="H394" s="43">
        <v>863</v>
      </c>
      <c r="I394" s="13">
        <v>85.52</v>
      </c>
      <c r="J394" s="13">
        <v>85515.72</v>
      </c>
      <c r="K394" s="18" t="s">
        <v>32</v>
      </c>
      <c r="L394" s="12">
        <v>120</v>
      </c>
      <c r="M394" s="44">
        <v>786.19</v>
      </c>
      <c r="N394" s="13">
        <v>0</v>
      </c>
      <c r="O394" s="14">
        <v>0</v>
      </c>
      <c r="P394" s="15">
        <v>120</v>
      </c>
      <c r="Q394" s="43">
        <v>786.19</v>
      </c>
      <c r="R394" s="13">
        <v>81408.679999999993</v>
      </c>
      <c r="S394" s="13">
        <v>85.52</v>
      </c>
      <c r="T394" s="13">
        <v>4021.52</v>
      </c>
      <c r="U394" s="13">
        <v>8827.08</v>
      </c>
      <c r="V394" s="13">
        <v>0</v>
      </c>
      <c r="W394" s="16">
        <v>0</v>
      </c>
      <c r="X394" s="16">
        <v>0</v>
      </c>
      <c r="Y394" s="17">
        <f>SUM(R394:X394)+N394+O394</f>
        <v>94342.8</v>
      </c>
      <c r="Z394" s="17">
        <f>((P394*Q394)+O394+N394)-Y394</f>
        <v>0</v>
      </c>
    </row>
    <row r="395" spans="1:26" x14ac:dyDescent="0.25">
      <c r="A395" s="10" t="s">
        <v>777</v>
      </c>
      <c r="B395" s="11">
        <v>44255</v>
      </c>
      <c r="C395" s="12">
        <v>412015</v>
      </c>
      <c r="D395" s="12" t="s">
        <v>778</v>
      </c>
      <c r="E395" s="11">
        <v>44255</v>
      </c>
      <c r="F395" s="13">
        <v>82905.05</v>
      </c>
      <c r="G395" s="13">
        <v>4974.3</v>
      </c>
      <c r="H395" s="43">
        <v>879</v>
      </c>
      <c r="I395" s="13">
        <v>80.5</v>
      </c>
      <c r="J395" s="13">
        <v>87087.44</v>
      </c>
      <c r="K395" s="18" t="s">
        <v>32</v>
      </c>
      <c r="L395" s="12">
        <v>120</v>
      </c>
      <c r="M395" s="44">
        <v>800.64</v>
      </c>
      <c r="N395" s="13">
        <v>0</v>
      </c>
      <c r="O395" s="14">
        <v>0</v>
      </c>
      <c r="P395" s="15">
        <v>120</v>
      </c>
      <c r="Q395" s="43">
        <v>800.64</v>
      </c>
      <c r="R395" s="13">
        <v>82905.05</v>
      </c>
      <c r="S395" s="13">
        <v>80.5</v>
      </c>
      <c r="T395" s="13">
        <v>4095.3</v>
      </c>
      <c r="U395" s="13">
        <v>8989.36</v>
      </c>
      <c r="V395" s="13">
        <v>0</v>
      </c>
      <c r="W395" s="16">
        <v>0</v>
      </c>
      <c r="X395" s="16">
        <v>0</v>
      </c>
      <c r="Y395" s="17">
        <f>SUM(R395:X395)+N395+O395</f>
        <v>96070.21</v>
      </c>
      <c r="Z395" s="17">
        <f>((P395*Q395)+O395+N395)-Y395</f>
        <v>6.5899999999965075</v>
      </c>
    </row>
    <row r="396" spans="1:26" x14ac:dyDescent="0.25">
      <c r="A396" s="10" t="s">
        <v>841</v>
      </c>
      <c r="B396" s="11">
        <v>44255</v>
      </c>
      <c r="C396" s="12">
        <v>411996</v>
      </c>
      <c r="D396" s="12" t="s">
        <v>842</v>
      </c>
      <c r="E396" s="11">
        <v>44255</v>
      </c>
      <c r="F396" s="13">
        <v>142298.79999999999</v>
      </c>
      <c r="G396" s="13">
        <v>8537.93</v>
      </c>
      <c r="H396" s="43">
        <v>1509</v>
      </c>
      <c r="I396" s="13">
        <v>138.16999999999999</v>
      </c>
      <c r="J396" s="13">
        <v>149477.21</v>
      </c>
      <c r="K396" s="18" t="s">
        <v>32</v>
      </c>
      <c r="L396" s="12">
        <v>120</v>
      </c>
      <c r="M396" s="44">
        <v>1374.21</v>
      </c>
      <c r="N396" s="13">
        <v>0</v>
      </c>
      <c r="O396" s="14">
        <v>0</v>
      </c>
      <c r="P396" s="15">
        <v>120</v>
      </c>
      <c r="Q396" s="43">
        <v>1374.21</v>
      </c>
      <c r="R396" s="13">
        <v>142298.79999999999</v>
      </c>
      <c r="S396" s="13">
        <v>138.16999999999999</v>
      </c>
      <c r="T396" s="13">
        <v>7028.93</v>
      </c>
      <c r="U396" s="13">
        <v>15427.99</v>
      </c>
      <c r="V396" s="13">
        <v>0</v>
      </c>
      <c r="W396" s="16">
        <v>0</v>
      </c>
      <c r="X396" s="16">
        <v>0</v>
      </c>
      <c r="Y396" s="17">
        <f>SUM(R396:X396)+N396+O396</f>
        <v>164893.88999999998</v>
      </c>
      <c r="Z396" s="17">
        <f>((P396*Q396)+O396+N396)-Y396</f>
        <v>11.310000000026776</v>
      </c>
    </row>
    <row r="397" spans="1:26" x14ac:dyDescent="0.25">
      <c r="A397" s="10" t="s">
        <v>849</v>
      </c>
      <c r="B397" s="11">
        <v>44255</v>
      </c>
      <c r="C397" s="12">
        <v>412010</v>
      </c>
      <c r="D397" s="12" t="s">
        <v>850</v>
      </c>
      <c r="E397" s="11">
        <v>44255</v>
      </c>
      <c r="F397" s="13">
        <v>146058.51</v>
      </c>
      <c r="G397" s="13">
        <v>8763.51</v>
      </c>
      <c r="H397" s="43">
        <v>1549</v>
      </c>
      <c r="I397" s="13">
        <v>141.82</v>
      </c>
      <c r="J397" s="13">
        <v>153426.45000000001</v>
      </c>
      <c r="K397" s="18" t="s">
        <v>32</v>
      </c>
      <c r="L397" s="12">
        <v>120</v>
      </c>
      <c r="M397" s="44">
        <v>1410.52</v>
      </c>
      <c r="N397" s="13">
        <v>0</v>
      </c>
      <c r="O397" s="14">
        <v>0</v>
      </c>
      <c r="P397" s="15">
        <v>120</v>
      </c>
      <c r="Q397" s="43">
        <v>1410.52</v>
      </c>
      <c r="R397" s="13">
        <v>146058.51</v>
      </c>
      <c r="S397" s="13">
        <v>141.82</v>
      </c>
      <c r="T397" s="13">
        <v>7214.51</v>
      </c>
      <c r="U397" s="13">
        <v>15835.95</v>
      </c>
      <c r="V397" s="13">
        <v>0</v>
      </c>
      <c r="W397" s="16">
        <v>0</v>
      </c>
      <c r="X397" s="16">
        <v>0</v>
      </c>
      <c r="Y397" s="17">
        <f>SUM(R397:X397)+N397+O397</f>
        <v>169250.79000000004</v>
      </c>
      <c r="Z397" s="17">
        <f>((P397*Q397)+O397+N397)-Y397</f>
        <v>11.609999999956926</v>
      </c>
    </row>
    <row r="398" spans="1:26" x14ac:dyDescent="0.25">
      <c r="A398" s="10" t="s">
        <v>515</v>
      </c>
      <c r="B398" s="11">
        <v>44246</v>
      </c>
      <c r="C398" s="12">
        <v>411052</v>
      </c>
      <c r="D398" s="12" t="s">
        <v>516</v>
      </c>
      <c r="E398" s="11">
        <v>44242</v>
      </c>
      <c r="F398" s="13">
        <v>140976.75</v>
      </c>
      <c r="G398" s="13">
        <v>8458.61</v>
      </c>
      <c r="H398" s="43">
        <v>1494.35</v>
      </c>
      <c r="I398" s="13">
        <v>148.09</v>
      </c>
      <c r="J398" s="13">
        <v>148089.1</v>
      </c>
      <c r="K398" s="18" t="s">
        <v>32</v>
      </c>
      <c r="L398" s="12">
        <v>120</v>
      </c>
      <c r="M398" s="44">
        <v>1361.45</v>
      </c>
      <c r="N398" s="13">
        <v>0</v>
      </c>
      <c r="O398" s="14">
        <v>0</v>
      </c>
      <c r="P398" s="15">
        <v>120</v>
      </c>
      <c r="Q398" s="43">
        <v>1361.45</v>
      </c>
      <c r="R398" s="13">
        <v>140976.75</v>
      </c>
      <c r="S398" s="13">
        <v>148.09</v>
      </c>
      <c r="T398" s="13">
        <v>6964.26</v>
      </c>
      <c r="U398" s="13">
        <v>15284.9</v>
      </c>
      <c r="V398" s="13">
        <v>0</v>
      </c>
      <c r="W398" s="16">
        <v>0</v>
      </c>
      <c r="X398" s="16">
        <v>0</v>
      </c>
      <c r="Y398" s="17">
        <f>SUM(R398:X398)+N398+O398</f>
        <v>163374</v>
      </c>
      <c r="Z398" s="17">
        <f>((P398*Q398)+O398+N398)-Y398</f>
        <v>0</v>
      </c>
    </row>
    <row r="399" spans="1:26" x14ac:dyDescent="0.25">
      <c r="A399" s="10" t="s">
        <v>675</v>
      </c>
      <c r="B399" s="11">
        <v>44251</v>
      </c>
      <c r="C399" s="12">
        <v>411590</v>
      </c>
      <c r="D399" s="12" t="s">
        <v>676</v>
      </c>
      <c r="E399" s="11">
        <v>44251</v>
      </c>
      <c r="F399" s="13">
        <v>141033.81</v>
      </c>
      <c r="G399" s="13">
        <v>8462.0300000000007</v>
      </c>
      <c r="H399" s="43">
        <v>1494.96</v>
      </c>
      <c r="I399" s="13">
        <v>148.15</v>
      </c>
      <c r="J399" s="13">
        <v>148149.03</v>
      </c>
      <c r="K399" s="18" t="s">
        <v>32</v>
      </c>
      <c r="L399" s="12">
        <v>120</v>
      </c>
      <c r="M399" s="44">
        <v>1362</v>
      </c>
      <c r="N399" s="13">
        <v>0</v>
      </c>
      <c r="O399" s="14">
        <v>0</v>
      </c>
      <c r="P399" s="15">
        <v>120</v>
      </c>
      <c r="Q399" s="43">
        <v>1362</v>
      </c>
      <c r="R399" s="13">
        <v>141033.81</v>
      </c>
      <c r="S399" s="13">
        <v>148.15</v>
      </c>
      <c r="T399" s="13">
        <v>6967.07</v>
      </c>
      <c r="U399" s="13">
        <v>15290.97</v>
      </c>
      <c r="V399" s="13">
        <v>0</v>
      </c>
      <c r="W399" s="16">
        <v>0</v>
      </c>
      <c r="X399" s="16">
        <v>0</v>
      </c>
      <c r="Y399" s="17">
        <f>SUM(R399:X399)+N399+O399</f>
        <v>163440</v>
      </c>
      <c r="Z399" s="17">
        <f>((P399*Q399)+O399+N399)-Y399</f>
        <v>0</v>
      </c>
    </row>
    <row r="400" spans="1:26" x14ac:dyDescent="0.25">
      <c r="A400" s="10" t="s">
        <v>713</v>
      </c>
      <c r="B400" s="11">
        <v>44254</v>
      </c>
      <c r="C400" s="12">
        <v>411085</v>
      </c>
      <c r="D400" s="12" t="s">
        <v>714</v>
      </c>
      <c r="E400" s="11">
        <v>44254</v>
      </c>
      <c r="F400" s="13">
        <v>130537.29</v>
      </c>
      <c r="G400" s="13">
        <v>7832.24</v>
      </c>
      <c r="H400" s="43">
        <v>1383.7</v>
      </c>
      <c r="I400" s="13">
        <v>137.12</v>
      </c>
      <c r="J400" s="13">
        <v>137122.95000000001</v>
      </c>
      <c r="K400" s="18" t="s">
        <v>32</v>
      </c>
      <c r="L400" s="12">
        <v>120</v>
      </c>
      <c r="M400" s="44">
        <v>1260.6400000000001</v>
      </c>
      <c r="N400" s="13">
        <v>0</v>
      </c>
      <c r="O400" s="14">
        <v>0</v>
      </c>
      <c r="P400" s="15">
        <v>120</v>
      </c>
      <c r="Q400" s="43">
        <v>1260.6400000000001</v>
      </c>
      <c r="R400" s="13">
        <v>130537.29</v>
      </c>
      <c r="S400" s="13">
        <v>137.12</v>
      </c>
      <c r="T400" s="13">
        <v>6448.54</v>
      </c>
      <c r="U400" s="13">
        <v>14153.85</v>
      </c>
      <c r="V400" s="13">
        <v>0</v>
      </c>
      <c r="W400" s="16">
        <v>0</v>
      </c>
      <c r="X400" s="16">
        <v>0</v>
      </c>
      <c r="Y400" s="17">
        <f>SUM(R400:X400)+N400+O400</f>
        <v>151276.79999999999</v>
      </c>
      <c r="Z400" s="17">
        <f>((P400*Q400)+O400+N400)-Y400</f>
        <v>0</v>
      </c>
    </row>
    <row r="401" spans="1:26" x14ac:dyDescent="0.25">
      <c r="A401" s="10" t="s">
        <v>339</v>
      </c>
      <c r="B401" s="11">
        <v>44235</v>
      </c>
      <c r="C401" s="12">
        <v>410627</v>
      </c>
      <c r="D401" s="12" t="s">
        <v>340</v>
      </c>
      <c r="E401" s="11">
        <v>44235</v>
      </c>
      <c r="F401" s="13">
        <v>143494.13</v>
      </c>
      <c r="G401" s="13">
        <v>8609.65</v>
      </c>
      <c r="H401" s="43">
        <v>1521.04</v>
      </c>
      <c r="I401" s="13">
        <v>150.72999999999999</v>
      </c>
      <c r="J401" s="13">
        <v>150733.47</v>
      </c>
      <c r="K401" s="18" t="s">
        <v>32</v>
      </c>
      <c r="L401" s="12">
        <v>120</v>
      </c>
      <c r="M401" s="44">
        <v>1385.76</v>
      </c>
      <c r="N401" s="13">
        <v>0</v>
      </c>
      <c r="O401" s="14">
        <v>0</v>
      </c>
      <c r="P401" s="15">
        <v>120</v>
      </c>
      <c r="Q401" s="43">
        <v>1385.76</v>
      </c>
      <c r="R401" s="13">
        <v>143494.13</v>
      </c>
      <c r="S401" s="13">
        <v>150.72999999999999</v>
      </c>
      <c r="T401" s="13">
        <v>7088.61</v>
      </c>
      <c r="U401" s="13">
        <v>15557.73</v>
      </c>
      <c r="V401" s="13">
        <v>0</v>
      </c>
      <c r="W401" s="16">
        <v>0</v>
      </c>
      <c r="X401" s="16">
        <v>0</v>
      </c>
      <c r="Y401" s="17">
        <f>SUM(R401:X401)+N401+O401</f>
        <v>166291.20000000001</v>
      </c>
      <c r="Z401" s="17">
        <f>((P401*Q401)+O401+N401)-Y401</f>
        <v>0</v>
      </c>
    </row>
    <row r="402" spans="1:26" x14ac:dyDescent="0.25">
      <c r="A402" s="10" t="s">
        <v>873</v>
      </c>
      <c r="B402" s="11">
        <v>44255</v>
      </c>
      <c r="C402" s="12">
        <v>411828</v>
      </c>
      <c r="D402" s="12" t="s">
        <v>874</v>
      </c>
      <c r="E402" s="11">
        <v>44255</v>
      </c>
      <c r="F402" s="13">
        <v>111264.91</v>
      </c>
      <c r="G402" s="13">
        <v>6675.89</v>
      </c>
      <c r="H402" s="43">
        <v>1179.4100000000001</v>
      </c>
      <c r="I402" s="13">
        <v>108.03</v>
      </c>
      <c r="J402" s="13">
        <v>116878.27</v>
      </c>
      <c r="K402" s="18" t="s">
        <v>32</v>
      </c>
      <c r="L402" s="12">
        <v>120</v>
      </c>
      <c r="M402" s="44">
        <v>1074.52</v>
      </c>
      <c r="N402" s="13">
        <v>0</v>
      </c>
      <c r="O402" s="14">
        <v>0</v>
      </c>
      <c r="P402" s="15">
        <v>120</v>
      </c>
      <c r="Q402" s="43">
        <v>1074.52</v>
      </c>
      <c r="R402" s="13">
        <v>111264.91</v>
      </c>
      <c r="S402" s="13">
        <v>108.03</v>
      </c>
      <c r="T402" s="13">
        <v>5496.48</v>
      </c>
      <c r="U402" s="13">
        <v>12064.13</v>
      </c>
      <c r="V402" s="13">
        <v>0</v>
      </c>
      <c r="W402" s="16">
        <v>0</v>
      </c>
      <c r="X402" s="16">
        <v>0</v>
      </c>
      <c r="Y402" s="17">
        <f>SUM(R402:X402)+N402+O402</f>
        <v>128933.55</v>
      </c>
      <c r="Z402" s="17">
        <f>((P402*Q402)+O402+N402)-Y402</f>
        <v>8.8499999999912689</v>
      </c>
    </row>
    <row r="403" spans="1:26" x14ac:dyDescent="0.25">
      <c r="A403" s="10" t="s">
        <v>335</v>
      </c>
      <c r="B403" s="11">
        <v>44235</v>
      </c>
      <c r="C403" s="12">
        <v>410592</v>
      </c>
      <c r="D403" s="12" t="s">
        <v>336</v>
      </c>
      <c r="E403" s="11">
        <v>44235</v>
      </c>
      <c r="F403" s="13">
        <v>294329.21999999997</v>
      </c>
      <c r="G403" s="13">
        <v>17659.75</v>
      </c>
      <c r="H403" s="43">
        <v>3120</v>
      </c>
      <c r="I403" s="13">
        <v>309.18</v>
      </c>
      <c r="J403" s="13">
        <v>309178.15000000002</v>
      </c>
      <c r="K403" s="18" t="s">
        <v>32</v>
      </c>
      <c r="L403" s="12">
        <v>120</v>
      </c>
      <c r="M403" s="44">
        <v>2844.05</v>
      </c>
      <c r="N403" s="13">
        <v>0</v>
      </c>
      <c r="O403" s="14">
        <v>0</v>
      </c>
      <c r="P403" s="15">
        <v>120</v>
      </c>
      <c r="Q403" s="43">
        <v>2844.05</v>
      </c>
      <c r="R403" s="13">
        <v>294329.21999999997</v>
      </c>
      <c r="S403" s="13">
        <v>309.18</v>
      </c>
      <c r="T403" s="13">
        <v>14539.75</v>
      </c>
      <c r="U403" s="13">
        <v>32107.85</v>
      </c>
      <c r="V403" s="13">
        <v>0</v>
      </c>
      <c r="W403" s="16">
        <v>0</v>
      </c>
      <c r="X403" s="16">
        <v>0</v>
      </c>
      <c r="Y403" s="17">
        <f>SUM(R403:X403)+N403+O403</f>
        <v>341285.99999999994</v>
      </c>
      <c r="Z403" s="17">
        <f>((P403*Q403)+O403+N403)-Y403</f>
        <v>0</v>
      </c>
    </row>
    <row r="404" spans="1:26" x14ac:dyDescent="0.25">
      <c r="A404" s="10" t="s">
        <v>361</v>
      </c>
      <c r="B404" s="11">
        <v>44236</v>
      </c>
      <c r="C404" s="12">
        <v>410665</v>
      </c>
      <c r="D404" s="12" t="s">
        <v>362</v>
      </c>
      <c r="E404" s="11">
        <v>44236</v>
      </c>
      <c r="F404" s="13">
        <v>190243.95</v>
      </c>
      <c r="G404" s="13">
        <v>11414.64</v>
      </c>
      <c r="H404" s="41">
        <v>12000</v>
      </c>
      <c r="I404" s="13">
        <v>189.85</v>
      </c>
      <c r="J404" s="13">
        <v>189848.44</v>
      </c>
      <c r="K404" s="18" t="s">
        <v>32</v>
      </c>
      <c r="L404" s="12">
        <v>120</v>
      </c>
      <c r="M404" s="44">
        <v>1745.37</v>
      </c>
      <c r="N404" s="13">
        <v>0</v>
      </c>
      <c r="O404" s="14">
        <v>0</v>
      </c>
      <c r="P404" s="15">
        <v>120</v>
      </c>
      <c r="Q404" s="43">
        <v>1745.37</v>
      </c>
      <c r="R404" s="13">
        <v>189658.59</v>
      </c>
      <c r="S404" s="13">
        <v>189.85</v>
      </c>
      <c r="T404" s="13">
        <v>0</v>
      </c>
      <c r="U404" s="13">
        <v>19595.96</v>
      </c>
      <c r="V404" s="13">
        <v>0</v>
      </c>
      <c r="W404" s="16">
        <v>0</v>
      </c>
      <c r="X404" s="16">
        <v>0</v>
      </c>
      <c r="Y404" s="17">
        <f>SUM(R404:X404)+N404+O404</f>
        <v>209444.4</v>
      </c>
      <c r="Z404" s="17">
        <f>((P404*Q404)+O404+N404)-Y404</f>
        <v>0</v>
      </c>
    </row>
    <row r="405" spans="1:26" x14ac:dyDescent="0.25">
      <c r="A405" s="10" t="s">
        <v>689</v>
      </c>
      <c r="B405" s="11">
        <v>44252</v>
      </c>
      <c r="C405" s="12">
        <v>411773</v>
      </c>
      <c r="D405" s="12" t="s">
        <v>690</v>
      </c>
      <c r="E405" s="11">
        <v>44251</v>
      </c>
      <c r="F405" s="13">
        <v>190243.95</v>
      </c>
      <c r="G405" s="13">
        <v>11414.64</v>
      </c>
      <c r="H405" s="43">
        <v>2016.59</v>
      </c>
      <c r="I405" s="13">
        <v>184.72</v>
      </c>
      <c r="J405" s="13">
        <v>199841.84</v>
      </c>
      <c r="K405" s="18" t="s">
        <v>32</v>
      </c>
      <c r="L405" s="12">
        <v>120</v>
      </c>
      <c r="M405" s="44">
        <v>1837.24</v>
      </c>
      <c r="N405" s="13">
        <v>0</v>
      </c>
      <c r="O405" s="14">
        <v>0</v>
      </c>
      <c r="P405" s="15">
        <v>120</v>
      </c>
      <c r="Q405" s="43">
        <v>1837.24</v>
      </c>
      <c r="R405" s="13">
        <v>190243.95</v>
      </c>
      <c r="S405" s="13">
        <v>184.72</v>
      </c>
      <c r="T405" s="13">
        <v>9398.0499999999993</v>
      </c>
      <c r="U405" s="13">
        <v>20626.96</v>
      </c>
      <c r="V405" s="13">
        <v>0</v>
      </c>
      <c r="W405" s="16">
        <v>0</v>
      </c>
      <c r="X405" s="16">
        <v>0</v>
      </c>
      <c r="Y405" s="17">
        <f>SUM(R405:X405)+N405+O405</f>
        <v>220453.68</v>
      </c>
      <c r="Z405" s="17">
        <f>((P405*Q405)+O405+N405)-Y405</f>
        <v>15.119999999995343</v>
      </c>
    </row>
    <row r="406" spans="1:26" x14ac:dyDescent="0.25">
      <c r="A406" s="10" t="s">
        <v>845</v>
      </c>
      <c r="B406" s="11">
        <v>44255</v>
      </c>
      <c r="C406" s="12">
        <v>412002</v>
      </c>
      <c r="D406" s="12" t="s">
        <v>846</v>
      </c>
      <c r="E406" s="11">
        <v>44255</v>
      </c>
      <c r="F406" s="13">
        <v>108268</v>
      </c>
      <c r="G406" s="13">
        <v>6496.08</v>
      </c>
      <c r="H406" s="43">
        <v>1147.6300000000001</v>
      </c>
      <c r="I406" s="13">
        <v>105.13</v>
      </c>
      <c r="J406" s="13">
        <v>113730.18</v>
      </c>
      <c r="K406" s="18" t="s">
        <v>32</v>
      </c>
      <c r="L406" s="12">
        <v>120</v>
      </c>
      <c r="M406" s="44">
        <v>1045.57</v>
      </c>
      <c r="N406" s="13">
        <v>0</v>
      </c>
      <c r="O406" s="14">
        <v>0</v>
      </c>
      <c r="P406" s="15">
        <v>120</v>
      </c>
      <c r="Q406" s="43">
        <v>1045.57</v>
      </c>
      <c r="R406" s="13">
        <v>108268</v>
      </c>
      <c r="S406" s="13">
        <v>105.13</v>
      </c>
      <c r="T406" s="13">
        <v>5348.45</v>
      </c>
      <c r="U406" s="13">
        <v>11738.22</v>
      </c>
      <c r="V406" s="13">
        <v>0</v>
      </c>
      <c r="W406" s="16">
        <v>0</v>
      </c>
      <c r="X406" s="16">
        <v>0</v>
      </c>
      <c r="Y406" s="17">
        <f>SUM(R406:X406)+N406+O406</f>
        <v>125459.8</v>
      </c>
      <c r="Z406" s="17">
        <f>((P406*Q406)+O406+N406)-Y406</f>
        <v>8.5999999999912689</v>
      </c>
    </row>
    <row r="407" spans="1:26" x14ac:dyDescent="0.25">
      <c r="A407" s="10" t="s">
        <v>653</v>
      </c>
      <c r="B407" s="11">
        <v>44250</v>
      </c>
      <c r="C407" s="12">
        <v>411400</v>
      </c>
      <c r="D407" s="12" t="s">
        <v>654</v>
      </c>
      <c r="E407" s="11">
        <v>44250</v>
      </c>
      <c r="F407" s="13">
        <v>253768.55</v>
      </c>
      <c r="G407" s="13">
        <v>15226.11</v>
      </c>
      <c r="H407" s="43">
        <v>2690</v>
      </c>
      <c r="I407" s="13">
        <v>266.57</v>
      </c>
      <c r="J407" s="13">
        <v>266571.23</v>
      </c>
      <c r="K407" s="18" t="s">
        <v>32</v>
      </c>
      <c r="L407" s="12">
        <v>120</v>
      </c>
      <c r="M407" s="44">
        <v>2450.71</v>
      </c>
      <c r="N407" s="13">
        <v>0</v>
      </c>
      <c r="O407" s="14">
        <v>0</v>
      </c>
      <c r="P407" s="15">
        <v>120</v>
      </c>
      <c r="Q407" s="43">
        <v>2450.71</v>
      </c>
      <c r="R407" s="13">
        <v>253768.55</v>
      </c>
      <c r="S407" s="13">
        <v>266.57</v>
      </c>
      <c r="T407" s="13">
        <v>12536.11</v>
      </c>
      <c r="U407" s="13">
        <v>27513.97</v>
      </c>
      <c r="V407" s="13">
        <v>0</v>
      </c>
      <c r="W407" s="16">
        <v>0</v>
      </c>
      <c r="X407" s="16">
        <v>0</v>
      </c>
      <c r="Y407" s="17">
        <f>SUM(R407:X407)+N407+O407</f>
        <v>294085.19999999995</v>
      </c>
      <c r="Z407" s="17">
        <f>((P407*Q407)+O407+N407)-Y407</f>
        <v>0</v>
      </c>
    </row>
    <row r="408" spans="1:26" x14ac:dyDescent="0.25">
      <c r="A408" s="10" t="s">
        <v>749</v>
      </c>
      <c r="B408" s="11">
        <v>44255</v>
      </c>
      <c r="C408" s="12">
        <v>412286</v>
      </c>
      <c r="D408" s="12" t="s">
        <v>750</v>
      </c>
      <c r="E408" s="11">
        <v>44255</v>
      </c>
      <c r="F408" s="13">
        <v>152029.74</v>
      </c>
      <c r="G408" s="13">
        <v>9121.7800000000007</v>
      </c>
      <c r="H408" s="43">
        <v>1611.52</v>
      </c>
      <c r="I408" s="13">
        <v>147.62</v>
      </c>
      <c r="J408" s="13">
        <v>159699.70000000001</v>
      </c>
      <c r="K408" s="18" t="s">
        <v>32</v>
      </c>
      <c r="L408" s="12">
        <v>120</v>
      </c>
      <c r="M408" s="44">
        <v>1468.19</v>
      </c>
      <c r="N408" s="13">
        <v>0</v>
      </c>
      <c r="O408" s="14">
        <v>0</v>
      </c>
      <c r="P408" s="15">
        <v>120</v>
      </c>
      <c r="Q408" s="43">
        <v>1468.19</v>
      </c>
      <c r="R408" s="13">
        <v>152029.74</v>
      </c>
      <c r="S408" s="13">
        <v>147.62</v>
      </c>
      <c r="T408" s="13">
        <v>7510.26</v>
      </c>
      <c r="U408" s="13">
        <v>16483.099999999999</v>
      </c>
      <c r="V408" s="13">
        <v>0</v>
      </c>
      <c r="W408" s="16">
        <v>0</v>
      </c>
      <c r="X408" s="16">
        <v>0</v>
      </c>
      <c r="Y408" s="17">
        <f>SUM(R408:X408)+N408+O408</f>
        <v>176170.72</v>
      </c>
      <c r="Z408" s="17">
        <f>((P408*Q408)+O408+N408)-Y408</f>
        <v>12.080000000016298</v>
      </c>
    </row>
    <row r="409" spans="1:26" x14ac:dyDescent="0.25">
      <c r="A409" s="10" t="s">
        <v>393</v>
      </c>
      <c r="B409" s="11">
        <v>44239</v>
      </c>
      <c r="C409" s="12">
        <v>410820</v>
      </c>
      <c r="D409" s="12" t="s">
        <v>394</v>
      </c>
      <c r="E409" s="11">
        <v>44238</v>
      </c>
      <c r="F409" s="13">
        <v>79259.100000000006</v>
      </c>
      <c r="G409" s="13">
        <v>4755.55</v>
      </c>
      <c r="H409" s="43">
        <v>840.15</v>
      </c>
      <c r="I409" s="13">
        <v>83.26</v>
      </c>
      <c r="J409" s="13">
        <v>83257.759999999995</v>
      </c>
      <c r="K409" s="18" t="s">
        <v>32</v>
      </c>
      <c r="L409" s="12">
        <v>120</v>
      </c>
      <c r="M409" s="44">
        <v>765.43</v>
      </c>
      <c r="N409" s="13">
        <v>0</v>
      </c>
      <c r="O409" s="14">
        <v>0</v>
      </c>
      <c r="P409" s="15">
        <v>120</v>
      </c>
      <c r="Q409" s="43">
        <v>765.43</v>
      </c>
      <c r="R409" s="13">
        <v>79259.100000000006</v>
      </c>
      <c r="S409" s="13">
        <v>83.26</v>
      </c>
      <c r="T409" s="13">
        <v>3915.4</v>
      </c>
      <c r="U409" s="13">
        <v>8593.84</v>
      </c>
      <c r="V409" s="13">
        <v>0</v>
      </c>
      <c r="W409" s="16">
        <v>0</v>
      </c>
      <c r="X409" s="16">
        <v>0</v>
      </c>
      <c r="Y409" s="17">
        <f>SUM(R409:X409)+N409+O409</f>
        <v>91851.599999999991</v>
      </c>
      <c r="Z409" s="17">
        <f>((P409*Q409)+O409+N409)-Y409</f>
        <v>0</v>
      </c>
    </row>
    <row r="410" spans="1:26" x14ac:dyDescent="0.25">
      <c r="A410" s="10" t="s">
        <v>769</v>
      </c>
      <c r="B410" s="11">
        <v>44255</v>
      </c>
      <c r="C410" s="12">
        <v>412341</v>
      </c>
      <c r="D410" s="12" t="s">
        <v>770</v>
      </c>
      <c r="E410" s="11">
        <v>44255</v>
      </c>
      <c r="F410" s="13">
        <v>94231.61</v>
      </c>
      <c r="G410" s="13">
        <v>5653.9</v>
      </c>
      <c r="H410" s="43">
        <v>998.86</v>
      </c>
      <c r="I410" s="13">
        <v>91.5</v>
      </c>
      <c r="J410" s="13">
        <v>98985.64</v>
      </c>
      <c r="K410" s="18" t="s">
        <v>32</v>
      </c>
      <c r="L410" s="12">
        <v>120</v>
      </c>
      <c r="M410" s="44">
        <v>910.02</v>
      </c>
      <c r="N410" s="13">
        <v>0</v>
      </c>
      <c r="O410" s="14">
        <v>0</v>
      </c>
      <c r="P410" s="15">
        <v>120</v>
      </c>
      <c r="Q410" s="43">
        <v>910.02</v>
      </c>
      <c r="R410" s="13">
        <v>94231.61</v>
      </c>
      <c r="S410" s="13">
        <v>91.5</v>
      </c>
      <c r="T410" s="13">
        <v>4655.04</v>
      </c>
      <c r="U410" s="13">
        <v>10216.76</v>
      </c>
      <c r="V410" s="13">
        <v>0</v>
      </c>
      <c r="W410" s="16">
        <v>0</v>
      </c>
      <c r="X410" s="16">
        <v>0</v>
      </c>
      <c r="Y410" s="17">
        <f>SUM(R410:X410)+N410+O410</f>
        <v>109194.90999999999</v>
      </c>
      <c r="Z410" s="17">
        <f>((P410*Q410)+O410+N410)-Y410</f>
        <v>7.4900000000052387</v>
      </c>
    </row>
    <row r="411" spans="1:26" x14ac:dyDescent="0.25">
      <c r="A411" s="10" t="s">
        <v>419</v>
      </c>
      <c r="B411" s="11">
        <v>44242</v>
      </c>
      <c r="C411" s="12">
        <v>411098</v>
      </c>
      <c r="D411" s="12" t="s">
        <v>420</v>
      </c>
      <c r="E411" s="11">
        <v>44242</v>
      </c>
      <c r="F411" s="13">
        <v>105935.4</v>
      </c>
      <c r="G411" s="13">
        <v>6356.12</v>
      </c>
      <c r="H411" s="43">
        <v>1122.92</v>
      </c>
      <c r="I411" s="13">
        <v>111.28</v>
      </c>
      <c r="J411" s="13">
        <v>111279.88</v>
      </c>
      <c r="K411" s="18" t="s">
        <v>32</v>
      </c>
      <c r="L411" s="12">
        <v>120</v>
      </c>
      <c r="M411" s="44">
        <v>1023.05</v>
      </c>
      <c r="N411" s="13">
        <v>0</v>
      </c>
      <c r="O411" s="14">
        <v>0</v>
      </c>
      <c r="P411" s="15">
        <v>120</v>
      </c>
      <c r="Q411" s="43">
        <v>1023.05</v>
      </c>
      <c r="R411" s="13">
        <v>105935.4</v>
      </c>
      <c r="S411" s="13">
        <v>111.28</v>
      </c>
      <c r="T411" s="13">
        <v>5233.2</v>
      </c>
      <c r="U411" s="13">
        <v>11486.12</v>
      </c>
      <c r="V411" s="13">
        <v>0</v>
      </c>
      <c r="W411" s="16">
        <v>0</v>
      </c>
      <c r="X411" s="16">
        <v>0</v>
      </c>
      <c r="Y411" s="17">
        <f>SUM(R411:X411)+N411+O411</f>
        <v>122765.99999999999</v>
      </c>
      <c r="Z411" s="17">
        <f>((P411*Q411)+O411+N411)-Y411</f>
        <v>0</v>
      </c>
    </row>
    <row r="412" spans="1:26" x14ac:dyDescent="0.25">
      <c r="A412" s="10" t="s">
        <v>415</v>
      </c>
      <c r="B412" s="11">
        <v>44242</v>
      </c>
      <c r="C412" s="12">
        <v>411077</v>
      </c>
      <c r="D412" s="12" t="s">
        <v>416</v>
      </c>
      <c r="E412" s="11">
        <v>44242</v>
      </c>
      <c r="F412" s="13">
        <v>106185.37</v>
      </c>
      <c r="G412" s="13">
        <v>6371.12</v>
      </c>
      <c r="H412" s="41">
        <v>12556.49</v>
      </c>
      <c r="I412" s="13">
        <v>100.1</v>
      </c>
      <c r="J412" s="13">
        <v>100100.1</v>
      </c>
      <c r="K412" s="18" t="s">
        <v>32</v>
      </c>
      <c r="L412" s="12">
        <v>120</v>
      </c>
      <c r="M412" s="44">
        <v>920.27</v>
      </c>
      <c r="N412" s="13">
        <v>0</v>
      </c>
      <c r="O412" s="14">
        <v>0</v>
      </c>
      <c r="P412" s="15">
        <v>120</v>
      </c>
      <c r="Q412" s="43">
        <v>920.27</v>
      </c>
      <c r="R412" s="13">
        <v>100000</v>
      </c>
      <c r="S412" s="13">
        <v>100.1</v>
      </c>
      <c r="T412" s="13">
        <v>0</v>
      </c>
      <c r="U412" s="13">
        <v>10332.299999999999</v>
      </c>
      <c r="V412" s="13">
        <v>0</v>
      </c>
      <c r="W412" s="16">
        <v>0</v>
      </c>
      <c r="X412" s="16">
        <v>0</v>
      </c>
      <c r="Y412" s="17">
        <f>SUM(R412:X412)+N412+O412</f>
        <v>110432.40000000001</v>
      </c>
      <c r="Z412" s="17">
        <f>((P412*Q412)+O412+N412)-Y412</f>
        <v>0</v>
      </c>
    </row>
    <row r="413" spans="1:26" x14ac:dyDescent="0.25">
      <c r="A413" s="10" t="s">
        <v>677</v>
      </c>
      <c r="B413" s="11">
        <v>44251</v>
      </c>
      <c r="C413" s="12">
        <v>411528</v>
      </c>
      <c r="D413" s="12" t="s">
        <v>678</v>
      </c>
      <c r="E413" s="11">
        <v>44249</v>
      </c>
      <c r="F413" s="13">
        <v>123821.75</v>
      </c>
      <c r="G413" s="13">
        <v>7429.31</v>
      </c>
      <c r="H413" s="43">
        <v>1312.51</v>
      </c>
      <c r="I413" s="13">
        <v>130.07</v>
      </c>
      <c r="J413" s="13">
        <v>130068.62</v>
      </c>
      <c r="K413" s="18" t="s">
        <v>32</v>
      </c>
      <c r="L413" s="12">
        <v>120</v>
      </c>
      <c r="M413" s="44">
        <v>1195.78</v>
      </c>
      <c r="N413" s="13">
        <v>0</v>
      </c>
      <c r="O413" s="14">
        <v>0</v>
      </c>
      <c r="P413" s="15">
        <v>120</v>
      </c>
      <c r="Q413" s="43">
        <v>1195.78</v>
      </c>
      <c r="R413" s="13">
        <v>123821.75</v>
      </c>
      <c r="S413" s="13">
        <v>130.07</v>
      </c>
      <c r="T413" s="13">
        <v>6116.8</v>
      </c>
      <c r="U413" s="13">
        <v>13424.98</v>
      </c>
      <c r="V413" s="13">
        <v>0</v>
      </c>
      <c r="W413" s="16">
        <v>0</v>
      </c>
      <c r="X413" s="16">
        <v>0</v>
      </c>
      <c r="Y413" s="17">
        <f>SUM(R413:X413)+N413+O413</f>
        <v>143493.6</v>
      </c>
      <c r="Z413" s="17">
        <f>((P413*Q413)+O413+N413)-Y413</f>
        <v>0</v>
      </c>
    </row>
    <row r="414" spans="1:26" x14ac:dyDescent="0.25">
      <c r="A414" s="10" t="s">
        <v>679</v>
      </c>
      <c r="B414" s="11">
        <v>44252</v>
      </c>
      <c r="C414" s="12">
        <v>411506</v>
      </c>
      <c r="D414" s="12" t="s">
        <v>680</v>
      </c>
      <c r="E414" s="11">
        <v>44252</v>
      </c>
      <c r="F414" s="13">
        <v>94092.479999999996</v>
      </c>
      <c r="G414" s="13">
        <v>5645.55</v>
      </c>
      <c r="H414" s="43">
        <v>997.38</v>
      </c>
      <c r="I414" s="13">
        <v>98.84</v>
      </c>
      <c r="J414" s="13">
        <v>98839.49</v>
      </c>
      <c r="K414" s="18" t="s">
        <v>32</v>
      </c>
      <c r="L414" s="12">
        <v>120</v>
      </c>
      <c r="M414" s="44">
        <v>908.68</v>
      </c>
      <c r="N414" s="13">
        <v>0</v>
      </c>
      <c r="O414" s="14">
        <v>0</v>
      </c>
      <c r="P414" s="15">
        <v>120</v>
      </c>
      <c r="Q414" s="43">
        <v>908.68</v>
      </c>
      <c r="R414" s="13">
        <v>94092.479999999996</v>
      </c>
      <c r="S414" s="13">
        <v>98.84</v>
      </c>
      <c r="T414" s="13">
        <v>4648.17</v>
      </c>
      <c r="U414" s="13">
        <v>10202.11</v>
      </c>
      <c r="V414" s="13">
        <v>0</v>
      </c>
      <c r="W414" s="16">
        <v>0</v>
      </c>
      <c r="X414" s="16">
        <v>0</v>
      </c>
      <c r="Y414" s="17">
        <f>SUM(R414:X414)+N414+O414</f>
        <v>109041.59999999999</v>
      </c>
      <c r="Z414" s="17">
        <f>((P414*Q414)+O414+N414)-Y414</f>
        <v>0</v>
      </c>
    </row>
    <row r="415" spans="1:26" x14ac:dyDescent="0.25">
      <c r="A415" s="10" t="s">
        <v>627</v>
      </c>
      <c r="B415" s="11">
        <v>44250</v>
      </c>
      <c r="C415" s="12">
        <v>411463</v>
      </c>
      <c r="D415" s="12" t="s">
        <v>628</v>
      </c>
      <c r="E415" s="11">
        <v>44250</v>
      </c>
      <c r="F415" s="13">
        <v>102027.85</v>
      </c>
      <c r="G415" s="13">
        <v>6121.67</v>
      </c>
      <c r="H415" s="43">
        <v>1081.5</v>
      </c>
      <c r="I415" s="13">
        <v>107.18</v>
      </c>
      <c r="J415" s="13">
        <v>107175.2</v>
      </c>
      <c r="K415" s="18" t="s">
        <v>32</v>
      </c>
      <c r="L415" s="12">
        <v>120</v>
      </c>
      <c r="M415" s="44">
        <v>985.31</v>
      </c>
      <c r="N415" s="13">
        <v>0</v>
      </c>
      <c r="O415" s="14">
        <v>0</v>
      </c>
      <c r="P415" s="15">
        <v>120</v>
      </c>
      <c r="Q415" s="43">
        <v>985.31</v>
      </c>
      <c r="R415" s="13">
        <v>102027.85</v>
      </c>
      <c r="S415" s="13">
        <v>107.18</v>
      </c>
      <c r="T415" s="13">
        <v>5040.17</v>
      </c>
      <c r="U415" s="13">
        <v>11062</v>
      </c>
      <c r="V415" s="13">
        <v>0</v>
      </c>
      <c r="W415" s="16">
        <v>0</v>
      </c>
      <c r="X415" s="16">
        <v>0</v>
      </c>
      <c r="Y415" s="17">
        <f>SUM(R415:X415)+N415+O415</f>
        <v>118237.2</v>
      </c>
      <c r="Z415" s="17">
        <f>((P415*Q415)+O415+N415)-Y415</f>
        <v>0</v>
      </c>
    </row>
    <row r="416" spans="1:26" x14ac:dyDescent="0.25">
      <c r="A416" s="10" t="s">
        <v>385</v>
      </c>
      <c r="B416" s="11">
        <v>44239</v>
      </c>
      <c r="C416" s="12">
        <v>410657</v>
      </c>
      <c r="D416" s="12" t="s">
        <v>386</v>
      </c>
      <c r="E416" s="11">
        <v>44236</v>
      </c>
      <c r="F416" s="13">
        <v>84176.58</v>
      </c>
      <c r="G416" s="13">
        <v>5050.59</v>
      </c>
      <c r="H416" s="43">
        <v>4000</v>
      </c>
      <c r="I416" s="13">
        <v>85.31</v>
      </c>
      <c r="J416" s="13">
        <v>85312.48</v>
      </c>
      <c r="K416" s="18" t="s">
        <v>32</v>
      </c>
      <c r="L416" s="12">
        <v>120</v>
      </c>
      <c r="M416" s="44">
        <v>784.32</v>
      </c>
      <c r="N416" s="13">
        <v>0</v>
      </c>
      <c r="O416" s="14">
        <v>0</v>
      </c>
      <c r="P416" s="15">
        <v>120</v>
      </c>
      <c r="Q416" s="43">
        <v>784.32</v>
      </c>
      <c r="R416" s="13">
        <v>84176.58</v>
      </c>
      <c r="S416" s="13">
        <v>85.31</v>
      </c>
      <c r="T416" s="13">
        <v>1050.5899999999999</v>
      </c>
      <c r="U416" s="13">
        <v>8805.92</v>
      </c>
      <c r="V416" s="13">
        <v>0</v>
      </c>
      <c r="W416" s="16">
        <v>0</v>
      </c>
      <c r="X416" s="16">
        <v>0</v>
      </c>
      <c r="Y416" s="17">
        <f>SUM(R416:X416)+N416+O416</f>
        <v>94118.399999999994</v>
      </c>
      <c r="Z416" s="17">
        <f>((P416*Q416)+O416+N416)-Y416</f>
        <v>0</v>
      </c>
    </row>
    <row r="417" spans="1:26" x14ac:dyDescent="0.25">
      <c r="A417" s="10" t="s">
        <v>687</v>
      </c>
      <c r="B417" s="11">
        <v>44252</v>
      </c>
      <c r="C417" s="12">
        <v>411771</v>
      </c>
      <c r="D417" s="12" t="s">
        <v>688</v>
      </c>
      <c r="E417" s="11">
        <v>44251</v>
      </c>
      <c r="F417" s="13">
        <v>87223.58</v>
      </c>
      <c r="G417" s="13">
        <v>5233.41</v>
      </c>
      <c r="H417" s="43">
        <v>924.57</v>
      </c>
      <c r="I417" s="13">
        <v>84.69</v>
      </c>
      <c r="J417" s="13">
        <v>91624.04</v>
      </c>
      <c r="K417" s="18" t="s">
        <v>32</v>
      </c>
      <c r="L417" s="12">
        <v>120</v>
      </c>
      <c r="M417" s="44">
        <v>842.34</v>
      </c>
      <c r="N417" s="13">
        <v>0</v>
      </c>
      <c r="O417" s="14">
        <v>0</v>
      </c>
      <c r="P417" s="15">
        <v>120</v>
      </c>
      <c r="Q417" s="43">
        <v>842.34</v>
      </c>
      <c r="R417" s="13">
        <v>87223.58</v>
      </c>
      <c r="S417" s="13">
        <v>84.69</v>
      </c>
      <c r="T417" s="13">
        <v>4308.84</v>
      </c>
      <c r="U417" s="13">
        <v>9456.76</v>
      </c>
      <c r="V417" s="13">
        <v>0</v>
      </c>
      <c r="W417" s="16">
        <v>0</v>
      </c>
      <c r="X417" s="16">
        <v>0</v>
      </c>
      <c r="Y417" s="17">
        <f>SUM(R417:X417)+N417+O417</f>
        <v>101073.87</v>
      </c>
      <c r="Z417" s="17">
        <f>((P417*Q417)+O417+N417)-Y417</f>
        <v>6.930000000007567</v>
      </c>
    </row>
    <row r="418" spans="1:26" x14ac:dyDescent="0.25">
      <c r="A418" s="10" t="s">
        <v>363</v>
      </c>
      <c r="B418" s="11">
        <v>44236</v>
      </c>
      <c r="C418" s="12">
        <v>410667</v>
      </c>
      <c r="D418" s="12" t="s">
        <v>364</v>
      </c>
      <c r="E418" s="11">
        <v>44236</v>
      </c>
      <c r="F418" s="13">
        <v>87223.58</v>
      </c>
      <c r="G418" s="13">
        <v>5233.42</v>
      </c>
      <c r="H418" s="43">
        <v>924.57</v>
      </c>
      <c r="I418" s="13">
        <v>91.62</v>
      </c>
      <c r="J418" s="13">
        <v>91624.05</v>
      </c>
      <c r="K418" s="18" t="s">
        <v>32</v>
      </c>
      <c r="L418" s="12">
        <v>120</v>
      </c>
      <c r="M418" s="44">
        <v>842.34</v>
      </c>
      <c r="N418" s="13">
        <v>0</v>
      </c>
      <c r="O418" s="14">
        <v>0</v>
      </c>
      <c r="P418" s="15">
        <v>120</v>
      </c>
      <c r="Q418" s="43">
        <v>842.34</v>
      </c>
      <c r="R418" s="13">
        <v>87223.58</v>
      </c>
      <c r="S418" s="13">
        <v>91.62</v>
      </c>
      <c r="T418" s="13">
        <v>4308.8500000000004</v>
      </c>
      <c r="U418" s="13">
        <v>9456.75</v>
      </c>
      <c r="V418" s="13">
        <v>0</v>
      </c>
      <c r="W418" s="16">
        <v>0</v>
      </c>
      <c r="X418" s="16">
        <v>0</v>
      </c>
      <c r="Y418" s="17">
        <f>SUM(R418:X418)+N418+O418</f>
        <v>101080.8</v>
      </c>
      <c r="Z418" s="17">
        <f>((P418*Q418)+O418+N418)-Y418</f>
        <v>0</v>
      </c>
    </row>
    <row r="419" spans="1:26" x14ac:dyDescent="0.25">
      <c r="A419" s="10" t="s">
        <v>527</v>
      </c>
      <c r="B419" s="11">
        <v>44249</v>
      </c>
      <c r="C419" s="12">
        <v>411604</v>
      </c>
      <c r="D419" s="12" t="s">
        <v>528</v>
      </c>
      <c r="E419" s="11">
        <v>44249</v>
      </c>
      <c r="F419" s="13">
        <v>87223.58</v>
      </c>
      <c r="G419" s="13">
        <v>5233.41</v>
      </c>
      <c r="H419" s="43">
        <v>2000</v>
      </c>
      <c r="I419" s="13">
        <v>90.55</v>
      </c>
      <c r="J419" s="13">
        <v>90547.54</v>
      </c>
      <c r="K419" s="18" t="s">
        <v>32</v>
      </c>
      <c r="L419" s="12">
        <v>120</v>
      </c>
      <c r="M419" s="44">
        <v>832.45</v>
      </c>
      <c r="N419" s="13">
        <v>0</v>
      </c>
      <c r="O419" s="14">
        <v>0</v>
      </c>
      <c r="P419" s="15">
        <v>120</v>
      </c>
      <c r="Q419" s="43">
        <v>832.45</v>
      </c>
      <c r="R419" s="13">
        <v>87223.58</v>
      </c>
      <c r="S419" s="13">
        <v>90.55</v>
      </c>
      <c r="T419" s="13">
        <v>3233.41</v>
      </c>
      <c r="U419" s="13">
        <v>9346.4599999999991</v>
      </c>
      <c r="V419" s="13">
        <v>0</v>
      </c>
      <c r="W419" s="16">
        <v>0</v>
      </c>
      <c r="X419" s="16">
        <v>0</v>
      </c>
      <c r="Y419" s="17">
        <f>SUM(R419:X419)+N419+O419</f>
        <v>99894</v>
      </c>
      <c r="Z419" s="17">
        <f>((P419*Q419)+O419+N419)-Y419</f>
        <v>0</v>
      </c>
    </row>
    <row r="420" spans="1:26" x14ac:dyDescent="0.25">
      <c r="A420" s="10" t="s">
        <v>483</v>
      </c>
      <c r="B420" s="11">
        <v>44243</v>
      </c>
      <c r="C420" s="12">
        <v>410973</v>
      </c>
      <c r="D420" s="12" t="s">
        <v>484</v>
      </c>
      <c r="E420" s="11">
        <v>44242</v>
      </c>
      <c r="F420" s="13">
        <v>87368.960000000006</v>
      </c>
      <c r="G420" s="13">
        <v>5242.1400000000003</v>
      </c>
      <c r="H420" s="43">
        <v>940</v>
      </c>
      <c r="I420" s="13">
        <v>91.76</v>
      </c>
      <c r="J420" s="13">
        <v>91762.86</v>
      </c>
      <c r="K420" s="18" t="s">
        <v>32</v>
      </c>
      <c r="L420" s="12">
        <v>120</v>
      </c>
      <c r="M420" s="44">
        <v>843.62</v>
      </c>
      <c r="N420" s="13">
        <v>0</v>
      </c>
      <c r="O420" s="14">
        <v>0</v>
      </c>
      <c r="P420" s="15">
        <v>120</v>
      </c>
      <c r="Q420" s="43">
        <v>843.62</v>
      </c>
      <c r="R420" s="13">
        <v>87368.960000000006</v>
      </c>
      <c r="S420" s="13">
        <v>91.76</v>
      </c>
      <c r="T420" s="13">
        <v>4302.1400000000003</v>
      </c>
      <c r="U420" s="13">
        <v>9471.5400000000009</v>
      </c>
      <c r="V420" s="13">
        <v>0</v>
      </c>
      <c r="W420" s="16">
        <v>0</v>
      </c>
      <c r="X420" s="16">
        <v>0</v>
      </c>
      <c r="Y420" s="17">
        <f>SUM(R420:X420)+N420+O420</f>
        <v>101234.4</v>
      </c>
      <c r="Z420" s="17">
        <f>((P420*Q420)+O420+N420)-Y420</f>
        <v>0</v>
      </c>
    </row>
    <row r="421" spans="1:26" x14ac:dyDescent="0.25">
      <c r="A421" s="10" t="s">
        <v>347</v>
      </c>
      <c r="B421" s="11">
        <v>44236</v>
      </c>
      <c r="C421" s="12">
        <v>410596</v>
      </c>
      <c r="D421" s="12" t="s">
        <v>348</v>
      </c>
      <c r="E421" s="11">
        <v>44236</v>
      </c>
      <c r="F421" s="13">
        <v>168812.55</v>
      </c>
      <c r="G421" s="13">
        <v>10128.75</v>
      </c>
      <c r="H421" s="43">
        <v>1790</v>
      </c>
      <c r="I421" s="13">
        <v>177.33</v>
      </c>
      <c r="J421" s="13">
        <v>177328.63</v>
      </c>
      <c r="K421" s="18" t="s">
        <v>32</v>
      </c>
      <c r="L421" s="12">
        <v>120</v>
      </c>
      <c r="M421" s="44">
        <v>1631.2</v>
      </c>
      <c r="N421" s="13">
        <v>0</v>
      </c>
      <c r="O421" s="14">
        <v>0</v>
      </c>
      <c r="P421" s="15">
        <v>120</v>
      </c>
      <c r="Q421" s="43">
        <v>1631.2</v>
      </c>
      <c r="R421" s="13">
        <v>168812.55</v>
      </c>
      <c r="S421" s="13">
        <v>177.33</v>
      </c>
      <c r="T421" s="13">
        <v>8338.75</v>
      </c>
      <c r="U421" s="13">
        <v>18415.37</v>
      </c>
      <c r="V421" s="13">
        <v>0</v>
      </c>
      <c r="W421" s="16">
        <v>0</v>
      </c>
      <c r="X421" s="16">
        <v>0</v>
      </c>
      <c r="Y421" s="17">
        <f>SUM(R421:X421)+N421+O421</f>
        <v>195743.99999999997</v>
      </c>
      <c r="Z421" s="17">
        <f>((P421*Q421)+O421+N421)-Y421</f>
        <v>0</v>
      </c>
    </row>
    <row r="422" spans="1:26" x14ac:dyDescent="0.25">
      <c r="A422" s="10" t="s">
        <v>337</v>
      </c>
      <c r="B422" s="11">
        <v>44235</v>
      </c>
      <c r="C422" s="12">
        <v>410599</v>
      </c>
      <c r="D422" s="12" t="s">
        <v>338</v>
      </c>
      <c r="E422" s="11">
        <v>44235</v>
      </c>
      <c r="F422" s="13">
        <v>96448.33</v>
      </c>
      <c r="G422" s="13">
        <v>5786.9</v>
      </c>
      <c r="H422" s="43">
        <v>1022.35</v>
      </c>
      <c r="I422" s="13">
        <v>101.31</v>
      </c>
      <c r="J422" s="13">
        <v>101314.19</v>
      </c>
      <c r="K422" s="18" t="s">
        <v>32</v>
      </c>
      <c r="L422" s="12">
        <v>120</v>
      </c>
      <c r="M422" s="44">
        <v>931.43</v>
      </c>
      <c r="N422" s="13">
        <v>0</v>
      </c>
      <c r="O422" s="14">
        <v>0</v>
      </c>
      <c r="P422" s="15">
        <v>120</v>
      </c>
      <c r="Q422" s="43">
        <v>931.43</v>
      </c>
      <c r="R422" s="13">
        <v>96448.33</v>
      </c>
      <c r="S422" s="13">
        <v>101.31</v>
      </c>
      <c r="T422" s="13">
        <v>4764.55</v>
      </c>
      <c r="U422" s="13">
        <v>10457.41</v>
      </c>
      <c r="V422" s="13">
        <v>0</v>
      </c>
      <c r="W422" s="16">
        <v>0</v>
      </c>
      <c r="X422" s="16">
        <v>0</v>
      </c>
      <c r="Y422" s="17">
        <f>SUM(R422:X422)+N422+O422</f>
        <v>111771.6</v>
      </c>
      <c r="Z422" s="17">
        <f>((P422*Q422)+O422+N422)-Y422</f>
        <v>0</v>
      </c>
    </row>
    <row r="423" spans="1:26" x14ac:dyDescent="0.25">
      <c r="A423" s="10" t="s">
        <v>693</v>
      </c>
      <c r="B423" s="11">
        <v>44253</v>
      </c>
      <c r="C423" s="12">
        <v>411357</v>
      </c>
      <c r="D423" s="12" t="s">
        <v>694</v>
      </c>
      <c r="E423" s="11">
        <v>44246</v>
      </c>
      <c r="F423" s="13">
        <v>133817.48000000001</v>
      </c>
      <c r="G423" s="13">
        <v>8029.05</v>
      </c>
      <c r="H423" s="43">
        <v>1418.47</v>
      </c>
      <c r="I423" s="13">
        <v>140.57</v>
      </c>
      <c r="J423" s="13">
        <v>140568.63</v>
      </c>
      <c r="K423" s="18" t="s">
        <v>32</v>
      </c>
      <c r="L423" s="12">
        <v>120</v>
      </c>
      <c r="M423" s="44">
        <v>1292.31</v>
      </c>
      <c r="N423" s="13">
        <v>0</v>
      </c>
      <c r="O423" s="14">
        <v>0</v>
      </c>
      <c r="P423" s="15">
        <v>120</v>
      </c>
      <c r="Q423" s="43">
        <v>1292.31</v>
      </c>
      <c r="R423" s="13">
        <v>133817.48000000001</v>
      </c>
      <c r="S423" s="13">
        <v>140.57</v>
      </c>
      <c r="T423" s="13">
        <v>6610.58</v>
      </c>
      <c r="U423" s="13">
        <v>14508.57</v>
      </c>
      <c r="V423" s="13">
        <v>0</v>
      </c>
      <c r="W423" s="16">
        <v>0</v>
      </c>
      <c r="X423" s="16">
        <v>0</v>
      </c>
      <c r="Y423" s="17">
        <f>SUM(R423:X423)+N423+O423</f>
        <v>155077.20000000001</v>
      </c>
      <c r="Z423" s="17">
        <f>((P423*Q423)+O423+N423)-Y423</f>
        <v>0</v>
      </c>
    </row>
    <row r="424" spans="1:26" x14ac:dyDescent="0.25">
      <c r="A424" s="10" t="s">
        <v>603</v>
      </c>
      <c r="B424" s="11">
        <v>44250</v>
      </c>
      <c r="C424" s="12">
        <v>411688</v>
      </c>
      <c r="D424" s="12" t="s">
        <v>604</v>
      </c>
      <c r="E424" s="11">
        <v>44250</v>
      </c>
      <c r="F424" s="13">
        <v>82928.31</v>
      </c>
      <c r="G424" s="13">
        <v>4975.7</v>
      </c>
      <c r="H424" s="43">
        <v>879</v>
      </c>
      <c r="I424" s="13">
        <v>87.11</v>
      </c>
      <c r="J424" s="13">
        <v>87112.12</v>
      </c>
      <c r="K424" s="18" t="s">
        <v>32</v>
      </c>
      <c r="L424" s="12">
        <v>120</v>
      </c>
      <c r="M424" s="44">
        <v>800.86</v>
      </c>
      <c r="N424" s="13">
        <v>0</v>
      </c>
      <c r="O424" s="14">
        <v>0</v>
      </c>
      <c r="P424" s="15">
        <v>120</v>
      </c>
      <c r="Q424" s="43">
        <v>800.86</v>
      </c>
      <c r="R424" s="13">
        <v>82928.31</v>
      </c>
      <c r="S424" s="13">
        <v>87.11</v>
      </c>
      <c r="T424" s="13">
        <v>4096.7</v>
      </c>
      <c r="U424" s="13">
        <v>8991.08</v>
      </c>
      <c r="V424" s="13">
        <v>0</v>
      </c>
      <c r="W424" s="16">
        <v>0</v>
      </c>
      <c r="X424" s="16">
        <v>0</v>
      </c>
      <c r="Y424" s="17">
        <f>SUM(R424:X424)+N424+O424</f>
        <v>96103.2</v>
      </c>
      <c r="Z424" s="17">
        <f>((P424*Q424)+O424+N424)-Y424</f>
        <v>0</v>
      </c>
    </row>
    <row r="425" spans="1:26" x14ac:dyDescent="0.25">
      <c r="A425" s="10" t="s">
        <v>859</v>
      </c>
      <c r="B425" s="11">
        <v>44255</v>
      </c>
      <c r="C425" s="12">
        <v>411909</v>
      </c>
      <c r="D425" s="12" t="s">
        <v>860</v>
      </c>
      <c r="E425" s="11">
        <v>44255</v>
      </c>
      <c r="F425" s="13">
        <v>82339.070000000007</v>
      </c>
      <c r="G425" s="13">
        <v>4940.34</v>
      </c>
      <c r="H425" s="43">
        <v>872.79</v>
      </c>
      <c r="I425" s="13">
        <v>79.95</v>
      </c>
      <c r="J425" s="13">
        <v>86493.11</v>
      </c>
      <c r="K425" s="18" t="s">
        <v>32</v>
      </c>
      <c r="L425" s="12">
        <v>120</v>
      </c>
      <c r="M425" s="44">
        <v>795.17</v>
      </c>
      <c r="N425" s="13">
        <v>0</v>
      </c>
      <c r="O425" s="14">
        <v>0</v>
      </c>
      <c r="P425" s="15">
        <v>120</v>
      </c>
      <c r="Q425" s="43">
        <v>795.17</v>
      </c>
      <c r="R425" s="13">
        <v>82339.070000000007</v>
      </c>
      <c r="S425" s="13">
        <v>79.95</v>
      </c>
      <c r="T425" s="13">
        <v>4067.55</v>
      </c>
      <c r="U425" s="13">
        <v>8927.2900000000009</v>
      </c>
      <c r="V425" s="13">
        <v>0</v>
      </c>
      <c r="W425" s="16">
        <v>0</v>
      </c>
      <c r="X425" s="16">
        <v>0</v>
      </c>
      <c r="Y425" s="17">
        <f>SUM(R425:X425)+N425+O425</f>
        <v>95413.860000000015</v>
      </c>
      <c r="Z425" s="17">
        <f>((P425*Q425)+O425+N425)-Y425</f>
        <v>6.5399999999790452</v>
      </c>
    </row>
    <row r="426" spans="1:26" x14ac:dyDescent="0.25">
      <c r="A426" s="10" t="s">
        <v>671</v>
      </c>
      <c r="B426" s="11">
        <v>44251</v>
      </c>
      <c r="C426" s="12">
        <v>410993</v>
      </c>
      <c r="D426" s="12" t="s">
        <v>672</v>
      </c>
      <c r="E426" s="11">
        <v>44251</v>
      </c>
      <c r="F426" s="13">
        <v>81408.679999999993</v>
      </c>
      <c r="G426" s="13">
        <v>4884.5200000000004</v>
      </c>
      <c r="H426" s="43">
        <v>863</v>
      </c>
      <c r="I426" s="13">
        <v>85.52</v>
      </c>
      <c r="J426" s="13">
        <v>85515.72</v>
      </c>
      <c r="K426" s="18" t="s">
        <v>32</v>
      </c>
      <c r="L426" s="12">
        <v>120</v>
      </c>
      <c r="M426" s="44">
        <v>786.19</v>
      </c>
      <c r="N426" s="13">
        <v>0</v>
      </c>
      <c r="O426" s="14">
        <v>0</v>
      </c>
      <c r="P426" s="15">
        <v>120</v>
      </c>
      <c r="Q426" s="43">
        <v>786.19</v>
      </c>
      <c r="R426" s="13">
        <v>81408.679999999993</v>
      </c>
      <c r="S426" s="13">
        <v>85.52</v>
      </c>
      <c r="T426" s="13">
        <v>4021.52</v>
      </c>
      <c r="U426" s="13">
        <v>8827.08</v>
      </c>
      <c r="V426" s="13">
        <v>0</v>
      </c>
      <c r="W426" s="16">
        <v>0</v>
      </c>
      <c r="X426" s="16">
        <v>0</v>
      </c>
      <c r="Y426" s="42">
        <f>SUM(R426:X426)+N426+O426</f>
        <v>94342.8</v>
      </c>
      <c r="Z426" s="17">
        <f>((P426*Q426)+O426+N426)-Y426</f>
        <v>0</v>
      </c>
    </row>
    <row r="427" spans="1:26" s="55" customFormat="1" x14ac:dyDescent="0.25">
      <c r="A427" s="46" t="s">
        <v>519</v>
      </c>
      <c r="B427" s="47">
        <v>44249</v>
      </c>
      <c r="C427" s="48">
        <v>410863</v>
      </c>
      <c r="D427" s="48" t="s">
        <v>520</v>
      </c>
      <c r="E427" s="47">
        <v>44249</v>
      </c>
      <c r="F427" s="49">
        <v>210188.68</v>
      </c>
      <c r="G427" s="49">
        <v>12611.32</v>
      </c>
      <c r="H427" s="49">
        <v>10000</v>
      </c>
      <c r="I427" s="49">
        <v>213.01</v>
      </c>
      <c r="J427" s="49">
        <v>213013.01</v>
      </c>
      <c r="K427" s="50" t="s">
        <v>32</v>
      </c>
      <c r="L427" s="48">
        <v>120</v>
      </c>
      <c r="M427" s="51">
        <v>1958.33</v>
      </c>
      <c r="N427" s="49">
        <v>0</v>
      </c>
      <c r="O427" s="51">
        <v>0</v>
      </c>
      <c r="P427" s="53">
        <v>119</v>
      </c>
      <c r="Q427" s="49">
        <v>1958.33</v>
      </c>
      <c r="R427" s="49">
        <v>210188.68</v>
      </c>
      <c r="S427" s="49">
        <v>213.01</v>
      </c>
      <c r="T427" s="49">
        <v>652.99</v>
      </c>
      <c r="U427" s="49">
        <v>21986.59</v>
      </c>
      <c r="V427" s="49">
        <v>0</v>
      </c>
      <c r="W427" s="52">
        <v>0</v>
      </c>
      <c r="X427" s="52">
        <v>0</v>
      </c>
      <c r="Y427" s="54">
        <f>SUM(R427:X427)+N427+O427</f>
        <v>233041.27</v>
      </c>
      <c r="Z427" s="54">
        <f>((P427*Q427)+O427+N427)-Y427</f>
        <v>0</v>
      </c>
    </row>
    <row r="429" spans="1:26" x14ac:dyDescent="0.25">
      <c r="R429" s="40">
        <f>SUBTOTAL(9,R281:R428)</f>
        <v>19372300.289999992</v>
      </c>
      <c r="S429" s="40">
        <f t="shared" ref="S429:U429" si="6">SUBTOTAL(9,S281:S428)</f>
        <v>19774.23</v>
      </c>
      <c r="T429" s="40">
        <f t="shared" si="6"/>
        <v>880005.25000000035</v>
      </c>
      <c r="U429" s="40">
        <f t="shared" si="6"/>
        <v>2084015.7600000009</v>
      </c>
    </row>
    <row r="432" spans="1:26" ht="15.75" thickBot="1" x14ac:dyDescent="0.3"/>
    <row r="433" spans="1:26" ht="15.75" thickBot="1" x14ac:dyDescent="0.3">
      <c r="A433" s="29" t="s">
        <v>877</v>
      </c>
      <c r="B433" s="30">
        <v>44194</v>
      </c>
      <c r="C433" s="31">
        <v>408234</v>
      </c>
      <c r="D433" s="31" t="s">
        <v>34</v>
      </c>
      <c r="E433" s="30">
        <v>44194</v>
      </c>
      <c r="F433" s="32">
        <v>132368.24</v>
      </c>
      <c r="G433" s="32">
        <v>7942.09</v>
      </c>
      <c r="H433" s="32">
        <v>1403.1</v>
      </c>
      <c r="I433" s="32">
        <v>139.13</v>
      </c>
      <c r="J433" s="32">
        <v>139046.28</v>
      </c>
      <c r="K433" s="33" t="s">
        <v>32</v>
      </c>
      <c r="L433" s="31">
        <v>120</v>
      </c>
      <c r="M433" s="34">
        <v>1278.32</v>
      </c>
      <c r="N433" s="8">
        <v>0</v>
      </c>
      <c r="O433" s="9">
        <v>0</v>
      </c>
      <c r="P433" s="20">
        <v>50614</v>
      </c>
      <c r="Q433" s="8">
        <v>510710.48</v>
      </c>
      <c r="R433" s="8">
        <v>52288351.439999998</v>
      </c>
      <c r="S433" s="8">
        <v>53796.74</v>
      </c>
      <c r="T433" s="8">
        <v>2330696.8199999998</v>
      </c>
      <c r="U433" s="8">
        <v>5638947.1100000003</v>
      </c>
      <c r="V433" s="8">
        <v>0</v>
      </c>
      <c r="W433" s="19">
        <v>0</v>
      </c>
      <c r="X433" s="19">
        <v>0.01</v>
      </c>
      <c r="Y433" s="21">
        <v>60311792.119999997</v>
      </c>
      <c r="Z433" s="21">
        <f>SUM(Z5:Z427)</f>
        <v>920.94999999985157</v>
      </c>
    </row>
    <row r="435" spans="1:26" ht="15.75" thickBot="1" x14ac:dyDescent="0.3">
      <c r="K435" s="75" t="s">
        <v>879</v>
      </c>
      <c r="L435" s="76"/>
      <c r="M435" s="76"/>
      <c r="N435" s="76"/>
      <c r="O435" s="77"/>
    </row>
    <row r="436" spans="1:26" ht="15.75" thickBot="1" x14ac:dyDescent="0.3">
      <c r="A436" s="29" t="s">
        <v>878</v>
      </c>
      <c r="B436" s="35">
        <v>44195</v>
      </c>
      <c r="C436" s="36">
        <v>408343</v>
      </c>
      <c r="D436" s="36" t="s">
        <v>40</v>
      </c>
      <c r="E436" s="35">
        <v>44195</v>
      </c>
      <c r="F436" s="37">
        <v>140637.75</v>
      </c>
      <c r="G436" s="37">
        <v>8438.27</v>
      </c>
      <c r="H436" s="38">
        <v>423</v>
      </c>
      <c r="I436" s="39">
        <v>147.72999999999999</v>
      </c>
      <c r="K436" s="78"/>
      <c r="L436" s="79"/>
      <c r="M436" s="79"/>
      <c r="N436" s="79"/>
      <c r="O436" s="80"/>
    </row>
    <row r="437" spans="1:26" ht="29.25" customHeight="1" x14ac:dyDescent="0.25">
      <c r="K437" s="56"/>
      <c r="L437" s="57"/>
      <c r="M437" s="58" t="s">
        <v>880</v>
      </c>
      <c r="N437" s="58"/>
      <c r="O437" s="59"/>
    </row>
    <row r="438" spans="1:26" x14ac:dyDescent="0.25">
      <c r="K438" s="60"/>
      <c r="L438" s="61"/>
      <c r="M438" s="64" t="s">
        <v>881</v>
      </c>
      <c r="N438" s="64"/>
      <c r="O438" s="65"/>
    </row>
    <row r="439" spans="1:26" x14ac:dyDescent="0.25">
      <c r="K439" s="62"/>
      <c r="L439" s="63"/>
      <c r="M439" s="66"/>
      <c r="N439" s="66"/>
      <c r="O439" s="67"/>
    </row>
    <row r="440" spans="1:26" x14ac:dyDescent="0.25">
      <c r="K440" s="68"/>
      <c r="L440" s="45"/>
      <c r="M440" s="71" t="s">
        <v>882</v>
      </c>
      <c r="N440" s="71"/>
      <c r="O440" s="72"/>
    </row>
    <row r="441" spans="1:26" x14ac:dyDescent="0.25">
      <c r="K441" s="69"/>
      <c r="L441" s="70"/>
      <c r="M441" s="73"/>
      <c r="N441" s="73"/>
      <c r="O441" s="74"/>
    </row>
  </sheetData>
  <autoFilter ref="A4:Z427" xr:uid="{07F64B43-A444-4843-BDB0-D8AC9E75FF8C}">
    <filterColumn colId="1">
      <filters>
        <dateGroupItem year="2021" month="2" dateTimeGrouping="month"/>
      </filters>
    </filterColumn>
    <sortState xmlns:xlrd2="http://schemas.microsoft.com/office/spreadsheetml/2017/richdata2" ref="A152:Z427">
      <sortCondition ref="A4:A427"/>
    </sortState>
  </autoFilter>
  <mergeCells count="13">
    <mergeCell ref="K439:L439"/>
    <mergeCell ref="M438:O439"/>
    <mergeCell ref="M440:O441"/>
    <mergeCell ref="K435:O436"/>
    <mergeCell ref="A433:M433"/>
    <mergeCell ref="A436:G436"/>
    <mergeCell ref="H436:I436"/>
    <mergeCell ref="M437:O437"/>
    <mergeCell ref="D3:M3"/>
    <mergeCell ref="N3:O3"/>
    <mergeCell ref="P3:X3"/>
    <mergeCell ref="A1:Z1"/>
    <mergeCell ref="A2:Z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2022-07-20T19:39:53Z</dcterms:modified>
</cp:coreProperties>
</file>