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stamista de Venda CCB\05-2022\"/>
    </mc:Choice>
  </mc:AlternateContent>
  <xr:revisionPtr revIDLastSave="0" documentId="8_{F6C41BD7-61A2-4082-9B74-BEDE60E43327}" xr6:coauthVersionLast="47" xr6:coauthVersionMax="47" xr10:uidLastSave="{00000000-0000-0000-0000-000000000000}"/>
  <bookViews>
    <workbookView xWindow="-120" yWindow="-120" windowWidth="20730" windowHeight="11160" xr2:uid="{16DC503B-5B4C-42DD-9503-165CB53789D3}"/>
  </bookViews>
  <sheets>
    <sheet name="Re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64" i="1" l="1"/>
  <c r="M264" i="1" s="1"/>
  <c r="M263" i="1"/>
  <c r="M262" i="1"/>
  <c r="M261" i="1"/>
  <c r="M260" i="1"/>
  <c r="M259" i="1"/>
  <c r="M258" i="1"/>
  <c r="M221" i="1"/>
  <c r="Q243" i="1"/>
  <c r="K243" i="1"/>
  <c r="M243" i="1" s="1"/>
  <c r="Q242" i="1"/>
  <c r="M242" i="1"/>
  <c r="Q241" i="1"/>
  <c r="M241" i="1"/>
  <c r="Q240" i="1"/>
  <c r="M240" i="1"/>
  <c r="Q239" i="1"/>
  <c r="M239" i="1"/>
  <c r="Q238" i="1"/>
  <c r="M238" i="1"/>
  <c r="Q237" i="1"/>
  <c r="M237" i="1"/>
  <c r="Q222" i="1"/>
  <c r="K222" i="1"/>
  <c r="M222" i="1" s="1"/>
  <c r="Q221" i="1"/>
  <c r="Q220" i="1"/>
  <c r="M220" i="1"/>
  <c r="Q219" i="1"/>
  <c r="M219" i="1"/>
  <c r="Q218" i="1"/>
  <c r="M218" i="1"/>
  <c r="Q217" i="1"/>
  <c r="M217" i="1"/>
  <c r="Q216" i="1"/>
  <c r="M216" i="1"/>
  <c r="Q201" i="1"/>
  <c r="K201" i="1"/>
  <c r="M201" i="1" s="1"/>
  <c r="Q200" i="1"/>
  <c r="M200" i="1"/>
  <c r="Q199" i="1"/>
  <c r="M199" i="1"/>
  <c r="Q198" i="1"/>
  <c r="M198" i="1"/>
  <c r="Q197" i="1"/>
  <c r="M197" i="1"/>
  <c r="Q196" i="1"/>
  <c r="M196" i="1"/>
  <c r="Q195" i="1"/>
  <c r="M195" i="1"/>
  <c r="Q180" i="1"/>
  <c r="K180" i="1"/>
  <c r="M180" i="1" s="1"/>
  <c r="Q179" i="1"/>
  <c r="M179" i="1"/>
  <c r="Q178" i="1"/>
  <c r="M178" i="1"/>
  <c r="Q177" i="1"/>
  <c r="M177" i="1"/>
  <c r="Q176" i="1"/>
  <c r="M176" i="1"/>
  <c r="Q175" i="1"/>
  <c r="M175" i="1"/>
  <c r="Q174" i="1"/>
  <c r="M174" i="1"/>
  <c r="Q138" i="1"/>
  <c r="K138" i="1"/>
  <c r="M138" i="1" s="1"/>
  <c r="Q137" i="1"/>
  <c r="M137" i="1"/>
  <c r="Q136" i="1"/>
  <c r="M136" i="1"/>
  <c r="Q135" i="1"/>
  <c r="M135" i="1"/>
  <c r="Q134" i="1"/>
  <c r="M134" i="1"/>
  <c r="Q133" i="1"/>
  <c r="M133" i="1"/>
  <c r="Q132" i="1"/>
  <c r="M132" i="1"/>
  <c r="Q117" i="1"/>
  <c r="K117" i="1"/>
  <c r="M117" i="1" s="1"/>
  <c r="Q116" i="1"/>
  <c r="M116" i="1"/>
  <c r="Q115" i="1"/>
  <c r="M115" i="1"/>
  <c r="Q114" i="1"/>
  <c r="M114" i="1"/>
  <c r="Q113" i="1"/>
  <c r="M113" i="1"/>
  <c r="Q112" i="1"/>
  <c r="M112" i="1"/>
  <c r="Q111" i="1"/>
  <c r="M111" i="1"/>
  <c r="Q96" i="1"/>
  <c r="K96" i="1"/>
  <c r="M96" i="1" s="1"/>
  <c r="Q95" i="1"/>
  <c r="M95" i="1"/>
  <c r="Q94" i="1"/>
  <c r="M94" i="1"/>
  <c r="Q93" i="1"/>
  <c r="M93" i="1"/>
  <c r="Q92" i="1"/>
  <c r="M92" i="1"/>
  <c r="Q91" i="1"/>
  <c r="M91" i="1"/>
  <c r="Q90" i="1"/>
  <c r="M90" i="1"/>
  <c r="Q75" i="1"/>
  <c r="K75" i="1"/>
  <c r="M75" i="1" s="1"/>
  <c r="Q74" i="1"/>
  <c r="M74" i="1"/>
  <c r="Q73" i="1"/>
  <c r="M73" i="1"/>
  <c r="Q72" i="1"/>
  <c r="M72" i="1"/>
  <c r="Q71" i="1"/>
  <c r="M71" i="1"/>
  <c r="Q70" i="1"/>
  <c r="M70" i="1"/>
  <c r="Q69" i="1"/>
  <c r="M69" i="1"/>
  <c r="Q54" i="1"/>
  <c r="K54" i="1"/>
  <c r="M54" i="1" s="1"/>
  <c r="Q53" i="1"/>
  <c r="M53" i="1"/>
  <c r="Q52" i="1"/>
  <c r="M52" i="1"/>
  <c r="Q51" i="1"/>
  <c r="M51" i="1"/>
  <c r="Q50" i="1"/>
  <c r="M50" i="1"/>
  <c r="Q49" i="1"/>
  <c r="M49" i="1"/>
  <c r="Q48" i="1"/>
  <c r="M48" i="1"/>
  <c r="Q33" i="1"/>
  <c r="K33" i="1"/>
  <c r="M33" i="1" s="1"/>
  <c r="Q32" i="1"/>
  <c r="M32" i="1"/>
  <c r="Q31" i="1"/>
  <c r="M31" i="1"/>
  <c r="Q30" i="1"/>
  <c r="M30" i="1"/>
  <c r="Q29" i="1"/>
  <c r="M29" i="1"/>
  <c r="Q28" i="1"/>
  <c r="M28" i="1"/>
  <c r="Q27" i="1"/>
  <c r="M27" i="1"/>
  <c r="Q12" i="1"/>
  <c r="K12" i="1"/>
  <c r="M12" i="1" s="1"/>
  <c r="Q11" i="1"/>
  <c r="M11" i="1"/>
  <c r="Q10" i="1"/>
  <c r="M10" i="1"/>
  <c r="Q9" i="1"/>
  <c r="M9" i="1"/>
  <c r="Q8" i="1"/>
  <c r="M8" i="1"/>
  <c r="Q7" i="1"/>
  <c r="M7" i="1"/>
  <c r="Q6" i="1"/>
  <c r="M6" i="1"/>
  <c r="I264" i="1" l="1"/>
  <c r="H264" i="1"/>
  <c r="G264" i="1"/>
  <c r="F264" i="1"/>
  <c r="E264" i="1"/>
  <c r="D264" i="1"/>
  <c r="C264" i="1"/>
  <c r="B264" i="1"/>
  <c r="I243" i="1"/>
  <c r="H243" i="1"/>
  <c r="G243" i="1"/>
  <c r="F243" i="1"/>
  <c r="E243" i="1"/>
  <c r="D243" i="1"/>
  <c r="C243" i="1"/>
  <c r="B243" i="1"/>
  <c r="I222" i="1"/>
  <c r="H222" i="1"/>
  <c r="G222" i="1"/>
  <c r="F222" i="1"/>
  <c r="E222" i="1"/>
  <c r="D222" i="1"/>
  <c r="C222" i="1"/>
  <c r="B222" i="1"/>
  <c r="I201" i="1"/>
  <c r="H201" i="1"/>
  <c r="G201" i="1"/>
  <c r="F201" i="1"/>
  <c r="E201" i="1"/>
  <c r="D201" i="1"/>
  <c r="C201" i="1"/>
  <c r="B201" i="1"/>
  <c r="I180" i="1"/>
  <c r="H180" i="1"/>
  <c r="G180" i="1"/>
  <c r="F180" i="1"/>
  <c r="E180" i="1"/>
  <c r="D180" i="1"/>
  <c r="C180" i="1"/>
  <c r="B180" i="1"/>
  <c r="I159" i="1"/>
  <c r="H159" i="1"/>
  <c r="G159" i="1"/>
  <c r="F159" i="1"/>
  <c r="E159" i="1"/>
  <c r="D159" i="1"/>
  <c r="C159" i="1"/>
  <c r="B159" i="1"/>
  <c r="I138" i="1"/>
  <c r="H138" i="1"/>
  <c r="G138" i="1"/>
  <c r="F138" i="1"/>
  <c r="E138" i="1"/>
  <c r="D138" i="1"/>
  <c r="C138" i="1"/>
  <c r="B138" i="1"/>
  <c r="I117" i="1"/>
  <c r="H117" i="1"/>
  <c r="G117" i="1"/>
  <c r="F117" i="1"/>
  <c r="E117" i="1"/>
  <c r="D117" i="1"/>
  <c r="C117" i="1"/>
  <c r="B117" i="1"/>
  <c r="I96" i="1"/>
  <c r="H96" i="1"/>
  <c r="G96" i="1"/>
  <c r="F96" i="1"/>
  <c r="E96" i="1"/>
  <c r="D96" i="1"/>
  <c r="C96" i="1"/>
  <c r="B96" i="1"/>
  <c r="I75" i="1"/>
  <c r="H75" i="1"/>
  <c r="G75" i="1"/>
  <c r="F75" i="1"/>
  <c r="E75" i="1"/>
  <c r="D75" i="1"/>
  <c r="C75" i="1"/>
  <c r="B75" i="1"/>
  <c r="I54" i="1"/>
  <c r="H54" i="1"/>
  <c r="G54" i="1"/>
  <c r="F54" i="1"/>
  <c r="E54" i="1"/>
  <c r="D54" i="1"/>
  <c r="C54" i="1"/>
  <c r="B54" i="1"/>
  <c r="I33" i="1"/>
  <c r="H33" i="1"/>
  <c r="G33" i="1"/>
  <c r="F33" i="1"/>
  <c r="E33" i="1"/>
  <c r="D33" i="1"/>
  <c r="C33" i="1"/>
  <c r="B33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<sst xmlns="http://schemas.openxmlformats.org/spreadsheetml/2006/main" count="387" uniqueCount="80">
  <si>
    <t>Prestamista de Venda Resumo CCB</t>
  </si>
  <si>
    <t>Período: 05/2022</t>
  </si>
  <si>
    <t>RIVIERA DE SANTA CRISTINA - I</t>
  </si>
  <si>
    <t>Saldo inicial (+)</t>
  </si>
  <si>
    <t xml:space="preserve">Efetivados (+) </t>
  </si>
  <si>
    <t>Recebidos (-)</t>
  </si>
  <si>
    <t>Estorno de Pagamento (+)</t>
  </si>
  <si>
    <t>Cancelamento (-)</t>
  </si>
  <si>
    <t>Reativados (+)</t>
  </si>
  <si>
    <t>Acrescidos de Correção Monetária (+)</t>
  </si>
  <si>
    <t>Saldo Atual</t>
  </si>
  <si>
    <t>Principal Sinal</t>
  </si>
  <si>
    <t>Principal</t>
  </si>
  <si>
    <t>Taxa de Emissão CCB</t>
  </si>
  <si>
    <t>Juros</t>
  </si>
  <si>
    <t>Corretagem</t>
  </si>
  <si>
    <t>Corretagem SINAL</t>
  </si>
  <si>
    <t>Total</t>
  </si>
  <si>
    <t>Classificação Contábil</t>
  </si>
  <si>
    <t>A) Pela Correção Monetária do Valor Original + Correção Monetária RSC I: 242313,52</t>
  </si>
  <si>
    <t>Débito: 1010001 - CRÉDITOS CLIENTES CCB - PRINCIPAL</t>
  </si>
  <si>
    <t>Crédito: 2101001 - CONTRATO MOMENTUM</t>
  </si>
  <si>
    <t>B) Pela Correção Monetária da Taxa de Administração + Correção Monetária RSC I: 26388,23</t>
  </si>
  <si>
    <t>Crédito: 2101002 - TAXA DE ADMINISTRAÇÃO A REALIZAR (CCB)</t>
  </si>
  <si>
    <t>C) Pela Correção Monetária da Taxa de Emissão CCB + Correção Monetária RSC I: 256,25</t>
  </si>
  <si>
    <t>Crédito: 21010013 - DESP. EMISSÃO/REEMBOLSO - VENDAS CCB</t>
  </si>
  <si>
    <t>RIVIERA DE SANTA CRISTINA - IV</t>
  </si>
  <si>
    <t>A) Pela Correção Monetária do Valor Original + Correção Monetária RSC IV: 64727,21</t>
  </si>
  <si>
    <t>B) Pela Correção Monetária da Taxa de Administração + Correção Monetária RSC IV: 7051,04</t>
  </si>
  <si>
    <t>C) Pela Correção Monetária da Taxa de Emissão CCB + Correção Monetária RSC IV: 67,66</t>
  </si>
  <si>
    <t>RIVIERA DE SANTA CRISTINA - II</t>
  </si>
  <si>
    <t>A) Pela Correção Monetária do Valor Original + Correção Monetária RSC II: 432699,23</t>
  </si>
  <si>
    <t>B) Pela Correção Monetária da Taxa de Administração + Correção Monetária RSC II: 46611,24</t>
  </si>
  <si>
    <t>C) Pela Correção Monetária da Taxa de Emissão CCB + Correção Monetária RSC II: 449,64</t>
  </si>
  <si>
    <t>TERRAS DE STA. CRISTINA - V</t>
  </si>
  <si>
    <t>A) Pela Correção Monetária do Valor Original + Correção Monetária TSC V: 139430,78</t>
  </si>
  <si>
    <t>B) Pela Correção Monetária da Taxa de Administração + Correção Monetária TSC V: 15045,26</t>
  </si>
  <si>
    <t>C) Pela Correção Monetária da Taxa de Emissão CCB + Correção Monetária TSC V: 146,38</t>
  </si>
  <si>
    <t>RIVIERA DE SANTA CRISTINA - III</t>
  </si>
  <si>
    <t>A) Pela Correção Monetária do Valor Original + Correção Monetária RSC III: 343864,96</t>
  </si>
  <si>
    <t>B) Pela Correção Monetária da Taxa de Administração + Correção Monetária RSC III: 37491,12</t>
  </si>
  <si>
    <t>C) Pela Correção Monetária da Taxa de Emissão CCB + Correção Monetária RSC III: 361,19</t>
  </si>
  <si>
    <t>RIVIERA DE SANTA CRISTINA XIII - SETOR IATE</t>
  </si>
  <si>
    <t>A) Pela Correção Monetária do Valor Original + Correção Monetária RSC XIII: 345953,94</t>
  </si>
  <si>
    <t>B) Pela Correção Monetária da Taxa de Administração + Correção Monetária RSC XIII: 37434,34</t>
  </si>
  <si>
    <t>C) Pela Correção Monetária da Taxa de Emissão CCB + Correção Monetária RSC XIII: 362,87</t>
  </si>
  <si>
    <t>RIVIERA DE SANTA CRISTINA XIII - SETOR MARINA</t>
  </si>
  <si>
    <t>A) Pela Correção Monetária do Valor Original + Correção Monetária RSC XIII: 1532874,79</t>
  </si>
  <si>
    <t>B) Pela Correção Monetária da Taxa de Administração + Correção Monetária RSC XIII: 164607,52</t>
  </si>
  <si>
    <t>C) Pela Correção Monetária da Taxa de Emissão CCB + Correção Monetária RSC XIII: 1583,13</t>
  </si>
  <si>
    <t>NINHO VERDE I ECO RESIDENCE</t>
  </si>
  <si>
    <t>A) Pela Correção Monetária do Valor Original + Correção Monetária NVIER: 0,00</t>
  </si>
  <si>
    <t>B) Pela Correção Monetária da Taxa de Administração + Correção Monetária NVIER: 0,00</t>
  </si>
  <si>
    <t>C) Pela Correção Monetária da Taxa de Emissão CCB + Correção Monetária NVIER: 0,00</t>
  </si>
  <si>
    <t>NINHO VERDE II ECO RESIDENCE</t>
  </si>
  <si>
    <t>A) Pela Correção Monetária do Valor Original + Correção Monetária NVIIER: 1145814,30</t>
  </si>
  <si>
    <t>B) Pela Correção Monetária da Taxa de Administração + Correção Monetária NVIIER: 123398,29</t>
  </si>
  <si>
    <t>C) Pela Correção Monetária da Taxa de Emissão CCB + Correção Monetária NVIIER: 1192,19</t>
  </si>
  <si>
    <t>SANTA BÁRBARA RESORT RESIDENCE - I</t>
  </si>
  <si>
    <t>A) Pela Correção Monetária do Valor Original + Correção Monetária SBRR: 500818,22</t>
  </si>
  <si>
    <t>B) Pela Correção Monetária da Taxa de Administração + Correção Monetária SBRR: 54873,78</t>
  </si>
  <si>
    <t>C) Pela Correção Monetária da Taxa de Emissão CCB + Correção Monetária SBRR: 520,19</t>
  </si>
  <si>
    <t>SANTA BÁRBARA RESORT RESIDENCE - II</t>
  </si>
  <si>
    <t>A) Pela Correção Monetária do Valor Original + Correção Monetária SBRR: 599364,65</t>
  </si>
  <si>
    <t>B) Pela Correção Monetária da Taxa de Administração + Correção Monetária SBRR: 63970,86</t>
  </si>
  <si>
    <t>C) Pela Correção Monetária da Taxa de Emissão CCB + Correção Monetária SBRR: 619,67</t>
  </si>
  <si>
    <t>SANTA BÁRBARA RESORT RESIDENCE - III</t>
  </si>
  <si>
    <t>A) Pela Correção Monetária do Valor Original + Correção Monetária SBRR: 0,00</t>
  </si>
  <si>
    <t>B) Pela Correção Monetária da Taxa de Administração + Correção Monetária SBRR: 0,00</t>
  </si>
  <si>
    <t>C) Pela Correção Monetária da Taxa de Emissão CCB + Correção Monetária SBRR: 0,00</t>
  </si>
  <si>
    <t>RESUMO CONSOLIDADO</t>
  </si>
  <si>
    <t>A) Pela Correção Monetária do Valor Original + Correção Monetária Total: 5347861,60</t>
  </si>
  <si>
    <t>B) Pela Correção Monetária da Taxa de Administração + Correção Monetária Total: 576871,68</t>
  </si>
  <si>
    <t>C) Pela Correção Monetária da Taxa de Emissão CCB + Correção Monetária Total: 5559,17</t>
  </si>
  <si>
    <t xml:space="preserve">Saldo do Análitico
</t>
  </si>
  <si>
    <t>Diferença</t>
  </si>
  <si>
    <t>Saldo Mês Anterior</t>
  </si>
  <si>
    <t>Resultado</t>
  </si>
  <si>
    <t>Saldo do Análitico</t>
  </si>
  <si>
    <r>
      <t>Observação : Diferença de</t>
    </r>
    <r>
      <rPr>
        <sz val="11"/>
        <color rgb="FFFF0000"/>
        <rFont val="Arial"/>
        <family val="2"/>
      </rPr>
      <t xml:space="preserve"> 30.440.089,20</t>
    </r>
    <r>
      <rPr>
        <sz val="11"/>
        <color theme="1"/>
        <rFont val="Arial"/>
        <family val="2"/>
      </rPr>
      <t xml:space="preserve"> referente ao valor gerado no relatório análitico.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</si>
</sst>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6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4" fillId="0" borderId="1" xfId="0" applyNumberFormat="1" applyFont="1" applyFill="1" applyBorder="1"/>
    <xf numFmtId="0" fontId="3" fillId="3" borderId="5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43" fontId="3" fillId="0" borderId="1" xfId="0" applyNumberFormat="1" applyFont="1" applyFill="1" applyBorder="1"/>
    <xf numFmtId="43" fontId="4" fillId="0" borderId="1" xfId="0" applyNumberFormat="1" applyFont="1" applyFill="1" applyBorder="1"/>
    <xf numFmtId="0" fontId="2" fillId="0" borderId="0" xfId="0" applyNumberFormat="1" applyFont="1" applyFill="1" applyBorder="1"/>
    <xf numFmtId="43" fontId="4" fillId="0" borderId="10" xfId="0" applyNumberFormat="1" applyFont="1" applyFill="1" applyBorder="1"/>
    <xf numFmtId="0" fontId="4" fillId="0" borderId="11" xfId="0" applyNumberFormat="1" applyFont="1" applyFill="1" applyBorder="1"/>
    <xf numFmtId="43" fontId="4" fillId="0" borderId="12" xfId="0" applyNumberFormat="1" applyFont="1" applyFill="1" applyBorder="1"/>
    <xf numFmtId="0" fontId="1" fillId="0" borderId="0" xfId="0" applyNumberFormat="1" applyFont="1" applyFill="1" applyBorder="1"/>
    <xf numFmtId="0" fontId="3" fillId="2" borderId="5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vertical="center"/>
    </xf>
    <xf numFmtId="0" fontId="5" fillId="2" borderId="9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4" borderId="13" xfId="0" applyFill="1" applyBorder="1" applyAlignment="1">
      <alignment horizontal="center" vertical="center"/>
    </xf>
    <xf numFmtId="43" fontId="4" fillId="0" borderId="10" xfId="1" applyFont="1" applyFill="1" applyBorder="1" applyAlignment="1">
      <alignment horizontal="center" vertical="center" wrapText="1"/>
    </xf>
    <xf numFmtId="43" fontId="0" fillId="0" borderId="13" xfId="0" applyNumberFormat="1" applyBorder="1" applyAlignment="1">
      <alignment horizontal="center" vertical="center"/>
    </xf>
    <xf numFmtId="43" fontId="4" fillId="0" borderId="1" xfId="0" applyNumberFormat="1" applyFont="1" applyBorder="1"/>
    <xf numFmtId="43" fontId="0" fillId="0" borderId="13" xfId="0" applyNumberFormat="1" applyBorder="1"/>
    <xf numFmtId="43" fontId="4" fillId="0" borderId="12" xfId="1" applyFont="1" applyFill="1" applyBorder="1" applyAlignment="1">
      <alignment horizontal="center" vertical="center" wrapText="1"/>
    </xf>
    <xf numFmtId="43" fontId="8" fillId="0" borderId="13" xfId="0" applyNumberFormat="1" applyFont="1" applyBorder="1"/>
    <xf numFmtId="43" fontId="8" fillId="0" borderId="13" xfId="0" applyNumberFormat="1" applyFont="1" applyBorder="1" applyAlignment="1">
      <alignment horizontal="center" vertical="center"/>
    </xf>
    <xf numFmtId="43" fontId="4" fillId="0" borderId="12" xfId="0" applyNumberFormat="1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3233-3B18-43B1-B340-FD4E5AEC54E5}">
  <dimension ref="A1:Q704"/>
  <sheetViews>
    <sheetView showGridLines="0" tabSelected="1" topLeftCell="C257" zoomScale="85" zoomScaleNormal="85" workbookViewId="0">
      <selection activeCell="H269" sqref="H269"/>
    </sheetView>
  </sheetViews>
  <sheetFormatPr defaultRowHeight="15" x14ac:dyDescent="0.25"/>
  <cols>
    <col min="1" max="1" width="23.7109375" bestFit="1" customWidth="1"/>
    <col min="2" max="2" width="16.85546875" customWidth="1"/>
    <col min="3" max="5" width="17.28515625" customWidth="1"/>
    <col min="6" max="7" width="20.7109375" customWidth="1"/>
    <col min="8" max="8" width="16.42578125" customWidth="1"/>
    <col min="9" max="9" width="18.28515625" customWidth="1"/>
    <col min="11" max="11" width="18" bestFit="1" customWidth="1"/>
    <col min="13" max="13" width="14.28515625" bestFit="1" customWidth="1"/>
    <col min="15" max="15" width="19" bestFit="1" customWidth="1"/>
    <col min="17" max="17" width="13.28515625" bestFit="1" customWidth="1"/>
  </cols>
  <sheetData>
    <row r="1" spans="1:17" ht="30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1"/>
    </row>
    <row r="2" spans="1:17" x14ac:dyDescent="0.25">
      <c r="A2" s="16" t="s">
        <v>1</v>
      </c>
      <c r="B2" s="17"/>
      <c r="C2" s="17"/>
      <c r="D2" s="17"/>
      <c r="E2" s="17"/>
      <c r="F2" s="17"/>
      <c r="G2" s="17"/>
      <c r="H2" s="17"/>
      <c r="I2" s="18"/>
    </row>
    <row r="3" spans="1:17" x14ac:dyDescent="0.25">
      <c r="A3" s="3"/>
      <c r="B3" s="4"/>
      <c r="C3" s="4"/>
      <c r="D3" s="4"/>
      <c r="E3" s="4"/>
      <c r="F3" s="4"/>
      <c r="G3" s="4"/>
      <c r="H3" s="4"/>
      <c r="I3" s="5"/>
    </row>
    <row r="4" spans="1:17" ht="18.75" customHeight="1" thickBot="1" x14ac:dyDescent="0.3">
      <c r="A4" s="22" t="s">
        <v>2</v>
      </c>
      <c r="B4" s="23"/>
      <c r="C4" s="23"/>
      <c r="D4" s="23"/>
      <c r="E4" s="23"/>
      <c r="F4" s="23"/>
      <c r="G4" s="23"/>
      <c r="H4" s="23"/>
      <c r="I4" s="24"/>
    </row>
    <row r="5" spans="1:17" ht="43.5" customHeight="1" thickBot="1" x14ac:dyDescent="0.3">
      <c r="A5" s="6"/>
      <c r="B5" s="7" t="s">
        <v>3</v>
      </c>
      <c r="C5" s="7" t="s">
        <v>4</v>
      </c>
      <c r="D5" s="7" t="s">
        <v>5</v>
      </c>
      <c r="E5" s="8" t="s">
        <v>6</v>
      </c>
      <c r="F5" s="7" t="s">
        <v>7</v>
      </c>
      <c r="G5" s="7" t="s">
        <v>8</v>
      </c>
      <c r="H5" s="8" t="s">
        <v>9</v>
      </c>
      <c r="I5" s="7" t="s">
        <v>10</v>
      </c>
      <c r="K5" s="25" t="s">
        <v>74</v>
      </c>
      <c r="L5" s="26"/>
      <c r="M5" s="27" t="s">
        <v>75</v>
      </c>
      <c r="N5" s="26"/>
      <c r="O5" s="27" t="s">
        <v>76</v>
      </c>
      <c r="P5" s="26"/>
      <c r="Q5" s="27" t="s">
        <v>77</v>
      </c>
    </row>
    <row r="6" spans="1:17" ht="15.75" thickBot="1" x14ac:dyDescent="0.3">
      <c r="A6" s="2" t="s">
        <v>11</v>
      </c>
      <c r="B6" s="9">
        <v>4750.49</v>
      </c>
      <c r="C6" s="9">
        <v>39293.949999999997</v>
      </c>
      <c r="D6" s="9">
        <v>39293.949999999997</v>
      </c>
      <c r="E6" s="9">
        <v>0</v>
      </c>
      <c r="F6" s="9">
        <v>0</v>
      </c>
      <c r="G6" s="9">
        <v>0</v>
      </c>
      <c r="H6" s="9">
        <v>0</v>
      </c>
      <c r="I6" s="10">
        <v>4750.49</v>
      </c>
      <c r="K6" s="28">
        <v>3985.3</v>
      </c>
      <c r="L6" s="26"/>
      <c r="M6" s="29">
        <f t="shared" ref="M6:M9" si="0">I6-K6</f>
        <v>765.1899999999996</v>
      </c>
      <c r="N6" s="26"/>
      <c r="O6" s="30">
        <v>4750.49</v>
      </c>
      <c r="P6" s="26"/>
      <c r="Q6" s="31">
        <f>B6-O6</f>
        <v>0</v>
      </c>
    </row>
    <row r="7" spans="1:17" ht="15.75" thickBot="1" x14ac:dyDescent="0.3">
      <c r="A7" s="2" t="s">
        <v>12</v>
      </c>
      <c r="B7" s="9">
        <v>33774940.960000001</v>
      </c>
      <c r="C7" s="9">
        <v>1981287.49</v>
      </c>
      <c r="D7" s="9">
        <v>230041.12</v>
      </c>
      <c r="E7" s="9">
        <v>0</v>
      </c>
      <c r="F7" s="9">
        <v>1098293.96</v>
      </c>
      <c r="G7" s="9">
        <v>0</v>
      </c>
      <c r="H7" s="9">
        <v>242313.52</v>
      </c>
      <c r="I7" s="10">
        <v>34670206.890000001</v>
      </c>
      <c r="K7" s="28">
        <v>32447403.070000023</v>
      </c>
      <c r="L7" s="26"/>
      <c r="M7" s="29">
        <f>I7-K7</f>
        <v>2222803.8199999779</v>
      </c>
      <c r="N7" s="26"/>
      <c r="O7" s="30">
        <v>33774940.960000001</v>
      </c>
      <c r="P7" s="26"/>
      <c r="Q7" s="31">
        <f t="shared" ref="Q7:Q12" si="1">B7-O7</f>
        <v>0</v>
      </c>
    </row>
    <row r="8" spans="1:17" ht="15.75" thickBot="1" x14ac:dyDescent="0.3">
      <c r="A8" s="2" t="s">
        <v>13</v>
      </c>
      <c r="B8" s="9">
        <v>35502.18</v>
      </c>
      <c r="C8" s="9">
        <v>2036.09</v>
      </c>
      <c r="D8" s="9">
        <v>211.98</v>
      </c>
      <c r="E8" s="9">
        <v>0</v>
      </c>
      <c r="F8" s="9">
        <v>1149.9100000000001</v>
      </c>
      <c r="G8" s="9">
        <v>0</v>
      </c>
      <c r="H8" s="9">
        <v>256.25</v>
      </c>
      <c r="I8" s="10">
        <v>36432.629999999997</v>
      </c>
      <c r="K8" s="28">
        <v>33754.660000000011</v>
      </c>
      <c r="L8" s="26"/>
      <c r="M8" s="29">
        <f t="shared" si="0"/>
        <v>2677.9699999999866</v>
      </c>
      <c r="N8" s="26"/>
      <c r="O8" s="30">
        <v>35502.18</v>
      </c>
      <c r="P8" s="26"/>
      <c r="Q8" s="31">
        <f t="shared" si="1"/>
        <v>0</v>
      </c>
    </row>
    <row r="9" spans="1:17" ht="15.75" thickBot="1" x14ac:dyDescent="0.3">
      <c r="A9" s="2" t="s">
        <v>14</v>
      </c>
      <c r="B9" s="9">
        <v>3668353.65</v>
      </c>
      <c r="C9" s="9">
        <v>210369.45</v>
      </c>
      <c r="D9" s="9">
        <v>21898.83</v>
      </c>
      <c r="E9" s="9">
        <v>0</v>
      </c>
      <c r="F9" s="9">
        <v>118731.52</v>
      </c>
      <c r="G9" s="9">
        <v>0</v>
      </c>
      <c r="H9" s="9">
        <v>26388.23</v>
      </c>
      <c r="I9" s="10">
        <v>3764480.98</v>
      </c>
      <c r="K9" s="28">
        <v>3499195.19</v>
      </c>
      <c r="L9" s="26"/>
      <c r="M9" s="29">
        <f t="shared" si="0"/>
        <v>265285.79000000004</v>
      </c>
      <c r="N9" s="26"/>
      <c r="O9" s="30">
        <v>3668353.65</v>
      </c>
      <c r="P9" s="26"/>
      <c r="Q9" s="31">
        <f t="shared" si="1"/>
        <v>0</v>
      </c>
    </row>
    <row r="10" spans="1:17" ht="15.75" thickBot="1" x14ac:dyDescent="0.3">
      <c r="A10" s="2" t="s">
        <v>15</v>
      </c>
      <c r="B10" s="9">
        <v>260420.36</v>
      </c>
      <c r="C10" s="9">
        <v>54815.41</v>
      </c>
      <c r="D10" s="9">
        <v>51613.59</v>
      </c>
      <c r="E10" s="9">
        <v>0</v>
      </c>
      <c r="F10" s="9">
        <v>17734.419999999998</v>
      </c>
      <c r="G10" s="9">
        <v>0</v>
      </c>
      <c r="H10" s="9">
        <v>0</v>
      </c>
      <c r="I10" s="10">
        <v>245887.76</v>
      </c>
      <c r="K10" s="28">
        <v>250308.74000000002</v>
      </c>
      <c r="L10" s="26"/>
      <c r="M10" s="29">
        <f>I10-K10</f>
        <v>-4420.9800000000105</v>
      </c>
      <c r="N10" s="26"/>
      <c r="O10" s="30">
        <v>260420.36</v>
      </c>
      <c r="P10" s="26"/>
      <c r="Q10" s="31">
        <f t="shared" si="1"/>
        <v>0</v>
      </c>
    </row>
    <row r="11" spans="1:17" ht="15.75" thickBot="1" x14ac:dyDescent="0.3">
      <c r="A11" s="2" t="s">
        <v>16</v>
      </c>
      <c r="B11" s="9">
        <v>-153.87</v>
      </c>
      <c r="C11" s="9">
        <v>39495.199999999997</v>
      </c>
      <c r="D11" s="9">
        <v>39495.24</v>
      </c>
      <c r="E11" s="9">
        <v>0</v>
      </c>
      <c r="F11" s="9">
        <v>0</v>
      </c>
      <c r="G11" s="9">
        <v>0</v>
      </c>
      <c r="H11" s="9">
        <v>0</v>
      </c>
      <c r="I11" s="10">
        <v>-153.91</v>
      </c>
      <c r="K11" s="32">
        <v>1481.24</v>
      </c>
      <c r="L11" s="26"/>
      <c r="M11" s="29">
        <f>I11-K11</f>
        <v>-1635.15</v>
      </c>
      <c r="N11" s="26"/>
      <c r="O11" s="30">
        <v>-153.87</v>
      </c>
      <c r="P11" s="26"/>
      <c r="Q11" s="31">
        <f t="shared" si="1"/>
        <v>0</v>
      </c>
    </row>
    <row r="12" spans="1:17" ht="15.75" thickBot="1" x14ac:dyDescent="0.3">
      <c r="A12" s="13" t="s">
        <v>17</v>
      </c>
      <c r="B12" s="12">
        <f t="shared" ref="B12:I12" si="2">SUM(B6:B11)</f>
        <v>37743813.770000003</v>
      </c>
      <c r="C12" s="12">
        <f t="shared" si="2"/>
        <v>2327297.5900000003</v>
      </c>
      <c r="D12" s="12">
        <f t="shared" si="2"/>
        <v>382554.70999999996</v>
      </c>
      <c r="E12" s="12">
        <f t="shared" si="2"/>
        <v>0</v>
      </c>
      <c r="F12" s="12">
        <f t="shared" si="2"/>
        <v>1235909.8099999998</v>
      </c>
      <c r="G12" s="12">
        <f t="shared" si="2"/>
        <v>0</v>
      </c>
      <c r="H12" s="12">
        <f t="shared" si="2"/>
        <v>268958</v>
      </c>
      <c r="I12" s="14">
        <f t="shared" si="2"/>
        <v>38721604.840000004</v>
      </c>
      <c r="K12" s="33">
        <f>K6+K7+K8+K9+K10+K11</f>
        <v>36236128.200000025</v>
      </c>
      <c r="L12" s="26"/>
      <c r="M12" s="34">
        <f>I12-K12</f>
        <v>2485476.6399999782</v>
      </c>
      <c r="N12" s="26"/>
      <c r="O12" s="35">
        <v>37743813.770000003</v>
      </c>
      <c r="P12" s="26"/>
      <c r="Q12" s="31">
        <f t="shared" si="1"/>
        <v>0</v>
      </c>
    </row>
    <row r="13" spans="1:17" x14ac:dyDescent="0.25">
      <c r="A13" s="11"/>
      <c r="B13" s="1"/>
      <c r="C13" s="1"/>
      <c r="D13" s="1"/>
      <c r="E13" s="1"/>
      <c r="F13" s="1"/>
      <c r="G13" s="1"/>
      <c r="H13" s="1"/>
      <c r="I13" s="1"/>
    </row>
    <row r="14" spans="1:17" x14ac:dyDescent="0.25">
      <c r="A14" s="15" t="s">
        <v>18</v>
      </c>
      <c r="B14" s="1"/>
      <c r="C14" s="1"/>
      <c r="D14" s="1"/>
      <c r="E14" s="1"/>
      <c r="F14" s="1"/>
      <c r="G14" s="1"/>
      <c r="H14" s="1"/>
      <c r="I14" s="1"/>
    </row>
    <row r="15" spans="1:17" x14ac:dyDescent="0.25">
      <c r="A15" s="1" t="s">
        <v>19</v>
      </c>
      <c r="B15" s="1"/>
      <c r="C15" s="1"/>
      <c r="D15" s="1"/>
      <c r="E15" s="1"/>
      <c r="F15" s="1"/>
      <c r="G15" s="1"/>
      <c r="H15" s="1"/>
      <c r="I15" s="1"/>
    </row>
    <row r="16" spans="1:17" x14ac:dyDescent="0.25">
      <c r="A16" s="1" t="s">
        <v>20</v>
      </c>
      <c r="B16" s="1"/>
      <c r="C16" s="1"/>
      <c r="D16" s="1"/>
      <c r="E16" s="1"/>
      <c r="F16" s="1"/>
      <c r="G16" s="1"/>
      <c r="H16" s="1"/>
      <c r="I16" s="1"/>
    </row>
    <row r="17" spans="1:17" x14ac:dyDescent="0.25">
      <c r="A17" s="1" t="s">
        <v>21</v>
      </c>
      <c r="B17" s="1"/>
      <c r="C17" s="1"/>
      <c r="D17" s="1"/>
      <c r="E17" s="1"/>
      <c r="F17" s="1"/>
      <c r="G17" s="1"/>
      <c r="H17" s="1"/>
      <c r="I17" s="1"/>
    </row>
    <row r="18" spans="1:17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</row>
    <row r="19" spans="1:17" x14ac:dyDescent="0.25">
      <c r="A19" s="1" t="s">
        <v>20</v>
      </c>
      <c r="B19" s="1"/>
      <c r="C19" s="1"/>
      <c r="D19" s="1"/>
      <c r="E19" s="1"/>
      <c r="F19" s="1"/>
      <c r="G19" s="1"/>
      <c r="H19" s="1"/>
      <c r="I19" s="1"/>
    </row>
    <row r="20" spans="1:17" x14ac:dyDescent="0.25">
      <c r="A20" s="1" t="s">
        <v>23</v>
      </c>
      <c r="B20" s="1"/>
      <c r="C20" s="1"/>
      <c r="D20" s="1"/>
      <c r="E20" s="1"/>
      <c r="F20" s="1"/>
      <c r="G20" s="1"/>
      <c r="H20" s="1"/>
      <c r="I20" s="1"/>
    </row>
    <row r="21" spans="1:17" x14ac:dyDescent="0.25">
      <c r="A21" s="1" t="s">
        <v>24</v>
      </c>
      <c r="B21" s="1"/>
      <c r="C21" s="1"/>
      <c r="D21" s="1"/>
      <c r="E21" s="1"/>
      <c r="F21" s="1"/>
      <c r="G21" s="1"/>
      <c r="H21" s="1"/>
      <c r="I21" s="1"/>
    </row>
    <row r="22" spans="1:17" x14ac:dyDescent="0.25">
      <c r="A22" s="1" t="s">
        <v>20</v>
      </c>
      <c r="B22" s="1"/>
      <c r="C22" s="1"/>
      <c r="D22" s="1"/>
      <c r="E22" s="1"/>
      <c r="F22" s="1"/>
      <c r="G22" s="1"/>
      <c r="H22" s="1"/>
      <c r="I22" s="1"/>
    </row>
    <row r="23" spans="1:17" x14ac:dyDescent="0.25">
      <c r="A23" s="1" t="s">
        <v>25</v>
      </c>
      <c r="B23" s="1"/>
      <c r="C23" s="1"/>
      <c r="D23" s="1"/>
      <c r="E23" s="1"/>
      <c r="F23" s="1"/>
      <c r="G23" s="1"/>
      <c r="H23" s="1"/>
      <c r="I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7" ht="15.75" thickBot="1" x14ac:dyDescent="0.3">
      <c r="A25" s="22" t="s">
        <v>26</v>
      </c>
      <c r="B25" s="23"/>
      <c r="C25" s="23"/>
      <c r="D25" s="23"/>
      <c r="E25" s="23"/>
      <c r="F25" s="23"/>
      <c r="G25" s="23"/>
      <c r="H25" s="23"/>
      <c r="I25" s="24"/>
    </row>
    <row r="26" spans="1:17" ht="39" thickBot="1" x14ac:dyDescent="0.3">
      <c r="A26" s="6"/>
      <c r="B26" s="7" t="s">
        <v>3</v>
      </c>
      <c r="C26" s="7" t="s">
        <v>4</v>
      </c>
      <c r="D26" s="7" t="s">
        <v>5</v>
      </c>
      <c r="E26" s="8" t="s">
        <v>6</v>
      </c>
      <c r="F26" s="7" t="s">
        <v>7</v>
      </c>
      <c r="G26" s="7" t="s">
        <v>8</v>
      </c>
      <c r="H26" s="8" t="s">
        <v>9</v>
      </c>
      <c r="I26" s="7" t="s">
        <v>10</v>
      </c>
      <c r="K26" s="25" t="s">
        <v>74</v>
      </c>
      <c r="L26" s="26"/>
      <c r="M26" s="27" t="s">
        <v>75</v>
      </c>
      <c r="N26" s="26"/>
      <c r="O26" s="27" t="s">
        <v>76</v>
      </c>
      <c r="P26" s="26"/>
      <c r="Q26" s="27" t="s">
        <v>77</v>
      </c>
    </row>
    <row r="27" spans="1:17" ht="15.75" thickBot="1" x14ac:dyDescent="0.3">
      <c r="A27" s="2" t="s">
        <v>11</v>
      </c>
      <c r="B27" s="9">
        <v>2935.5</v>
      </c>
      <c r="C27" s="9">
        <v>45087.09</v>
      </c>
      <c r="D27" s="9">
        <v>45087.09</v>
      </c>
      <c r="E27" s="9">
        <v>0</v>
      </c>
      <c r="F27" s="9">
        <v>0</v>
      </c>
      <c r="G27" s="9">
        <v>0</v>
      </c>
      <c r="H27" s="9">
        <v>0</v>
      </c>
      <c r="I27" s="10">
        <v>2935.5</v>
      </c>
      <c r="K27" s="28">
        <v>337.69</v>
      </c>
      <c r="L27" s="26"/>
      <c r="M27" s="29">
        <f t="shared" ref="M27:M30" si="3">I27-K27</f>
        <v>2597.81</v>
      </c>
      <c r="N27" s="26"/>
      <c r="O27" s="30">
        <v>2935.5</v>
      </c>
      <c r="P27" s="26"/>
      <c r="Q27" s="31">
        <f>B27-O27</f>
        <v>0</v>
      </c>
    </row>
    <row r="28" spans="1:17" ht="15.75" thickBot="1" x14ac:dyDescent="0.3">
      <c r="A28" s="2" t="s">
        <v>12</v>
      </c>
      <c r="B28" s="9">
        <v>26838201.690000001</v>
      </c>
      <c r="C28" s="9">
        <v>1738645.39</v>
      </c>
      <c r="D28" s="9">
        <v>127296.64</v>
      </c>
      <c r="E28" s="9">
        <v>0</v>
      </c>
      <c r="F28" s="9">
        <v>1271323.69</v>
      </c>
      <c r="G28" s="9">
        <v>0</v>
      </c>
      <c r="H28" s="9">
        <v>64727.21</v>
      </c>
      <c r="I28" s="10">
        <v>27242953.960000001</v>
      </c>
      <c r="K28" s="28">
        <v>25276049.020000003</v>
      </c>
      <c r="L28" s="26"/>
      <c r="M28" s="29">
        <f>I28-K28</f>
        <v>1966904.9399999976</v>
      </c>
      <c r="N28" s="26"/>
      <c r="O28" s="30">
        <v>26838201.690000001</v>
      </c>
      <c r="P28" s="26"/>
      <c r="Q28" s="31">
        <f t="shared" ref="Q28:Q33" si="4">B28-O28</f>
        <v>0</v>
      </c>
    </row>
    <row r="29" spans="1:17" ht="15.75" thickBot="1" x14ac:dyDescent="0.3">
      <c r="A29" s="2" t="s">
        <v>13</v>
      </c>
      <c r="B29" s="9">
        <v>28197.360000000001</v>
      </c>
      <c r="C29" s="9">
        <v>1778.46</v>
      </c>
      <c r="D29" s="9">
        <v>145.31</v>
      </c>
      <c r="E29" s="9">
        <v>0</v>
      </c>
      <c r="F29" s="9">
        <v>1338.03</v>
      </c>
      <c r="G29" s="9">
        <v>0</v>
      </c>
      <c r="H29" s="9">
        <v>67.66</v>
      </c>
      <c r="I29" s="10">
        <v>28560.14</v>
      </c>
      <c r="K29" s="28">
        <v>26434.509999999984</v>
      </c>
      <c r="L29" s="26"/>
      <c r="M29" s="29">
        <f t="shared" ref="M29:M32" si="5">I29-K29</f>
        <v>2125.6300000000156</v>
      </c>
      <c r="N29" s="26"/>
      <c r="O29" s="30">
        <v>28197.360000000001</v>
      </c>
      <c r="P29" s="26"/>
      <c r="Q29" s="31">
        <f t="shared" si="4"/>
        <v>0</v>
      </c>
    </row>
    <row r="30" spans="1:17" ht="15.75" thickBot="1" x14ac:dyDescent="0.3">
      <c r="A30" s="2" t="s">
        <v>14</v>
      </c>
      <c r="B30" s="9">
        <v>2919116.64</v>
      </c>
      <c r="C30" s="9">
        <v>183690.26</v>
      </c>
      <c r="D30" s="9">
        <v>15095.84</v>
      </c>
      <c r="E30" s="9">
        <v>0</v>
      </c>
      <c r="F30" s="9">
        <v>138156.95000000001</v>
      </c>
      <c r="G30" s="9">
        <v>0</v>
      </c>
      <c r="H30" s="9">
        <v>7051.04</v>
      </c>
      <c r="I30" s="10">
        <v>2956605.15</v>
      </c>
      <c r="K30" s="28">
        <v>2735861.399999999</v>
      </c>
      <c r="L30" s="26"/>
      <c r="M30" s="29">
        <f t="shared" si="5"/>
        <v>220743.75000000093</v>
      </c>
      <c r="N30" s="26"/>
      <c r="O30" s="30">
        <v>2919116.64</v>
      </c>
      <c r="P30" s="26"/>
      <c r="Q30" s="31">
        <f t="shared" si="4"/>
        <v>0</v>
      </c>
    </row>
    <row r="31" spans="1:17" ht="15.75" thickBot="1" x14ac:dyDescent="0.3">
      <c r="A31" s="2" t="s">
        <v>15</v>
      </c>
      <c r="B31" s="9">
        <v>173344.91</v>
      </c>
      <c r="C31" s="9">
        <v>39238.33</v>
      </c>
      <c r="D31" s="9">
        <v>31354.240000000002</v>
      </c>
      <c r="E31" s="9">
        <v>0</v>
      </c>
      <c r="F31" s="9">
        <v>10514.05</v>
      </c>
      <c r="G31" s="9">
        <v>0</v>
      </c>
      <c r="H31" s="9">
        <v>0</v>
      </c>
      <c r="I31" s="10">
        <v>170714.95</v>
      </c>
      <c r="K31" s="28">
        <v>171538.30999999997</v>
      </c>
      <c r="L31" s="26"/>
      <c r="M31" s="29">
        <f>I31-K31</f>
        <v>-823.35999999995693</v>
      </c>
      <c r="N31" s="26"/>
      <c r="O31" s="30">
        <v>173344.91</v>
      </c>
      <c r="P31" s="26"/>
      <c r="Q31" s="31">
        <f t="shared" si="4"/>
        <v>0</v>
      </c>
    </row>
    <row r="32" spans="1:17" ht="15.75" thickBot="1" x14ac:dyDescent="0.3">
      <c r="A32" s="2" t="s">
        <v>16</v>
      </c>
      <c r="B32" s="9">
        <v>638.71</v>
      </c>
      <c r="C32" s="9">
        <v>65615.429999999993</v>
      </c>
      <c r="D32" s="9">
        <v>65615.47</v>
      </c>
      <c r="E32" s="9">
        <v>0</v>
      </c>
      <c r="F32" s="9">
        <v>0</v>
      </c>
      <c r="G32" s="9">
        <v>0</v>
      </c>
      <c r="H32" s="9">
        <v>0</v>
      </c>
      <c r="I32" s="10">
        <v>638.66999999999996</v>
      </c>
      <c r="K32" s="32">
        <v>638.66999999999996</v>
      </c>
      <c r="L32" s="26"/>
      <c r="M32" s="29">
        <f>I32-K32</f>
        <v>0</v>
      </c>
      <c r="N32" s="26"/>
      <c r="O32" s="30">
        <v>638.71</v>
      </c>
      <c r="P32" s="26"/>
      <c r="Q32" s="31">
        <f t="shared" si="4"/>
        <v>0</v>
      </c>
    </row>
    <row r="33" spans="1:17" ht="15.75" thickBot="1" x14ac:dyDescent="0.3">
      <c r="A33" s="13" t="s">
        <v>17</v>
      </c>
      <c r="B33" s="12">
        <f t="shared" ref="B33:I33" si="6">SUM(B27:B32)</f>
        <v>29962434.810000002</v>
      </c>
      <c r="C33" s="12">
        <f t="shared" si="6"/>
        <v>2074054.96</v>
      </c>
      <c r="D33" s="12">
        <f t="shared" si="6"/>
        <v>284594.58999999997</v>
      </c>
      <c r="E33" s="12">
        <f t="shared" si="6"/>
        <v>0</v>
      </c>
      <c r="F33" s="12">
        <f t="shared" si="6"/>
        <v>1421332.72</v>
      </c>
      <c r="G33" s="12">
        <f t="shared" si="6"/>
        <v>0</v>
      </c>
      <c r="H33" s="12">
        <f t="shared" si="6"/>
        <v>71845.91</v>
      </c>
      <c r="I33" s="14">
        <f t="shared" si="6"/>
        <v>30402408.370000001</v>
      </c>
      <c r="K33" s="33">
        <f>K27+K28+K29+K30+K31+K32</f>
        <v>28210859.600000005</v>
      </c>
      <c r="L33" s="26"/>
      <c r="M33" s="34">
        <f>I33-K33</f>
        <v>2191548.7699999958</v>
      </c>
      <c r="N33" s="26"/>
      <c r="O33" s="35">
        <v>29962434.810000002</v>
      </c>
      <c r="P33" s="26"/>
      <c r="Q33" s="31">
        <f t="shared" si="4"/>
        <v>0</v>
      </c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17" x14ac:dyDescent="0.25">
      <c r="A35" s="15" t="s">
        <v>18</v>
      </c>
      <c r="B35" s="1"/>
      <c r="C35" s="1"/>
      <c r="D35" s="1"/>
      <c r="E35" s="1"/>
      <c r="F35" s="1"/>
      <c r="G35" s="1"/>
      <c r="H35" s="1"/>
      <c r="I35" s="1"/>
    </row>
    <row r="36" spans="1:17" x14ac:dyDescent="0.25">
      <c r="A36" s="1" t="s">
        <v>27</v>
      </c>
      <c r="B36" s="1"/>
      <c r="C36" s="1"/>
      <c r="D36" s="1"/>
      <c r="E36" s="1"/>
      <c r="F36" s="1"/>
      <c r="G36" s="1"/>
      <c r="H36" s="1"/>
      <c r="I36" s="1"/>
    </row>
    <row r="37" spans="1:17" x14ac:dyDescent="0.25">
      <c r="A37" s="1" t="s">
        <v>20</v>
      </c>
      <c r="B37" s="1"/>
      <c r="C37" s="1"/>
      <c r="D37" s="1"/>
      <c r="E37" s="1"/>
      <c r="F37" s="1"/>
      <c r="G37" s="1"/>
      <c r="H37" s="1"/>
      <c r="I37" s="1"/>
    </row>
    <row r="38" spans="1:17" x14ac:dyDescent="0.25">
      <c r="A38" s="1" t="s">
        <v>21</v>
      </c>
      <c r="B38" s="1"/>
      <c r="C38" s="1"/>
      <c r="D38" s="1"/>
      <c r="E38" s="1"/>
      <c r="F38" s="1"/>
      <c r="G38" s="1"/>
      <c r="H38" s="1"/>
      <c r="I38" s="1"/>
    </row>
    <row r="39" spans="1:17" x14ac:dyDescent="0.25">
      <c r="A39" s="1" t="s">
        <v>28</v>
      </c>
      <c r="B39" s="1"/>
      <c r="C39" s="1"/>
      <c r="D39" s="1"/>
      <c r="E39" s="1"/>
      <c r="F39" s="1"/>
      <c r="G39" s="1"/>
      <c r="H39" s="1"/>
      <c r="I39" s="1"/>
    </row>
    <row r="40" spans="1:17" x14ac:dyDescent="0.25">
      <c r="A40" s="1" t="s">
        <v>20</v>
      </c>
      <c r="B40" s="1"/>
      <c r="C40" s="1"/>
      <c r="D40" s="1"/>
      <c r="E40" s="1"/>
      <c r="F40" s="1"/>
      <c r="G40" s="1"/>
      <c r="H40" s="1"/>
      <c r="I40" s="1"/>
    </row>
    <row r="41" spans="1:17" x14ac:dyDescent="0.25">
      <c r="A41" s="1" t="s">
        <v>23</v>
      </c>
      <c r="B41" s="1"/>
      <c r="C41" s="1"/>
      <c r="D41" s="1"/>
      <c r="E41" s="1"/>
      <c r="F41" s="1"/>
      <c r="G41" s="1"/>
      <c r="H41" s="1"/>
      <c r="I41" s="1"/>
    </row>
    <row r="42" spans="1:17" x14ac:dyDescent="0.25">
      <c r="A42" s="1" t="s">
        <v>29</v>
      </c>
      <c r="B42" s="1"/>
      <c r="C42" s="1"/>
      <c r="D42" s="1"/>
      <c r="E42" s="1"/>
      <c r="F42" s="1"/>
      <c r="G42" s="1"/>
      <c r="H42" s="1"/>
      <c r="I42" s="1"/>
    </row>
    <row r="43" spans="1:17" x14ac:dyDescent="0.25">
      <c r="A43" s="1" t="s">
        <v>20</v>
      </c>
      <c r="B43" s="1"/>
      <c r="C43" s="1"/>
      <c r="D43" s="1"/>
      <c r="E43" s="1"/>
      <c r="F43" s="1"/>
      <c r="G43" s="1"/>
      <c r="H43" s="1"/>
      <c r="I43" s="1"/>
    </row>
    <row r="44" spans="1:17" x14ac:dyDescent="0.25">
      <c r="A44" s="1" t="s">
        <v>25</v>
      </c>
      <c r="B44" s="1"/>
      <c r="C44" s="1"/>
      <c r="D44" s="1"/>
      <c r="E44" s="1"/>
      <c r="F44" s="1"/>
      <c r="G44" s="1"/>
      <c r="H44" s="1"/>
      <c r="I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17" ht="15.75" thickBot="1" x14ac:dyDescent="0.3">
      <c r="A46" s="22" t="s">
        <v>30</v>
      </c>
      <c r="B46" s="23"/>
      <c r="C46" s="23"/>
      <c r="D46" s="23"/>
      <c r="E46" s="23"/>
      <c r="F46" s="23"/>
      <c r="G46" s="23"/>
      <c r="H46" s="23"/>
      <c r="I46" s="24"/>
    </row>
    <row r="47" spans="1:17" ht="39" thickBot="1" x14ac:dyDescent="0.3">
      <c r="A47" s="6"/>
      <c r="B47" s="7" t="s">
        <v>3</v>
      </c>
      <c r="C47" s="7" t="s">
        <v>4</v>
      </c>
      <c r="D47" s="7" t="s">
        <v>5</v>
      </c>
      <c r="E47" s="8" t="s">
        <v>6</v>
      </c>
      <c r="F47" s="7" t="s">
        <v>7</v>
      </c>
      <c r="G47" s="7" t="s">
        <v>8</v>
      </c>
      <c r="H47" s="8" t="s">
        <v>9</v>
      </c>
      <c r="I47" s="7" t="s">
        <v>10</v>
      </c>
      <c r="K47" s="25" t="s">
        <v>74</v>
      </c>
      <c r="L47" s="26"/>
      <c r="M47" s="27" t="s">
        <v>75</v>
      </c>
      <c r="N47" s="26"/>
      <c r="O47" s="27" t="s">
        <v>76</v>
      </c>
      <c r="P47" s="26"/>
      <c r="Q47" s="27" t="s">
        <v>77</v>
      </c>
    </row>
    <row r="48" spans="1:17" ht="15.75" thickBot="1" x14ac:dyDescent="0.3">
      <c r="A48" s="2" t="s">
        <v>11</v>
      </c>
      <c r="B48" s="9">
        <v>0</v>
      </c>
      <c r="C48" s="9">
        <v>27807.19</v>
      </c>
      <c r="D48" s="9">
        <v>27807.19</v>
      </c>
      <c r="E48" s="9">
        <v>0</v>
      </c>
      <c r="F48" s="9">
        <v>0</v>
      </c>
      <c r="G48" s="9">
        <v>0</v>
      </c>
      <c r="H48" s="9">
        <v>0</v>
      </c>
      <c r="I48" s="10">
        <v>0</v>
      </c>
      <c r="K48" s="28">
        <v>0</v>
      </c>
      <c r="L48" s="26"/>
      <c r="M48" s="29">
        <f t="shared" ref="M48:M51" si="7">I48-K48</f>
        <v>0</v>
      </c>
      <c r="N48" s="26"/>
      <c r="O48" s="30">
        <v>0</v>
      </c>
      <c r="P48" s="26"/>
      <c r="Q48" s="31">
        <f>B48-O48</f>
        <v>0</v>
      </c>
    </row>
    <row r="49" spans="1:17" ht="15.75" thickBot="1" x14ac:dyDescent="0.3">
      <c r="A49" s="2" t="s">
        <v>12</v>
      </c>
      <c r="B49" s="9">
        <v>53210520.600000001</v>
      </c>
      <c r="C49" s="9">
        <v>1102894.83</v>
      </c>
      <c r="D49" s="9">
        <v>240811.95</v>
      </c>
      <c r="E49" s="9">
        <v>0</v>
      </c>
      <c r="F49" s="9">
        <v>2149107.37</v>
      </c>
      <c r="G49" s="9">
        <v>0</v>
      </c>
      <c r="H49" s="9">
        <v>432699.23</v>
      </c>
      <c r="I49" s="10">
        <v>52356195.340000004</v>
      </c>
      <c r="K49" s="28">
        <v>50425108.680000007</v>
      </c>
      <c r="L49" s="26"/>
      <c r="M49" s="29">
        <f>I49-K49</f>
        <v>1931086.6599999964</v>
      </c>
      <c r="N49" s="26"/>
      <c r="O49" s="30">
        <v>53210520.600000001</v>
      </c>
      <c r="P49" s="26"/>
      <c r="Q49" s="31">
        <f t="shared" ref="Q49:Q54" si="8">B49-O49</f>
        <v>0</v>
      </c>
    </row>
    <row r="50" spans="1:17" ht="15.75" thickBot="1" x14ac:dyDescent="0.3">
      <c r="A50" s="2" t="s">
        <v>13</v>
      </c>
      <c r="B50" s="9">
        <v>55651.65</v>
      </c>
      <c r="C50" s="9">
        <v>1125.08</v>
      </c>
      <c r="D50" s="9">
        <v>320.39999999999998</v>
      </c>
      <c r="E50" s="9">
        <v>0</v>
      </c>
      <c r="F50" s="9">
        <v>2252.15</v>
      </c>
      <c r="G50" s="9">
        <v>0</v>
      </c>
      <c r="H50" s="9">
        <v>449.64</v>
      </c>
      <c r="I50" s="10">
        <v>54653.82</v>
      </c>
      <c r="K50" s="28">
        <v>52450.309999999976</v>
      </c>
      <c r="L50" s="26"/>
      <c r="M50" s="29">
        <f t="shared" ref="M50:M53" si="9">I50-K50</f>
        <v>2203.5100000000239</v>
      </c>
      <c r="N50" s="26"/>
      <c r="O50" s="30">
        <v>55651.65</v>
      </c>
      <c r="P50" s="26"/>
      <c r="Q50" s="31">
        <f t="shared" si="8"/>
        <v>0</v>
      </c>
    </row>
    <row r="51" spans="1:17" ht="15.75" thickBot="1" x14ac:dyDescent="0.3">
      <c r="A51" s="2" t="s">
        <v>14</v>
      </c>
      <c r="B51" s="9">
        <v>5736702.0800000001</v>
      </c>
      <c r="C51" s="9">
        <v>116242.83</v>
      </c>
      <c r="D51" s="9">
        <v>33076.03</v>
      </c>
      <c r="E51" s="9">
        <v>0</v>
      </c>
      <c r="F51" s="9">
        <v>232388.77</v>
      </c>
      <c r="G51" s="9">
        <v>0</v>
      </c>
      <c r="H51" s="9">
        <v>46611.24</v>
      </c>
      <c r="I51" s="10">
        <v>5634091.3499999996</v>
      </c>
      <c r="K51" s="28">
        <v>5405228.8600000013</v>
      </c>
      <c r="L51" s="26"/>
      <c r="M51" s="29">
        <f t="shared" si="9"/>
        <v>228862.48999999836</v>
      </c>
      <c r="N51" s="26"/>
      <c r="O51" s="30">
        <v>5736702.0800000001</v>
      </c>
      <c r="P51" s="26"/>
      <c r="Q51" s="31">
        <f t="shared" si="8"/>
        <v>0</v>
      </c>
    </row>
    <row r="52" spans="1:17" ht="15.75" thickBot="1" x14ac:dyDescent="0.3">
      <c r="A52" s="2" t="s">
        <v>15</v>
      </c>
      <c r="B52" s="9">
        <v>354304.71</v>
      </c>
      <c r="C52" s="9">
        <v>22176.45</v>
      </c>
      <c r="D52" s="9">
        <v>76181.87</v>
      </c>
      <c r="E52" s="9">
        <v>0</v>
      </c>
      <c r="F52" s="9">
        <v>24969.47</v>
      </c>
      <c r="G52" s="9">
        <v>0</v>
      </c>
      <c r="H52" s="9">
        <v>0</v>
      </c>
      <c r="I52" s="10">
        <v>275329.82</v>
      </c>
      <c r="K52" s="28">
        <v>275329.82</v>
      </c>
      <c r="L52" s="26"/>
      <c r="M52" s="29">
        <f>I52-K52</f>
        <v>0</v>
      </c>
      <c r="N52" s="26"/>
      <c r="O52" s="30">
        <v>354304.71</v>
      </c>
      <c r="P52" s="26"/>
      <c r="Q52" s="31">
        <f t="shared" si="8"/>
        <v>0</v>
      </c>
    </row>
    <row r="53" spans="1:17" ht="15.75" thickBot="1" x14ac:dyDescent="0.3">
      <c r="A53" s="2" t="s">
        <v>16</v>
      </c>
      <c r="B53" s="9">
        <v>1296.32</v>
      </c>
      <c r="C53" s="9">
        <v>45665.68</v>
      </c>
      <c r="D53" s="9">
        <v>45665.67</v>
      </c>
      <c r="E53" s="9">
        <v>0</v>
      </c>
      <c r="F53" s="9">
        <v>0</v>
      </c>
      <c r="G53" s="9">
        <v>0</v>
      </c>
      <c r="H53" s="9">
        <v>0</v>
      </c>
      <c r="I53" s="10">
        <v>1296.33</v>
      </c>
      <c r="K53" s="32">
        <v>1296.27</v>
      </c>
      <c r="L53" s="26"/>
      <c r="M53" s="29">
        <f>I53-K53</f>
        <v>5.999999999994543E-2</v>
      </c>
      <c r="N53" s="26"/>
      <c r="O53" s="30">
        <v>1296.32</v>
      </c>
      <c r="P53" s="26"/>
      <c r="Q53" s="31">
        <f t="shared" si="8"/>
        <v>0</v>
      </c>
    </row>
    <row r="54" spans="1:17" ht="15.75" thickBot="1" x14ac:dyDescent="0.3">
      <c r="A54" s="13" t="s">
        <v>17</v>
      </c>
      <c r="B54" s="12">
        <f t="shared" ref="B54:I54" si="10">SUM(B48:B53)</f>
        <v>59358475.359999999</v>
      </c>
      <c r="C54" s="12">
        <f t="shared" si="10"/>
        <v>1315912.06</v>
      </c>
      <c r="D54" s="12">
        <f t="shared" si="10"/>
        <v>423863.11000000004</v>
      </c>
      <c r="E54" s="12">
        <f t="shared" si="10"/>
        <v>0</v>
      </c>
      <c r="F54" s="12">
        <f t="shared" si="10"/>
        <v>2408717.7600000002</v>
      </c>
      <c r="G54" s="12">
        <f t="shared" si="10"/>
        <v>0</v>
      </c>
      <c r="H54" s="12">
        <f t="shared" si="10"/>
        <v>479760.11</v>
      </c>
      <c r="I54" s="14">
        <f t="shared" si="10"/>
        <v>58321566.660000004</v>
      </c>
      <c r="K54" s="33">
        <f>K48+K49+K50+K51+K52+K53</f>
        <v>56159413.940000013</v>
      </c>
      <c r="L54" s="26"/>
      <c r="M54" s="34">
        <f>I54-K54</f>
        <v>2162152.7199999914</v>
      </c>
      <c r="N54" s="26"/>
      <c r="O54" s="35">
        <v>59358475.359999999</v>
      </c>
      <c r="P54" s="26"/>
      <c r="Q54" s="31">
        <f t="shared" si="8"/>
        <v>0</v>
      </c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17" x14ac:dyDescent="0.25">
      <c r="A56" s="15" t="s">
        <v>18</v>
      </c>
      <c r="B56" s="1"/>
      <c r="C56" s="1"/>
      <c r="D56" s="1"/>
      <c r="E56" s="1"/>
      <c r="F56" s="1"/>
      <c r="G56" s="1"/>
      <c r="H56" s="1"/>
      <c r="I56" s="1"/>
    </row>
    <row r="57" spans="1:17" x14ac:dyDescent="0.25">
      <c r="A57" s="1" t="s">
        <v>31</v>
      </c>
      <c r="B57" s="1"/>
      <c r="C57" s="1"/>
      <c r="D57" s="1"/>
      <c r="E57" s="1"/>
      <c r="F57" s="1"/>
      <c r="G57" s="1"/>
      <c r="H57" s="1"/>
      <c r="I57" s="1"/>
    </row>
    <row r="58" spans="1:17" x14ac:dyDescent="0.25">
      <c r="A58" s="1" t="s">
        <v>20</v>
      </c>
      <c r="B58" s="1"/>
      <c r="C58" s="1"/>
      <c r="D58" s="1"/>
      <c r="E58" s="1"/>
      <c r="F58" s="1"/>
      <c r="G58" s="1"/>
      <c r="H58" s="1"/>
      <c r="I58" s="1"/>
    </row>
    <row r="59" spans="1:17" x14ac:dyDescent="0.25">
      <c r="A59" s="1" t="s">
        <v>21</v>
      </c>
      <c r="B59" s="1"/>
      <c r="C59" s="1"/>
      <c r="D59" s="1"/>
      <c r="E59" s="1"/>
      <c r="F59" s="1"/>
      <c r="G59" s="1"/>
      <c r="H59" s="1"/>
      <c r="I59" s="1"/>
    </row>
    <row r="60" spans="1:17" x14ac:dyDescent="0.25">
      <c r="A60" s="1" t="s">
        <v>32</v>
      </c>
      <c r="B60" s="1"/>
      <c r="C60" s="1"/>
      <c r="D60" s="1"/>
      <c r="E60" s="1"/>
      <c r="F60" s="1"/>
      <c r="G60" s="1"/>
      <c r="H60" s="1"/>
      <c r="I60" s="1"/>
    </row>
    <row r="61" spans="1:17" x14ac:dyDescent="0.25">
      <c r="A61" s="1" t="s">
        <v>20</v>
      </c>
      <c r="B61" s="1"/>
      <c r="C61" s="1"/>
      <c r="D61" s="1"/>
      <c r="E61" s="1"/>
      <c r="F61" s="1"/>
      <c r="G61" s="1"/>
      <c r="H61" s="1"/>
      <c r="I61" s="1"/>
    </row>
    <row r="62" spans="1:17" x14ac:dyDescent="0.25">
      <c r="A62" s="1" t="s">
        <v>23</v>
      </c>
      <c r="B62" s="1"/>
      <c r="C62" s="1"/>
      <c r="D62" s="1"/>
      <c r="E62" s="1"/>
      <c r="F62" s="1"/>
      <c r="G62" s="1"/>
      <c r="H62" s="1"/>
      <c r="I62" s="1"/>
    </row>
    <row r="63" spans="1:17" x14ac:dyDescent="0.25">
      <c r="A63" s="1" t="s">
        <v>33</v>
      </c>
      <c r="B63" s="1"/>
      <c r="C63" s="1"/>
      <c r="D63" s="1"/>
      <c r="E63" s="1"/>
      <c r="F63" s="1"/>
      <c r="G63" s="1"/>
      <c r="H63" s="1"/>
      <c r="I63" s="1"/>
    </row>
    <row r="64" spans="1:17" x14ac:dyDescent="0.25">
      <c r="A64" s="1" t="s">
        <v>20</v>
      </c>
      <c r="B64" s="1"/>
      <c r="C64" s="1"/>
      <c r="D64" s="1"/>
      <c r="E64" s="1"/>
      <c r="F64" s="1"/>
      <c r="G64" s="1"/>
      <c r="H64" s="1"/>
      <c r="I64" s="1"/>
    </row>
    <row r="65" spans="1:17" x14ac:dyDescent="0.25">
      <c r="A65" s="1" t="s">
        <v>25</v>
      </c>
      <c r="B65" s="1"/>
      <c r="C65" s="1"/>
      <c r="D65" s="1"/>
      <c r="E65" s="1"/>
      <c r="F65" s="1"/>
      <c r="G65" s="1"/>
      <c r="H65" s="1"/>
      <c r="I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17" ht="15.75" thickBot="1" x14ac:dyDescent="0.3">
      <c r="A67" s="22" t="s">
        <v>34</v>
      </c>
      <c r="B67" s="23"/>
      <c r="C67" s="23"/>
      <c r="D67" s="23"/>
      <c r="E67" s="23"/>
      <c r="F67" s="23"/>
      <c r="G67" s="23"/>
      <c r="H67" s="23"/>
      <c r="I67" s="24"/>
    </row>
    <row r="68" spans="1:17" ht="39" thickBot="1" x14ac:dyDescent="0.3">
      <c r="A68" s="6"/>
      <c r="B68" s="7" t="s">
        <v>3</v>
      </c>
      <c r="C68" s="7" t="s">
        <v>4</v>
      </c>
      <c r="D68" s="7" t="s">
        <v>5</v>
      </c>
      <c r="E68" s="8" t="s">
        <v>6</v>
      </c>
      <c r="F68" s="7" t="s">
        <v>7</v>
      </c>
      <c r="G68" s="7" t="s">
        <v>8</v>
      </c>
      <c r="H68" s="8" t="s">
        <v>9</v>
      </c>
      <c r="I68" s="7" t="s">
        <v>10</v>
      </c>
      <c r="K68" s="25" t="s">
        <v>74</v>
      </c>
      <c r="L68" s="26"/>
      <c r="M68" s="27" t="s">
        <v>75</v>
      </c>
      <c r="N68" s="26"/>
      <c r="O68" s="27" t="s">
        <v>76</v>
      </c>
      <c r="P68" s="26"/>
      <c r="Q68" s="27" t="s">
        <v>77</v>
      </c>
    </row>
    <row r="69" spans="1:17" ht="15.75" thickBot="1" x14ac:dyDescent="0.3">
      <c r="A69" s="2" t="s">
        <v>11</v>
      </c>
      <c r="B69" s="9">
        <v>-607.9</v>
      </c>
      <c r="C69" s="9">
        <v>10046.15</v>
      </c>
      <c r="D69" s="9">
        <v>10046.15</v>
      </c>
      <c r="E69" s="9">
        <v>0</v>
      </c>
      <c r="F69" s="9">
        <v>0</v>
      </c>
      <c r="G69" s="9">
        <v>0</v>
      </c>
      <c r="H69" s="9">
        <v>0</v>
      </c>
      <c r="I69" s="10">
        <v>-607.9</v>
      </c>
      <c r="K69" s="28">
        <v>1128.7</v>
      </c>
      <c r="L69" s="26"/>
      <c r="M69" s="29">
        <f t="shared" ref="M69:M72" si="11">I69-K69</f>
        <v>-1736.6</v>
      </c>
      <c r="N69" s="26"/>
      <c r="O69" s="30">
        <v>-607.9</v>
      </c>
      <c r="P69" s="26"/>
      <c r="Q69" s="31">
        <f>B69-O69</f>
        <v>0</v>
      </c>
    </row>
    <row r="70" spans="1:17" ht="15.75" thickBot="1" x14ac:dyDescent="0.3">
      <c r="A70" s="2" t="s">
        <v>12</v>
      </c>
      <c r="B70" s="9">
        <v>9315694.0299999993</v>
      </c>
      <c r="C70" s="9">
        <v>419025.04</v>
      </c>
      <c r="D70" s="9">
        <v>53565.22</v>
      </c>
      <c r="E70" s="9">
        <v>0</v>
      </c>
      <c r="F70" s="9">
        <v>180180.14</v>
      </c>
      <c r="G70" s="9">
        <v>0</v>
      </c>
      <c r="H70" s="9">
        <v>139430.78</v>
      </c>
      <c r="I70" s="10">
        <v>9640404.4900000002</v>
      </c>
      <c r="K70" s="28">
        <v>9243350.8899999987</v>
      </c>
      <c r="L70" s="26"/>
      <c r="M70" s="29">
        <f>I70-K70</f>
        <v>397053.60000000149</v>
      </c>
      <c r="N70" s="26"/>
      <c r="O70" s="30">
        <v>9315694.0299999993</v>
      </c>
      <c r="P70" s="26"/>
      <c r="Q70" s="31">
        <f t="shared" ref="Q70:Q75" si="12">B70-O70</f>
        <v>0</v>
      </c>
    </row>
    <row r="71" spans="1:17" ht="15.75" thickBot="1" x14ac:dyDescent="0.3">
      <c r="A71" s="2" t="s">
        <v>13</v>
      </c>
      <c r="B71" s="9">
        <v>9736.4</v>
      </c>
      <c r="C71" s="9">
        <v>428.46</v>
      </c>
      <c r="D71" s="9">
        <v>61.15</v>
      </c>
      <c r="E71" s="9">
        <v>0</v>
      </c>
      <c r="F71" s="9">
        <v>190.77</v>
      </c>
      <c r="G71" s="9">
        <v>0</v>
      </c>
      <c r="H71" s="9">
        <v>146.38</v>
      </c>
      <c r="I71" s="10">
        <v>10059.32</v>
      </c>
      <c r="K71" s="28">
        <v>9612.4799999999977</v>
      </c>
      <c r="L71" s="26"/>
      <c r="M71" s="29">
        <f t="shared" ref="M71:M74" si="13">I71-K71</f>
        <v>446.84000000000196</v>
      </c>
      <c r="N71" s="26"/>
      <c r="O71" s="30">
        <v>9736.4</v>
      </c>
      <c r="P71" s="26"/>
      <c r="Q71" s="31">
        <f t="shared" si="12"/>
        <v>0</v>
      </c>
    </row>
    <row r="72" spans="1:17" ht="15.75" thickBot="1" x14ac:dyDescent="0.3">
      <c r="A72" s="2" t="s">
        <v>14</v>
      </c>
      <c r="B72" s="9">
        <v>1005219.17</v>
      </c>
      <c r="C72" s="9">
        <v>44269.62</v>
      </c>
      <c r="D72" s="9">
        <v>6315.19</v>
      </c>
      <c r="E72" s="9">
        <v>0</v>
      </c>
      <c r="F72" s="9">
        <v>19729.32</v>
      </c>
      <c r="G72" s="9">
        <v>0</v>
      </c>
      <c r="H72" s="9">
        <v>15045.26</v>
      </c>
      <c r="I72" s="10">
        <v>1038489.54</v>
      </c>
      <c r="K72" s="28">
        <v>992404.97999999963</v>
      </c>
      <c r="L72" s="26"/>
      <c r="M72" s="29">
        <f t="shared" si="13"/>
        <v>46084.560000000405</v>
      </c>
      <c r="N72" s="26"/>
      <c r="O72" s="30">
        <v>1005219.17</v>
      </c>
      <c r="P72" s="26"/>
      <c r="Q72" s="31">
        <f t="shared" si="12"/>
        <v>0</v>
      </c>
    </row>
    <row r="73" spans="1:17" ht="15.75" thickBot="1" x14ac:dyDescent="0.3">
      <c r="A73" s="2" t="s">
        <v>15</v>
      </c>
      <c r="B73" s="9">
        <v>52423.86</v>
      </c>
      <c r="C73" s="9">
        <v>9430.8799999999992</v>
      </c>
      <c r="D73" s="9">
        <v>11911.49</v>
      </c>
      <c r="E73" s="9">
        <v>0</v>
      </c>
      <c r="F73" s="9">
        <v>0</v>
      </c>
      <c r="G73" s="9">
        <v>0</v>
      </c>
      <c r="H73" s="9">
        <v>0</v>
      </c>
      <c r="I73" s="10">
        <v>49943.25</v>
      </c>
      <c r="K73" s="28">
        <v>54819.12</v>
      </c>
      <c r="L73" s="26"/>
      <c r="M73" s="29">
        <f>I73-K73</f>
        <v>-4875.8700000000026</v>
      </c>
      <c r="N73" s="26"/>
      <c r="O73" s="30">
        <v>52423.86</v>
      </c>
      <c r="P73" s="26"/>
      <c r="Q73" s="31">
        <f t="shared" si="12"/>
        <v>0</v>
      </c>
    </row>
    <row r="74" spans="1:17" ht="15.75" thickBot="1" x14ac:dyDescent="0.3">
      <c r="A74" s="2" t="s">
        <v>16</v>
      </c>
      <c r="B74" s="9">
        <v>-1803.44</v>
      </c>
      <c r="C74" s="9">
        <v>5053.8500000000004</v>
      </c>
      <c r="D74" s="9">
        <v>5053.8500000000004</v>
      </c>
      <c r="E74" s="9">
        <v>0</v>
      </c>
      <c r="F74" s="9">
        <v>0</v>
      </c>
      <c r="G74" s="9">
        <v>0</v>
      </c>
      <c r="H74" s="9">
        <v>0</v>
      </c>
      <c r="I74" s="10">
        <v>-1803.44</v>
      </c>
      <c r="K74" s="32">
        <v>-7.0000000000000007E-2</v>
      </c>
      <c r="L74" s="26"/>
      <c r="M74" s="29">
        <f>I74-K74</f>
        <v>-1803.3700000000001</v>
      </c>
      <c r="N74" s="26"/>
      <c r="O74" s="30">
        <v>-1803.44</v>
      </c>
      <c r="P74" s="26"/>
      <c r="Q74" s="31">
        <f t="shared" si="12"/>
        <v>0</v>
      </c>
    </row>
    <row r="75" spans="1:17" ht="15.75" thickBot="1" x14ac:dyDescent="0.3">
      <c r="A75" s="13" t="s">
        <v>17</v>
      </c>
      <c r="B75" s="12">
        <f t="shared" ref="B75:I75" si="14">SUM(B69:B74)</f>
        <v>10380662.119999999</v>
      </c>
      <c r="C75" s="12">
        <f t="shared" si="14"/>
        <v>488254</v>
      </c>
      <c r="D75" s="12">
        <f t="shared" si="14"/>
        <v>86953.050000000017</v>
      </c>
      <c r="E75" s="12">
        <f t="shared" si="14"/>
        <v>0</v>
      </c>
      <c r="F75" s="12">
        <f t="shared" si="14"/>
        <v>200100.23</v>
      </c>
      <c r="G75" s="12">
        <f t="shared" si="14"/>
        <v>0</v>
      </c>
      <c r="H75" s="12">
        <f t="shared" si="14"/>
        <v>154622.42000000001</v>
      </c>
      <c r="I75" s="14">
        <f t="shared" si="14"/>
        <v>10736485.26</v>
      </c>
      <c r="K75" s="33">
        <f>K69+K70+K71+K72+K73+K74</f>
        <v>10301316.099999998</v>
      </c>
      <c r="L75" s="26"/>
      <c r="M75" s="34">
        <f>I75-K75</f>
        <v>435169.16000000201</v>
      </c>
      <c r="N75" s="26"/>
      <c r="O75" s="35">
        <v>10380662.119999999</v>
      </c>
      <c r="P75" s="26"/>
      <c r="Q75" s="31">
        <f t="shared" si="12"/>
        <v>0</v>
      </c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17" x14ac:dyDescent="0.25">
      <c r="A77" s="15" t="s">
        <v>18</v>
      </c>
      <c r="B77" s="1"/>
      <c r="C77" s="1"/>
      <c r="D77" s="1"/>
      <c r="E77" s="1"/>
      <c r="F77" s="1"/>
      <c r="G77" s="1"/>
      <c r="H77" s="1"/>
      <c r="I77" s="1"/>
    </row>
    <row r="78" spans="1:17" x14ac:dyDescent="0.25">
      <c r="A78" s="1" t="s">
        <v>35</v>
      </c>
      <c r="B78" s="1"/>
      <c r="C78" s="1"/>
      <c r="D78" s="1"/>
      <c r="E78" s="1"/>
      <c r="F78" s="1"/>
      <c r="G78" s="1"/>
      <c r="H78" s="1"/>
      <c r="I78" s="1"/>
    </row>
    <row r="79" spans="1:17" x14ac:dyDescent="0.25">
      <c r="A79" s="1" t="s">
        <v>20</v>
      </c>
      <c r="B79" s="1"/>
      <c r="C79" s="1"/>
      <c r="D79" s="1"/>
      <c r="E79" s="1"/>
      <c r="F79" s="1"/>
      <c r="G79" s="1"/>
      <c r="H79" s="1"/>
      <c r="I79" s="1"/>
    </row>
    <row r="80" spans="1:17" x14ac:dyDescent="0.25">
      <c r="A80" s="1" t="s">
        <v>21</v>
      </c>
      <c r="B80" s="1"/>
      <c r="C80" s="1"/>
      <c r="D80" s="1"/>
      <c r="E80" s="1"/>
      <c r="F80" s="1"/>
      <c r="G80" s="1"/>
      <c r="H80" s="1"/>
      <c r="I80" s="1"/>
    </row>
    <row r="81" spans="1:17" x14ac:dyDescent="0.25">
      <c r="A81" s="1" t="s">
        <v>36</v>
      </c>
      <c r="B81" s="1"/>
      <c r="C81" s="1"/>
      <c r="D81" s="1"/>
      <c r="E81" s="1"/>
      <c r="F81" s="1"/>
      <c r="G81" s="1"/>
      <c r="H81" s="1"/>
      <c r="I81" s="1"/>
    </row>
    <row r="82" spans="1:17" x14ac:dyDescent="0.25">
      <c r="A82" s="1" t="s">
        <v>20</v>
      </c>
      <c r="B82" s="1"/>
      <c r="C82" s="1"/>
      <c r="D82" s="1"/>
      <c r="E82" s="1"/>
      <c r="F82" s="1"/>
      <c r="G82" s="1"/>
      <c r="H82" s="1"/>
      <c r="I82" s="1"/>
    </row>
    <row r="83" spans="1:17" x14ac:dyDescent="0.25">
      <c r="A83" s="1" t="s">
        <v>23</v>
      </c>
      <c r="B83" s="1"/>
      <c r="C83" s="1"/>
      <c r="D83" s="1"/>
      <c r="E83" s="1"/>
      <c r="F83" s="1"/>
      <c r="G83" s="1"/>
      <c r="H83" s="1"/>
      <c r="I83" s="1"/>
    </row>
    <row r="84" spans="1:17" x14ac:dyDescent="0.25">
      <c r="A84" s="1" t="s">
        <v>37</v>
      </c>
      <c r="B84" s="1"/>
      <c r="C84" s="1"/>
      <c r="D84" s="1"/>
      <c r="E84" s="1"/>
      <c r="F84" s="1"/>
      <c r="G84" s="1"/>
      <c r="H84" s="1"/>
      <c r="I84" s="1"/>
    </row>
    <row r="85" spans="1:17" x14ac:dyDescent="0.25">
      <c r="A85" s="1" t="s">
        <v>20</v>
      </c>
      <c r="B85" s="1"/>
      <c r="C85" s="1"/>
      <c r="D85" s="1"/>
      <c r="E85" s="1"/>
      <c r="F85" s="1"/>
      <c r="G85" s="1"/>
      <c r="H85" s="1"/>
      <c r="I85" s="1"/>
    </row>
    <row r="86" spans="1:17" x14ac:dyDescent="0.25">
      <c r="A86" s="1" t="s">
        <v>25</v>
      </c>
      <c r="B86" s="1"/>
      <c r="C86" s="1"/>
      <c r="D86" s="1"/>
      <c r="E86" s="1"/>
      <c r="F86" s="1"/>
      <c r="G86" s="1"/>
      <c r="H86" s="1"/>
      <c r="I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17" ht="15.75" thickBot="1" x14ac:dyDescent="0.3">
      <c r="A88" s="22" t="s">
        <v>38</v>
      </c>
      <c r="B88" s="23"/>
      <c r="C88" s="23"/>
      <c r="D88" s="23"/>
      <c r="E88" s="23"/>
      <c r="F88" s="23"/>
      <c r="G88" s="23"/>
      <c r="H88" s="23"/>
      <c r="I88" s="24"/>
    </row>
    <row r="89" spans="1:17" ht="39" thickBot="1" x14ac:dyDescent="0.3">
      <c r="A89" s="6"/>
      <c r="B89" s="7" t="s">
        <v>3</v>
      </c>
      <c r="C89" s="7" t="s">
        <v>4</v>
      </c>
      <c r="D89" s="7" t="s">
        <v>5</v>
      </c>
      <c r="E89" s="8" t="s">
        <v>6</v>
      </c>
      <c r="F89" s="7" t="s">
        <v>7</v>
      </c>
      <c r="G89" s="7" t="s">
        <v>8</v>
      </c>
      <c r="H89" s="8" t="s">
        <v>9</v>
      </c>
      <c r="I89" s="7" t="s">
        <v>10</v>
      </c>
      <c r="K89" s="25" t="s">
        <v>74</v>
      </c>
      <c r="L89" s="26"/>
      <c r="M89" s="27" t="s">
        <v>75</v>
      </c>
      <c r="N89" s="26"/>
      <c r="O89" s="27" t="s">
        <v>76</v>
      </c>
      <c r="P89" s="26"/>
      <c r="Q89" s="27" t="s">
        <v>77</v>
      </c>
    </row>
    <row r="90" spans="1:17" ht="15.75" thickBot="1" x14ac:dyDescent="0.3">
      <c r="A90" s="2" t="s">
        <v>11</v>
      </c>
      <c r="B90" s="9">
        <v>2704.08</v>
      </c>
      <c r="C90" s="9">
        <v>35074.49</v>
      </c>
      <c r="D90" s="9">
        <v>35074.49</v>
      </c>
      <c r="E90" s="9">
        <v>0</v>
      </c>
      <c r="F90" s="9">
        <v>0</v>
      </c>
      <c r="G90" s="9">
        <v>0</v>
      </c>
      <c r="H90" s="9">
        <v>0</v>
      </c>
      <c r="I90" s="10">
        <v>2704.08</v>
      </c>
      <c r="K90" s="28">
        <v>2704.08</v>
      </c>
      <c r="L90" s="26"/>
      <c r="M90" s="29">
        <f t="shared" ref="M90:M93" si="15">I90-K90</f>
        <v>0</v>
      </c>
      <c r="N90" s="26"/>
      <c r="O90" s="30">
        <v>2704.08</v>
      </c>
      <c r="P90" s="26"/>
      <c r="Q90" s="31">
        <f>B90-O90</f>
        <v>0</v>
      </c>
    </row>
    <row r="91" spans="1:17" ht="15.75" thickBot="1" x14ac:dyDescent="0.3">
      <c r="A91" s="2" t="s">
        <v>12</v>
      </c>
      <c r="B91" s="9">
        <v>40114612</v>
      </c>
      <c r="C91" s="9">
        <v>1817793.18</v>
      </c>
      <c r="D91" s="9">
        <v>185966.43</v>
      </c>
      <c r="E91" s="9">
        <v>0</v>
      </c>
      <c r="F91" s="9">
        <v>1496278.21</v>
      </c>
      <c r="G91" s="9">
        <v>142146.46</v>
      </c>
      <c r="H91" s="9">
        <v>343864.96</v>
      </c>
      <c r="I91" s="10">
        <v>40736171.960000001</v>
      </c>
      <c r="K91" s="28">
        <v>38643918.570000023</v>
      </c>
      <c r="L91" s="26"/>
      <c r="M91" s="29">
        <f>I91-K91</f>
        <v>2092253.3899999782</v>
      </c>
      <c r="N91" s="26"/>
      <c r="O91" s="30">
        <v>40114612</v>
      </c>
      <c r="P91" s="26"/>
      <c r="Q91" s="31">
        <f t="shared" ref="Q91:Q96" si="16">B91-O91</f>
        <v>0</v>
      </c>
    </row>
    <row r="92" spans="1:17" ht="15.75" thickBot="1" x14ac:dyDescent="0.3">
      <c r="A92" s="2" t="s">
        <v>13</v>
      </c>
      <c r="B92" s="9">
        <v>42022.87</v>
      </c>
      <c r="C92" s="9">
        <v>1876.71</v>
      </c>
      <c r="D92" s="9">
        <v>213.99</v>
      </c>
      <c r="E92" s="9">
        <v>0</v>
      </c>
      <c r="F92" s="9">
        <v>1575.79</v>
      </c>
      <c r="G92" s="9">
        <v>150.76</v>
      </c>
      <c r="H92" s="9">
        <v>361.19</v>
      </c>
      <c r="I92" s="10">
        <v>42621.75</v>
      </c>
      <c r="K92" s="28">
        <v>40274.470000000008</v>
      </c>
      <c r="L92" s="26"/>
      <c r="M92" s="29">
        <f t="shared" ref="M92:M95" si="17">I92-K92</f>
        <v>2347.2799999999916</v>
      </c>
      <c r="N92" s="26"/>
      <c r="O92" s="30">
        <v>42022.87</v>
      </c>
      <c r="P92" s="26"/>
      <c r="Q92" s="31">
        <f t="shared" si="16"/>
        <v>0</v>
      </c>
    </row>
    <row r="93" spans="1:17" ht="15.75" thickBot="1" x14ac:dyDescent="0.3">
      <c r="A93" s="2" t="s">
        <v>14</v>
      </c>
      <c r="B93" s="9">
        <v>4351168.4400000004</v>
      </c>
      <c r="C93" s="9">
        <v>193888.67</v>
      </c>
      <c r="D93" s="9">
        <v>22181.72</v>
      </c>
      <c r="E93" s="9">
        <v>0</v>
      </c>
      <c r="F93" s="9">
        <v>163397.76000000001</v>
      </c>
      <c r="G93" s="9">
        <v>15544.69</v>
      </c>
      <c r="H93" s="9">
        <v>37491.120000000003</v>
      </c>
      <c r="I93" s="10">
        <v>4412513.4400000004</v>
      </c>
      <c r="K93" s="28">
        <v>4169620.6799999997</v>
      </c>
      <c r="L93" s="26"/>
      <c r="M93" s="29">
        <f t="shared" si="17"/>
        <v>242892.76000000071</v>
      </c>
      <c r="N93" s="26"/>
      <c r="O93" s="30">
        <v>4351168.4400000004</v>
      </c>
      <c r="P93" s="26"/>
      <c r="Q93" s="31">
        <f t="shared" si="16"/>
        <v>0</v>
      </c>
    </row>
    <row r="94" spans="1:17" ht="15.75" thickBot="1" x14ac:dyDescent="0.3">
      <c r="A94" s="2" t="s">
        <v>15</v>
      </c>
      <c r="B94" s="9">
        <v>349138.41</v>
      </c>
      <c r="C94" s="9">
        <v>58788.63</v>
      </c>
      <c r="D94" s="9">
        <v>67595.11</v>
      </c>
      <c r="E94" s="9">
        <v>0</v>
      </c>
      <c r="F94" s="9">
        <v>31076.41</v>
      </c>
      <c r="G94" s="9">
        <v>0</v>
      </c>
      <c r="H94" s="9">
        <v>0</v>
      </c>
      <c r="I94" s="10">
        <v>309255.52</v>
      </c>
      <c r="K94" s="28">
        <v>309535.52000000008</v>
      </c>
      <c r="L94" s="26"/>
      <c r="M94" s="29">
        <f>I94-K94</f>
        <v>-280.00000000005821</v>
      </c>
      <c r="N94" s="26"/>
      <c r="O94" s="30">
        <v>349138.41</v>
      </c>
      <c r="P94" s="26"/>
      <c r="Q94" s="31">
        <f t="shared" si="16"/>
        <v>0</v>
      </c>
    </row>
    <row r="95" spans="1:17" ht="15.75" thickBot="1" x14ac:dyDescent="0.3">
      <c r="A95" s="2" t="s">
        <v>16</v>
      </c>
      <c r="B95" s="9">
        <v>1375.01</v>
      </c>
      <c r="C95" s="9">
        <v>50778.53</v>
      </c>
      <c r="D95" s="9">
        <v>50778.52</v>
      </c>
      <c r="E95" s="9">
        <v>0</v>
      </c>
      <c r="F95" s="9">
        <v>0</v>
      </c>
      <c r="G95" s="9">
        <v>0</v>
      </c>
      <c r="H95" s="9">
        <v>0</v>
      </c>
      <c r="I95" s="10">
        <v>1375.02</v>
      </c>
      <c r="K95" s="32">
        <v>1094.97</v>
      </c>
      <c r="L95" s="26"/>
      <c r="M95" s="29">
        <f>I95-K95</f>
        <v>280.04999999999995</v>
      </c>
      <c r="N95" s="26"/>
      <c r="O95" s="30">
        <v>1375.01</v>
      </c>
      <c r="P95" s="26"/>
      <c r="Q95" s="31">
        <f t="shared" si="16"/>
        <v>0</v>
      </c>
    </row>
    <row r="96" spans="1:17" ht="15.75" thickBot="1" x14ac:dyDescent="0.3">
      <c r="A96" s="13" t="s">
        <v>17</v>
      </c>
      <c r="B96" s="12">
        <f t="shared" ref="B96:I96" si="18">SUM(B90:B95)</f>
        <v>44861020.809999987</v>
      </c>
      <c r="C96" s="12">
        <f t="shared" si="18"/>
        <v>2158200.2099999995</v>
      </c>
      <c r="D96" s="12">
        <f t="shared" si="18"/>
        <v>361810.26</v>
      </c>
      <c r="E96" s="12">
        <f t="shared" si="18"/>
        <v>0</v>
      </c>
      <c r="F96" s="12">
        <f t="shared" si="18"/>
        <v>1692328.17</v>
      </c>
      <c r="G96" s="12">
        <f t="shared" si="18"/>
        <v>157841.91</v>
      </c>
      <c r="H96" s="12">
        <f t="shared" si="18"/>
        <v>381717.27</v>
      </c>
      <c r="I96" s="14">
        <f t="shared" si="18"/>
        <v>45504641.770000003</v>
      </c>
      <c r="K96" s="33">
        <f>K90+K91+K92+K93+K94+K95</f>
        <v>43167148.290000021</v>
      </c>
      <c r="L96" s="26"/>
      <c r="M96" s="34">
        <f>I96-K96</f>
        <v>2337493.4799999818</v>
      </c>
      <c r="N96" s="26"/>
      <c r="O96" s="35">
        <v>44861020.809999987</v>
      </c>
      <c r="P96" s="26"/>
      <c r="Q96" s="31">
        <f t="shared" si="16"/>
        <v>0</v>
      </c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17" x14ac:dyDescent="0.25">
      <c r="A98" s="15" t="s">
        <v>18</v>
      </c>
      <c r="B98" s="1"/>
      <c r="C98" s="1"/>
      <c r="D98" s="1"/>
      <c r="E98" s="1"/>
      <c r="F98" s="1"/>
      <c r="G98" s="1"/>
      <c r="H98" s="1"/>
      <c r="I98" s="1"/>
    </row>
    <row r="99" spans="1:17" x14ac:dyDescent="0.25">
      <c r="A99" s="1" t="s">
        <v>39</v>
      </c>
      <c r="B99" s="1"/>
      <c r="C99" s="1"/>
      <c r="D99" s="1"/>
      <c r="E99" s="1"/>
      <c r="F99" s="1"/>
      <c r="G99" s="1"/>
      <c r="H99" s="1"/>
      <c r="I99" s="1"/>
    </row>
    <row r="100" spans="1:17" x14ac:dyDescent="0.25">
      <c r="A100" s="1" t="s">
        <v>20</v>
      </c>
      <c r="B100" s="1"/>
      <c r="C100" s="1"/>
      <c r="D100" s="1"/>
      <c r="E100" s="1"/>
      <c r="F100" s="1"/>
      <c r="G100" s="1"/>
      <c r="H100" s="1"/>
      <c r="I100" s="1"/>
    </row>
    <row r="101" spans="1:17" x14ac:dyDescent="0.25">
      <c r="A101" s="1" t="s">
        <v>21</v>
      </c>
      <c r="B101" s="1"/>
      <c r="C101" s="1"/>
      <c r="D101" s="1"/>
      <c r="E101" s="1"/>
      <c r="F101" s="1"/>
      <c r="G101" s="1"/>
      <c r="H101" s="1"/>
      <c r="I101" s="1"/>
    </row>
    <row r="102" spans="1:17" x14ac:dyDescent="0.25">
      <c r="A102" s="1" t="s">
        <v>40</v>
      </c>
      <c r="B102" s="1"/>
      <c r="C102" s="1"/>
      <c r="D102" s="1"/>
      <c r="E102" s="1"/>
      <c r="F102" s="1"/>
      <c r="G102" s="1"/>
      <c r="H102" s="1"/>
      <c r="I102" s="1"/>
    </row>
    <row r="103" spans="1:17" x14ac:dyDescent="0.25">
      <c r="A103" s="1" t="s">
        <v>20</v>
      </c>
      <c r="B103" s="1"/>
      <c r="C103" s="1"/>
      <c r="D103" s="1"/>
      <c r="E103" s="1"/>
      <c r="F103" s="1"/>
      <c r="G103" s="1"/>
      <c r="H103" s="1"/>
      <c r="I103" s="1"/>
    </row>
    <row r="104" spans="1:17" x14ac:dyDescent="0.25">
      <c r="A104" s="1" t="s">
        <v>23</v>
      </c>
      <c r="B104" s="1"/>
      <c r="C104" s="1"/>
      <c r="D104" s="1"/>
      <c r="E104" s="1"/>
      <c r="F104" s="1"/>
      <c r="G104" s="1"/>
      <c r="H104" s="1"/>
      <c r="I104" s="1"/>
    </row>
    <row r="105" spans="1:17" x14ac:dyDescent="0.25">
      <c r="A105" s="1" t="s">
        <v>41</v>
      </c>
      <c r="B105" s="1"/>
      <c r="C105" s="1"/>
      <c r="D105" s="1"/>
      <c r="E105" s="1"/>
      <c r="F105" s="1"/>
      <c r="G105" s="1"/>
      <c r="H105" s="1"/>
      <c r="I105" s="1"/>
    </row>
    <row r="106" spans="1:17" x14ac:dyDescent="0.25">
      <c r="A106" s="1" t="s">
        <v>20</v>
      </c>
      <c r="B106" s="1"/>
      <c r="C106" s="1"/>
      <c r="D106" s="1"/>
      <c r="E106" s="1"/>
      <c r="F106" s="1"/>
      <c r="G106" s="1"/>
      <c r="H106" s="1"/>
      <c r="I106" s="1"/>
    </row>
    <row r="107" spans="1:17" x14ac:dyDescent="0.25">
      <c r="A107" s="1" t="s">
        <v>25</v>
      </c>
      <c r="B107" s="1"/>
      <c r="C107" s="1"/>
      <c r="D107" s="1"/>
      <c r="E107" s="1"/>
      <c r="F107" s="1"/>
      <c r="G107" s="1"/>
      <c r="H107" s="1"/>
      <c r="I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17" ht="15.75" thickBot="1" x14ac:dyDescent="0.3">
      <c r="A109" s="22" t="s">
        <v>42</v>
      </c>
      <c r="B109" s="23"/>
      <c r="C109" s="23"/>
      <c r="D109" s="23"/>
      <c r="E109" s="23"/>
      <c r="F109" s="23"/>
      <c r="G109" s="23"/>
      <c r="H109" s="23"/>
      <c r="I109" s="24"/>
    </row>
    <row r="110" spans="1:17" ht="39" thickBot="1" x14ac:dyDescent="0.3">
      <c r="A110" s="6"/>
      <c r="B110" s="7" t="s">
        <v>3</v>
      </c>
      <c r="C110" s="7" t="s">
        <v>4</v>
      </c>
      <c r="D110" s="7" t="s">
        <v>5</v>
      </c>
      <c r="E110" s="8" t="s">
        <v>6</v>
      </c>
      <c r="F110" s="7" t="s">
        <v>7</v>
      </c>
      <c r="G110" s="7" t="s">
        <v>8</v>
      </c>
      <c r="H110" s="8" t="s">
        <v>9</v>
      </c>
      <c r="I110" s="7" t="s">
        <v>10</v>
      </c>
      <c r="K110" s="25" t="s">
        <v>74</v>
      </c>
      <c r="L110" s="26"/>
      <c r="M110" s="27" t="s">
        <v>75</v>
      </c>
      <c r="N110" s="26"/>
      <c r="O110" s="27" t="s">
        <v>76</v>
      </c>
      <c r="P110" s="26"/>
      <c r="Q110" s="27" t="s">
        <v>77</v>
      </c>
    </row>
    <row r="111" spans="1:17" ht="15.75" thickBot="1" x14ac:dyDescent="0.3">
      <c r="A111" s="2" t="s">
        <v>11</v>
      </c>
      <c r="B111" s="9">
        <v>1702.38</v>
      </c>
      <c r="C111" s="9">
        <v>41507.379999999997</v>
      </c>
      <c r="D111" s="9">
        <v>41507.379999999997</v>
      </c>
      <c r="E111" s="9">
        <v>0</v>
      </c>
      <c r="F111" s="9">
        <v>0</v>
      </c>
      <c r="G111" s="9">
        <v>0</v>
      </c>
      <c r="H111" s="9">
        <v>0</v>
      </c>
      <c r="I111" s="10">
        <v>1702.38</v>
      </c>
      <c r="K111" s="28">
        <v>3110</v>
      </c>
      <c r="L111" s="26"/>
      <c r="M111" s="29">
        <f t="shared" ref="M111:M114" si="19">I111-K111</f>
        <v>-1407.62</v>
      </c>
      <c r="N111" s="26"/>
      <c r="O111" s="30">
        <v>1702.38</v>
      </c>
      <c r="P111" s="26"/>
      <c r="Q111" s="31">
        <f>B111-O111</f>
        <v>0</v>
      </c>
    </row>
    <row r="112" spans="1:17" ht="15.75" thickBot="1" x14ac:dyDescent="0.3">
      <c r="A112" s="2" t="s">
        <v>12</v>
      </c>
      <c r="B112" s="9">
        <v>45245971.829999998</v>
      </c>
      <c r="C112" s="9">
        <v>1768950.31</v>
      </c>
      <c r="D112" s="9">
        <v>172363.76</v>
      </c>
      <c r="E112" s="9">
        <v>0</v>
      </c>
      <c r="F112" s="9">
        <v>308492.5</v>
      </c>
      <c r="G112" s="9">
        <v>0</v>
      </c>
      <c r="H112" s="9">
        <v>345953.94</v>
      </c>
      <c r="I112" s="10">
        <v>46880019.82</v>
      </c>
      <c r="K112" s="28">
        <v>45970242.180000007</v>
      </c>
      <c r="L112" s="26"/>
      <c r="M112" s="29">
        <f>I112-K112</f>
        <v>909777.63999999315</v>
      </c>
      <c r="N112" s="26"/>
      <c r="O112" s="30">
        <v>45245971.829999998</v>
      </c>
      <c r="P112" s="26"/>
      <c r="Q112" s="31">
        <f t="shared" ref="Q112:Q117" si="20">B112-O112</f>
        <v>0</v>
      </c>
    </row>
    <row r="113" spans="1:17" ht="15.75" thickBot="1" x14ac:dyDescent="0.3">
      <c r="A113" s="2" t="s">
        <v>13</v>
      </c>
      <c r="B113" s="9">
        <v>47087.54</v>
      </c>
      <c r="C113" s="9">
        <v>1808.92</v>
      </c>
      <c r="D113" s="9">
        <v>211.34</v>
      </c>
      <c r="E113" s="9">
        <v>0</v>
      </c>
      <c r="F113" s="9">
        <v>322.74</v>
      </c>
      <c r="G113" s="9">
        <v>0</v>
      </c>
      <c r="H113" s="9">
        <v>362.87</v>
      </c>
      <c r="I113" s="10">
        <v>48725.25</v>
      </c>
      <c r="K113" s="28">
        <v>47661.919999999991</v>
      </c>
      <c r="L113" s="26"/>
      <c r="M113" s="29">
        <f t="shared" ref="M113:M116" si="21">I113-K113</f>
        <v>1063.330000000009</v>
      </c>
      <c r="N113" s="26"/>
      <c r="O113" s="30">
        <v>47087.54</v>
      </c>
      <c r="P113" s="26"/>
      <c r="Q113" s="31">
        <f t="shared" si="20"/>
        <v>0</v>
      </c>
    </row>
    <row r="114" spans="1:17" ht="15.75" thickBot="1" x14ac:dyDescent="0.3">
      <c r="A114" s="2" t="s">
        <v>14</v>
      </c>
      <c r="B114" s="9">
        <v>4859299.29</v>
      </c>
      <c r="C114" s="9">
        <v>186896.12</v>
      </c>
      <c r="D114" s="9">
        <v>21813.79</v>
      </c>
      <c r="E114" s="9">
        <v>0</v>
      </c>
      <c r="F114" s="9">
        <v>33312.9</v>
      </c>
      <c r="G114" s="9">
        <v>0</v>
      </c>
      <c r="H114" s="9">
        <v>37434.339999999997</v>
      </c>
      <c r="I114" s="10">
        <v>5028503.0599999996</v>
      </c>
      <c r="K114" s="28">
        <v>4920777.8199999994</v>
      </c>
      <c r="L114" s="26"/>
      <c r="M114" s="29">
        <f t="shared" si="21"/>
        <v>107725.24000000022</v>
      </c>
      <c r="N114" s="26"/>
      <c r="O114" s="30">
        <v>4859299.29</v>
      </c>
      <c r="P114" s="26"/>
      <c r="Q114" s="31">
        <f t="shared" si="20"/>
        <v>0</v>
      </c>
    </row>
    <row r="115" spans="1:17" ht="15.75" thickBot="1" x14ac:dyDescent="0.3">
      <c r="A115" s="2" t="s">
        <v>15</v>
      </c>
      <c r="B115" s="9">
        <v>384836.03</v>
      </c>
      <c r="C115" s="9">
        <v>39960.639999999999</v>
      </c>
      <c r="D115" s="9">
        <v>94524.99</v>
      </c>
      <c r="E115" s="9">
        <v>0</v>
      </c>
      <c r="F115" s="9">
        <v>4739.82</v>
      </c>
      <c r="G115" s="9">
        <v>0</v>
      </c>
      <c r="H115" s="9">
        <v>0</v>
      </c>
      <c r="I115" s="10">
        <v>325531.86</v>
      </c>
      <c r="K115" s="28">
        <v>334469.59999999998</v>
      </c>
      <c r="L115" s="26"/>
      <c r="M115" s="29">
        <f>I115-K115</f>
        <v>-8937.7399999999907</v>
      </c>
      <c r="N115" s="26"/>
      <c r="O115" s="30">
        <v>384836.03</v>
      </c>
      <c r="P115" s="26"/>
      <c r="Q115" s="31">
        <f t="shared" si="20"/>
        <v>0</v>
      </c>
    </row>
    <row r="116" spans="1:17" ht="15.75" thickBot="1" x14ac:dyDescent="0.3">
      <c r="A116" s="2" t="s">
        <v>16</v>
      </c>
      <c r="B116" s="9">
        <v>-3305.57</v>
      </c>
      <c r="C116" s="9">
        <v>68666.83</v>
      </c>
      <c r="D116" s="9">
        <v>68666.820000000007</v>
      </c>
      <c r="E116" s="9">
        <v>0</v>
      </c>
      <c r="F116" s="9">
        <v>0</v>
      </c>
      <c r="G116" s="9">
        <v>0</v>
      </c>
      <c r="H116" s="9">
        <v>0</v>
      </c>
      <c r="I116" s="10">
        <v>-3305.56</v>
      </c>
      <c r="K116" s="32">
        <v>0.16000000000000003</v>
      </c>
      <c r="L116" s="26"/>
      <c r="M116" s="29">
        <f>I116-K116</f>
        <v>-3305.72</v>
      </c>
      <c r="N116" s="26"/>
      <c r="O116" s="30">
        <v>-3305.57</v>
      </c>
      <c r="P116" s="26"/>
      <c r="Q116" s="31">
        <f t="shared" si="20"/>
        <v>0</v>
      </c>
    </row>
    <row r="117" spans="1:17" ht="15.75" thickBot="1" x14ac:dyDescent="0.3">
      <c r="A117" s="13" t="s">
        <v>17</v>
      </c>
      <c r="B117" s="12">
        <f t="shared" ref="B117:I117" si="22">SUM(B111:B116)</f>
        <v>50535591.5</v>
      </c>
      <c r="C117" s="12">
        <f t="shared" si="22"/>
        <v>2107790.1999999997</v>
      </c>
      <c r="D117" s="12">
        <f t="shared" si="22"/>
        <v>399088.08</v>
      </c>
      <c r="E117" s="12">
        <f t="shared" si="22"/>
        <v>0</v>
      </c>
      <c r="F117" s="12">
        <f t="shared" si="22"/>
        <v>346867.96</v>
      </c>
      <c r="G117" s="12">
        <f t="shared" si="22"/>
        <v>0</v>
      </c>
      <c r="H117" s="12">
        <f t="shared" si="22"/>
        <v>383751.15</v>
      </c>
      <c r="I117" s="14">
        <f t="shared" si="22"/>
        <v>52281176.810000002</v>
      </c>
      <c r="K117" s="33">
        <f>K111+K112+K113+K114+K115+K116</f>
        <v>51276261.680000007</v>
      </c>
      <c r="L117" s="26"/>
      <c r="M117" s="34">
        <f>I117-K117</f>
        <v>1004915.1299999952</v>
      </c>
      <c r="N117" s="26"/>
      <c r="O117" s="35">
        <v>50535591.5</v>
      </c>
      <c r="P117" s="26"/>
      <c r="Q117" s="31">
        <f t="shared" si="20"/>
        <v>0</v>
      </c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17" x14ac:dyDescent="0.25">
      <c r="A119" s="15" t="s">
        <v>18</v>
      </c>
      <c r="B119" s="1"/>
      <c r="C119" s="1"/>
      <c r="D119" s="1"/>
      <c r="E119" s="1"/>
      <c r="F119" s="1"/>
      <c r="G119" s="1"/>
      <c r="H119" s="1"/>
      <c r="I119" s="1"/>
    </row>
    <row r="120" spans="1:17" x14ac:dyDescent="0.25">
      <c r="A120" s="1" t="s">
        <v>43</v>
      </c>
      <c r="B120" s="1"/>
      <c r="C120" s="1"/>
      <c r="D120" s="1"/>
      <c r="E120" s="1"/>
      <c r="F120" s="1"/>
      <c r="G120" s="1"/>
      <c r="H120" s="1"/>
      <c r="I120" s="1"/>
    </row>
    <row r="121" spans="1:17" x14ac:dyDescent="0.25">
      <c r="A121" s="1" t="s">
        <v>20</v>
      </c>
      <c r="B121" s="1"/>
      <c r="C121" s="1"/>
      <c r="D121" s="1"/>
      <c r="E121" s="1"/>
      <c r="F121" s="1"/>
      <c r="G121" s="1"/>
      <c r="H121" s="1"/>
      <c r="I121" s="1"/>
    </row>
    <row r="122" spans="1:17" x14ac:dyDescent="0.25">
      <c r="A122" s="1" t="s">
        <v>21</v>
      </c>
      <c r="B122" s="1"/>
      <c r="C122" s="1"/>
      <c r="D122" s="1"/>
      <c r="E122" s="1"/>
      <c r="F122" s="1"/>
      <c r="G122" s="1"/>
      <c r="H122" s="1"/>
      <c r="I122" s="1"/>
    </row>
    <row r="123" spans="1:17" x14ac:dyDescent="0.25">
      <c r="A123" s="1" t="s">
        <v>44</v>
      </c>
      <c r="B123" s="1"/>
      <c r="C123" s="1"/>
      <c r="D123" s="1"/>
      <c r="E123" s="1"/>
      <c r="F123" s="1"/>
      <c r="G123" s="1"/>
      <c r="H123" s="1"/>
      <c r="I123" s="1"/>
    </row>
    <row r="124" spans="1:17" x14ac:dyDescent="0.25">
      <c r="A124" s="1" t="s">
        <v>20</v>
      </c>
      <c r="B124" s="1"/>
      <c r="C124" s="1"/>
      <c r="D124" s="1"/>
      <c r="E124" s="1"/>
      <c r="F124" s="1"/>
      <c r="G124" s="1"/>
      <c r="H124" s="1"/>
      <c r="I124" s="1"/>
    </row>
    <row r="125" spans="1:17" x14ac:dyDescent="0.25">
      <c r="A125" s="1" t="s">
        <v>23</v>
      </c>
      <c r="B125" s="1"/>
      <c r="C125" s="1"/>
      <c r="D125" s="1"/>
      <c r="E125" s="1"/>
      <c r="F125" s="1"/>
      <c r="G125" s="1"/>
      <c r="H125" s="1"/>
      <c r="I125" s="1"/>
    </row>
    <row r="126" spans="1:17" x14ac:dyDescent="0.25">
      <c r="A126" s="1" t="s">
        <v>45</v>
      </c>
      <c r="B126" s="1"/>
      <c r="C126" s="1"/>
      <c r="D126" s="1"/>
      <c r="E126" s="1"/>
      <c r="F126" s="1"/>
      <c r="G126" s="1"/>
      <c r="H126" s="1"/>
      <c r="I126" s="1"/>
    </row>
    <row r="127" spans="1:17" x14ac:dyDescent="0.25">
      <c r="A127" s="1" t="s">
        <v>20</v>
      </c>
      <c r="B127" s="1"/>
      <c r="C127" s="1"/>
      <c r="D127" s="1"/>
      <c r="E127" s="1"/>
      <c r="F127" s="1"/>
      <c r="G127" s="1"/>
      <c r="H127" s="1"/>
      <c r="I127" s="1"/>
    </row>
    <row r="128" spans="1:17" x14ac:dyDescent="0.25">
      <c r="A128" s="1" t="s">
        <v>25</v>
      </c>
      <c r="B128" s="1"/>
      <c r="C128" s="1"/>
      <c r="D128" s="1"/>
      <c r="E128" s="1"/>
      <c r="F128" s="1"/>
      <c r="G128" s="1"/>
      <c r="H128" s="1"/>
      <c r="I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17" ht="15.75" thickBot="1" x14ac:dyDescent="0.3">
      <c r="A130" s="22" t="s">
        <v>46</v>
      </c>
      <c r="B130" s="23"/>
      <c r="C130" s="23"/>
      <c r="D130" s="23"/>
      <c r="E130" s="23"/>
      <c r="F130" s="23"/>
      <c r="G130" s="23"/>
      <c r="H130" s="23"/>
      <c r="I130" s="24"/>
    </row>
    <row r="131" spans="1:17" ht="39" thickBot="1" x14ac:dyDescent="0.3">
      <c r="A131" s="6"/>
      <c r="B131" s="7" t="s">
        <v>3</v>
      </c>
      <c r="C131" s="7" t="s">
        <v>4</v>
      </c>
      <c r="D131" s="7" t="s">
        <v>5</v>
      </c>
      <c r="E131" s="8" t="s">
        <v>6</v>
      </c>
      <c r="F131" s="7" t="s">
        <v>7</v>
      </c>
      <c r="G131" s="7" t="s">
        <v>8</v>
      </c>
      <c r="H131" s="8" t="s">
        <v>9</v>
      </c>
      <c r="I131" s="7" t="s">
        <v>10</v>
      </c>
      <c r="K131" s="25" t="s">
        <v>74</v>
      </c>
      <c r="L131" s="26"/>
      <c r="M131" s="27" t="s">
        <v>75</v>
      </c>
      <c r="N131" s="26"/>
      <c r="O131" s="27" t="s">
        <v>76</v>
      </c>
      <c r="P131" s="26"/>
      <c r="Q131" s="27" t="s">
        <v>77</v>
      </c>
    </row>
    <row r="132" spans="1:17" ht="15.75" thickBot="1" x14ac:dyDescent="0.3">
      <c r="A132" s="2" t="s">
        <v>11</v>
      </c>
      <c r="B132" s="9">
        <v>15709.05</v>
      </c>
      <c r="C132" s="9">
        <v>229329.4</v>
      </c>
      <c r="D132" s="9">
        <v>229329.4</v>
      </c>
      <c r="E132" s="9">
        <v>0</v>
      </c>
      <c r="F132" s="9">
        <v>1700</v>
      </c>
      <c r="G132" s="9">
        <v>0</v>
      </c>
      <c r="H132" s="9">
        <v>0</v>
      </c>
      <c r="I132" s="10">
        <v>14009.05</v>
      </c>
      <c r="K132" s="28">
        <v>10997.01</v>
      </c>
      <c r="L132" s="26"/>
      <c r="M132" s="29">
        <f t="shared" ref="M132:M135" si="23">I132-K132</f>
        <v>3012.0399999999991</v>
      </c>
      <c r="N132" s="26"/>
      <c r="O132" s="30">
        <v>15709.05</v>
      </c>
      <c r="P132" s="26"/>
      <c r="Q132" s="31">
        <f>B132-O132</f>
        <v>0</v>
      </c>
    </row>
    <row r="133" spans="1:17" ht="15.75" thickBot="1" x14ac:dyDescent="0.3">
      <c r="A133" s="2" t="s">
        <v>12</v>
      </c>
      <c r="B133" s="9">
        <v>184496756.59999999</v>
      </c>
      <c r="C133" s="9">
        <v>10079726.35</v>
      </c>
      <c r="D133" s="9">
        <v>741755.44</v>
      </c>
      <c r="E133" s="9">
        <v>0</v>
      </c>
      <c r="F133" s="9">
        <v>3273102.26</v>
      </c>
      <c r="G133" s="9">
        <v>0</v>
      </c>
      <c r="H133" s="9">
        <v>1532874.79</v>
      </c>
      <c r="I133" s="10">
        <v>192094500.03999999</v>
      </c>
      <c r="K133" s="28">
        <v>186987649.49999994</v>
      </c>
      <c r="L133" s="26"/>
      <c r="M133" s="29">
        <f>I133-K133</f>
        <v>5106850.5400000513</v>
      </c>
      <c r="N133" s="26"/>
      <c r="O133" s="30">
        <v>184496756.59999999</v>
      </c>
      <c r="P133" s="26"/>
      <c r="Q133" s="31">
        <f t="shared" ref="Q133:Q138" si="24">B133-O133</f>
        <v>0</v>
      </c>
    </row>
    <row r="134" spans="1:17" ht="15.75" thickBot="1" x14ac:dyDescent="0.3">
      <c r="A134" s="2" t="s">
        <v>13</v>
      </c>
      <c r="B134" s="9">
        <v>191968.69</v>
      </c>
      <c r="C134" s="9">
        <v>10379.74</v>
      </c>
      <c r="D134" s="9">
        <v>964.11</v>
      </c>
      <c r="E134" s="9">
        <v>0</v>
      </c>
      <c r="F134" s="9">
        <v>3422.89</v>
      </c>
      <c r="G134" s="9">
        <v>0</v>
      </c>
      <c r="H134" s="9">
        <v>1583.13</v>
      </c>
      <c r="I134" s="10">
        <v>199544.56</v>
      </c>
      <c r="K134" s="28">
        <v>193626.88999999952</v>
      </c>
      <c r="L134" s="26"/>
      <c r="M134" s="29">
        <f t="shared" ref="M134:M137" si="25">I134-K134</f>
        <v>5917.6700000004785</v>
      </c>
      <c r="N134" s="26"/>
      <c r="O134" s="30">
        <v>191968.69</v>
      </c>
      <c r="P134" s="26"/>
      <c r="Q134" s="31">
        <f t="shared" si="24"/>
        <v>0</v>
      </c>
    </row>
    <row r="135" spans="1:17" ht="15.75" thickBot="1" x14ac:dyDescent="0.3">
      <c r="A135" s="2" t="s">
        <v>14</v>
      </c>
      <c r="B135" s="9">
        <v>19791101.91</v>
      </c>
      <c r="C135" s="9">
        <v>1070222.03</v>
      </c>
      <c r="D135" s="9">
        <v>99510.65</v>
      </c>
      <c r="E135" s="9">
        <v>0</v>
      </c>
      <c r="F135" s="9">
        <v>353349.28</v>
      </c>
      <c r="G135" s="9">
        <v>0</v>
      </c>
      <c r="H135" s="9">
        <v>164607.51999999999</v>
      </c>
      <c r="I135" s="10">
        <v>20573071.530000001</v>
      </c>
      <c r="K135" s="28">
        <v>19968382.819999997</v>
      </c>
      <c r="L135" s="26"/>
      <c r="M135" s="29">
        <f t="shared" si="25"/>
        <v>604688.71000000462</v>
      </c>
      <c r="N135" s="26"/>
      <c r="O135" s="30">
        <v>19791101.91</v>
      </c>
      <c r="P135" s="26"/>
      <c r="Q135" s="31">
        <f t="shared" si="24"/>
        <v>0</v>
      </c>
    </row>
    <row r="136" spans="1:17" ht="15.75" thickBot="1" x14ac:dyDescent="0.3">
      <c r="A136" s="2" t="s">
        <v>15</v>
      </c>
      <c r="B136" s="9">
        <v>1519253.96</v>
      </c>
      <c r="C136" s="9">
        <v>299635.89</v>
      </c>
      <c r="D136" s="9">
        <v>391507.92</v>
      </c>
      <c r="E136" s="9">
        <v>0</v>
      </c>
      <c r="F136" s="9">
        <v>46324.12</v>
      </c>
      <c r="G136" s="9">
        <v>0</v>
      </c>
      <c r="H136" s="9">
        <v>0</v>
      </c>
      <c r="I136" s="10">
        <v>1381057.81</v>
      </c>
      <c r="K136" s="28">
        <v>1388251.1600000018</v>
      </c>
      <c r="L136" s="26"/>
      <c r="M136" s="29">
        <f>I136-K136</f>
        <v>-7193.3500000017229</v>
      </c>
      <c r="N136" s="26"/>
      <c r="O136" s="30">
        <v>1519253.96</v>
      </c>
      <c r="P136" s="26"/>
      <c r="Q136" s="31">
        <f t="shared" si="24"/>
        <v>0</v>
      </c>
    </row>
    <row r="137" spans="1:17" ht="15.75" thickBot="1" x14ac:dyDescent="0.3">
      <c r="A137" s="2" t="s">
        <v>16</v>
      </c>
      <c r="B137" s="9">
        <v>18991.59</v>
      </c>
      <c r="C137" s="9">
        <v>293099.27</v>
      </c>
      <c r="D137" s="9">
        <v>294679.86</v>
      </c>
      <c r="E137" s="9">
        <v>0</v>
      </c>
      <c r="F137" s="9">
        <v>0</v>
      </c>
      <c r="G137" s="9">
        <v>0</v>
      </c>
      <c r="H137" s="9">
        <v>0</v>
      </c>
      <c r="I137" s="10">
        <v>17411</v>
      </c>
      <c r="K137" s="32">
        <v>15567.149999999987</v>
      </c>
      <c r="L137" s="26"/>
      <c r="M137" s="29">
        <f>I137-K137</f>
        <v>1843.8500000000131</v>
      </c>
      <c r="N137" s="26"/>
      <c r="O137" s="30">
        <v>18991.59</v>
      </c>
      <c r="P137" s="26"/>
      <c r="Q137" s="31">
        <f t="shared" si="24"/>
        <v>0</v>
      </c>
    </row>
    <row r="138" spans="1:17" ht="15.75" thickBot="1" x14ac:dyDescent="0.3">
      <c r="A138" s="13" t="s">
        <v>17</v>
      </c>
      <c r="B138" s="12">
        <f t="shared" ref="B138:I138" si="26">SUM(B132:B137)</f>
        <v>206033781.80000001</v>
      </c>
      <c r="C138" s="12">
        <f t="shared" si="26"/>
        <v>11982392.68</v>
      </c>
      <c r="D138" s="12">
        <f t="shared" si="26"/>
        <v>1757747.38</v>
      </c>
      <c r="E138" s="12">
        <f t="shared" si="26"/>
        <v>0</v>
      </c>
      <c r="F138" s="12">
        <f t="shared" si="26"/>
        <v>3677898.55</v>
      </c>
      <c r="G138" s="12">
        <f t="shared" si="26"/>
        <v>0</v>
      </c>
      <c r="H138" s="12">
        <f t="shared" si="26"/>
        <v>1699065.44</v>
      </c>
      <c r="I138" s="14">
        <f t="shared" si="26"/>
        <v>214279593.99000001</v>
      </c>
      <c r="K138" s="33">
        <f>K132+K133+K134+K135+K136+K137</f>
        <v>208564474.52999991</v>
      </c>
      <c r="L138" s="26"/>
      <c r="M138" s="34">
        <f>I138-K138</f>
        <v>5715119.4600000978</v>
      </c>
      <c r="N138" s="26"/>
      <c r="O138" s="35">
        <v>206033781.80000001</v>
      </c>
      <c r="P138" s="26"/>
      <c r="Q138" s="31">
        <f t="shared" si="24"/>
        <v>0</v>
      </c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17" x14ac:dyDescent="0.25">
      <c r="A140" s="15" t="s">
        <v>18</v>
      </c>
      <c r="B140" s="1"/>
      <c r="C140" s="1"/>
      <c r="D140" s="1"/>
      <c r="E140" s="1"/>
      <c r="F140" s="1"/>
      <c r="G140" s="1"/>
      <c r="H140" s="1"/>
      <c r="I140" s="1"/>
    </row>
    <row r="141" spans="1:17" x14ac:dyDescent="0.25">
      <c r="A141" s="1" t="s">
        <v>47</v>
      </c>
      <c r="B141" s="1"/>
      <c r="C141" s="1"/>
      <c r="D141" s="1"/>
      <c r="E141" s="1"/>
      <c r="F141" s="1"/>
      <c r="G141" s="1"/>
      <c r="H141" s="1"/>
      <c r="I141" s="1"/>
    </row>
    <row r="142" spans="1:17" x14ac:dyDescent="0.25">
      <c r="A142" s="1" t="s">
        <v>20</v>
      </c>
      <c r="B142" s="1"/>
      <c r="C142" s="1"/>
      <c r="D142" s="1"/>
      <c r="E142" s="1"/>
      <c r="F142" s="1"/>
      <c r="G142" s="1"/>
      <c r="H142" s="1"/>
      <c r="I142" s="1"/>
    </row>
    <row r="143" spans="1:17" x14ac:dyDescent="0.25">
      <c r="A143" s="1" t="s">
        <v>21</v>
      </c>
      <c r="B143" s="1"/>
      <c r="C143" s="1"/>
      <c r="D143" s="1"/>
      <c r="E143" s="1"/>
      <c r="F143" s="1"/>
      <c r="G143" s="1"/>
      <c r="H143" s="1"/>
      <c r="I143" s="1"/>
    </row>
    <row r="144" spans="1:17" x14ac:dyDescent="0.25">
      <c r="A144" s="1" t="s">
        <v>48</v>
      </c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 t="s">
        <v>20</v>
      </c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 t="s">
        <v>23</v>
      </c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 t="s">
        <v>49</v>
      </c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 t="s">
        <v>20</v>
      </c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 t="s">
        <v>25</v>
      </c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22" t="s">
        <v>50</v>
      </c>
      <c r="B151" s="23"/>
      <c r="C151" s="23"/>
      <c r="D151" s="23"/>
      <c r="E151" s="23"/>
      <c r="F151" s="23"/>
      <c r="G151" s="23"/>
      <c r="H151" s="23"/>
      <c r="I151" s="24"/>
    </row>
    <row r="152" spans="1:9" ht="38.25" x14ac:dyDescent="0.25">
      <c r="A152" s="6"/>
      <c r="B152" s="7" t="s">
        <v>3</v>
      </c>
      <c r="C152" s="7" t="s">
        <v>4</v>
      </c>
      <c r="D152" s="7" t="s">
        <v>5</v>
      </c>
      <c r="E152" s="8" t="s">
        <v>6</v>
      </c>
      <c r="F152" s="7" t="s">
        <v>7</v>
      </c>
      <c r="G152" s="7" t="s">
        <v>8</v>
      </c>
      <c r="H152" s="8" t="s">
        <v>9</v>
      </c>
      <c r="I152" s="7" t="s">
        <v>10</v>
      </c>
    </row>
    <row r="153" spans="1:9" x14ac:dyDescent="0.25">
      <c r="A153" s="2" t="s">
        <v>11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10">
        <v>0</v>
      </c>
    </row>
    <row r="154" spans="1:9" x14ac:dyDescent="0.25">
      <c r="A154" s="2" t="s">
        <v>12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10">
        <v>0</v>
      </c>
    </row>
    <row r="155" spans="1:9" x14ac:dyDescent="0.25">
      <c r="A155" s="2" t="s">
        <v>13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10">
        <v>0</v>
      </c>
    </row>
    <row r="156" spans="1:9" x14ac:dyDescent="0.25">
      <c r="A156" s="2" t="s">
        <v>14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10">
        <v>0</v>
      </c>
    </row>
    <row r="157" spans="1:9" x14ac:dyDescent="0.25">
      <c r="A157" s="2" t="s">
        <v>15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10">
        <v>0</v>
      </c>
    </row>
    <row r="158" spans="1:9" x14ac:dyDescent="0.25">
      <c r="A158" s="2" t="s">
        <v>16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10">
        <v>0</v>
      </c>
    </row>
    <row r="159" spans="1:9" x14ac:dyDescent="0.25">
      <c r="A159" s="13" t="s">
        <v>17</v>
      </c>
      <c r="B159" s="12">
        <f t="shared" ref="B159:I159" si="27">SUM(B153:B158)</f>
        <v>0</v>
      </c>
      <c r="C159" s="12">
        <f t="shared" si="27"/>
        <v>0</v>
      </c>
      <c r="D159" s="12">
        <f t="shared" si="27"/>
        <v>0</v>
      </c>
      <c r="E159" s="12">
        <f t="shared" si="27"/>
        <v>0</v>
      </c>
      <c r="F159" s="12">
        <f t="shared" si="27"/>
        <v>0</v>
      </c>
      <c r="G159" s="12">
        <f t="shared" si="27"/>
        <v>0</v>
      </c>
      <c r="H159" s="12">
        <f t="shared" si="27"/>
        <v>0</v>
      </c>
      <c r="I159" s="14">
        <f t="shared" si="27"/>
        <v>0</v>
      </c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17" x14ac:dyDescent="0.25">
      <c r="A161" s="15" t="s">
        <v>18</v>
      </c>
      <c r="B161" s="1"/>
      <c r="C161" s="1"/>
      <c r="D161" s="1"/>
      <c r="E161" s="1"/>
      <c r="F161" s="1"/>
      <c r="G161" s="1"/>
      <c r="H161" s="1"/>
      <c r="I161" s="1"/>
    </row>
    <row r="162" spans="1:17" x14ac:dyDescent="0.25">
      <c r="A162" s="1" t="s">
        <v>51</v>
      </c>
      <c r="B162" s="1"/>
      <c r="C162" s="1"/>
      <c r="D162" s="1"/>
      <c r="E162" s="1"/>
      <c r="F162" s="1"/>
      <c r="G162" s="1"/>
      <c r="H162" s="1"/>
      <c r="I162" s="1"/>
    </row>
    <row r="163" spans="1:17" x14ac:dyDescent="0.25">
      <c r="A163" s="1" t="s">
        <v>20</v>
      </c>
      <c r="B163" s="1"/>
      <c r="C163" s="1"/>
      <c r="D163" s="1"/>
      <c r="E163" s="1"/>
      <c r="F163" s="1"/>
      <c r="G163" s="1"/>
      <c r="H163" s="1"/>
      <c r="I163" s="1"/>
    </row>
    <row r="164" spans="1:17" x14ac:dyDescent="0.25">
      <c r="A164" s="1" t="s">
        <v>21</v>
      </c>
      <c r="B164" s="1"/>
      <c r="C164" s="1"/>
      <c r="D164" s="1"/>
      <c r="E164" s="1"/>
      <c r="F164" s="1"/>
      <c r="G164" s="1"/>
      <c r="H164" s="1"/>
      <c r="I164" s="1"/>
    </row>
    <row r="165" spans="1:17" x14ac:dyDescent="0.25">
      <c r="A165" s="1" t="s">
        <v>52</v>
      </c>
      <c r="B165" s="1"/>
      <c r="C165" s="1"/>
      <c r="D165" s="1"/>
      <c r="E165" s="1"/>
      <c r="F165" s="1"/>
      <c r="G165" s="1"/>
      <c r="H165" s="1"/>
      <c r="I165" s="1"/>
    </row>
    <row r="166" spans="1:17" x14ac:dyDescent="0.25">
      <c r="A166" s="1" t="s">
        <v>20</v>
      </c>
      <c r="B166" s="1"/>
      <c r="C166" s="1"/>
      <c r="D166" s="1"/>
      <c r="E166" s="1"/>
      <c r="F166" s="1"/>
      <c r="G166" s="1"/>
      <c r="H166" s="1"/>
      <c r="I166" s="1"/>
    </row>
    <row r="167" spans="1:17" x14ac:dyDescent="0.25">
      <c r="A167" s="1" t="s">
        <v>23</v>
      </c>
      <c r="B167" s="1"/>
      <c r="C167" s="1"/>
      <c r="D167" s="1"/>
      <c r="E167" s="1"/>
      <c r="F167" s="1"/>
      <c r="G167" s="1"/>
      <c r="H167" s="1"/>
      <c r="I167" s="1"/>
    </row>
    <row r="168" spans="1:17" x14ac:dyDescent="0.25">
      <c r="A168" s="1" t="s">
        <v>53</v>
      </c>
      <c r="B168" s="1"/>
      <c r="C168" s="1"/>
      <c r="D168" s="1"/>
      <c r="E168" s="1"/>
      <c r="F168" s="1"/>
      <c r="G168" s="1"/>
      <c r="H168" s="1"/>
      <c r="I168" s="1"/>
    </row>
    <row r="169" spans="1:17" x14ac:dyDescent="0.25">
      <c r="A169" s="1" t="s">
        <v>20</v>
      </c>
      <c r="B169" s="1"/>
      <c r="C169" s="1"/>
      <c r="D169" s="1"/>
      <c r="E169" s="1"/>
      <c r="F169" s="1"/>
      <c r="G169" s="1"/>
      <c r="H169" s="1"/>
      <c r="I169" s="1"/>
    </row>
    <row r="170" spans="1:17" x14ac:dyDescent="0.25">
      <c r="A170" s="1" t="s">
        <v>25</v>
      </c>
      <c r="B170" s="1"/>
      <c r="C170" s="1"/>
      <c r="D170" s="1"/>
      <c r="E170" s="1"/>
      <c r="F170" s="1"/>
      <c r="G170" s="1"/>
      <c r="H170" s="1"/>
      <c r="I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17" ht="15.75" thickBot="1" x14ac:dyDescent="0.3">
      <c r="A172" s="22" t="s">
        <v>54</v>
      </c>
      <c r="B172" s="23"/>
      <c r="C172" s="23"/>
      <c r="D172" s="23"/>
      <c r="E172" s="23"/>
      <c r="F172" s="23"/>
      <c r="G172" s="23"/>
      <c r="H172" s="23"/>
      <c r="I172" s="24"/>
    </row>
    <row r="173" spans="1:17" ht="39" thickBot="1" x14ac:dyDescent="0.3">
      <c r="A173" s="6"/>
      <c r="B173" s="7" t="s">
        <v>3</v>
      </c>
      <c r="C173" s="7" t="s">
        <v>4</v>
      </c>
      <c r="D173" s="7" t="s">
        <v>5</v>
      </c>
      <c r="E173" s="8" t="s">
        <v>6</v>
      </c>
      <c r="F173" s="7" t="s">
        <v>7</v>
      </c>
      <c r="G173" s="7" t="s">
        <v>8</v>
      </c>
      <c r="H173" s="8" t="s">
        <v>9</v>
      </c>
      <c r="I173" s="7" t="s">
        <v>10</v>
      </c>
      <c r="K173" s="25" t="s">
        <v>74</v>
      </c>
      <c r="L173" s="26"/>
      <c r="M173" s="27" t="s">
        <v>75</v>
      </c>
      <c r="N173" s="26"/>
      <c r="O173" s="27" t="s">
        <v>76</v>
      </c>
      <c r="P173" s="26"/>
      <c r="Q173" s="27" t="s">
        <v>77</v>
      </c>
    </row>
    <row r="174" spans="1:17" ht="15.75" thickBot="1" x14ac:dyDescent="0.3">
      <c r="A174" s="2" t="s">
        <v>11</v>
      </c>
      <c r="B174" s="9">
        <v>-24256.959999999999</v>
      </c>
      <c r="C174" s="9">
        <v>153411.04</v>
      </c>
      <c r="D174" s="9">
        <v>155973.06</v>
      </c>
      <c r="E174" s="9">
        <v>0</v>
      </c>
      <c r="F174" s="9">
        <v>0</v>
      </c>
      <c r="G174" s="9">
        <v>0</v>
      </c>
      <c r="H174" s="9">
        <v>0</v>
      </c>
      <c r="I174" s="10">
        <v>-26818.98</v>
      </c>
      <c r="K174" s="28">
        <v>-94.019999999999982</v>
      </c>
      <c r="L174" s="26"/>
      <c r="M174" s="29">
        <f t="shared" ref="M174:M177" si="28">I174-K174</f>
        <v>-26724.959999999999</v>
      </c>
      <c r="N174" s="26"/>
      <c r="O174" s="30">
        <v>-24256.959999999999</v>
      </c>
      <c r="P174" s="26"/>
      <c r="Q174" s="31">
        <f>B174-O174</f>
        <v>0</v>
      </c>
    </row>
    <row r="175" spans="1:17" ht="15.75" thickBot="1" x14ac:dyDescent="0.3">
      <c r="A175" s="2" t="s">
        <v>12</v>
      </c>
      <c r="B175" s="9">
        <v>162161780.81999999</v>
      </c>
      <c r="C175" s="9">
        <v>5837749.4900000002</v>
      </c>
      <c r="D175" s="9">
        <v>870179.28</v>
      </c>
      <c r="E175" s="9">
        <v>0</v>
      </c>
      <c r="F175" s="9">
        <v>2556975.42</v>
      </c>
      <c r="G175" s="9">
        <v>164542.76</v>
      </c>
      <c r="H175" s="9">
        <v>1145814.3</v>
      </c>
      <c r="I175" s="10">
        <v>165882732.66999999</v>
      </c>
      <c r="K175" s="28">
        <v>156698799.66000003</v>
      </c>
      <c r="L175" s="26"/>
      <c r="M175" s="29">
        <f>I175-K175</f>
        <v>9183933.0099999607</v>
      </c>
      <c r="N175" s="26"/>
      <c r="O175" s="30">
        <v>162161780.81999999</v>
      </c>
      <c r="P175" s="26"/>
      <c r="Q175" s="31">
        <f t="shared" ref="Q175:Q180" si="29">B175-O175</f>
        <v>0</v>
      </c>
    </row>
    <row r="176" spans="1:17" ht="15.75" thickBot="1" x14ac:dyDescent="0.3">
      <c r="A176" s="2" t="s">
        <v>13</v>
      </c>
      <c r="B176" s="9">
        <v>169246.45</v>
      </c>
      <c r="C176" s="9">
        <v>5965.72</v>
      </c>
      <c r="D176" s="9">
        <v>1048.79</v>
      </c>
      <c r="E176" s="9">
        <v>0</v>
      </c>
      <c r="F176" s="9">
        <v>2694.35</v>
      </c>
      <c r="G176" s="9">
        <v>175.02</v>
      </c>
      <c r="H176" s="9">
        <v>1192.19</v>
      </c>
      <c r="I176" s="10">
        <v>172836.24</v>
      </c>
      <c r="K176" s="28">
        <v>162347.19</v>
      </c>
      <c r="L176" s="26"/>
      <c r="M176" s="29">
        <f t="shared" ref="M176:M179" si="30">I176-K176</f>
        <v>10489.049999999988</v>
      </c>
      <c r="N176" s="26"/>
      <c r="O176" s="30">
        <v>169246.45</v>
      </c>
      <c r="P176" s="26"/>
      <c r="Q176" s="31">
        <f t="shared" si="29"/>
        <v>0</v>
      </c>
    </row>
    <row r="177" spans="1:17" ht="15.75" thickBot="1" x14ac:dyDescent="0.3">
      <c r="A177" s="2" t="s">
        <v>14</v>
      </c>
      <c r="B177" s="9">
        <v>17480941.879999999</v>
      </c>
      <c r="C177" s="9">
        <v>616379.23</v>
      </c>
      <c r="D177" s="9">
        <v>108432.23</v>
      </c>
      <c r="E177" s="9">
        <v>0</v>
      </c>
      <c r="F177" s="9">
        <v>278270.96999999997</v>
      </c>
      <c r="G177" s="9">
        <v>18096.22</v>
      </c>
      <c r="H177" s="9">
        <v>123398.29</v>
      </c>
      <c r="I177" s="10">
        <v>17852112.420000002</v>
      </c>
      <c r="K177" s="28">
        <v>16766955.870000018</v>
      </c>
      <c r="L177" s="26"/>
      <c r="M177" s="29">
        <f t="shared" si="30"/>
        <v>1085156.549999984</v>
      </c>
      <c r="N177" s="26"/>
      <c r="O177" s="30">
        <v>17480941.879999999</v>
      </c>
      <c r="P177" s="26"/>
      <c r="Q177" s="31">
        <f t="shared" si="29"/>
        <v>0</v>
      </c>
    </row>
    <row r="178" spans="1:17" ht="15.75" thickBot="1" x14ac:dyDescent="0.3">
      <c r="A178" s="2" t="s">
        <v>15</v>
      </c>
      <c r="B178" s="9">
        <v>1033534.02</v>
      </c>
      <c r="C178" s="9">
        <v>130533.86</v>
      </c>
      <c r="D178" s="9">
        <v>244524.2</v>
      </c>
      <c r="E178" s="9">
        <v>0</v>
      </c>
      <c r="F178" s="9">
        <v>43440.44</v>
      </c>
      <c r="G178" s="9">
        <v>0</v>
      </c>
      <c r="H178" s="9">
        <v>0</v>
      </c>
      <c r="I178" s="10">
        <v>876103.24</v>
      </c>
      <c r="K178" s="28">
        <v>877070.04</v>
      </c>
      <c r="L178" s="26"/>
      <c r="M178" s="29">
        <f>I178-K178</f>
        <v>-966.80000000004657</v>
      </c>
      <c r="N178" s="26"/>
      <c r="O178" s="30">
        <v>1033534.02</v>
      </c>
      <c r="P178" s="26"/>
      <c r="Q178" s="31">
        <f t="shared" si="29"/>
        <v>0</v>
      </c>
    </row>
    <row r="179" spans="1:17" ht="15.75" thickBot="1" x14ac:dyDescent="0.3">
      <c r="A179" s="2" t="s">
        <v>16</v>
      </c>
      <c r="B179" s="9">
        <v>3049.59</v>
      </c>
      <c r="C179" s="9">
        <v>225855</v>
      </c>
      <c r="D179" s="9">
        <v>225854.99</v>
      </c>
      <c r="E179" s="9">
        <v>0</v>
      </c>
      <c r="F179" s="9">
        <v>0</v>
      </c>
      <c r="G179" s="9">
        <v>0</v>
      </c>
      <c r="H179" s="9">
        <v>0</v>
      </c>
      <c r="I179" s="10">
        <v>3049.6</v>
      </c>
      <c r="K179" s="32">
        <v>4946.42</v>
      </c>
      <c r="L179" s="26"/>
      <c r="M179" s="29">
        <f>I179-K179</f>
        <v>-1896.8200000000002</v>
      </c>
      <c r="N179" s="26"/>
      <c r="O179" s="30">
        <v>3049.59</v>
      </c>
      <c r="P179" s="26"/>
      <c r="Q179" s="31">
        <f t="shared" si="29"/>
        <v>0</v>
      </c>
    </row>
    <row r="180" spans="1:17" ht="15.75" thickBot="1" x14ac:dyDescent="0.3">
      <c r="A180" s="13" t="s">
        <v>17</v>
      </c>
      <c r="B180" s="12">
        <f t="shared" ref="B180:I180" si="31">SUM(B174:B179)</f>
        <v>180824295.79999998</v>
      </c>
      <c r="C180" s="12">
        <f t="shared" si="31"/>
        <v>6969894.3400000008</v>
      </c>
      <c r="D180" s="12">
        <f t="shared" si="31"/>
        <v>1606012.55</v>
      </c>
      <c r="E180" s="12">
        <f t="shared" si="31"/>
        <v>0</v>
      </c>
      <c r="F180" s="12">
        <f t="shared" si="31"/>
        <v>2881381.18</v>
      </c>
      <c r="G180" s="12">
        <f t="shared" si="31"/>
        <v>182814</v>
      </c>
      <c r="H180" s="12">
        <f t="shared" si="31"/>
        <v>1270404.78</v>
      </c>
      <c r="I180" s="14">
        <f t="shared" si="31"/>
        <v>184760015.19000003</v>
      </c>
      <c r="K180" s="33">
        <f>K174+K175+K176+K177+K178+K179</f>
        <v>174510025.16</v>
      </c>
      <c r="L180" s="26"/>
      <c r="M180" s="34">
        <f>I180-K180</f>
        <v>10249990.030000031</v>
      </c>
      <c r="N180" s="26"/>
      <c r="O180" s="35">
        <v>180824295.79999998</v>
      </c>
      <c r="P180" s="26"/>
      <c r="Q180" s="31">
        <f t="shared" si="29"/>
        <v>0</v>
      </c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17" x14ac:dyDescent="0.25">
      <c r="A182" s="15" t="s">
        <v>18</v>
      </c>
      <c r="B182" s="1"/>
      <c r="C182" s="1"/>
      <c r="D182" s="1"/>
      <c r="E182" s="1"/>
      <c r="F182" s="1"/>
      <c r="G182" s="1"/>
      <c r="H182" s="1"/>
      <c r="I182" s="1"/>
    </row>
    <row r="183" spans="1:17" x14ac:dyDescent="0.25">
      <c r="A183" s="1" t="s">
        <v>55</v>
      </c>
      <c r="B183" s="1"/>
      <c r="C183" s="1"/>
      <c r="D183" s="1"/>
      <c r="E183" s="1"/>
      <c r="F183" s="1"/>
      <c r="G183" s="1"/>
      <c r="H183" s="1"/>
      <c r="I183" s="1"/>
    </row>
    <row r="184" spans="1:17" x14ac:dyDescent="0.25">
      <c r="A184" s="1" t="s">
        <v>20</v>
      </c>
      <c r="B184" s="1"/>
      <c r="C184" s="1"/>
      <c r="D184" s="1"/>
      <c r="E184" s="1"/>
      <c r="F184" s="1"/>
      <c r="G184" s="1"/>
      <c r="H184" s="1"/>
      <c r="I184" s="1"/>
    </row>
    <row r="185" spans="1:17" x14ac:dyDescent="0.25">
      <c r="A185" s="1" t="s">
        <v>21</v>
      </c>
      <c r="B185" s="1"/>
      <c r="C185" s="1"/>
      <c r="D185" s="1"/>
      <c r="E185" s="1"/>
      <c r="F185" s="1"/>
      <c r="G185" s="1"/>
      <c r="H185" s="1"/>
      <c r="I185" s="1"/>
    </row>
    <row r="186" spans="1:17" x14ac:dyDescent="0.25">
      <c r="A186" s="1" t="s">
        <v>56</v>
      </c>
      <c r="B186" s="1"/>
      <c r="C186" s="1"/>
      <c r="D186" s="1"/>
      <c r="E186" s="1"/>
      <c r="F186" s="1"/>
      <c r="G186" s="1"/>
      <c r="H186" s="1"/>
      <c r="I186" s="1"/>
    </row>
    <row r="187" spans="1:17" x14ac:dyDescent="0.25">
      <c r="A187" s="1" t="s">
        <v>20</v>
      </c>
      <c r="B187" s="1"/>
      <c r="C187" s="1"/>
      <c r="D187" s="1"/>
      <c r="E187" s="1"/>
      <c r="F187" s="1"/>
      <c r="G187" s="1"/>
      <c r="H187" s="1"/>
      <c r="I187" s="1"/>
    </row>
    <row r="188" spans="1:17" x14ac:dyDescent="0.25">
      <c r="A188" s="1" t="s">
        <v>23</v>
      </c>
      <c r="B188" s="1"/>
      <c r="C188" s="1"/>
      <c r="D188" s="1"/>
      <c r="E188" s="1"/>
      <c r="F188" s="1"/>
      <c r="G188" s="1"/>
      <c r="H188" s="1"/>
      <c r="I188" s="1"/>
    </row>
    <row r="189" spans="1:17" x14ac:dyDescent="0.25">
      <c r="A189" s="1" t="s">
        <v>57</v>
      </c>
      <c r="B189" s="1"/>
      <c r="C189" s="1"/>
      <c r="D189" s="1"/>
      <c r="E189" s="1"/>
      <c r="F189" s="1"/>
      <c r="G189" s="1"/>
      <c r="H189" s="1"/>
      <c r="I189" s="1"/>
    </row>
    <row r="190" spans="1:17" x14ac:dyDescent="0.25">
      <c r="A190" s="1" t="s">
        <v>20</v>
      </c>
      <c r="B190" s="1"/>
      <c r="C190" s="1"/>
      <c r="D190" s="1"/>
      <c r="E190" s="1"/>
      <c r="F190" s="1"/>
      <c r="G190" s="1"/>
      <c r="H190" s="1"/>
      <c r="I190" s="1"/>
    </row>
    <row r="191" spans="1:17" x14ac:dyDescent="0.25">
      <c r="A191" s="1" t="s">
        <v>25</v>
      </c>
      <c r="B191" s="1"/>
      <c r="C191" s="1"/>
      <c r="D191" s="1"/>
      <c r="E191" s="1"/>
      <c r="F191" s="1"/>
      <c r="G191" s="1"/>
      <c r="H191" s="1"/>
      <c r="I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17" ht="15.75" thickBot="1" x14ac:dyDescent="0.3">
      <c r="A193" s="22" t="s">
        <v>58</v>
      </c>
      <c r="B193" s="23"/>
      <c r="C193" s="23"/>
      <c r="D193" s="23"/>
      <c r="E193" s="23"/>
      <c r="F193" s="23"/>
      <c r="G193" s="23"/>
      <c r="H193" s="23"/>
      <c r="I193" s="24"/>
    </row>
    <row r="194" spans="1:17" ht="39" thickBot="1" x14ac:dyDescent="0.3">
      <c r="A194" s="6"/>
      <c r="B194" s="7" t="s">
        <v>3</v>
      </c>
      <c r="C194" s="7" t="s">
        <v>4</v>
      </c>
      <c r="D194" s="7" t="s">
        <v>5</v>
      </c>
      <c r="E194" s="8" t="s">
        <v>6</v>
      </c>
      <c r="F194" s="7" t="s">
        <v>7</v>
      </c>
      <c r="G194" s="7" t="s">
        <v>8</v>
      </c>
      <c r="H194" s="8" t="s">
        <v>9</v>
      </c>
      <c r="I194" s="7" t="s">
        <v>10</v>
      </c>
      <c r="K194" s="25" t="s">
        <v>74</v>
      </c>
      <c r="L194" s="26"/>
      <c r="M194" s="27" t="s">
        <v>75</v>
      </c>
      <c r="N194" s="26"/>
      <c r="O194" s="27" t="s">
        <v>76</v>
      </c>
      <c r="P194" s="26"/>
      <c r="Q194" s="27" t="s">
        <v>77</v>
      </c>
    </row>
    <row r="195" spans="1:17" ht="15.75" thickBot="1" x14ac:dyDescent="0.3">
      <c r="A195" s="2" t="s">
        <v>11</v>
      </c>
      <c r="B195" s="9">
        <v>23057.22</v>
      </c>
      <c r="C195" s="9">
        <v>119004.02</v>
      </c>
      <c r="D195" s="9">
        <v>119004.02</v>
      </c>
      <c r="E195" s="9">
        <v>0</v>
      </c>
      <c r="F195" s="9">
        <v>0</v>
      </c>
      <c r="G195" s="9">
        <v>0</v>
      </c>
      <c r="H195" s="9">
        <v>0</v>
      </c>
      <c r="I195" s="10">
        <v>23057.22</v>
      </c>
      <c r="K195" s="28">
        <v>0</v>
      </c>
      <c r="L195" s="26"/>
      <c r="M195" s="29">
        <f t="shared" ref="M195:M198" si="32">I195-K195</f>
        <v>23057.22</v>
      </c>
      <c r="N195" s="26"/>
      <c r="O195" s="30">
        <v>23057.22</v>
      </c>
      <c r="P195" s="26"/>
      <c r="Q195" s="31">
        <f>B195-O195</f>
        <v>0</v>
      </c>
    </row>
    <row r="196" spans="1:17" ht="15.75" thickBot="1" x14ac:dyDescent="0.3">
      <c r="A196" s="2" t="s">
        <v>12</v>
      </c>
      <c r="B196" s="9">
        <v>66228480.659999996</v>
      </c>
      <c r="C196" s="9">
        <v>5547104.5700000003</v>
      </c>
      <c r="D196" s="9">
        <v>261146.59</v>
      </c>
      <c r="E196" s="9">
        <v>0</v>
      </c>
      <c r="F196" s="9">
        <v>2067886.12</v>
      </c>
      <c r="G196" s="9">
        <v>0</v>
      </c>
      <c r="H196" s="9">
        <v>500818.22</v>
      </c>
      <c r="I196" s="10">
        <v>69947370.739999995</v>
      </c>
      <c r="K196" s="28">
        <v>68334499.639999986</v>
      </c>
      <c r="L196" s="26"/>
      <c r="M196" s="29">
        <f>I196-K196</f>
        <v>1612871.1000000089</v>
      </c>
      <c r="N196" s="26"/>
      <c r="O196" s="30">
        <v>66228480.659999996</v>
      </c>
      <c r="P196" s="26"/>
      <c r="Q196" s="31">
        <f t="shared" ref="Q196:Q201" si="33">B196-O196</f>
        <v>0</v>
      </c>
    </row>
    <row r="197" spans="1:17" ht="15.75" thickBot="1" x14ac:dyDescent="0.3">
      <c r="A197" s="2" t="s">
        <v>13</v>
      </c>
      <c r="B197" s="9">
        <v>68958.47</v>
      </c>
      <c r="C197" s="9">
        <v>5706.13</v>
      </c>
      <c r="D197" s="9">
        <v>323.27</v>
      </c>
      <c r="E197" s="9">
        <v>0</v>
      </c>
      <c r="F197" s="9">
        <v>2150.2800000000002</v>
      </c>
      <c r="G197" s="9">
        <v>0</v>
      </c>
      <c r="H197" s="9">
        <v>520.19000000000005</v>
      </c>
      <c r="I197" s="10">
        <v>72711.240000000005</v>
      </c>
      <c r="K197" s="28">
        <v>70722.700000000026</v>
      </c>
      <c r="L197" s="26"/>
      <c r="M197" s="29">
        <f t="shared" ref="M197:M200" si="34">I197-K197</f>
        <v>1988.539999999979</v>
      </c>
      <c r="N197" s="26"/>
      <c r="O197" s="30">
        <v>68958.47</v>
      </c>
      <c r="P197" s="26"/>
      <c r="Q197" s="31">
        <f t="shared" si="33"/>
        <v>0</v>
      </c>
    </row>
    <row r="198" spans="1:17" ht="15.75" thickBot="1" x14ac:dyDescent="0.3">
      <c r="A198" s="2" t="s">
        <v>14</v>
      </c>
      <c r="B198" s="9">
        <v>7099526.7699999996</v>
      </c>
      <c r="C198" s="9">
        <v>582035.03</v>
      </c>
      <c r="D198" s="9">
        <v>32922.42</v>
      </c>
      <c r="E198" s="9">
        <v>0</v>
      </c>
      <c r="F198" s="9">
        <v>221936.98</v>
      </c>
      <c r="G198" s="9">
        <v>0</v>
      </c>
      <c r="H198" s="9">
        <v>54873.78</v>
      </c>
      <c r="I198" s="10">
        <v>7481576.1799999997</v>
      </c>
      <c r="K198" s="28">
        <v>7277473.1499999966</v>
      </c>
      <c r="L198" s="26"/>
      <c r="M198" s="29">
        <f t="shared" si="34"/>
        <v>204103.03000000305</v>
      </c>
      <c r="N198" s="26"/>
      <c r="O198" s="30">
        <v>7099526.7699999996</v>
      </c>
      <c r="P198" s="26"/>
      <c r="Q198" s="31">
        <f t="shared" si="33"/>
        <v>0</v>
      </c>
    </row>
    <row r="199" spans="1:17" ht="15.75" thickBot="1" x14ac:dyDescent="0.3">
      <c r="A199" s="2" t="s">
        <v>15</v>
      </c>
      <c r="B199" s="9">
        <v>674663.42</v>
      </c>
      <c r="C199" s="9">
        <v>159044.68</v>
      </c>
      <c r="D199" s="9">
        <v>171632.27</v>
      </c>
      <c r="E199" s="9">
        <v>0</v>
      </c>
      <c r="F199" s="9">
        <v>42322.58</v>
      </c>
      <c r="G199" s="9">
        <v>0</v>
      </c>
      <c r="H199" s="9">
        <v>0</v>
      </c>
      <c r="I199" s="10">
        <v>619753.25</v>
      </c>
      <c r="K199" s="28">
        <v>619753.25000000012</v>
      </c>
      <c r="L199" s="26"/>
      <c r="M199" s="29">
        <f>I199-K199</f>
        <v>0</v>
      </c>
      <c r="N199" s="26"/>
      <c r="O199" s="30">
        <v>674663.42</v>
      </c>
      <c r="P199" s="26"/>
      <c r="Q199" s="31">
        <f t="shared" si="33"/>
        <v>0</v>
      </c>
    </row>
    <row r="200" spans="1:17" ht="15.75" thickBot="1" x14ac:dyDescent="0.3">
      <c r="A200" s="2" t="s">
        <v>16</v>
      </c>
      <c r="B200" s="9">
        <v>20800.150000000001</v>
      </c>
      <c r="C200" s="9">
        <v>162078.13</v>
      </c>
      <c r="D200" s="9">
        <v>162078.16</v>
      </c>
      <c r="E200" s="9">
        <v>0</v>
      </c>
      <c r="F200" s="9">
        <v>0</v>
      </c>
      <c r="G200" s="9">
        <v>0</v>
      </c>
      <c r="H200" s="9">
        <v>0</v>
      </c>
      <c r="I200" s="10">
        <v>20800.12</v>
      </c>
      <c r="K200" s="32">
        <v>14077.18</v>
      </c>
      <c r="L200" s="26"/>
      <c r="M200" s="29">
        <f>I200-K200</f>
        <v>6722.9399999999987</v>
      </c>
      <c r="N200" s="26"/>
      <c r="O200" s="30">
        <v>20800.150000000001</v>
      </c>
      <c r="P200" s="26"/>
      <c r="Q200" s="31">
        <f t="shared" si="33"/>
        <v>0</v>
      </c>
    </row>
    <row r="201" spans="1:17" ht="15.75" thickBot="1" x14ac:dyDescent="0.3">
      <c r="A201" s="13" t="s">
        <v>17</v>
      </c>
      <c r="B201" s="12">
        <f t="shared" ref="B201:I201" si="35">SUM(B195:B200)</f>
        <v>74115486.689999998</v>
      </c>
      <c r="C201" s="12">
        <f t="shared" si="35"/>
        <v>6574972.5599999996</v>
      </c>
      <c r="D201" s="12">
        <f t="shared" si="35"/>
        <v>747106.73</v>
      </c>
      <c r="E201" s="12">
        <f t="shared" si="35"/>
        <v>0</v>
      </c>
      <c r="F201" s="12">
        <f t="shared" si="35"/>
        <v>2334295.9600000004</v>
      </c>
      <c r="G201" s="12">
        <f t="shared" si="35"/>
        <v>0</v>
      </c>
      <c r="H201" s="12">
        <f t="shared" si="35"/>
        <v>556212.18999999994</v>
      </c>
      <c r="I201" s="14">
        <f t="shared" si="35"/>
        <v>78165268.75</v>
      </c>
      <c r="K201" s="33">
        <f>K195+K196+K197+K198+K199+K200</f>
        <v>76316525.919999987</v>
      </c>
      <c r="L201" s="26"/>
      <c r="M201" s="34">
        <f>I201-K201</f>
        <v>1848742.8300000131</v>
      </c>
      <c r="N201" s="26"/>
      <c r="O201" s="35">
        <v>74115486.689999998</v>
      </c>
      <c r="P201" s="26"/>
      <c r="Q201" s="31">
        <f t="shared" si="33"/>
        <v>0</v>
      </c>
    </row>
    <row r="202" spans="1:17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17" x14ac:dyDescent="0.25">
      <c r="A203" s="15" t="s">
        <v>18</v>
      </c>
      <c r="B203" s="1"/>
      <c r="C203" s="1"/>
      <c r="D203" s="1"/>
      <c r="E203" s="1"/>
      <c r="F203" s="1"/>
      <c r="G203" s="1"/>
      <c r="H203" s="1"/>
      <c r="I203" s="1"/>
    </row>
    <row r="204" spans="1:17" x14ac:dyDescent="0.25">
      <c r="A204" s="1" t="s">
        <v>59</v>
      </c>
      <c r="B204" s="1"/>
      <c r="C204" s="1"/>
      <c r="D204" s="1"/>
      <c r="E204" s="1"/>
      <c r="F204" s="1"/>
      <c r="G204" s="1"/>
      <c r="H204" s="1"/>
      <c r="I204" s="1"/>
    </row>
    <row r="205" spans="1:17" x14ac:dyDescent="0.25">
      <c r="A205" s="1" t="s">
        <v>20</v>
      </c>
      <c r="B205" s="1"/>
      <c r="C205" s="1"/>
      <c r="D205" s="1"/>
      <c r="E205" s="1"/>
      <c r="F205" s="1"/>
      <c r="G205" s="1"/>
      <c r="H205" s="1"/>
      <c r="I205" s="1"/>
    </row>
    <row r="206" spans="1:17" x14ac:dyDescent="0.25">
      <c r="A206" s="1" t="s">
        <v>21</v>
      </c>
      <c r="B206" s="1"/>
      <c r="C206" s="1"/>
      <c r="D206" s="1"/>
      <c r="E206" s="1"/>
      <c r="F206" s="1"/>
      <c r="G206" s="1"/>
      <c r="H206" s="1"/>
      <c r="I206" s="1"/>
    </row>
    <row r="207" spans="1:17" x14ac:dyDescent="0.25">
      <c r="A207" s="1" t="s">
        <v>60</v>
      </c>
      <c r="B207" s="1"/>
      <c r="C207" s="1"/>
      <c r="D207" s="1"/>
      <c r="E207" s="1"/>
      <c r="F207" s="1"/>
      <c r="G207" s="1"/>
      <c r="H207" s="1"/>
      <c r="I207" s="1"/>
    </row>
    <row r="208" spans="1:17" x14ac:dyDescent="0.25">
      <c r="A208" s="1" t="s">
        <v>20</v>
      </c>
      <c r="B208" s="1"/>
      <c r="C208" s="1"/>
      <c r="D208" s="1"/>
      <c r="E208" s="1"/>
      <c r="F208" s="1"/>
      <c r="G208" s="1"/>
      <c r="H208" s="1"/>
      <c r="I208" s="1"/>
    </row>
    <row r="209" spans="1:17" x14ac:dyDescent="0.25">
      <c r="A209" s="1" t="s">
        <v>23</v>
      </c>
      <c r="B209" s="1"/>
      <c r="C209" s="1"/>
      <c r="D209" s="1"/>
      <c r="E209" s="1"/>
      <c r="F209" s="1"/>
      <c r="G209" s="1"/>
      <c r="H209" s="1"/>
      <c r="I209" s="1"/>
    </row>
    <row r="210" spans="1:17" x14ac:dyDescent="0.25">
      <c r="A210" s="1" t="s">
        <v>61</v>
      </c>
      <c r="B210" s="1"/>
      <c r="C210" s="1"/>
      <c r="D210" s="1"/>
      <c r="E210" s="1"/>
      <c r="F210" s="1"/>
      <c r="G210" s="1"/>
      <c r="H210" s="1"/>
      <c r="I210" s="1"/>
    </row>
    <row r="211" spans="1:17" x14ac:dyDescent="0.25">
      <c r="A211" s="1" t="s">
        <v>20</v>
      </c>
      <c r="B211" s="1"/>
      <c r="C211" s="1"/>
      <c r="D211" s="1"/>
      <c r="E211" s="1"/>
      <c r="F211" s="1"/>
      <c r="G211" s="1"/>
      <c r="H211" s="1"/>
      <c r="I211" s="1"/>
    </row>
    <row r="212" spans="1:17" x14ac:dyDescent="0.25">
      <c r="A212" s="1" t="s">
        <v>25</v>
      </c>
      <c r="B212" s="1"/>
      <c r="C212" s="1"/>
      <c r="D212" s="1"/>
      <c r="E212" s="1"/>
      <c r="F212" s="1"/>
      <c r="G212" s="1"/>
      <c r="H212" s="1"/>
      <c r="I212" s="1"/>
    </row>
    <row r="213" spans="1:17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17" ht="15.75" thickBot="1" x14ac:dyDescent="0.3">
      <c r="A214" s="22" t="s">
        <v>62</v>
      </c>
      <c r="B214" s="23"/>
      <c r="C214" s="23"/>
      <c r="D214" s="23"/>
      <c r="E214" s="23"/>
      <c r="F214" s="23"/>
      <c r="G214" s="23"/>
      <c r="H214" s="23"/>
      <c r="I214" s="24"/>
    </row>
    <row r="215" spans="1:17" ht="39" thickBot="1" x14ac:dyDescent="0.3">
      <c r="A215" s="6"/>
      <c r="B215" s="7" t="s">
        <v>3</v>
      </c>
      <c r="C215" s="7" t="s">
        <v>4</v>
      </c>
      <c r="D215" s="7" t="s">
        <v>5</v>
      </c>
      <c r="E215" s="8" t="s">
        <v>6</v>
      </c>
      <c r="F215" s="7" t="s">
        <v>7</v>
      </c>
      <c r="G215" s="7" t="s">
        <v>8</v>
      </c>
      <c r="H215" s="8" t="s">
        <v>9</v>
      </c>
      <c r="I215" s="7" t="s">
        <v>10</v>
      </c>
      <c r="K215" s="25" t="s">
        <v>74</v>
      </c>
      <c r="L215" s="26"/>
      <c r="M215" s="27" t="s">
        <v>75</v>
      </c>
      <c r="N215" s="26"/>
      <c r="O215" s="27" t="s">
        <v>76</v>
      </c>
      <c r="P215" s="26"/>
      <c r="Q215" s="27" t="s">
        <v>77</v>
      </c>
    </row>
    <row r="216" spans="1:17" ht="15.75" thickBot="1" x14ac:dyDescent="0.3">
      <c r="A216" s="2" t="s">
        <v>11</v>
      </c>
      <c r="B216" s="9">
        <v>16244.24</v>
      </c>
      <c r="C216" s="9">
        <v>161248.06</v>
      </c>
      <c r="D216" s="9">
        <v>161248.06</v>
      </c>
      <c r="E216" s="9">
        <v>2828.95</v>
      </c>
      <c r="F216" s="9">
        <v>0</v>
      </c>
      <c r="G216" s="9">
        <v>0</v>
      </c>
      <c r="H216" s="9">
        <v>0</v>
      </c>
      <c r="I216" s="10">
        <v>19073.189999999999</v>
      </c>
      <c r="K216" s="28">
        <v>17549.260000000002</v>
      </c>
      <c r="L216" s="26"/>
      <c r="M216" s="29">
        <f t="shared" ref="M216:M219" si="36">I216-K216</f>
        <v>1523.9299999999967</v>
      </c>
      <c r="N216" s="26"/>
      <c r="O216" s="30">
        <v>16244.24</v>
      </c>
      <c r="P216" s="26"/>
      <c r="Q216" s="31">
        <f>B216-O216</f>
        <v>0</v>
      </c>
    </row>
    <row r="217" spans="1:17" ht="15.75" thickBot="1" x14ac:dyDescent="0.3">
      <c r="A217" s="2" t="s">
        <v>12</v>
      </c>
      <c r="B217" s="9">
        <v>62424402.270000003</v>
      </c>
      <c r="C217" s="9">
        <v>7915291.4100000001</v>
      </c>
      <c r="D217" s="9">
        <v>247644.99</v>
      </c>
      <c r="E217" s="9">
        <v>0</v>
      </c>
      <c r="F217" s="9">
        <v>866189.75</v>
      </c>
      <c r="G217" s="9">
        <v>0</v>
      </c>
      <c r="H217" s="9">
        <v>599364.65</v>
      </c>
      <c r="I217" s="10">
        <v>69825223.590000004</v>
      </c>
      <c r="K217" s="28">
        <v>68027168.310000002</v>
      </c>
      <c r="L217" s="26"/>
      <c r="M217" s="29">
        <f>I217-K217</f>
        <v>1798055.2800000012</v>
      </c>
      <c r="N217" s="26"/>
      <c r="O217" s="30">
        <v>62424402.270000003</v>
      </c>
      <c r="P217" s="26"/>
      <c r="Q217" s="31">
        <f t="shared" ref="Q217:Q222" si="37">B217-O217</f>
        <v>0</v>
      </c>
    </row>
    <row r="218" spans="1:17" ht="15.75" thickBot="1" x14ac:dyDescent="0.3">
      <c r="A218" s="2" t="s">
        <v>13</v>
      </c>
      <c r="B218" s="9">
        <v>64956.87</v>
      </c>
      <c r="C218" s="9">
        <v>8162.02</v>
      </c>
      <c r="D218" s="9">
        <v>327.68</v>
      </c>
      <c r="E218" s="9">
        <v>0</v>
      </c>
      <c r="F218" s="9">
        <v>902.97</v>
      </c>
      <c r="G218" s="9">
        <v>0</v>
      </c>
      <c r="H218" s="9">
        <v>619.66999999999996</v>
      </c>
      <c r="I218" s="10">
        <v>72507.91</v>
      </c>
      <c r="K218" s="28">
        <v>70439.549999999959</v>
      </c>
      <c r="L218" s="26"/>
      <c r="M218" s="29">
        <f t="shared" ref="M218:M221" si="38">I218-K218</f>
        <v>2068.3600000000442</v>
      </c>
      <c r="N218" s="26"/>
      <c r="O218" s="30">
        <v>64956.87</v>
      </c>
      <c r="P218" s="26"/>
      <c r="Q218" s="31">
        <f t="shared" si="37"/>
        <v>0</v>
      </c>
    </row>
    <row r="219" spans="1:17" ht="15.75" thickBot="1" x14ac:dyDescent="0.3">
      <c r="A219" s="2" t="s">
        <v>14</v>
      </c>
      <c r="B219" s="9">
        <v>6695158.3600000003</v>
      </c>
      <c r="C219" s="9">
        <v>842514.63</v>
      </c>
      <c r="D219" s="9">
        <v>33067</v>
      </c>
      <c r="E219" s="9">
        <v>0</v>
      </c>
      <c r="F219" s="9">
        <v>93197.03</v>
      </c>
      <c r="G219" s="9">
        <v>0</v>
      </c>
      <c r="H219" s="9">
        <v>63970.86</v>
      </c>
      <c r="I219" s="10">
        <v>7475379.8200000003</v>
      </c>
      <c r="K219" s="28">
        <v>7264364.1700000018</v>
      </c>
      <c r="L219" s="26"/>
      <c r="M219" s="29">
        <f t="shared" si="38"/>
        <v>211015.64999999851</v>
      </c>
      <c r="N219" s="26"/>
      <c r="O219" s="30">
        <v>6695158.3600000003</v>
      </c>
      <c r="P219" s="26"/>
      <c r="Q219" s="31">
        <f t="shared" si="37"/>
        <v>0</v>
      </c>
    </row>
    <row r="220" spans="1:17" ht="15.75" thickBot="1" x14ac:dyDescent="0.3">
      <c r="A220" s="2" t="s">
        <v>15</v>
      </c>
      <c r="B220" s="9">
        <v>641944.29</v>
      </c>
      <c r="C220" s="9">
        <v>246744.51</v>
      </c>
      <c r="D220" s="9">
        <v>144509.89000000001</v>
      </c>
      <c r="E220" s="9">
        <v>0</v>
      </c>
      <c r="F220" s="9">
        <v>6248.38</v>
      </c>
      <c r="G220" s="9">
        <v>0</v>
      </c>
      <c r="H220" s="9">
        <v>0</v>
      </c>
      <c r="I220" s="10">
        <v>737930.53</v>
      </c>
      <c r="K220" s="28">
        <v>738874.39000000013</v>
      </c>
      <c r="L220" s="26"/>
      <c r="M220" s="29">
        <f>I220-K220</f>
        <v>-943.86000000010245</v>
      </c>
      <c r="N220" s="26"/>
      <c r="O220" s="30">
        <v>641944.29</v>
      </c>
      <c r="P220" s="26"/>
      <c r="Q220" s="31">
        <f t="shared" si="37"/>
        <v>0</v>
      </c>
    </row>
    <row r="221" spans="1:17" ht="15.75" thickBot="1" x14ac:dyDescent="0.3">
      <c r="A221" s="2" t="s">
        <v>16</v>
      </c>
      <c r="B221" s="9">
        <v>11456.89</v>
      </c>
      <c r="C221" s="9">
        <v>212819.79</v>
      </c>
      <c r="D221" s="9">
        <v>212819.88</v>
      </c>
      <c r="E221" s="9">
        <v>0</v>
      </c>
      <c r="F221" s="9">
        <v>0</v>
      </c>
      <c r="G221" s="9">
        <v>0</v>
      </c>
      <c r="H221" s="9">
        <v>0</v>
      </c>
      <c r="I221" s="10">
        <v>11456.8</v>
      </c>
      <c r="K221" s="32">
        <v>8956.4300000000021</v>
      </c>
      <c r="L221" s="26"/>
      <c r="M221" s="29">
        <f>I221-K221</f>
        <v>2500.3699999999972</v>
      </c>
      <c r="N221" s="26"/>
      <c r="O221" s="30">
        <v>11456.89</v>
      </c>
      <c r="P221" s="26"/>
      <c r="Q221" s="31">
        <f t="shared" si="37"/>
        <v>0</v>
      </c>
    </row>
    <row r="222" spans="1:17" ht="15.75" thickBot="1" x14ac:dyDescent="0.3">
      <c r="A222" s="13" t="s">
        <v>17</v>
      </c>
      <c r="B222" s="12">
        <f t="shared" ref="B222:I222" si="39">SUM(B216:B221)</f>
        <v>69854162.920000017</v>
      </c>
      <c r="C222" s="12">
        <f t="shared" si="39"/>
        <v>9386780.4199999981</v>
      </c>
      <c r="D222" s="12">
        <f t="shared" si="39"/>
        <v>799617.5</v>
      </c>
      <c r="E222" s="12">
        <f t="shared" si="39"/>
        <v>2828.95</v>
      </c>
      <c r="F222" s="12">
        <f t="shared" si="39"/>
        <v>966538.13</v>
      </c>
      <c r="G222" s="12">
        <f t="shared" si="39"/>
        <v>0</v>
      </c>
      <c r="H222" s="12">
        <f t="shared" si="39"/>
        <v>663955.18000000005</v>
      </c>
      <c r="I222" s="14">
        <f t="shared" si="39"/>
        <v>78141571.839999989</v>
      </c>
      <c r="K222" s="33">
        <f>K216+K217+K218+K219+K220+K221</f>
        <v>76127352.110000014</v>
      </c>
      <c r="L222" s="26"/>
      <c r="M222" s="34">
        <f>I222-K222</f>
        <v>2014219.7299999744</v>
      </c>
      <c r="N222" s="26"/>
      <c r="O222" s="35">
        <v>69854162.920000017</v>
      </c>
      <c r="P222" s="26"/>
      <c r="Q222" s="31">
        <f t="shared" si="37"/>
        <v>0</v>
      </c>
    </row>
    <row r="223" spans="1:17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17" x14ac:dyDescent="0.25">
      <c r="A224" s="15" t="s">
        <v>18</v>
      </c>
      <c r="B224" s="1"/>
      <c r="C224" s="1"/>
      <c r="D224" s="1"/>
      <c r="E224" s="1"/>
      <c r="F224" s="1"/>
      <c r="G224" s="1"/>
      <c r="H224" s="1"/>
      <c r="I224" s="1"/>
    </row>
    <row r="225" spans="1:17" x14ac:dyDescent="0.25">
      <c r="A225" s="1" t="s">
        <v>63</v>
      </c>
      <c r="B225" s="1"/>
      <c r="C225" s="1"/>
      <c r="D225" s="1"/>
      <c r="E225" s="1"/>
      <c r="F225" s="1"/>
      <c r="G225" s="1"/>
      <c r="H225" s="1"/>
      <c r="I225" s="1"/>
    </row>
    <row r="226" spans="1:17" x14ac:dyDescent="0.25">
      <c r="A226" s="1" t="s">
        <v>20</v>
      </c>
      <c r="B226" s="1"/>
      <c r="C226" s="1"/>
      <c r="D226" s="1"/>
      <c r="E226" s="1"/>
      <c r="F226" s="1"/>
      <c r="G226" s="1"/>
      <c r="H226" s="1"/>
      <c r="I226" s="1"/>
    </row>
    <row r="227" spans="1:17" x14ac:dyDescent="0.25">
      <c r="A227" s="1" t="s">
        <v>21</v>
      </c>
      <c r="B227" s="1"/>
      <c r="C227" s="1"/>
      <c r="D227" s="1"/>
      <c r="E227" s="1"/>
      <c r="F227" s="1"/>
      <c r="G227" s="1"/>
      <c r="H227" s="1"/>
      <c r="I227" s="1"/>
    </row>
    <row r="228" spans="1:17" x14ac:dyDescent="0.25">
      <c r="A228" s="1" t="s">
        <v>64</v>
      </c>
      <c r="B228" s="1"/>
      <c r="C228" s="1"/>
      <c r="D228" s="1"/>
      <c r="E228" s="1"/>
      <c r="F228" s="1"/>
      <c r="G228" s="1"/>
      <c r="H228" s="1"/>
      <c r="I228" s="1"/>
    </row>
    <row r="229" spans="1:17" x14ac:dyDescent="0.25">
      <c r="A229" s="1" t="s">
        <v>20</v>
      </c>
      <c r="B229" s="1"/>
      <c r="C229" s="1"/>
      <c r="D229" s="1"/>
      <c r="E229" s="1"/>
      <c r="F229" s="1"/>
      <c r="G229" s="1"/>
      <c r="H229" s="1"/>
      <c r="I229" s="1"/>
    </row>
    <row r="230" spans="1:17" x14ac:dyDescent="0.25">
      <c r="A230" s="1" t="s">
        <v>23</v>
      </c>
      <c r="B230" s="1"/>
      <c r="C230" s="1"/>
      <c r="D230" s="1"/>
      <c r="E230" s="1"/>
      <c r="F230" s="1"/>
      <c r="G230" s="1"/>
      <c r="H230" s="1"/>
      <c r="I230" s="1"/>
    </row>
    <row r="231" spans="1:17" x14ac:dyDescent="0.25">
      <c r="A231" s="1" t="s">
        <v>65</v>
      </c>
      <c r="B231" s="1"/>
      <c r="C231" s="1"/>
      <c r="D231" s="1"/>
      <c r="E231" s="1"/>
      <c r="F231" s="1"/>
      <c r="G231" s="1"/>
      <c r="H231" s="1"/>
      <c r="I231" s="1"/>
    </row>
    <row r="232" spans="1:17" x14ac:dyDescent="0.25">
      <c r="A232" s="1" t="s">
        <v>20</v>
      </c>
      <c r="B232" s="1"/>
      <c r="C232" s="1"/>
      <c r="D232" s="1"/>
      <c r="E232" s="1"/>
      <c r="F232" s="1"/>
      <c r="G232" s="1"/>
      <c r="H232" s="1"/>
      <c r="I232" s="1"/>
    </row>
    <row r="233" spans="1:17" x14ac:dyDescent="0.25">
      <c r="A233" s="1" t="s">
        <v>25</v>
      </c>
      <c r="B233" s="1"/>
      <c r="C233" s="1"/>
      <c r="D233" s="1"/>
      <c r="E233" s="1"/>
      <c r="F233" s="1"/>
      <c r="G233" s="1"/>
      <c r="H233" s="1"/>
      <c r="I233" s="1"/>
    </row>
    <row r="234" spans="1:17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17" ht="15.75" thickBot="1" x14ac:dyDescent="0.3">
      <c r="A235" s="22" t="s">
        <v>66</v>
      </c>
      <c r="B235" s="23"/>
      <c r="C235" s="23"/>
      <c r="D235" s="23"/>
      <c r="E235" s="23"/>
      <c r="F235" s="23"/>
      <c r="G235" s="23"/>
      <c r="H235" s="23"/>
      <c r="I235" s="24"/>
    </row>
    <row r="236" spans="1:17" ht="39" thickBot="1" x14ac:dyDescent="0.3">
      <c r="A236" s="6"/>
      <c r="B236" s="7" t="s">
        <v>3</v>
      </c>
      <c r="C236" s="7" t="s">
        <v>4</v>
      </c>
      <c r="D236" s="7" t="s">
        <v>5</v>
      </c>
      <c r="E236" s="8" t="s">
        <v>6</v>
      </c>
      <c r="F236" s="7" t="s">
        <v>7</v>
      </c>
      <c r="G236" s="7" t="s">
        <v>8</v>
      </c>
      <c r="H236" s="8" t="s">
        <v>9</v>
      </c>
      <c r="I236" s="7" t="s">
        <v>10</v>
      </c>
      <c r="K236" s="25" t="s">
        <v>74</v>
      </c>
      <c r="L236" s="26"/>
      <c r="M236" s="27" t="s">
        <v>75</v>
      </c>
      <c r="N236" s="26"/>
      <c r="O236" s="27" t="s">
        <v>76</v>
      </c>
      <c r="P236" s="26"/>
      <c r="Q236" s="27" t="s">
        <v>77</v>
      </c>
    </row>
    <row r="237" spans="1:17" ht="15.75" thickBot="1" x14ac:dyDescent="0.3">
      <c r="A237" s="2" t="s">
        <v>11</v>
      </c>
      <c r="B237" s="9">
        <v>0</v>
      </c>
      <c r="C237" s="9">
        <v>10584.61</v>
      </c>
      <c r="D237" s="9">
        <v>10584.61</v>
      </c>
      <c r="E237" s="9">
        <v>0</v>
      </c>
      <c r="F237" s="9">
        <v>0</v>
      </c>
      <c r="G237" s="9">
        <v>0</v>
      </c>
      <c r="H237" s="9">
        <v>0</v>
      </c>
      <c r="I237" s="10">
        <v>0</v>
      </c>
      <c r="K237" s="28">
        <v>0</v>
      </c>
      <c r="L237" s="26"/>
      <c r="M237" s="29">
        <f t="shared" ref="M237:M240" si="40">I237-K237</f>
        <v>0</v>
      </c>
      <c r="N237" s="26"/>
      <c r="O237" s="30">
        <v>0</v>
      </c>
      <c r="P237" s="26"/>
      <c r="Q237" s="31">
        <f>B237-O237</f>
        <v>0</v>
      </c>
    </row>
    <row r="238" spans="1:17" ht="15.75" thickBot="1" x14ac:dyDescent="0.3">
      <c r="A238" s="2" t="s">
        <v>12</v>
      </c>
      <c r="B238" s="9">
        <v>755285.64</v>
      </c>
      <c r="C238" s="9">
        <v>462487.72</v>
      </c>
      <c r="D238" s="9">
        <v>4018.75</v>
      </c>
      <c r="E238" s="9">
        <v>0</v>
      </c>
      <c r="F238" s="9">
        <v>0</v>
      </c>
      <c r="G238" s="9">
        <v>0</v>
      </c>
      <c r="H238" s="9">
        <v>0</v>
      </c>
      <c r="I238" s="10">
        <v>1213754.6100000001</v>
      </c>
      <c r="K238" s="28">
        <v>1217773.3599999999</v>
      </c>
      <c r="L238" s="26"/>
      <c r="M238" s="29">
        <f>I238-K238</f>
        <v>-4018.7499999997672</v>
      </c>
      <c r="N238" s="26"/>
      <c r="O238" s="30">
        <v>755285.64</v>
      </c>
      <c r="P238" s="26"/>
      <c r="Q238" s="31">
        <f t="shared" ref="Q238:Q243" si="41">B238-O238</f>
        <v>0</v>
      </c>
    </row>
    <row r="239" spans="1:17" ht="15.75" thickBot="1" x14ac:dyDescent="0.3">
      <c r="A239" s="2" t="s">
        <v>13</v>
      </c>
      <c r="B239" s="9">
        <v>803.23</v>
      </c>
      <c r="C239" s="9">
        <v>475.26</v>
      </c>
      <c r="D239" s="9">
        <v>1.97</v>
      </c>
      <c r="E239" s="9">
        <v>0</v>
      </c>
      <c r="F239" s="9">
        <v>0</v>
      </c>
      <c r="G239" s="9">
        <v>0</v>
      </c>
      <c r="H239" s="9">
        <v>0</v>
      </c>
      <c r="I239" s="10">
        <v>1276.52</v>
      </c>
      <c r="K239" s="28">
        <v>1276.52</v>
      </c>
      <c r="L239" s="26"/>
      <c r="M239" s="29">
        <f t="shared" ref="M239:M242" si="42">I239-K239</f>
        <v>0</v>
      </c>
      <c r="N239" s="26"/>
      <c r="O239" s="30">
        <v>803.23</v>
      </c>
      <c r="P239" s="26"/>
      <c r="Q239" s="31">
        <f t="shared" si="41"/>
        <v>0</v>
      </c>
    </row>
    <row r="240" spans="1:17" ht="15.75" thickBot="1" x14ac:dyDescent="0.3">
      <c r="A240" s="2" t="s">
        <v>14</v>
      </c>
      <c r="B240" s="9">
        <v>82905.98</v>
      </c>
      <c r="C240" s="9">
        <v>49104.47</v>
      </c>
      <c r="D240" s="9">
        <v>203.68</v>
      </c>
      <c r="E240" s="9">
        <v>0</v>
      </c>
      <c r="F240" s="9">
        <v>0</v>
      </c>
      <c r="G240" s="9">
        <v>0</v>
      </c>
      <c r="H240" s="9">
        <v>0</v>
      </c>
      <c r="I240" s="10">
        <v>131806.76999999999</v>
      </c>
      <c r="K240" s="28">
        <v>131806.77000000002</v>
      </c>
      <c r="L240" s="26"/>
      <c r="M240" s="29">
        <f t="shared" si="42"/>
        <v>0</v>
      </c>
      <c r="N240" s="26"/>
      <c r="O240" s="30">
        <v>82905.98</v>
      </c>
      <c r="P240" s="26"/>
      <c r="Q240" s="31">
        <f t="shared" si="41"/>
        <v>0</v>
      </c>
    </row>
    <row r="241" spans="1:17" ht="15.75" thickBot="1" x14ac:dyDescent="0.3">
      <c r="A241" s="2" t="s">
        <v>15</v>
      </c>
      <c r="B241" s="9">
        <v>12286.28</v>
      </c>
      <c r="C241" s="9">
        <v>12772.95</v>
      </c>
      <c r="D241" s="9">
        <v>7296.5</v>
      </c>
      <c r="E241" s="9">
        <v>0</v>
      </c>
      <c r="F241" s="9">
        <v>0</v>
      </c>
      <c r="G241" s="9">
        <v>0</v>
      </c>
      <c r="H241" s="9">
        <v>0</v>
      </c>
      <c r="I241" s="10">
        <v>17762.73</v>
      </c>
      <c r="K241" s="28">
        <v>17762.73</v>
      </c>
      <c r="L241" s="26"/>
      <c r="M241" s="29">
        <f>I241-K241</f>
        <v>0</v>
      </c>
      <c r="N241" s="26"/>
      <c r="O241" s="30">
        <v>12286.28</v>
      </c>
      <c r="P241" s="26"/>
      <c r="Q241" s="31">
        <f t="shared" si="41"/>
        <v>0</v>
      </c>
    </row>
    <row r="242" spans="1:17" ht="15.75" thickBot="1" x14ac:dyDescent="0.3">
      <c r="A242" s="2" t="s">
        <v>16</v>
      </c>
      <c r="B242" s="9">
        <v>-0.01</v>
      </c>
      <c r="C242" s="9">
        <v>15611.39</v>
      </c>
      <c r="D242" s="9">
        <v>15611.39</v>
      </c>
      <c r="E242" s="9">
        <v>0</v>
      </c>
      <c r="F242" s="9">
        <v>0</v>
      </c>
      <c r="G242" s="9">
        <v>0</v>
      </c>
      <c r="H242" s="9">
        <v>0</v>
      </c>
      <c r="I242" s="10">
        <v>-0.01</v>
      </c>
      <c r="K242" s="32">
        <v>-0.01</v>
      </c>
      <c r="L242" s="26"/>
      <c r="M242" s="29">
        <f>I242-K242</f>
        <v>0</v>
      </c>
      <c r="N242" s="26"/>
      <c r="O242" s="30">
        <v>-0.01</v>
      </c>
      <c r="P242" s="26"/>
      <c r="Q242" s="31">
        <f t="shared" si="41"/>
        <v>0</v>
      </c>
    </row>
    <row r="243" spans="1:17" ht="15.75" thickBot="1" x14ac:dyDescent="0.3">
      <c r="A243" s="13" t="s">
        <v>17</v>
      </c>
      <c r="B243" s="12">
        <f t="shared" ref="B243:I243" si="43">SUM(B237:B242)</f>
        <v>851281.12</v>
      </c>
      <c r="C243" s="12">
        <f t="shared" si="43"/>
        <v>551036.39999999991</v>
      </c>
      <c r="D243" s="12">
        <f t="shared" si="43"/>
        <v>37716.9</v>
      </c>
      <c r="E243" s="12">
        <f t="shared" si="43"/>
        <v>0</v>
      </c>
      <c r="F243" s="12">
        <f t="shared" si="43"/>
        <v>0</v>
      </c>
      <c r="G243" s="12">
        <f t="shared" si="43"/>
        <v>0</v>
      </c>
      <c r="H243" s="12">
        <f t="shared" si="43"/>
        <v>0</v>
      </c>
      <c r="I243" s="14">
        <f t="shared" si="43"/>
        <v>1364600.62</v>
      </c>
      <c r="K243" s="33">
        <f>K237+K238+K239+K240+K241+K242</f>
        <v>1368619.3699999999</v>
      </c>
      <c r="L243" s="26"/>
      <c r="M243" s="34">
        <f>I243-K243</f>
        <v>-4018.7499999997672</v>
      </c>
      <c r="N243" s="26"/>
      <c r="O243" s="35">
        <v>851281.12</v>
      </c>
      <c r="P243" s="26"/>
      <c r="Q243" s="31">
        <f t="shared" si="41"/>
        <v>0</v>
      </c>
    </row>
    <row r="244" spans="1:17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17" x14ac:dyDescent="0.25">
      <c r="A245" s="15" t="s">
        <v>18</v>
      </c>
      <c r="B245" s="1"/>
      <c r="C245" s="1"/>
      <c r="D245" s="1"/>
      <c r="E245" s="1"/>
      <c r="F245" s="1"/>
      <c r="G245" s="1"/>
      <c r="H245" s="1"/>
      <c r="I245" s="1"/>
    </row>
    <row r="246" spans="1:17" x14ac:dyDescent="0.25">
      <c r="A246" s="1" t="s">
        <v>67</v>
      </c>
      <c r="B246" s="1"/>
      <c r="C246" s="1"/>
      <c r="D246" s="1"/>
      <c r="E246" s="1"/>
      <c r="F246" s="1"/>
      <c r="G246" s="1"/>
      <c r="H246" s="1"/>
      <c r="I246" s="1"/>
    </row>
    <row r="247" spans="1:17" x14ac:dyDescent="0.25">
      <c r="A247" s="1" t="s">
        <v>20</v>
      </c>
      <c r="B247" s="1"/>
      <c r="C247" s="1"/>
      <c r="D247" s="1"/>
      <c r="E247" s="1"/>
      <c r="F247" s="1"/>
      <c r="G247" s="1"/>
      <c r="H247" s="1"/>
      <c r="I247" s="1"/>
    </row>
    <row r="248" spans="1:17" x14ac:dyDescent="0.25">
      <c r="A248" s="1" t="s">
        <v>21</v>
      </c>
      <c r="B248" s="1"/>
      <c r="C248" s="1"/>
      <c r="D248" s="1"/>
      <c r="E248" s="1"/>
      <c r="F248" s="1"/>
      <c r="G248" s="1"/>
      <c r="H248" s="1"/>
      <c r="I248" s="1"/>
    </row>
    <row r="249" spans="1:17" x14ac:dyDescent="0.25">
      <c r="A249" s="1" t="s">
        <v>68</v>
      </c>
      <c r="B249" s="1"/>
      <c r="C249" s="1"/>
      <c r="D249" s="1"/>
      <c r="E249" s="1"/>
      <c r="F249" s="1"/>
      <c r="G249" s="1"/>
      <c r="H249" s="1"/>
      <c r="I249" s="1"/>
    </row>
    <row r="250" spans="1:17" x14ac:dyDescent="0.25">
      <c r="A250" s="1" t="s">
        <v>20</v>
      </c>
      <c r="B250" s="1"/>
      <c r="C250" s="1"/>
      <c r="D250" s="1"/>
      <c r="E250" s="1"/>
      <c r="F250" s="1"/>
      <c r="G250" s="1"/>
      <c r="H250" s="1"/>
      <c r="I250" s="1"/>
    </row>
    <row r="251" spans="1:17" x14ac:dyDescent="0.25">
      <c r="A251" s="1" t="s">
        <v>23</v>
      </c>
      <c r="B251" s="1"/>
      <c r="C251" s="1"/>
      <c r="D251" s="1"/>
      <c r="E251" s="1"/>
      <c r="F251" s="1"/>
      <c r="G251" s="1"/>
      <c r="H251" s="1"/>
      <c r="I251" s="1"/>
    </row>
    <row r="252" spans="1:17" x14ac:dyDescent="0.25">
      <c r="A252" s="1" t="s">
        <v>69</v>
      </c>
      <c r="B252" s="1"/>
      <c r="C252" s="1"/>
      <c r="D252" s="1"/>
      <c r="E252" s="1"/>
      <c r="F252" s="1"/>
      <c r="G252" s="1"/>
      <c r="H252" s="1"/>
      <c r="I252" s="1"/>
    </row>
    <row r="253" spans="1:17" x14ac:dyDescent="0.25">
      <c r="A253" s="1" t="s">
        <v>20</v>
      </c>
      <c r="B253" s="1"/>
      <c r="C253" s="1"/>
      <c r="D253" s="1"/>
      <c r="E253" s="1"/>
      <c r="F253" s="1"/>
      <c r="G253" s="1"/>
      <c r="H253" s="1"/>
      <c r="I253" s="1"/>
    </row>
    <row r="254" spans="1:17" x14ac:dyDescent="0.25">
      <c r="A254" s="1" t="s">
        <v>25</v>
      </c>
      <c r="B254" s="1"/>
      <c r="C254" s="1"/>
      <c r="D254" s="1"/>
      <c r="E254" s="1"/>
      <c r="F254" s="1"/>
      <c r="G254" s="1"/>
      <c r="H254" s="1"/>
      <c r="I254" s="1"/>
    </row>
    <row r="255" spans="1:17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17" ht="15.75" thickBot="1" x14ac:dyDescent="0.3">
      <c r="A256" s="22" t="s">
        <v>70</v>
      </c>
      <c r="B256" s="23"/>
      <c r="C256" s="23"/>
      <c r="D256" s="23"/>
      <c r="E256" s="23"/>
      <c r="F256" s="23"/>
      <c r="G256" s="23"/>
      <c r="H256" s="23"/>
      <c r="I256" s="24"/>
    </row>
    <row r="257" spans="1:15" ht="39" thickBot="1" x14ac:dyDescent="0.3">
      <c r="A257" s="6"/>
      <c r="B257" s="7" t="s">
        <v>3</v>
      </c>
      <c r="C257" s="7" t="s">
        <v>4</v>
      </c>
      <c r="D257" s="7" t="s">
        <v>5</v>
      </c>
      <c r="E257" s="8" t="s">
        <v>6</v>
      </c>
      <c r="F257" s="7" t="s">
        <v>7</v>
      </c>
      <c r="G257" s="7" t="s">
        <v>8</v>
      </c>
      <c r="H257" s="8" t="s">
        <v>9</v>
      </c>
      <c r="I257" s="7" t="s">
        <v>10</v>
      </c>
      <c r="K257" s="36" t="s">
        <v>78</v>
      </c>
      <c r="L257" s="26"/>
      <c r="M257" s="27" t="s">
        <v>75</v>
      </c>
    </row>
    <row r="258" spans="1:15" ht="15.75" thickBot="1" x14ac:dyDescent="0.3">
      <c r="A258" s="2" t="s">
        <v>11</v>
      </c>
      <c r="B258" s="9">
        <v>42238.1</v>
      </c>
      <c r="C258" s="9">
        <v>872393.38</v>
      </c>
      <c r="D258" s="9">
        <v>874955.4</v>
      </c>
      <c r="E258" s="9">
        <v>2828.95</v>
      </c>
      <c r="F258" s="9">
        <v>1700</v>
      </c>
      <c r="G258" s="9">
        <v>0</v>
      </c>
      <c r="H258" s="9">
        <v>0</v>
      </c>
      <c r="I258" s="10">
        <v>40805.03</v>
      </c>
      <c r="K258" s="28">
        <v>39718.019999999997</v>
      </c>
      <c r="L258" s="26"/>
      <c r="M258" s="29">
        <f>I258-K258</f>
        <v>1087.010000000002</v>
      </c>
    </row>
    <row r="259" spans="1:15" ht="15.75" thickBot="1" x14ac:dyDescent="0.3">
      <c r="A259" s="2" t="s">
        <v>12</v>
      </c>
      <c r="B259" s="9">
        <v>684566647.10000002</v>
      </c>
      <c r="C259" s="9">
        <v>38670955.780000001</v>
      </c>
      <c r="D259" s="9">
        <v>3134790.17</v>
      </c>
      <c r="E259" s="9">
        <v>0</v>
      </c>
      <c r="F259" s="9">
        <v>15267829.42</v>
      </c>
      <c r="G259" s="9">
        <v>306689.21999999997</v>
      </c>
      <c r="H259" s="9">
        <v>5347861.5999999996</v>
      </c>
      <c r="I259" s="10">
        <v>710489534.11000001</v>
      </c>
      <c r="K259" s="28">
        <v>683271962.88</v>
      </c>
      <c r="L259" s="26"/>
      <c r="M259" s="29">
        <f>I259-K259</f>
        <v>27217571.230000019</v>
      </c>
    </row>
    <row r="260" spans="1:15" ht="15.75" thickBot="1" x14ac:dyDescent="0.3">
      <c r="A260" s="2" t="s">
        <v>13</v>
      </c>
      <c r="B260" s="9">
        <v>714131.71</v>
      </c>
      <c r="C260" s="9">
        <v>39742.589999999997</v>
      </c>
      <c r="D260" s="9">
        <v>3829.99</v>
      </c>
      <c r="E260" s="9">
        <v>0</v>
      </c>
      <c r="F260" s="9">
        <v>15999.88</v>
      </c>
      <c r="G260" s="9">
        <v>325.77999999999997</v>
      </c>
      <c r="H260" s="9">
        <v>5559.17</v>
      </c>
      <c r="I260" s="10">
        <v>739929.38</v>
      </c>
      <c r="K260" s="28">
        <v>708601.2</v>
      </c>
      <c r="L260" s="26"/>
      <c r="M260" s="29">
        <f t="shared" ref="M260:M264" si="44">I260-K260</f>
        <v>31328.180000000051</v>
      </c>
    </row>
    <row r="261" spans="1:15" ht="15.75" thickBot="1" x14ac:dyDescent="0.3">
      <c r="A261" s="2" t="s">
        <v>14</v>
      </c>
      <c r="B261" s="9">
        <v>73689494.170000002</v>
      </c>
      <c r="C261" s="9">
        <v>4095612.34</v>
      </c>
      <c r="D261" s="9">
        <v>394517.38</v>
      </c>
      <c r="E261" s="9">
        <v>0</v>
      </c>
      <c r="F261" s="9">
        <v>1652471.48</v>
      </c>
      <c r="G261" s="9">
        <v>33640.910000000003</v>
      </c>
      <c r="H261" s="9">
        <v>576871.68000000005</v>
      </c>
      <c r="I261" s="10">
        <v>76348630.239999995</v>
      </c>
      <c r="K261" s="28">
        <v>73132071.709999993</v>
      </c>
      <c r="L261" s="26"/>
      <c r="M261" s="29">
        <f t="shared" si="44"/>
        <v>3216558.5300000012</v>
      </c>
    </row>
    <row r="262" spans="1:15" ht="15.75" thickBot="1" x14ac:dyDescent="0.3">
      <c r="A262" s="2" t="s">
        <v>15</v>
      </c>
      <c r="B262" s="9">
        <v>5456150.25</v>
      </c>
      <c r="C262" s="9">
        <v>1073142.23</v>
      </c>
      <c r="D262" s="9">
        <v>1292652.07</v>
      </c>
      <c r="E262" s="9">
        <v>0</v>
      </c>
      <c r="F262" s="9">
        <v>227369.69</v>
      </c>
      <c r="G262" s="9">
        <v>0</v>
      </c>
      <c r="H262" s="9">
        <v>0</v>
      </c>
      <c r="I262" s="10">
        <v>5009270.72</v>
      </c>
      <c r="K262" s="28">
        <v>5037712.68</v>
      </c>
      <c r="L262" s="26"/>
      <c r="M262" s="29">
        <f t="shared" si="44"/>
        <v>-28441.959999999963</v>
      </c>
    </row>
    <row r="263" spans="1:15" ht="15.75" thickBot="1" x14ac:dyDescent="0.3">
      <c r="A263" s="2" t="s">
        <v>16</v>
      </c>
      <c r="B263" s="9">
        <v>52345.37</v>
      </c>
      <c r="C263" s="9">
        <v>1184739.1000000001</v>
      </c>
      <c r="D263" s="9">
        <v>1186319.8500000001</v>
      </c>
      <c r="E263" s="9">
        <v>0</v>
      </c>
      <c r="F263" s="9">
        <v>0</v>
      </c>
      <c r="G263" s="9">
        <v>0</v>
      </c>
      <c r="H263" s="9">
        <v>0</v>
      </c>
      <c r="I263" s="10">
        <v>50764.62</v>
      </c>
      <c r="K263" s="32">
        <v>48058.41</v>
      </c>
      <c r="L263" s="26"/>
      <c r="M263" s="29">
        <f t="shared" si="44"/>
        <v>2706.2099999999991</v>
      </c>
    </row>
    <row r="264" spans="1:15" ht="15.75" thickBot="1" x14ac:dyDescent="0.3">
      <c r="A264" s="13" t="s">
        <v>17</v>
      </c>
      <c r="B264" s="12">
        <f t="shared" ref="B264:I264" si="45">SUM(B258:B263)</f>
        <v>764521006.70000005</v>
      </c>
      <c r="C264" s="12">
        <f t="shared" si="45"/>
        <v>45936585.420000002</v>
      </c>
      <c r="D264" s="12">
        <f t="shared" si="45"/>
        <v>6887064.8600000013</v>
      </c>
      <c r="E264" s="12">
        <f t="shared" si="45"/>
        <v>2828.95</v>
      </c>
      <c r="F264" s="12">
        <f t="shared" si="45"/>
        <v>17165370.470000003</v>
      </c>
      <c r="G264" s="12">
        <f t="shared" si="45"/>
        <v>340655.91000000003</v>
      </c>
      <c r="H264" s="12">
        <f t="shared" si="45"/>
        <v>5930292.4499999993</v>
      </c>
      <c r="I264" s="14">
        <f t="shared" si="45"/>
        <v>792678934.10000002</v>
      </c>
      <c r="K264" s="31">
        <f>K258+K259+K260+K261+K262+K263</f>
        <v>762238124.89999998</v>
      </c>
      <c r="L264" s="26"/>
      <c r="M264" s="29">
        <f t="shared" si="44"/>
        <v>30440809.200000048</v>
      </c>
    </row>
    <row r="265" spans="1:15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15" x14ac:dyDescent="0.25">
      <c r="A266" s="15" t="s">
        <v>18</v>
      </c>
      <c r="B266" s="1"/>
      <c r="C266" s="1"/>
      <c r="D266" s="1"/>
      <c r="E266" s="1"/>
      <c r="F266" s="1"/>
      <c r="G266" s="1"/>
      <c r="H266" s="1"/>
      <c r="I266" s="1"/>
    </row>
    <row r="267" spans="1:15" x14ac:dyDescent="0.25">
      <c r="A267" s="1" t="s">
        <v>71</v>
      </c>
      <c r="B267" s="1"/>
      <c r="C267" s="1"/>
      <c r="D267" s="1"/>
      <c r="E267" s="1"/>
      <c r="F267" s="1"/>
      <c r="G267" s="1"/>
      <c r="H267" s="1"/>
      <c r="I267" s="1"/>
    </row>
    <row r="268" spans="1:15" ht="15.75" thickBot="1" x14ac:dyDescent="0.3">
      <c r="A268" s="1" t="s">
        <v>20</v>
      </c>
      <c r="B268" s="1"/>
      <c r="C268" s="1"/>
      <c r="D268" s="1"/>
      <c r="E268" s="1"/>
      <c r="F268" s="1"/>
      <c r="G268" s="1"/>
      <c r="H268" s="1"/>
      <c r="I268" s="1"/>
    </row>
    <row r="269" spans="1:15" x14ac:dyDescent="0.25">
      <c r="A269" s="1" t="s">
        <v>21</v>
      </c>
      <c r="B269" s="1"/>
      <c r="C269" s="1"/>
      <c r="D269" s="1"/>
      <c r="E269" s="1"/>
      <c r="F269" s="1"/>
      <c r="G269" s="1"/>
      <c r="H269" s="1"/>
      <c r="I269" s="1"/>
      <c r="K269" s="37" t="s">
        <v>79</v>
      </c>
      <c r="L269" s="38"/>
      <c r="M269" s="38"/>
      <c r="N269" s="38"/>
      <c r="O269" s="39"/>
    </row>
    <row r="270" spans="1:15" x14ac:dyDescent="0.25">
      <c r="A270" s="1" t="s">
        <v>72</v>
      </c>
      <c r="B270" s="1"/>
      <c r="C270" s="1"/>
      <c r="D270" s="1"/>
      <c r="E270" s="1"/>
      <c r="F270" s="1"/>
      <c r="G270" s="1"/>
      <c r="H270" s="1"/>
      <c r="I270" s="1"/>
      <c r="K270" s="40"/>
      <c r="L270" s="41"/>
      <c r="M270" s="41"/>
      <c r="N270" s="41"/>
      <c r="O270" s="42"/>
    </row>
    <row r="271" spans="1:15" ht="15.75" thickBot="1" x14ac:dyDescent="0.3">
      <c r="A271" s="1" t="s">
        <v>20</v>
      </c>
      <c r="B271" s="1"/>
      <c r="C271" s="1"/>
      <c r="D271" s="1"/>
      <c r="E271" s="1"/>
      <c r="F271" s="1"/>
      <c r="G271" s="1"/>
      <c r="H271" s="1"/>
      <c r="I271" s="1"/>
      <c r="K271" s="43"/>
      <c r="L271" s="44"/>
      <c r="M271" s="44"/>
      <c r="N271" s="44"/>
      <c r="O271" s="45"/>
    </row>
    <row r="272" spans="1:15" x14ac:dyDescent="0.25">
      <c r="A272" s="1" t="s">
        <v>23</v>
      </c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 t="s">
        <v>73</v>
      </c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 t="s">
        <v>20</v>
      </c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 t="s">
        <v>25</v>
      </c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</sheetData>
  <mergeCells count="16">
    <mergeCell ref="K269:O271"/>
    <mergeCell ref="A172:I172"/>
    <mergeCell ref="A193:I193"/>
    <mergeCell ref="A214:I214"/>
    <mergeCell ref="A235:I235"/>
    <mergeCell ref="A256:I256"/>
    <mergeCell ref="A67:I67"/>
    <mergeCell ref="A88:I88"/>
    <mergeCell ref="A109:I109"/>
    <mergeCell ref="A130:I130"/>
    <mergeCell ref="A151:I151"/>
    <mergeCell ref="A2:I2"/>
    <mergeCell ref="A1:I1"/>
    <mergeCell ref="A4:I4"/>
    <mergeCell ref="A25:I25"/>
    <mergeCell ref="A46:I4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2021-01-25T17:56:44Z</dcterms:created>
  <dcterms:modified xsi:type="dcterms:W3CDTF">2022-08-09T17:59:02Z</dcterms:modified>
</cp:coreProperties>
</file>