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1-2021\"/>
    </mc:Choice>
  </mc:AlternateContent>
  <xr:revisionPtr revIDLastSave="0" documentId="13_ncr:1_{C7EB3AA4-A670-4AE7-A738-747023A85F2D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4" i="1" l="1"/>
  <c r="N264" i="1" s="1"/>
  <c r="N263" i="1"/>
  <c r="N262" i="1"/>
  <c r="N261" i="1"/>
  <c r="N260" i="1"/>
  <c r="N259" i="1"/>
  <c r="N258" i="1"/>
  <c r="R243" i="1"/>
  <c r="L243" i="1"/>
  <c r="N243" i="1" s="1"/>
  <c r="R242" i="1"/>
  <c r="N242" i="1"/>
  <c r="R241" i="1"/>
  <c r="N241" i="1"/>
  <c r="R240" i="1"/>
  <c r="N240" i="1"/>
  <c r="R239" i="1"/>
  <c r="N239" i="1"/>
  <c r="R238" i="1"/>
  <c r="N238" i="1"/>
  <c r="R237" i="1"/>
  <c r="N237" i="1"/>
  <c r="R222" i="1"/>
  <c r="L222" i="1"/>
  <c r="N222" i="1" s="1"/>
  <c r="R221" i="1"/>
  <c r="N221" i="1"/>
  <c r="R220" i="1"/>
  <c r="N220" i="1"/>
  <c r="R219" i="1"/>
  <c r="N219" i="1"/>
  <c r="R218" i="1"/>
  <c r="N218" i="1"/>
  <c r="R217" i="1"/>
  <c r="N217" i="1"/>
  <c r="R216" i="1"/>
  <c r="N216" i="1"/>
  <c r="R201" i="1"/>
  <c r="L201" i="1"/>
  <c r="N201" i="1" s="1"/>
  <c r="R200" i="1"/>
  <c r="N200" i="1"/>
  <c r="R199" i="1"/>
  <c r="N199" i="1"/>
  <c r="R198" i="1"/>
  <c r="N198" i="1"/>
  <c r="R197" i="1"/>
  <c r="N197" i="1"/>
  <c r="R196" i="1"/>
  <c r="N196" i="1"/>
  <c r="R195" i="1"/>
  <c r="N195" i="1"/>
  <c r="R180" i="1"/>
  <c r="L180" i="1"/>
  <c r="N180" i="1" s="1"/>
  <c r="R179" i="1"/>
  <c r="N179" i="1"/>
  <c r="R178" i="1"/>
  <c r="N178" i="1"/>
  <c r="R177" i="1"/>
  <c r="N177" i="1"/>
  <c r="R176" i="1"/>
  <c r="N176" i="1"/>
  <c r="R175" i="1"/>
  <c r="N175" i="1"/>
  <c r="R174" i="1"/>
  <c r="N174" i="1"/>
  <c r="R138" i="1"/>
  <c r="L138" i="1"/>
  <c r="N138" i="1" s="1"/>
  <c r="R137" i="1"/>
  <c r="N137" i="1"/>
  <c r="R136" i="1"/>
  <c r="N136" i="1"/>
  <c r="R135" i="1"/>
  <c r="N135" i="1"/>
  <c r="R134" i="1"/>
  <c r="N134" i="1"/>
  <c r="R133" i="1"/>
  <c r="N133" i="1"/>
  <c r="R132" i="1"/>
  <c r="N132" i="1"/>
  <c r="R117" i="1"/>
  <c r="L117" i="1"/>
  <c r="N117" i="1" s="1"/>
  <c r="R116" i="1"/>
  <c r="N116" i="1"/>
  <c r="R115" i="1"/>
  <c r="N115" i="1"/>
  <c r="R114" i="1"/>
  <c r="N114" i="1"/>
  <c r="R113" i="1"/>
  <c r="N113" i="1"/>
  <c r="R112" i="1"/>
  <c r="N112" i="1"/>
  <c r="R111" i="1"/>
  <c r="N111" i="1"/>
  <c r="R96" i="1"/>
  <c r="L96" i="1"/>
  <c r="N96" i="1" s="1"/>
  <c r="R95" i="1"/>
  <c r="N95" i="1"/>
  <c r="R94" i="1"/>
  <c r="N94" i="1"/>
  <c r="R93" i="1"/>
  <c r="N93" i="1"/>
  <c r="R92" i="1"/>
  <c r="N92" i="1"/>
  <c r="R91" i="1"/>
  <c r="N91" i="1"/>
  <c r="R90" i="1"/>
  <c r="N90" i="1"/>
  <c r="N70" i="1"/>
  <c r="R75" i="1"/>
  <c r="L75" i="1"/>
  <c r="N75" i="1" s="1"/>
  <c r="R74" i="1"/>
  <c r="N74" i="1"/>
  <c r="R73" i="1"/>
  <c r="N73" i="1"/>
  <c r="R72" i="1"/>
  <c r="N72" i="1"/>
  <c r="R71" i="1"/>
  <c r="N71" i="1"/>
  <c r="R70" i="1"/>
  <c r="R69" i="1"/>
  <c r="N69" i="1"/>
  <c r="R54" i="1"/>
  <c r="L54" i="1"/>
  <c r="N54" i="1" s="1"/>
  <c r="R53" i="1"/>
  <c r="N53" i="1"/>
  <c r="R52" i="1"/>
  <c r="N52" i="1"/>
  <c r="R51" i="1"/>
  <c r="N51" i="1"/>
  <c r="R50" i="1"/>
  <c r="N50" i="1"/>
  <c r="R49" i="1"/>
  <c r="N49" i="1"/>
  <c r="R48" i="1"/>
  <c r="N48" i="1"/>
  <c r="R33" i="1"/>
  <c r="R27" i="1"/>
  <c r="L33" i="1"/>
  <c r="N33" i="1" s="1"/>
  <c r="R32" i="1"/>
  <c r="N32" i="1"/>
  <c r="R31" i="1"/>
  <c r="N31" i="1"/>
  <c r="R30" i="1"/>
  <c r="N30" i="1"/>
  <c r="R29" i="1"/>
  <c r="N29" i="1"/>
  <c r="R28" i="1"/>
  <c r="N28" i="1"/>
  <c r="N27" i="1"/>
  <c r="L12" i="1"/>
  <c r="N12" i="1" s="1"/>
  <c r="R12" i="1"/>
  <c r="R11" i="1"/>
  <c r="N11" i="1"/>
  <c r="R10" i="1"/>
  <c r="N10" i="1"/>
  <c r="R9" i="1"/>
  <c r="N9" i="1"/>
  <c r="R8" i="1"/>
  <c r="R7" i="1"/>
  <c r="N7" i="1"/>
  <c r="N6" i="1"/>
  <c r="N8" i="1" l="1"/>
  <c r="J264" i="1" l="1"/>
  <c r="I264" i="1"/>
  <c r="H264" i="1"/>
  <c r="G264" i="1"/>
  <c r="F264" i="1"/>
  <c r="E264" i="1"/>
  <c r="D264" i="1"/>
  <c r="C264" i="1"/>
  <c r="B264" i="1"/>
  <c r="J243" i="1"/>
  <c r="I243" i="1"/>
  <c r="H243" i="1"/>
  <c r="G243" i="1"/>
  <c r="F243" i="1"/>
  <c r="E243" i="1"/>
  <c r="D243" i="1"/>
  <c r="C243" i="1"/>
  <c r="B243" i="1"/>
  <c r="J222" i="1"/>
  <c r="I222" i="1"/>
  <c r="H222" i="1"/>
  <c r="G222" i="1"/>
  <c r="F222" i="1"/>
  <c r="E222" i="1"/>
  <c r="D222" i="1"/>
  <c r="C222" i="1"/>
  <c r="B222" i="1"/>
  <c r="J201" i="1"/>
  <c r="I201" i="1"/>
  <c r="H201" i="1"/>
  <c r="G201" i="1"/>
  <c r="F201" i="1"/>
  <c r="E201" i="1"/>
  <c r="D201" i="1"/>
  <c r="C201" i="1"/>
  <c r="B201" i="1"/>
  <c r="J180" i="1"/>
  <c r="I180" i="1"/>
  <c r="H180" i="1"/>
  <c r="G180" i="1"/>
  <c r="F180" i="1"/>
  <c r="E180" i="1"/>
  <c r="D180" i="1"/>
  <c r="C180" i="1"/>
  <c r="B180" i="1"/>
  <c r="J159" i="1"/>
  <c r="I159" i="1"/>
  <c r="H159" i="1"/>
  <c r="G159" i="1"/>
  <c r="F159" i="1"/>
  <c r="E159" i="1"/>
  <c r="D159" i="1"/>
  <c r="C159" i="1"/>
  <c r="B159" i="1"/>
  <c r="J138" i="1"/>
  <c r="I138" i="1"/>
  <c r="H138" i="1"/>
  <c r="G138" i="1"/>
  <c r="F138" i="1"/>
  <c r="E138" i="1"/>
  <c r="D138" i="1"/>
  <c r="C138" i="1"/>
  <c r="B138" i="1"/>
  <c r="J117" i="1"/>
  <c r="I117" i="1"/>
  <c r="H117" i="1"/>
  <c r="G117" i="1"/>
  <c r="F117" i="1"/>
  <c r="E117" i="1"/>
  <c r="D117" i="1"/>
  <c r="C117" i="1"/>
  <c r="B117" i="1"/>
  <c r="J96" i="1"/>
  <c r="I96" i="1"/>
  <c r="H96" i="1"/>
  <c r="G96" i="1"/>
  <c r="F96" i="1"/>
  <c r="E96" i="1"/>
  <c r="D96" i="1"/>
  <c r="C96" i="1"/>
  <c r="B96" i="1"/>
  <c r="J75" i="1"/>
  <c r="I75" i="1"/>
  <c r="H75" i="1"/>
  <c r="G75" i="1"/>
  <c r="F75" i="1"/>
  <c r="E75" i="1"/>
  <c r="D75" i="1"/>
  <c r="C75" i="1"/>
  <c r="B75" i="1"/>
  <c r="J54" i="1"/>
  <c r="I54" i="1"/>
  <c r="H54" i="1"/>
  <c r="G54" i="1"/>
  <c r="F54" i="1"/>
  <c r="E54" i="1"/>
  <c r="D54" i="1"/>
  <c r="C54" i="1"/>
  <c r="B54" i="1"/>
  <c r="J33" i="1"/>
  <c r="I33" i="1"/>
  <c r="H33" i="1"/>
  <c r="G33" i="1"/>
  <c r="F33" i="1"/>
  <c r="E33" i="1"/>
  <c r="D33" i="1"/>
  <c r="C33" i="1"/>
  <c r="B33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<sst xmlns="http://schemas.openxmlformats.org/spreadsheetml/2006/main" count="400" uniqueCount="72">
  <si>
    <t>Prestamista de Venda Resumo CCB</t>
  </si>
  <si>
    <t>Período: 11/2021</t>
  </si>
  <si>
    <t>RIVIERA DE SANTA CRISTINA - I</t>
  </si>
  <si>
    <t>Saldo inicial (+)</t>
  </si>
  <si>
    <t xml:space="preserve">Efetivados (+) </t>
  </si>
  <si>
    <t>Recebidos (-)</t>
  </si>
  <si>
    <t>Antecipados ( - 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</si>
  <si>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</si>
  <si>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</si>
  <si>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</si>
  <si>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</si>
  <si>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</si>
  <si>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</si>
  <si>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</si>
  <si>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</si>
  <si>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</si>
  <si>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</si>
  <si>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</si>
  <si>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</si>
  <si>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</si>
  <si>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</si>
  <si>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</si>
  <si>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</si>
  <si>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</si>
  <si>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</si>
  <si>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</si>
  <si>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</si>
  <si>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</si>
  <si>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</si>
  <si>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</si>
  <si>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</si>
  <si>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</si>
  <si>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</si>
  <si>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</si>
  <si>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</si>
  <si>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</si>
  <si>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</si>
  <si>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</si>
  <si>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</si>
  <si>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</si>
  <si>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</si>
  <si>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</si>
  <si>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</si>
  <si>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</si>
  <si>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</si>
  <si>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</si>
  <si>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</si>
  <si>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</si>
  <si>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</si>
  <si>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</si>
  <si>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</si>
  <si>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</si>
  <si>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</si>
  <si>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149233,70</t>
  </si>
  <si>
    <t>B) Pela Correção Monetária da Taxa de Administração + Correção Monetária NVIIER: 16145,80</t>
  </si>
  <si>
    <t>C) Pela Correção Monetária da Taxa de Emissão CCB + Correção Monetária NVIIER: 157,30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</si>
  <si>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</si>
  <si>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</si>
  <si>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</si>
  <si>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</si>
  <si>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</si>
  <si>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</si>
  <si>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</si>
  <si>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149233,70</t>
  </si>
  <si>
    <t>B) Pela Correção Monetária da Taxa de Administração + Correção Monetária Total: 16145,80</t>
  </si>
  <si>
    <t>C) Pela Correção Monetária da Taxa de Emissão CCB + Correção Monetária Total: 157,30</t>
  </si>
  <si>
    <t xml:space="preserve">Saldo do Análitico
</t>
  </si>
  <si>
    <t>Diferença</t>
  </si>
  <si>
    <t>Saldo Mês Anterior</t>
  </si>
  <si>
    <t>Resultado</t>
  </si>
  <si>
    <t>Saldo do Análitico</t>
  </si>
  <si>
    <r>
      <t xml:space="preserve">Observação : Diferença de </t>
    </r>
    <r>
      <rPr>
        <sz val="11"/>
        <color rgb="FFFF0000"/>
        <rFont val="Arial"/>
        <family val="2"/>
      </rPr>
      <t>492.918,96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</si>
</sst>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0" fillId="0" borderId="13" xfId="0" applyNumberFormat="1" applyBorder="1"/>
    <xf numFmtId="43" fontId="0" fillId="0" borderId="13" xfId="1" applyFont="1" applyFill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0" fillId="0" borderId="14" xfId="0" applyNumberFormat="1" applyBorder="1"/>
    <xf numFmtId="43" fontId="0" fillId="0" borderId="13" xfId="1" applyFont="1" applyBorder="1"/>
    <xf numFmtId="43" fontId="9" fillId="0" borderId="13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R704"/>
  <sheetViews>
    <sheetView showGridLines="0" tabSelected="1" topLeftCell="E256" zoomScale="85" zoomScaleNormal="85" workbookViewId="0">
      <selection activeCell="P270" sqref="P270"/>
    </sheetView>
  </sheetViews>
  <sheetFormatPr defaultRowHeight="15" x14ac:dyDescent="0.25"/>
  <cols>
    <col min="1" max="1" width="23.7109375" bestFit="1" customWidth="1"/>
    <col min="2" max="2" width="16.85546875" customWidth="1"/>
    <col min="3" max="6" width="17.28515625" customWidth="1"/>
    <col min="7" max="8" width="20.7109375" customWidth="1"/>
    <col min="9" max="9" width="16.42578125" customWidth="1"/>
    <col min="10" max="10" width="18.28515625" customWidth="1"/>
    <col min="12" max="12" width="18" bestFit="1" customWidth="1"/>
    <col min="14" max="14" width="15.28515625" bestFit="1" customWidth="1"/>
    <col min="16" max="16" width="18.140625" bestFit="1" customWidth="1"/>
    <col min="18" max="18" width="15.28515625" bestFit="1" customWidth="1"/>
  </cols>
  <sheetData>
    <row r="1" spans="1:18" ht="30.7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8" x14ac:dyDescent="0.25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4"/>
    </row>
    <row r="3" spans="1:18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8" ht="18.75" customHeight="1" thickBot="1" x14ac:dyDescent="0.3">
      <c r="A4" s="39" t="s">
        <v>2</v>
      </c>
      <c r="B4" s="40"/>
      <c r="C4" s="40"/>
      <c r="D4" s="40"/>
      <c r="E4" s="40"/>
      <c r="F4" s="40"/>
      <c r="G4" s="40"/>
      <c r="H4" s="40"/>
      <c r="I4" s="40"/>
      <c r="J4" s="41"/>
    </row>
    <row r="5" spans="1:18" ht="43.5" customHeight="1" thickBot="1" x14ac:dyDescent="0.3">
      <c r="A5" s="6"/>
      <c r="B5" s="7" t="s">
        <v>3</v>
      </c>
      <c r="C5" s="7" t="s">
        <v>4</v>
      </c>
      <c r="D5" s="7" t="s">
        <v>5</v>
      </c>
      <c r="E5" s="7" t="s">
        <v>6</v>
      </c>
      <c r="F5" s="8" t="s">
        <v>7</v>
      </c>
      <c r="G5" s="7" t="s">
        <v>8</v>
      </c>
      <c r="H5" s="7" t="s">
        <v>9</v>
      </c>
      <c r="I5" s="8" t="s">
        <v>10</v>
      </c>
      <c r="J5" s="7" t="s">
        <v>11</v>
      </c>
      <c r="L5" s="16" t="s">
        <v>66</v>
      </c>
      <c r="M5" s="17"/>
      <c r="N5" s="18" t="s">
        <v>67</v>
      </c>
      <c r="O5" s="17"/>
      <c r="P5" s="18" t="s">
        <v>68</v>
      </c>
      <c r="Q5" s="17"/>
      <c r="R5" s="18" t="s">
        <v>69</v>
      </c>
    </row>
    <row r="6" spans="1:18" ht="15.75" thickBot="1" x14ac:dyDescent="0.3">
      <c r="A6" s="2" t="s">
        <v>12</v>
      </c>
      <c r="B6" s="9">
        <v>24097.65</v>
      </c>
      <c r="C6" s="9">
        <v>119695.93</v>
      </c>
      <c r="D6" s="9">
        <v>76501.34</v>
      </c>
      <c r="E6" s="9">
        <v>0</v>
      </c>
      <c r="F6" s="9">
        <v>0</v>
      </c>
      <c r="G6" s="9">
        <v>850.19</v>
      </c>
      <c r="H6" s="9">
        <v>0</v>
      </c>
      <c r="I6" s="9">
        <v>0</v>
      </c>
      <c r="J6" s="10">
        <v>66442.05</v>
      </c>
      <c r="L6" s="19">
        <v>66442.049999999988</v>
      </c>
      <c r="M6" s="17"/>
      <c r="N6" s="20">
        <f t="shared" ref="N6:N9" si="0">J6-L6</f>
        <v>0</v>
      </c>
      <c r="O6" s="17"/>
      <c r="P6" s="27">
        <v>24097.65</v>
      </c>
      <c r="Q6" s="17"/>
      <c r="R6" s="21"/>
    </row>
    <row r="7" spans="1:18" ht="15.75" thickBot="1" x14ac:dyDescent="0.3">
      <c r="A7" s="2" t="s">
        <v>13</v>
      </c>
      <c r="B7" s="9">
        <v>38650791.869999997</v>
      </c>
      <c r="C7" s="9">
        <v>6307967.6900000004</v>
      </c>
      <c r="D7" s="9">
        <v>78455.53</v>
      </c>
      <c r="E7" s="9">
        <v>0</v>
      </c>
      <c r="F7" s="9">
        <v>0</v>
      </c>
      <c r="G7" s="9">
        <v>1009033.42</v>
      </c>
      <c r="H7" s="9">
        <v>0</v>
      </c>
      <c r="I7" s="9">
        <v>0</v>
      </c>
      <c r="J7" s="10">
        <v>43871270.609999999</v>
      </c>
      <c r="L7" s="19">
        <v>43534541.870000049</v>
      </c>
      <c r="M7" s="17"/>
      <c r="N7" s="20">
        <f>J7-L7</f>
        <v>336728.73999994993</v>
      </c>
      <c r="O7" s="17"/>
      <c r="P7" s="22">
        <v>38650791.869999997</v>
      </c>
      <c r="Q7" s="17"/>
      <c r="R7" s="21">
        <f>B7-P7</f>
        <v>0</v>
      </c>
    </row>
    <row r="8" spans="1:18" ht="15.75" thickBot="1" x14ac:dyDescent="0.3">
      <c r="A8" s="2" t="s">
        <v>14</v>
      </c>
      <c r="B8" s="9">
        <v>40396.44</v>
      </c>
      <c r="C8" s="9">
        <v>6562.02</v>
      </c>
      <c r="D8" s="9">
        <v>62.09</v>
      </c>
      <c r="E8" s="9">
        <v>0</v>
      </c>
      <c r="F8" s="9">
        <v>0</v>
      </c>
      <c r="G8" s="9">
        <v>1054.94</v>
      </c>
      <c r="H8" s="9">
        <v>0</v>
      </c>
      <c r="I8" s="9">
        <v>0</v>
      </c>
      <c r="J8" s="10">
        <v>45841.43</v>
      </c>
      <c r="L8" s="19">
        <v>45504.359999999993</v>
      </c>
      <c r="M8" s="17"/>
      <c r="N8" s="20">
        <f t="shared" si="0"/>
        <v>337.07000000000698</v>
      </c>
      <c r="O8" s="17"/>
      <c r="P8" s="22">
        <v>40396.44</v>
      </c>
      <c r="Q8" s="17"/>
      <c r="R8" s="21">
        <f t="shared" ref="R8:R11" si="1">B8-P8</f>
        <v>0</v>
      </c>
    </row>
    <row r="9" spans="1:18" ht="15.75" thickBot="1" x14ac:dyDescent="0.3">
      <c r="A9" s="2" t="s">
        <v>15</v>
      </c>
      <c r="B9" s="9">
        <v>4176347.25</v>
      </c>
      <c r="C9" s="9">
        <v>677304.92</v>
      </c>
      <c r="D9" s="9">
        <v>6462.92</v>
      </c>
      <c r="E9" s="9">
        <v>0</v>
      </c>
      <c r="F9" s="9">
        <v>0</v>
      </c>
      <c r="G9" s="9">
        <v>108885.07</v>
      </c>
      <c r="H9" s="9">
        <v>0</v>
      </c>
      <c r="I9" s="9">
        <v>0</v>
      </c>
      <c r="J9" s="10">
        <v>4738304.18</v>
      </c>
      <c r="L9" s="19">
        <v>4703513.9899999993</v>
      </c>
      <c r="M9" s="17"/>
      <c r="N9" s="20">
        <f t="shared" si="0"/>
        <v>34790.19000000041</v>
      </c>
      <c r="O9" s="17"/>
      <c r="P9" s="22">
        <v>4176347.25</v>
      </c>
      <c r="Q9" s="17"/>
      <c r="R9" s="21">
        <f t="shared" si="1"/>
        <v>0</v>
      </c>
    </row>
    <row r="10" spans="1:18" ht="15.75" thickBot="1" x14ac:dyDescent="0.3">
      <c r="A10" s="2" t="s">
        <v>16</v>
      </c>
      <c r="B10" s="9">
        <v>1018348.37</v>
      </c>
      <c r="C10" s="9">
        <v>247495.33</v>
      </c>
      <c r="D10" s="9">
        <v>113737.56</v>
      </c>
      <c r="E10" s="9">
        <v>0</v>
      </c>
      <c r="F10" s="9">
        <v>0</v>
      </c>
      <c r="G10" s="9">
        <v>25922.7</v>
      </c>
      <c r="H10" s="9">
        <v>0</v>
      </c>
      <c r="I10" s="9">
        <v>0</v>
      </c>
      <c r="J10" s="10">
        <v>1126183.44</v>
      </c>
      <c r="L10" s="19">
        <v>1126183.4400000009</v>
      </c>
      <c r="M10" s="17"/>
      <c r="N10" s="20">
        <f>J10-L10</f>
        <v>0</v>
      </c>
      <c r="O10" s="17"/>
      <c r="P10" s="27">
        <v>1018348.37</v>
      </c>
      <c r="Q10" s="17"/>
      <c r="R10" s="21">
        <f t="shared" si="1"/>
        <v>0</v>
      </c>
    </row>
    <row r="11" spans="1:18" ht="15.75" thickBot="1" x14ac:dyDescent="0.3">
      <c r="A11" s="2" t="s">
        <v>17</v>
      </c>
      <c r="B11" s="9">
        <v>39224.31</v>
      </c>
      <c r="C11" s="9">
        <v>135250.35999999999</v>
      </c>
      <c r="D11" s="9">
        <v>83037.259999999995</v>
      </c>
      <c r="E11" s="9">
        <v>0</v>
      </c>
      <c r="F11" s="9">
        <v>0</v>
      </c>
      <c r="G11" s="9">
        <v>1264.5999999999999</v>
      </c>
      <c r="H11" s="9">
        <v>0</v>
      </c>
      <c r="I11" s="9">
        <v>0</v>
      </c>
      <c r="J11" s="10">
        <v>90172.81</v>
      </c>
      <c r="L11" s="23">
        <v>90172.810000000012</v>
      </c>
      <c r="M11" s="17"/>
      <c r="N11" s="20">
        <f>J11-L11</f>
        <v>0</v>
      </c>
      <c r="O11" s="17"/>
      <c r="P11" s="27">
        <v>39224.31</v>
      </c>
      <c r="Q11" s="17"/>
      <c r="R11" s="21">
        <f t="shared" si="1"/>
        <v>0</v>
      </c>
    </row>
    <row r="12" spans="1:18" ht="15.75" thickBot="1" x14ac:dyDescent="0.3">
      <c r="A12" s="13" t="s">
        <v>18</v>
      </c>
      <c r="B12" s="12">
        <f t="shared" ref="B12:J12" si="2">SUM(B6:B11)</f>
        <v>43949205.889999993</v>
      </c>
      <c r="C12" s="12">
        <f t="shared" si="2"/>
        <v>7494276.25</v>
      </c>
      <c r="D12" s="12">
        <f t="shared" si="2"/>
        <v>358256.7</v>
      </c>
      <c r="E12" s="12">
        <f t="shared" si="2"/>
        <v>0</v>
      </c>
      <c r="F12" s="12">
        <f t="shared" si="2"/>
        <v>0</v>
      </c>
      <c r="G12" s="12">
        <f t="shared" si="2"/>
        <v>1147010.92</v>
      </c>
      <c r="H12" s="12">
        <f t="shared" si="2"/>
        <v>0</v>
      </c>
      <c r="I12" s="12">
        <f t="shared" si="2"/>
        <v>0</v>
      </c>
      <c r="J12" s="14">
        <f t="shared" si="2"/>
        <v>49938214.519999996</v>
      </c>
      <c r="L12" s="24">
        <f>L6+L7+L8+L9+L10+L11</f>
        <v>49566358.520000048</v>
      </c>
      <c r="M12" s="17"/>
      <c r="N12" s="25">
        <f>J12-L12</f>
        <v>371855.99999994785</v>
      </c>
      <c r="O12" s="17"/>
      <c r="P12" s="26">
        <v>43949205.889999993</v>
      </c>
      <c r="Q12" s="17"/>
      <c r="R12" s="21">
        <f>B12-P12</f>
        <v>0</v>
      </c>
    </row>
    <row r="13" spans="1:18" x14ac:dyDescent="0.25">
      <c r="A13" s="11"/>
      <c r="B13" s="1"/>
      <c r="C13" s="1"/>
      <c r="D13" s="1"/>
      <c r="E13" s="1"/>
      <c r="F13" s="1"/>
      <c r="G13" s="1"/>
      <c r="H13" s="1"/>
      <c r="I13" s="1"/>
      <c r="J13" s="1"/>
    </row>
    <row r="14" spans="1:18" x14ac:dyDescent="0.25">
      <c r="A14" s="15" t="s">
        <v>19</v>
      </c>
      <c r="B14" s="1"/>
      <c r="C14" s="1"/>
      <c r="D14" s="1"/>
      <c r="E14" s="1"/>
      <c r="F14" s="1"/>
      <c r="G14" s="1"/>
      <c r="H14" s="1"/>
      <c r="I14" s="1"/>
      <c r="J14" s="1"/>
    </row>
    <row r="15" spans="1:18" x14ac:dyDescent="0.25">
      <c r="A15" s="1" t="s">
        <v>20</v>
      </c>
      <c r="B15" s="1"/>
      <c r="C15" s="1"/>
      <c r="D15" s="1"/>
      <c r="E15" s="1"/>
      <c r="F15" s="1"/>
      <c r="G15" s="1"/>
      <c r="H15" s="1"/>
      <c r="I15" s="1"/>
      <c r="J15" s="1"/>
    </row>
    <row r="16" spans="1:18" x14ac:dyDescent="0.25">
      <c r="A16" s="1" t="s">
        <v>21</v>
      </c>
      <c r="B16" s="1"/>
      <c r="C16" s="1"/>
      <c r="D16" s="1"/>
      <c r="E16" s="1"/>
      <c r="F16" s="1"/>
      <c r="G16" s="1"/>
      <c r="H16" s="1"/>
      <c r="I16" s="1"/>
      <c r="J16" s="1"/>
    </row>
    <row r="17" spans="1:18" x14ac:dyDescent="0.25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</row>
    <row r="18" spans="1:18" x14ac:dyDescent="0.25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</row>
    <row r="19" spans="1:18" x14ac:dyDescent="0.25">
      <c r="A19" s="1" t="s">
        <v>21</v>
      </c>
      <c r="B19" s="1"/>
      <c r="C19" s="1"/>
      <c r="D19" s="1"/>
      <c r="E19" s="1"/>
      <c r="F19" s="1"/>
      <c r="G19" s="1"/>
      <c r="H19" s="1"/>
      <c r="I19" s="1"/>
      <c r="J19" s="1"/>
    </row>
    <row r="20" spans="1:18" x14ac:dyDescent="0.25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</row>
    <row r="21" spans="1:18" x14ac:dyDescent="0.25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</row>
    <row r="22" spans="1:18" x14ac:dyDescent="0.25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</row>
    <row r="23" spans="1:18" x14ac:dyDescent="0.25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8" ht="15.75" thickBot="1" x14ac:dyDescent="0.3">
      <c r="A25" s="39" t="s">
        <v>27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8" ht="39" thickBot="1" x14ac:dyDescent="0.3">
      <c r="A26" s="6"/>
      <c r="B26" s="7" t="s">
        <v>3</v>
      </c>
      <c r="C26" s="7" t="s">
        <v>4</v>
      </c>
      <c r="D26" s="7" t="s">
        <v>5</v>
      </c>
      <c r="E26" s="7" t="s">
        <v>6</v>
      </c>
      <c r="F26" s="8" t="s">
        <v>7</v>
      </c>
      <c r="G26" s="7" t="s">
        <v>8</v>
      </c>
      <c r="H26" s="7" t="s">
        <v>9</v>
      </c>
      <c r="I26" s="8" t="s">
        <v>10</v>
      </c>
      <c r="J26" s="7" t="s">
        <v>11</v>
      </c>
      <c r="L26" s="16" t="s">
        <v>66</v>
      </c>
      <c r="M26" s="17"/>
      <c r="N26" s="18" t="s">
        <v>67</v>
      </c>
      <c r="O26" s="17"/>
      <c r="P26" s="18" t="s">
        <v>68</v>
      </c>
      <c r="Q26" s="17"/>
      <c r="R26" s="18" t="s">
        <v>69</v>
      </c>
    </row>
    <row r="27" spans="1:18" ht="15.75" thickBot="1" x14ac:dyDescent="0.3">
      <c r="A27" s="2" t="s">
        <v>12</v>
      </c>
      <c r="B27" s="9">
        <v>30302.14</v>
      </c>
      <c r="C27" s="9">
        <v>72868.100000000006</v>
      </c>
      <c r="D27" s="9">
        <v>23525.21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10">
        <v>79645.03</v>
      </c>
      <c r="L27" s="19">
        <v>79645.030000000042</v>
      </c>
      <c r="M27" s="17"/>
      <c r="N27" s="20">
        <f t="shared" ref="N27" si="3">J27-L27</f>
        <v>0</v>
      </c>
      <c r="O27" s="17"/>
      <c r="P27" s="27">
        <v>30302.14</v>
      </c>
      <c r="Q27" s="17"/>
      <c r="R27" s="21">
        <f>B27-P27</f>
        <v>0</v>
      </c>
    </row>
    <row r="28" spans="1:18" ht="15.75" thickBot="1" x14ac:dyDescent="0.3">
      <c r="A28" s="2" t="s">
        <v>13</v>
      </c>
      <c r="B28" s="9">
        <v>40813691.829999998</v>
      </c>
      <c r="C28" s="9">
        <v>5155881.99</v>
      </c>
      <c r="D28" s="9">
        <v>91038.25</v>
      </c>
      <c r="E28" s="9">
        <v>0</v>
      </c>
      <c r="F28" s="9">
        <v>0</v>
      </c>
      <c r="G28" s="9">
        <v>769723.22</v>
      </c>
      <c r="H28" s="9">
        <v>0</v>
      </c>
      <c r="I28" s="9">
        <v>0</v>
      </c>
      <c r="J28" s="10">
        <v>45108812.350000001</v>
      </c>
      <c r="L28" s="19">
        <v>45108812.349999994</v>
      </c>
      <c r="M28" s="17"/>
      <c r="N28" s="20">
        <f>J28-L28</f>
        <v>0</v>
      </c>
      <c r="O28" s="17"/>
      <c r="P28" s="22">
        <v>40813691.829999998</v>
      </c>
      <c r="Q28" s="17"/>
      <c r="R28" s="21">
        <f>B28-P28</f>
        <v>0</v>
      </c>
    </row>
    <row r="29" spans="1:18" ht="15.75" thickBot="1" x14ac:dyDescent="0.3">
      <c r="A29" s="2" t="s">
        <v>14</v>
      </c>
      <c r="B29" s="9">
        <v>42756.93</v>
      </c>
      <c r="C29" s="9">
        <v>5429.61</v>
      </c>
      <c r="D29" s="9">
        <v>63.83</v>
      </c>
      <c r="E29" s="9">
        <v>0</v>
      </c>
      <c r="F29" s="9">
        <v>0</v>
      </c>
      <c r="G29" s="9">
        <v>808.56</v>
      </c>
      <c r="H29" s="9">
        <v>0</v>
      </c>
      <c r="I29" s="9">
        <v>0</v>
      </c>
      <c r="J29" s="10">
        <v>47314.15</v>
      </c>
      <c r="L29" s="19">
        <v>47314.149999999972</v>
      </c>
      <c r="M29" s="17"/>
      <c r="N29" s="20">
        <f t="shared" ref="N29:N30" si="4">J29-L29</f>
        <v>0</v>
      </c>
      <c r="O29" s="17"/>
      <c r="P29" s="22">
        <v>42756.93</v>
      </c>
      <c r="Q29" s="17"/>
      <c r="R29" s="21">
        <f t="shared" ref="R29:R33" si="5">B29-P29</f>
        <v>0</v>
      </c>
    </row>
    <row r="30" spans="1:18" ht="15.75" thickBot="1" x14ac:dyDescent="0.3">
      <c r="A30" s="2" t="s">
        <v>15</v>
      </c>
      <c r="B30" s="9">
        <v>4423558.9800000004</v>
      </c>
      <c r="C30" s="9">
        <v>560421.21</v>
      </c>
      <c r="D30" s="9">
        <v>6658.91</v>
      </c>
      <c r="E30" s="9">
        <v>0</v>
      </c>
      <c r="F30" s="9">
        <v>0</v>
      </c>
      <c r="G30" s="9">
        <v>83456.69</v>
      </c>
      <c r="H30" s="9">
        <v>0</v>
      </c>
      <c r="I30" s="9">
        <v>0</v>
      </c>
      <c r="J30" s="10">
        <v>4893864.59</v>
      </c>
      <c r="L30" s="19">
        <v>4893747.4899999965</v>
      </c>
      <c r="M30" s="17"/>
      <c r="N30" s="20">
        <f t="shared" si="4"/>
        <v>117.10000000335276</v>
      </c>
      <c r="O30" s="17"/>
      <c r="P30" s="22">
        <v>4423558.9800000004</v>
      </c>
      <c r="Q30" s="17"/>
      <c r="R30" s="21">
        <f t="shared" si="5"/>
        <v>0</v>
      </c>
    </row>
    <row r="31" spans="1:18" ht="15.75" thickBot="1" x14ac:dyDescent="0.3">
      <c r="A31" s="2" t="s">
        <v>16</v>
      </c>
      <c r="B31" s="9">
        <v>1140465.55</v>
      </c>
      <c r="C31" s="9">
        <v>268331.2</v>
      </c>
      <c r="D31" s="9">
        <v>108890.13</v>
      </c>
      <c r="E31" s="9">
        <v>0</v>
      </c>
      <c r="F31" s="9">
        <v>0</v>
      </c>
      <c r="G31" s="9">
        <v>26077.41</v>
      </c>
      <c r="H31" s="9">
        <v>0</v>
      </c>
      <c r="I31" s="9">
        <v>0</v>
      </c>
      <c r="J31" s="10">
        <v>1273829.21</v>
      </c>
      <c r="L31" s="19">
        <v>1274652.5700000005</v>
      </c>
      <c r="M31" s="17"/>
      <c r="N31" s="20">
        <f>J31-L31</f>
        <v>-823.36000000056811</v>
      </c>
      <c r="O31" s="17"/>
      <c r="P31" s="27">
        <v>1140465.55</v>
      </c>
      <c r="Q31" s="17"/>
      <c r="R31" s="21">
        <f t="shared" si="5"/>
        <v>0</v>
      </c>
    </row>
    <row r="32" spans="1:18" ht="15.75" thickBot="1" x14ac:dyDescent="0.3">
      <c r="A32" s="2" t="s">
        <v>17</v>
      </c>
      <c r="B32" s="9">
        <v>34834.67</v>
      </c>
      <c r="C32" s="9">
        <v>44644.85</v>
      </c>
      <c r="D32" s="9">
        <v>18436.98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10">
        <v>61042.54</v>
      </c>
      <c r="L32" s="23">
        <v>61042.540000000008</v>
      </c>
      <c r="M32" s="17"/>
      <c r="N32" s="20">
        <f>J32-L32</f>
        <v>0</v>
      </c>
      <c r="O32" s="17"/>
      <c r="P32" s="27">
        <v>34834.67</v>
      </c>
      <c r="Q32" s="17"/>
      <c r="R32" s="21">
        <f t="shared" si="5"/>
        <v>0</v>
      </c>
    </row>
    <row r="33" spans="1:18" ht="15.75" thickBot="1" x14ac:dyDescent="0.3">
      <c r="A33" s="13" t="s">
        <v>18</v>
      </c>
      <c r="B33" s="12">
        <f t="shared" ref="B33:J33" si="6">SUM(B27:B32)</f>
        <v>46485610.099999994</v>
      </c>
      <c r="C33" s="12">
        <f t="shared" si="6"/>
        <v>6107576.96</v>
      </c>
      <c r="D33" s="12">
        <f t="shared" si="6"/>
        <v>248613.31000000003</v>
      </c>
      <c r="E33" s="12">
        <f t="shared" si="6"/>
        <v>0</v>
      </c>
      <c r="F33" s="12">
        <f t="shared" si="6"/>
        <v>0</v>
      </c>
      <c r="G33" s="12">
        <f t="shared" si="6"/>
        <v>880065.88</v>
      </c>
      <c r="H33" s="12">
        <f t="shared" si="6"/>
        <v>0</v>
      </c>
      <c r="I33" s="12">
        <f t="shared" si="6"/>
        <v>0</v>
      </c>
      <c r="J33" s="14">
        <f t="shared" si="6"/>
        <v>51464507.870000005</v>
      </c>
      <c r="L33" s="24">
        <f>L27+L28+L29+L30+L31+L32</f>
        <v>51465214.129999988</v>
      </c>
      <c r="M33" s="17"/>
      <c r="N33" s="25">
        <f>J33-L33</f>
        <v>-706.25999998301268</v>
      </c>
      <c r="O33" s="17"/>
      <c r="P33" s="26">
        <v>46485610.099999994</v>
      </c>
      <c r="Q33" s="17"/>
      <c r="R33" s="21">
        <f t="shared" si="5"/>
        <v>0</v>
      </c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8" x14ac:dyDescent="0.25">
      <c r="A35" s="15" t="s">
        <v>19</v>
      </c>
      <c r="B35" s="1"/>
      <c r="C35" s="1"/>
      <c r="D35" s="1"/>
      <c r="E35" s="1"/>
      <c r="F35" s="1"/>
      <c r="G35" s="1"/>
      <c r="H35" s="1"/>
      <c r="I35" s="1"/>
      <c r="J35" s="1"/>
    </row>
    <row r="36" spans="1:18" x14ac:dyDescent="0.25">
      <c r="A36" s="1" t="s">
        <v>28</v>
      </c>
      <c r="B36" s="1"/>
      <c r="C36" s="1"/>
      <c r="D36" s="1"/>
      <c r="E36" s="1"/>
      <c r="F36" s="1"/>
      <c r="G36" s="1"/>
      <c r="H36" s="1"/>
      <c r="I36" s="1"/>
      <c r="J36" s="1"/>
    </row>
    <row r="37" spans="1:18" x14ac:dyDescent="0.25">
      <c r="A37" s="1" t="s">
        <v>21</v>
      </c>
      <c r="B37" s="1"/>
      <c r="C37" s="1"/>
      <c r="D37" s="1"/>
      <c r="E37" s="1"/>
      <c r="F37" s="1"/>
      <c r="G37" s="1"/>
      <c r="H37" s="1"/>
      <c r="I37" s="1"/>
      <c r="J37" s="1"/>
    </row>
    <row r="38" spans="1:18" x14ac:dyDescent="0.25">
      <c r="A38" s="1" t="s">
        <v>22</v>
      </c>
      <c r="B38" s="1"/>
      <c r="C38" s="1"/>
      <c r="D38" s="1"/>
      <c r="E38" s="1"/>
      <c r="F38" s="1"/>
      <c r="G38" s="1"/>
      <c r="H38" s="1"/>
      <c r="I38" s="1"/>
      <c r="J38" s="1"/>
    </row>
    <row r="39" spans="1:18" x14ac:dyDescent="0.25">
      <c r="A39" s="1" t="s">
        <v>29</v>
      </c>
      <c r="B39" s="1"/>
      <c r="C39" s="1"/>
      <c r="D39" s="1"/>
      <c r="E39" s="1"/>
      <c r="F39" s="1"/>
      <c r="G39" s="1"/>
      <c r="H39" s="1"/>
      <c r="I39" s="1"/>
      <c r="J39" s="1"/>
    </row>
    <row r="40" spans="1:18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</row>
    <row r="41" spans="1:18" x14ac:dyDescent="0.25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</row>
    <row r="42" spans="1:18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</row>
    <row r="43" spans="1:18" x14ac:dyDescent="0.25">
      <c r="A43" s="1" t="s">
        <v>21</v>
      </c>
      <c r="B43" s="1"/>
      <c r="C43" s="1"/>
      <c r="D43" s="1"/>
      <c r="E43" s="1"/>
      <c r="F43" s="1"/>
      <c r="G43" s="1"/>
      <c r="H43" s="1"/>
      <c r="I43" s="1"/>
      <c r="J43" s="1"/>
    </row>
    <row r="44" spans="1:18" x14ac:dyDescent="0.25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8" ht="15.75" thickBot="1" x14ac:dyDescent="0.3">
      <c r="A46" s="39" t="s">
        <v>31</v>
      </c>
      <c r="B46" s="40"/>
      <c r="C46" s="40"/>
      <c r="D46" s="40"/>
      <c r="E46" s="40"/>
      <c r="F46" s="40"/>
      <c r="G46" s="40"/>
      <c r="H46" s="40"/>
      <c r="I46" s="40"/>
      <c r="J46" s="41"/>
    </row>
    <row r="47" spans="1:18" ht="39" thickBot="1" x14ac:dyDescent="0.3">
      <c r="A47" s="6"/>
      <c r="B47" s="7" t="s">
        <v>3</v>
      </c>
      <c r="C47" s="7" t="s">
        <v>4</v>
      </c>
      <c r="D47" s="7" t="s">
        <v>5</v>
      </c>
      <c r="E47" s="7" t="s">
        <v>6</v>
      </c>
      <c r="F47" s="8" t="s">
        <v>7</v>
      </c>
      <c r="G47" s="7" t="s">
        <v>8</v>
      </c>
      <c r="H47" s="7" t="s">
        <v>9</v>
      </c>
      <c r="I47" s="8" t="s">
        <v>10</v>
      </c>
      <c r="J47" s="7" t="s">
        <v>11</v>
      </c>
      <c r="L47" s="16" t="s">
        <v>66</v>
      </c>
      <c r="M47" s="17"/>
      <c r="N47" s="18" t="s">
        <v>67</v>
      </c>
      <c r="O47" s="17"/>
      <c r="P47" s="18" t="s">
        <v>68</v>
      </c>
      <c r="Q47" s="17"/>
      <c r="R47" s="18" t="s">
        <v>69</v>
      </c>
    </row>
    <row r="48" spans="1:18" ht="15.75" thickBot="1" x14ac:dyDescent="0.3">
      <c r="A48" s="2" t="s">
        <v>12</v>
      </c>
      <c r="B48" s="9">
        <v>46045.56</v>
      </c>
      <c r="C48" s="9">
        <v>100350.53</v>
      </c>
      <c r="D48" s="9">
        <v>111717.64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10">
        <v>34678.449999999997</v>
      </c>
      <c r="L48" s="19">
        <v>34678.450000000004</v>
      </c>
      <c r="M48" s="17"/>
      <c r="N48" s="20">
        <f t="shared" ref="N48" si="7">J48-L48</f>
        <v>0</v>
      </c>
      <c r="O48" s="17"/>
      <c r="P48" s="27">
        <v>46045.56</v>
      </c>
      <c r="Q48" s="17"/>
      <c r="R48" s="21">
        <f>B48-P48</f>
        <v>0</v>
      </c>
    </row>
    <row r="49" spans="1:18" ht="15.75" thickBot="1" x14ac:dyDescent="0.3">
      <c r="A49" s="2" t="s">
        <v>13</v>
      </c>
      <c r="B49" s="9">
        <v>63278591.960000001</v>
      </c>
      <c r="C49" s="9">
        <v>8042477.4800000004</v>
      </c>
      <c r="D49" s="9">
        <v>119652.53</v>
      </c>
      <c r="E49" s="9">
        <v>0</v>
      </c>
      <c r="F49" s="9">
        <v>0</v>
      </c>
      <c r="G49" s="9">
        <v>1377285.63</v>
      </c>
      <c r="H49" s="9">
        <v>0</v>
      </c>
      <c r="I49" s="9">
        <v>0</v>
      </c>
      <c r="J49" s="10">
        <v>69824131.280000001</v>
      </c>
      <c r="L49" s="19">
        <v>69856668.040000081</v>
      </c>
      <c r="M49" s="17"/>
      <c r="N49" s="20">
        <f>J49-L49</f>
        <v>-32536.76000007987</v>
      </c>
      <c r="O49" s="17"/>
      <c r="P49" s="22">
        <v>63278591.960000001</v>
      </c>
      <c r="Q49" s="17"/>
      <c r="R49" s="21">
        <f>B49-P49</f>
        <v>0</v>
      </c>
    </row>
    <row r="50" spans="1:18" ht="15.75" thickBot="1" x14ac:dyDescent="0.3">
      <c r="A50" s="2" t="s">
        <v>14</v>
      </c>
      <c r="B50" s="9">
        <v>66130.960000000006</v>
      </c>
      <c r="C50" s="9">
        <v>8489.9699999999993</v>
      </c>
      <c r="D50" s="9">
        <v>80.8</v>
      </c>
      <c r="E50" s="9">
        <v>0</v>
      </c>
      <c r="F50" s="9">
        <v>0</v>
      </c>
      <c r="G50" s="9">
        <v>1442.68</v>
      </c>
      <c r="H50" s="9">
        <v>0</v>
      </c>
      <c r="I50" s="9">
        <v>0</v>
      </c>
      <c r="J50" s="10">
        <v>73097.45</v>
      </c>
      <c r="L50" s="19">
        <v>73097.449999999983</v>
      </c>
      <c r="M50" s="17"/>
      <c r="N50" s="20">
        <f t="shared" ref="N50:N51" si="8">J50-L50</f>
        <v>0</v>
      </c>
      <c r="O50" s="17"/>
      <c r="P50" s="22">
        <v>66130.960000000006</v>
      </c>
      <c r="Q50" s="17"/>
      <c r="R50" s="21">
        <f t="shared" ref="R50:R54" si="9">B50-P50</f>
        <v>0</v>
      </c>
    </row>
    <row r="51" spans="1:18" ht="15.75" thickBot="1" x14ac:dyDescent="0.3">
      <c r="A51" s="2" t="s">
        <v>15</v>
      </c>
      <c r="B51" s="9">
        <v>6825328.8499999996</v>
      </c>
      <c r="C51" s="9">
        <v>876295.42</v>
      </c>
      <c r="D51" s="9">
        <v>10562.51</v>
      </c>
      <c r="E51" s="9">
        <v>0</v>
      </c>
      <c r="F51" s="9">
        <v>0</v>
      </c>
      <c r="G51" s="9">
        <v>148909</v>
      </c>
      <c r="H51" s="9">
        <v>0</v>
      </c>
      <c r="I51" s="9">
        <v>0</v>
      </c>
      <c r="J51" s="10">
        <v>7542152.7599999998</v>
      </c>
      <c r="L51" s="19">
        <v>7541702.9800000032</v>
      </c>
      <c r="M51" s="17"/>
      <c r="N51" s="20">
        <f t="shared" si="8"/>
        <v>449.77999999653548</v>
      </c>
      <c r="O51" s="17"/>
      <c r="P51" s="22">
        <v>6825328.8499999996</v>
      </c>
      <c r="Q51" s="17"/>
      <c r="R51" s="21">
        <f t="shared" si="9"/>
        <v>0</v>
      </c>
    </row>
    <row r="52" spans="1:18" ht="15.75" thickBot="1" x14ac:dyDescent="0.3">
      <c r="A52" s="2" t="s">
        <v>16</v>
      </c>
      <c r="B52" s="9">
        <v>1873411.56</v>
      </c>
      <c r="C52" s="9">
        <v>438996.29</v>
      </c>
      <c r="D52" s="9">
        <v>220247.78</v>
      </c>
      <c r="E52" s="9">
        <v>0</v>
      </c>
      <c r="F52" s="9">
        <v>0</v>
      </c>
      <c r="G52" s="9">
        <v>53099.839999999997</v>
      </c>
      <c r="H52" s="9">
        <v>0</v>
      </c>
      <c r="I52" s="9">
        <v>0</v>
      </c>
      <c r="J52" s="10">
        <v>2039060.23</v>
      </c>
      <c r="L52" s="19">
        <v>2039060.2300000014</v>
      </c>
      <c r="M52" s="17"/>
      <c r="N52" s="20">
        <f>J52-L52</f>
        <v>0</v>
      </c>
      <c r="O52" s="17"/>
      <c r="P52" s="27">
        <v>1873411.56</v>
      </c>
      <c r="Q52" s="17"/>
      <c r="R52" s="21">
        <f t="shared" si="9"/>
        <v>0</v>
      </c>
    </row>
    <row r="53" spans="1:18" ht="15.75" thickBot="1" x14ac:dyDescent="0.3">
      <c r="A53" s="2" t="s">
        <v>17</v>
      </c>
      <c r="B53" s="9">
        <v>97876.27</v>
      </c>
      <c r="C53" s="9">
        <v>37795.519999999997</v>
      </c>
      <c r="D53" s="9">
        <v>76039.88</v>
      </c>
      <c r="E53" s="9">
        <v>0</v>
      </c>
      <c r="F53" s="9">
        <v>0</v>
      </c>
      <c r="G53" s="9">
        <v>1325.72</v>
      </c>
      <c r="H53" s="9">
        <v>0</v>
      </c>
      <c r="I53" s="9">
        <v>0</v>
      </c>
      <c r="J53" s="10">
        <v>58306.19</v>
      </c>
      <c r="L53" s="23">
        <v>58306.2</v>
      </c>
      <c r="M53" s="17"/>
      <c r="N53" s="20">
        <f>J53-L53</f>
        <v>-9.9999999947613105E-3</v>
      </c>
      <c r="O53" s="17"/>
      <c r="P53" s="27">
        <v>97876.27</v>
      </c>
      <c r="Q53" s="17"/>
      <c r="R53" s="21">
        <f t="shared" si="9"/>
        <v>0</v>
      </c>
    </row>
    <row r="54" spans="1:18" ht="15.75" thickBot="1" x14ac:dyDescent="0.3">
      <c r="A54" s="13" t="s">
        <v>18</v>
      </c>
      <c r="B54" s="12">
        <f t="shared" ref="B54:J54" si="10">SUM(B48:B53)</f>
        <v>72187385.159999996</v>
      </c>
      <c r="C54" s="12">
        <f t="shared" si="10"/>
        <v>9504405.209999999</v>
      </c>
      <c r="D54" s="12">
        <f t="shared" si="10"/>
        <v>538301.14</v>
      </c>
      <c r="E54" s="12">
        <f t="shared" si="10"/>
        <v>0</v>
      </c>
      <c r="F54" s="12">
        <f t="shared" si="10"/>
        <v>0</v>
      </c>
      <c r="G54" s="12">
        <f t="shared" si="10"/>
        <v>1582062.8699999999</v>
      </c>
      <c r="H54" s="12">
        <f t="shared" si="10"/>
        <v>0</v>
      </c>
      <c r="I54" s="12">
        <f t="shared" si="10"/>
        <v>0</v>
      </c>
      <c r="J54" s="14">
        <f t="shared" si="10"/>
        <v>79571426.360000014</v>
      </c>
      <c r="L54" s="24">
        <f>L48+L49+L50+L51+L52+L53</f>
        <v>79603513.350000098</v>
      </c>
      <c r="M54" s="17"/>
      <c r="N54" s="25">
        <f>J54-L54</f>
        <v>-32086.990000084043</v>
      </c>
      <c r="O54" s="17"/>
      <c r="P54" s="26">
        <v>72187385.159999996</v>
      </c>
      <c r="Q54" s="17"/>
      <c r="R54" s="21">
        <f t="shared" si="9"/>
        <v>0</v>
      </c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8" x14ac:dyDescent="0.25">
      <c r="A56" s="15" t="s">
        <v>19</v>
      </c>
      <c r="B56" s="1"/>
      <c r="C56" s="1"/>
      <c r="D56" s="1"/>
      <c r="E56" s="1"/>
      <c r="F56" s="1"/>
      <c r="G56" s="1"/>
      <c r="H56" s="1"/>
      <c r="I56" s="1"/>
      <c r="J56" s="1"/>
    </row>
    <row r="57" spans="1:18" x14ac:dyDescent="0.25">
      <c r="A57" s="1" t="s">
        <v>32</v>
      </c>
      <c r="B57" s="1"/>
      <c r="C57" s="1"/>
      <c r="D57" s="1"/>
      <c r="E57" s="1"/>
      <c r="F57" s="1"/>
      <c r="G57" s="1"/>
      <c r="H57" s="1"/>
      <c r="I57" s="1"/>
      <c r="J57" s="1"/>
    </row>
    <row r="58" spans="1:18" x14ac:dyDescent="0.25">
      <c r="A58" s="1" t="s">
        <v>21</v>
      </c>
      <c r="B58" s="1"/>
      <c r="C58" s="1"/>
      <c r="D58" s="1"/>
      <c r="E58" s="1"/>
      <c r="F58" s="1"/>
      <c r="G58" s="1"/>
      <c r="H58" s="1"/>
      <c r="I58" s="1"/>
      <c r="J58" s="1"/>
    </row>
    <row r="59" spans="1:18" x14ac:dyDescent="0.25">
      <c r="A59" s="1" t="s">
        <v>22</v>
      </c>
      <c r="B59" s="1"/>
      <c r="C59" s="1"/>
      <c r="D59" s="1"/>
      <c r="E59" s="1"/>
      <c r="F59" s="1"/>
      <c r="G59" s="1"/>
      <c r="H59" s="1"/>
      <c r="I59" s="1"/>
      <c r="J59" s="1"/>
    </row>
    <row r="60" spans="1:18" x14ac:dyDescent="0.25">
      <c r="A60" s="1" t="s">
        <v>33</v>
      </c>
      <c r="B60" s="1"/>
      <c r="C60" s="1"/>
      <c r="D60" s="1"/>
      <c r="E60" s="1"/>
      <c r="F60" s="1"/>
      <c r="G60" s="1"/>
      <c r="H60" s="1"/>
      <c r="I60" s="1"/>
      <c r="J60" s="1"/>
    </row>
    <row r="61" spans="1:18" x14ac:dyDescent="0.25">
      <c r="A61" s="1" t="s">
        <v>21</v>
      </c>
      <c r="B61" s="1"/>
      <c r="C61" s="1"/>
      <c r="D61" s="1"/>
      <c r="E61" s="1"/>
      <c r="F61" s="1"/>
      <c r="G61" s="1"/>
      <c r="H61" s="1"/>
      <c r="I61" s="1"/>
      <c r="J61" s="1"/>
    </row>
    <row r="62" spans="1:18" x14ac:dyDescent="0.25">
      <c r="A62" s="1" t="s">
        <v>24</v>
      </c>
      <c r="B62" s="1"/>
      <c r="C62" s="1"/>
      <c r="D62" s="1"/>
      <c r="E62" s="1"/>
      <c r="F62" s="1"/>
      <c r="G62" s="1"/>
      <c r="H62" s="1"/>
      <c r="I62" s="1"/>
      <c r="J62" s="1"/>
    </row>
    <row r="63" spans="1:18" x14ac:dyDescent="0.25">
      <c r="A63" s="1" t="s">
        <v>34</v>
      </c>
      <c r="B63" s="1"/>
      <c r="C63" s="1"/>
      <c r="D63" s="1"/>
      <c r="E63" s="1"/>
      <c r="F63" s="1"/>
      <c r="G63" s="1"/>
      <c r="H63" s="1"/>
      <c r="I63" s="1"/>
      <c r="J63" s="1"/>
    </row>
    <row r="64" spans="1:18" x14ac:dyDescent="0.25">
      <c r="A64" s="1" t="s">
        <v>21</v>
      </c>
      <c r="B64" s="1"/>
      <c r="C64" s="1"/>
      <c r="D64" s="1"/>
      <c r="E64" s="1"/>
      <c r="F64" s="1"/>
      <c r="G64" s="1"/>
      <c r="H64" s="1"/>
      <c r="I64" s="1"/>
      <c r="J64" s="1"/>
    </row>
    <row r="65" spans="1:18" x14ac:dyDescent="0.25">
      <c r="A65" s="1" t="s">
        <v>26</v>
      </c>
      <c r="B65" s="1"/>
      <c r="C65" s="1"/>
      <c r="D65" s="1"/>
      <c r="E65" s="1"/>
      <c r="F65" s="1"/>
      <c r="G65" s="1"/>
      <c r="H65" s="1"/>
      <c r="I65" s="1"/>
      <c r="J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8" ht="15.75" thickBot="1" x14ac:dyDescent="0.3">
      <c r="A67" s="39" t="s">
        <v>35</v>
      </c>
      <c r="B67" s="40"/>
      <c r="C67" s="40"/>
      <c r="D67" s="40"/>
      <c r="E67" s="40"/>
      <c r="F67" s="40"/>
      <c r="G67" s="40"/>
      <c r="H67" s="40"/>
      <c r="I67" s="40"/>
      <c r="J67" s="41"/>
    </row>
    <row r="68" spans="1:18" ht="39" thickBot="1" x14ac:dyDescent="0.3">
      <c r="A68" s="6"/>
      <c r="B68" s="7" t="s">
        <v>3</v>
      </c>
      <c r="C68" s="7" t="s">
        <v>4</v>
      </c>
      <c r="D68" s="7" t="s">
        <v>5</v>
      </c>
      <c r="E68" s="7" t="s">
        <v>6</v>
      </c>
      <c r="F68" s="8" t="s">
        <v>7</v>
      </c>
      <c r="G68" s="7" t="s">
        <v>8</v>
      </c>
      <c r="H68" s="7" t="s">
        <v>9</v>
      </c>
      <c r="I68" s="8" t="s">
        <v>10</v>
      </c>
      <c r="J68" s="7" t="s">
        <v>11</v>
      </c>
      <c r="L68" s="16" t="s">
        <v>66</v>
      </c>
      <c r="M68" s="17"/>
      <c r="N68" s="18" t="s">
        <v>67</v>
      </c>
      <c r="O68" s="17"/>
      <c r="P68" s="18" t="s">
        <v>68</v>
      </c>
      <c r="Q68" s="17"/>
      <c r="R68" s="18" t="s">
        <v>69</v>
      </c>
    </row>
    <row r="69" spans="1:18" ht="15.75" thickBot="1" x14ac:dyDescent="0.3">
      <c r="A69" s="2" t="s">
        <v>12</v>
      </c>
      <c r="B69" s="9">
        <v>1200</v>
      </c>
      <c r="C69" s="9">
        <v>23799.07</v>
      </c>
      <c r="D69" s="9">
        <v>11842.79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10">
        <v>13156.28</v>
      </c>
      <c r="L69" s="19">
        <v>13156.279999999999</v>
      </c>
      <c r="M69" s="17"/>
      <c r="N69" s="20">
        <f t="shared" ref="N69" si="11">J69-L69</f>
        <v>0</v>
      </c>
      <c r="O69" s="17"/>
      <c r="P69" s="27">
        <v>1200</v>
      </c>
      <c r="Q69" s="17"/>
      <c r="R69" s="21">
        <f>B69-P69</f>
        <v>0</v>
      </c>
    </row>
    <row r="70" spans="1:18" ht="15.75" thickBot="1" x14ac:dyDescent="0.3">
      <c r="A70" s="2" t="s">
        <v>13</v>
      </c>
      <c r="B70" s="9">
        <v>8690520.2899999991</v>
      </c>
      <c r="C70" s="9">
        <v>1777013.4</v>
      </c>
      <c r="D70" s="9">
        <v>18056.91</v>
      </c>
      <c r="E70" s="9">
        <v>0</v>
      </c>
      <c r="F70" s="9">
        <v>0</v>
      </c>
      <c r="G70" s="9">
        <v>425563.99</v>
      </c>
      <c r="H70" s="9">
        <v>0</v>
      </c>
      <c r="I70" s="9">
        <v>0</v>
      </c>
      <c r="J70" s="10">
        <v>10023912.789999999</v>
      </c>
      <c r="L70" s="19">
        <v>10023912.790000001</v>
      </c>
      <c r="M70" s="17"/>
      <c r="N70" s="20">
        <f>J70-L70</f>
        <v>0</v>
      </c>
      <c r="O70" s="17"/>
      <c r="P70" s="22">
        <v>8690520.2899999991</v>
      </c>
      <c r="Q70" s="17"/>
      <c r="R70" s="21">
        <f>B70-P70</f>
        <v>0</v>
      </c>
    </row>
    <row r="71" spans="1:18" ht="15.75" thickBot="1" x14ac:dyDescent="0.3">
      <c r="A71" s="2" t="s">
        <v>14</v>
      </c>
      <c r="B71" s="9">
        <v>9084.8799999999992</v>
      </c>
      <c r="C71" s="9">
        <v>1865.24</v>
      </c>
      <c r="D71" s="9">
        <v>13.5</v>
      </c>
      <c r="E71" s="9">
        <v>0</v>
      </c>
      <c r="F71" s="9">
        <v>0</v>
      </c>
      <c r="G71" s="9">
        <v>447.03</v>
      </c>
      <c r="H71" s="9">
        <v>0</v>
      </c>
      <c r="I71" s="9">
        <v>0</v>
      </c>
      <c r="J71" s="10">
        <v>10489.59</v>
      </c>
      <c r="L71" s="19">
        <v>10489.590000000004</v>
      </c>
      <c r="M71" s="17"/>
      <c r="N71" s="20">
        <f t="shared" ref="N71:N72" si="12">J71-L71</f>
        <v>0</v>
      </c>
      <c r="O71" s="17"/>
      <c r="P71" s="22">
        <v>9084.8799999999992</v>
      </c>
      <c r="Q71" s="17"/>
      <c r="R71" s="21">
        <f t="shared" ref="R71:R75" si="13">B71-P71</f>
        <v>0</v>
      </c>
    </row>
    <row r="72" spans="1:18" ht="15.75" thickBot="1" x14ac:dyDescent="0.3">
      <c r="A72" s="2" t="s">
        <v>15</v>
      </c>
      <c r="B72" s="9">
        <v>937703.03</v>
      </c>
      <c r="C72" s="9">
        <v>192522.03</v>
      </c>
      <c r="D72" s="9">
        <v>1395.4</v>
      </c>
      <c r="E72" s="9">
        <v>0</v>
      </c>
      <c r="F72" s="9">
        <v>0</v>
      </c>
      <c r="G72" s="9">
        <v>46140.91</v>
      </c>
      <c r="H72" s="9">
        <v>0</v>
      </c>
      <c r="I72" s="9">
        <v>0</v>
      </c>
      <c r="J72" s="10">
        <v>1082688.75</v>
      </c>
      <c r="L72" s="19">
        <v>1082688.75</v>
      </c>
      <c r="M72" s="17"/>
      <c r="N72" s="20">
        <f t="shared" si="12"/>
        <v>0</v>
      </c>
      <c r="O72" s="17"/>
      <c r="P72" s="22">
        <v>937703.03</v>
      </c>
      <c r="Q72" s="17"/>
      <c r="R72" s="21">
        <f t="shared" si="13"/>
        <v>0</v>
      </c>
    </row>
    <row r="73" spans="1:18" ht="15.75" thickBot="1" x14ac:dyDescent="0.3">
      <c r="A73" s="2" t="s">
        <v>16</v>
      </c>
      <c r="B73" s="9">
        <v>214215.33</v>
      </c>
      <c r="C73" s="9">
        <v>86353.33</v>
      </c>
      <c r="D73" s="9">
        <v>38880.230000000003</v>
      </c>
      <c r="E73" s="9">
        <v>0</v>
      </c>
      <c r="F73" s="9">
        <v>0</v>
      </c>
      <c r="G73" s="9">
        <v>13579.77</v>
      </c>
      <c r="H73" s="9">
        <v>0</v>
      </c>
      <c r="I73" s="9">
        <v>0</v>
      </c>
      <c r="J73" s="10">
        <v>248108.66</v>
      </c>
      <c r="L73" s="19">
        <v>248108.66000000003</v>
      </c>
      <c r="M73" s="17"/>
      <c r="N73" s="20">
        <f>J73-L73</f>
        <v>0</v>
      </c>
      <c r="O73" s="17"/>
      <c r="P73" s="27">
        <v>214215.33</v>
      </c>
      <c r="Q73" s="17"/>
      <c r="R73" s="21">
        <f t="shared" si="13"/>
        <v>0</v>
      </c>
    </row>
    <row r="74" spans="1:18" ht="15.75" thickBot="1" x14ac:dyDescent="0.3">
      <c r="A74" s="2" t="s">
        <v>17</v>
      </c>
      <c r="B74" s="9">
        <v>5969.84</v>
      </c>
      <c r="C74" s="9">
        <v>14329.9</v>
      </c>
      <c r="D74" s="9">
        <v>7055.84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10">
        <v>13243.9</v>
      </c>
      <c r="L74" s="23">
        <v>13243.900000000001</v>
      </c>
      <c r="M74" s="17"/>
      <c r="N74" s="20">
        <f>J74-L74</f>
        <v>0</v>
      </c>
      <c r="O74" s="17"/>
      <c r="P74" s="27">
        <v>5969.84</v>
      </c>
      <c r="Q74" s="17"/>
      <c r="R74" s="21">
        <f t="shared" si="13"/>
        <v>0</v>
      </c>
    </row>
    <row r="75" spans="1:18" ht="15.75" thickBot="1" x14ac:dyDescent="0.3">
      <c r="A75" s="13" t="s">
        <v>18</v>
      </c>
      <c r="B75" s="12">
        <f t="shared" ref="B75:J75" si="14">SUM(B69:B74)</f>
        <v>9858693.3699999992</v>
      </c>
      <c r="C75" s="12">
        <f t="shared" si="14"/>
        <v>2095882.97</v>
      </c>
      <c r="D75" s="12">
        <f t="shared" si="14"/>
        <v>77244.67</v>
      </c>
      <c r="E75" s="12">
        <f t="shared" si="14"/>
        <v>0</v>
      </c>
      <c r="F75" s="12">
        <f t="shared" si="14"/>
        <v>0</v>
      </c>
      <c r="G75" s="12">
        <f t="shared" si="14"/>
        <v>485731.70000000007</v>
      </c>
      <c r="H75" s="12">
        <f t="shared" si="14"/>
        <v>0</v>
      </c>
      <c r="I75" s="12">
        <f t="shared" si="14"/>
        <v>0</v>
      </c>
      <c r="J75" s="14">
        <f t="shared" si="14"/>
        <v>11391599.969999999</v>
      </c>
      <c r="L75" s="28">
        <f>L69+L70+L71+L72+L73+L74</f>
        <v>11391599.970000001</v>
      </c>
      <c r="M75" s="17"/>
      <c r="N75" s="25">
        <f>J75-L75</f>
        <v>0</v>
      </c>
      <c r="O75" s="17"/>
      <c r="P75" s="26">
        <v>9858693.3699999992</v>
      </c>
      <c r="Q75" s="17"/>
      <c r="R75" s="21">
        <f t="shared" si="13"/>
        <v>0</v>
      </c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8" x14ac:dyDescent="0.25">
      <c r="A77" s="15" t="s">
        <v>19</v>
      </c>
      <c r="B77" s="1"/>
      <c r="C77" s="1"/>
      <c r="D77" s="1"/>
      <c r="E77" s="1"/>
      <c r="F77" s="1"/>
      <c r="G77" s="1"/>
      <c r="H77" s="1"/>
      <c r="I77" s="1"/>
      <c r="J77" s="1"/>
    </row>
    <row r="78" spans="1:18" x14ac:dyDescent="0.25">
      <c r="A78" s="1" t="s">
        <v>36</v>
      </c>
      <c r="B78" s="1"/>
      <c r="C78" s="1"/>
      <c r="D78" s="1"/>
      <c r="E78" s="1"/>
      <c r="F78" s="1"/>
      <c r="G78" s="1"/>
      <c r="H78" s="1"/>
      <c r="I78" s="1"/>
      <c r="J78" s="1"/>
    </row>
    <row r="79" spans="1:18" x14ac:dyDescent="0.25">
      <c r="A79" s="1" t="s">
        <v>21</v>
      </c>
      <c r="B79" s="1"/>
      <c r="C79" s="1"/>
      <c r="D79" s="1"/>
      <c r="E79" s="1"/>
      <c r="F79" s="1"/>
      <c r="G79" s="1"/>
      <c r="H79" s="1"/>
      <c r="I79" s="1"/>
      <c r="J79" s="1"/>
    </row>
    <row r="80" spans="1:18" x14ac:dyDescent="0.25">
      <c r="A80" s="1" t="s">
        <v>22</v>
      </c>
      <c r="B80" s="1"/>
      <c r="C80" s="1"/>
      <c r="D80" s="1"/>
      <c r="E80" s="1"/>
      <c r="F80" s="1"/>
      <c r="G80" s="1"/>
      <c r="H80" s="1"/>
      <c r="I80" s="1"/>
      <c r="J80" s="1"/>
    </row>
    <row r="81" spans="1:18" x14ac:dyDescent="0.25">
      <c r="A81" s="1" t="s">
        <v>37</v>
      </c>
      <c r="B81" s="1"/>
      <c r="C81" s="1"/>
      <c r="D81" s="1"/>
      <c r="E81" s="1"/>
      <c r="F81" s="1"/>
      <c r="G81" s="1"/>
      <c r="H81" s="1"/>
      <c r="I81" s="1"/>
      <c r="J81" s="1"/>
    </row>
    <row r="82" spans="1:18" x14ac:dyDescent="0.25">
      <c r="A82" s="1" t="s">
        <v>21</v>
      </c>
      <c r="B82" s="1"/>
      <c r="C82" s="1"/>
      <c r="D82" s="1"/>
      <c r="E82" s="1"/>
      <c r="F82" s="1"/>
      <c r="G82" s="1"/>
      <c r="H82" s="1"/>
      <c r="I82" s="1"/>
      <c r="J82" s="1"/>
    </row>
    <row r="83" spans="1:18" x14ac:dyDescent="0.25">
      <c r="A83" s="1" t="s">
        <v>24</v>
      </c>
      <c r="B83" s="1"/>
      <c r="C83" s="1"/>
      <c r="D83" s="1"/>
      <c r="E83" s="1"/>
      <c r="F83" s="1"/>
      <c r="G83" s="1"/>
      <c r="H83" s="1"/>
      <c r="I83" s="1"/>
      <c r="J83" s="1"/>
    </row>
    <row r="84" spans="1:18" x14ac:dyDescent="0.25">
      <c r="A84" s="1" t="s">
        <v>38</v>
      </c>
      <c r="B84" s="1"/>
      <c r="C84" s="1"/>
      <c r="D84" s="1"/>
      <c r="E84" s="1"/>
      <c r="F84" s="1"/>
      <c r="G84" s="1"/>
      <c r="H84" s="1"/>
      <c r="I84" s="1"/>
      <c r="J84" s="1"/>
    </row>
    <row r="85" spans="1:18" x14ac:dyDescent="0.25">
      <c r="A85" s="1" t="s">
        <v>21</v>
      </c>
      <c r="B85" s="1"/>
      <c r="C85" s="1"/>
      <c r="D85" s="1"/>
      <c r="E85" s="1"/>
      <c r="F85" s="1"/>
      <c r="G85" s="1"/>
      <c r="H85" s="1"/>
      <c r="I85" s="1"/>
      <c r="J85" s="1"/>
    </row>
    <row r="86" spans="1:18" x14ac:dyDescent="0.25">
      <c r="A86" s="1" t="s">
        <v>26</v>
      </c>
      <c r="B86" s="1"/>
      <c r="C86" s="1"/>
      <c r="D86" s="1"/>
      <c r="E86" s="1"/>
      <c r="F86" s="1"/>
      <c r="G86" s="1"/>
      <c r="H86" s="1"/>
      <c r="I86" s="1"/>
      <c r="J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8" ht="15.75" thickBot="1" x14ac:dyDescent="0.3">
      <c r="A88" s="39" t="s">
        <v>39</v>
      </c>
      <c r="B88" s="40"/>
      <c r="C88" s="40"/>
      <c r="D88" s="40"/>
      <c r="E88" s="40"/>
      <c r="F88" s="40"/>
      <c r="G88" s="40"/>
      <c r="H88" s="40"/>
      <c r="I88" s="40"/>
      <c r="J88" s="41"/>
    </row>
    <row r="89" spans="1:18" ht="39" thickBot="1" x14ac:dyDescent="0.3">
      <c r="A89" s="6"/>
      <c r="B89" s="7" t="s">
        <v>3</v>
      </c>
      <c r="C89" s="7" t="s">
        <v>4</v>
      </c>
      <c r="D89" s="7" t="s">
        <v>5</v>
      </c>
      <c r="E89" s="7" t="s">
        <v>6</v>
      </c>
      <c r="F89" s="8" t="s">
        <v>7</v>
      </c>
      <c r="G89" s="7" t="s">
        <v>8</v>
      </c>
      <c r="H89" s="7" t="s">
        <v>9</v>
      </c>
      <c r="I89" s="8" t="s">
        <v>10</v>
      </c>
      <c r="J89" s="7" t="s">
        <v>11</v>
      </c>
      <c r="L89" s="16" t="s">
        <v>66</v>
      </c>
      <c r="M89" s="17"/>
      <c r="N89" s="18" t="s">
        <v>67</v>
      </c>
      <c r="O89" s="17"/>
      <c r="P89" s="18" t="s">
        <v>68</v>
      </c>
      <c r="Q89" s="17"/>
      <c r="R89" s="18" t="s">
        <v>69</v>
      </c>
    </row>
    <row r="90" spans="1:18" ht="15.75" thickBot="1" x14ac:dyDescent="0.3">
      <c r="A90" s="2" t="s">
        <v>12</v>
      </c>
      <c r="B90" s="9">
        <v>42946.87</v>
      </c>
      <c r="C90" s="9">
        <v>119997.22</v>
      </c>
      <c r="D90" s="9">
        <v>73689.08</v>
      </c>
      <c r="E90" s="9">
        <v>0</v>
      </c>
      <c r="F90" s="9">
        <v>0</v>
      </c>
      <c r="G90" s="9">
        <v>1771.17</v>
      </c>
      <c r="H90" s="9">
        <v>0</v>
      </c>
      <c r="I90" s="9">
        <v>0</v>
      </c>
      <c r="J90" s="10">
        <v>87483.839999999997</v>
      </c>
      <c r="L90" s="19">
        <v>87483.839999999997</v>
      </c>
      <c r="M90" s="17"/>
      <c r="N90" s="20">
        <f t="shared" ref="N90" si="15">J90-L90</f>
        <v>0</v>
      </c>
      <c r="O90" s="17"/>
      <c r="P90" s="27">
        <v>42946.87</v>
      </c>
      <c r="Q90" s="17"/>
      <c r="R90" s="21">
        <f>B90-P90</f>
        <v>0</v>
      </c>
    </row>
    <row r="91" spans="1:18" ht="15.75" thickBot="1" x14ac:dyDescent="0.3">
      <c r="A91" s="2" t="s">
        <v>13</v>
      </c>
      <c r="B91" s="9">
        <v>55135894.009999998</v>
      </c>
      <c r="C91" s="9">
        <v>8509444.9000000004</v>
      </c>
      <c r="D91" s="9">
        <v>76478.8</v>
      </c>
      <c r="E91" s="9">
        <v>0</v>
      </c>
      <c r="F91" s="9">
        <v>0</v>
      </c>
      <c r="G91" s="9">
        <v>3524559.3</v>
      </c>
      <c r="H91" s="9">
        <v>0</v>
      </c>
      <c r="I91" s="9">
        <v>0</v>
      </c>
      <c r="J91" s="10">
        <v>60044300.810000002</v>
      </c>
      <c r="L91" s="19">
        <v>60044300.810000047</v>
      </c>
      <c r="M91" s="17"/>
      <c r="N91" s="20">
        <f>J91-L91</f>
        <v>0</v>
      </c>
      <c r="O91" s="17"/>
      <c r="P91" s="22">
        <v>55135894.009999998</v>
      </c>
      <c r="Q91" s="17"/>
      <c r="R91" s="21">
        <f>B91-P91</f>
        <v>0</v>
      </c>
    </row>
    <row r="92" spans="1:18" ht="15.75" thickBot="1" x14ac:dyDescent="0.3">
      <c r="A92" s="2" t="s">
        <v>14</v>
      </c>
      <c r="B92" s="9">
        <v>57716.87</v>
      </c>
      <c r="C92" s="9">
        <v>8966.49</v>
      </c>
      <c r="D92" s="9">
        <v>58.79</v>
      </c>
      <c r="E92" s="9">
        <v>0</v>
      </c>
      <c r="F92" s="9">
        <v>0</v>
      </c>
      <c r="G92" s="9">
        <v>3679.46</v>
      </c>
      <c r="H92" s="9">
        <v>0</v>
      </c>
      <c r="I92" s="9">
        <v>0</v>
      </c>
      <c r="J92" s="10">
        <v>62945.11</v>
      </c>
      <c r="L92" s="19">
        <v>62945.10999999995</v>
      </c>
      <c r="M92" s="17"/>
      <c r="N92" s="20">
        <f t="shared" ref="N92:N93" si="16">J92-L92</f>
        <v>0</v>
      </c>
      <c r="O92" s="17"/>
      <c r="P92" s="22">
        <v>57716.87</v>
      </c>
      <c r="Q92" s="17"/>
      <c r="R92" s="21">
        <f t="shared" ref="R92:R96" si="17">B92-P92</f>
        <v>0</v>
      </c>
    </row>
    <row r="93" spans="1:18" ht="15.75" thickBot="1" x14ac:dyDescent="0.3">
      <c r="A93" s="2" t="s">
        <v>15</v>
      </c>
      <c r="B93" s="9">
        <v>5976603.54</v>
      </c>
      <c r="C93" s="9">
        <v>925480.46</v>
      </c>
      <c r="D93" s="9">
        <v>6149.2</v>
      </c>
      <c r="E93" s="9">
        <v>0</v>
      </c>
      <c r="F93" s="9">
        <v>0</v>
      </c>
      <c r="G93" s="9">
        <v>379778.84</v>
      </c>
      <c r="H93" s="9">
        <v>0</v>
      </c>
      <c r="I93" s="9">
        <v>0</v>
      </c>
      <c r="J93" s="10">
        <v>6516155.96</v>
      </c>
      <c r="L93" s="19">
        <v>6516155.9599999934</v>
      </c>
      <c r="M93" s="17"/>
      <c r="N93" s="20">
        <f t="shared" si="16"/>
        <v>0</v>
      </c>
      <c r="O93" s="17"/>
      <c r="P93" s="22">
        <v>5976603.54</v>
      </c>
      <c r="Q93" s="17"/>
      <c r="R93" s="21">
        <f t="shared" si="17"/>
        <v>0</v>
      </c>
    </row>
    <row r="94" spans="1:18" ht="15.75" thickBot="1" x14ac:dyDescent="0.3">
      <c r="A94" s="2" t="s">
        <v>16</v>
      </c>
      <c r="B94" s="9">
        <v>1778312.96</v>
      </c>
      <c r="C94" s="9">
        <v>448054.85</v>
      </c>
      <c r="D94" s="9">
        <v>159209.84</v>
      </c>
      <c r="E94" s="9">
        <v>0</v>
      </c>
      <c r="F94" s="9">
        <v>0</v>
      </c>
      <c r="G94" s="9">
        <v>135242.78</v>
      </c>
      <c r="H94" s="9">
        <v>0</v>
      </c>
      <c r="I94" s="9">
        <v>0</v>
      </c>
      <c r="J94" s="10">
        <v>1931915.19</v>
      </c>
      <c r="L94" s="19">
        <v>1932195.1900000027</v>
      </c>
      <c r="M94" s="17"/>
      <c r="N94" s="20">
        <f>J94-L94</f>
        <v>-280.00000000279397</v>
      </c>
      <c r="O94" s="17"/>
      <c r="P94" s="27">
        <v>1778312.96</v>
      </c>
      <c r="Q94" s="17"/>
      <c r="R94" s="21">
        <f t="shared" si="17"/>
        <v>0</v>
      </c>
    </row>
    <row r="95" spans="1:18" ht="15.75" thickBot="1" x14ac:dyDescent="0.3">
      <c r="A95" s="2" t="s">
        <v>17</v>
      </c>
      <c r="B95" s="9">
        <v>116499.42</v>
      </c>
      <c r="C95" s="9">
        <v>57266.95</v>
      </c>
      <c r="D95" s="9">
        <v>43804.42</v>
      </c>
      <c r="E95" s="9">
        <v>0</v>
      </c>
      <c r="F95" s="9">
        <v>280</v>
      </c>
      <c r="G95" s="9">
        <v>40422.620000000003</v>
      </c>
      <c r="H95" s="9">
        <v>0</v>
      </c>
      <c r="I95" s="9">
        <v>0</v>
      </c>
      <c r="J95" s="10">
        <v>89819.33</v>
      </c>
      <c r="L95" s="23">
        <v>89539.349999999991</v>
      </c>
      <c r="M95" s="17"/>
      <c r="N95" s="20">
        <f>J95-L95</f>
        <v>279.98000000001048</v>
      </c>
      <c r="O95" s="17"/>
      <c r="P95" s="27">
        <v>116499.42</v>
      </c>
      <c r="Q95" s="17"/>
      <c r="R95" s="21">
        <f t="shared" si="17"/>
        <v>0</v>
      </c>
    </row>
    <row r="96" spans="1:18" ht="15.75" thickBot="1" x14ac:dyDescent="0.3">
      <c r="A96" s="13" t="s">
        <v>18</v>
      </c>
      <c r="B96" s="12">
        <f t="shared" ref="B96:J96" si="18">SUM(B90:B95)</f>
        <v>63107973.669999994</v>
      </c>
      <c r="C96" s="12">
        <f t="shared" si="18"/>
        <v>10069210.869999999</v>
      </c>
      <c r="D96" s="12">
        <f t="shared" si="18"/>
        <v>359390.13</v>
      </c>
      <c r="E96" s="12">
        <f t="shared" si="18"/>
        <v>0</v>
      </c>
      <c r="F96" s="12">
        <f t="shared" si="18"/>
        <v>280</v>
      </c>
      <c r="G96" s="12">
        <f t="shared" si="18"/>
        <v>4085454.1699999995</v>
      </c>
      <c r="H96" s="12">
        <f t="shared" si="18"/>
        <v>0</v>
      </c>
      <c r="I96" s="12">
        <f t="shared" si="18"/>
        <v>0</v>
      </c>
      <c r="J96" s="14">
        <f t="shared" si="18"/>
        <v>68732620.24000001</v>
      </c>
      <c r="L96" s="24">
        <f>L90+L91+L92+L93+L94+L95</f>
        <v>68732620.260000035</v>
      </c>
      <c r="M96" s="17"/>
      <c r="N96" s="25">
        <f>J96-L96</f>
        <v>-2.0000025629997253E-2</v>
      </c>
      <c r="O96" s="17"/>
      <c r="P96" s="26">
        <v>63107973.669999994</v>
      </c>
      <c r="Q96" s="17"/>
      <c r="R96" s="21">
        <f t="shared" si="17"/>
        <v>0</v>
      </c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8" x14ac:dyDescent="0.25">
      <c r="A98" s="15" t="s">
        <v>19</v>
      </c>
      <c r="B98" s="1"/>
      <c r="C98" s="1"/>
      <c r="D98" s="1"/>
      <c r="E98" s="1"/>
      <c r="F98" s="1"/>
      <c r="G98" s="1"/>
      <c r="H98" s="1"/>
      <c r="I98" s="1"/>
      <c r="J98" s="1"/>
    </row>
    <row r="99" spans="1:18" x14ac:dyDescent="0.25">
      <c r="A99" s="1" t="s">
        <v>40</v>
      </c>
      <c r="B99" s="1"/>
      <c r="C99" s="1"/>
      <c r="D99" s="1"/>
      <c r="E99" s="1"/>
      <c r="F99" s="1"/>
      <c r="G99" s="1"/>
      <c r="H99" s="1"/>
      <c r="I99" s="1"/>
      <c r="J99" s="1"/>
    </row>
    <row r="100" spans="1:18" x14ac:dyDescent="0.25">
      <c r="A100" s="1" t="s">
        <v>21</v>
      </c>
      <c r="B100" s="1"/>
      <c r="C100" s="1"/>
      <c r="D100" s="1"/>
      <c r="E100" s="1"/>
      <c r="F100" s="1"/>
      <c r="G100" s="1"/>
      <c r="H100" s="1"/>
      <c r="I100" s="1"/>
      <c r="J100" s="1"/>
    </row>
    <row r="101" spans="1:18" x14ac:dyDescent="0.25">
      <c r="A101" s="1" t="s">
        <v>22</v>
      </c>
      <c r="B101" s="1"/>
      <c r="C101" s="1"/>
      <c r="D101" s="1"/>
      <c r="E101" s="1"/>
      <c r="F101" s="1"/>
      <c r="G101" s="1"/>
      <c r="H101" s="1"/>
      <c r="I101" s="1"/>
      <c r="J101" s="1"/>
    </row>
    <row r="102" spans="1:18" x14ac:dyDescent="0.25">
      <c r="A102" s="1" t="s">
        <v>41</v>
      </c>
      <c r="B102" s="1"/>
      <c r="C102" s="1"/>
      <c r="D102" s="1"/>
      <c r="E102" s="1"/>
      <c r="F102" s="1"/>
      <c r="G102" s="1"/>
      <c r="H102" s="1"/>
      <c r="I102" s="1"/>
      <c r="J102" s="1"/>
    </row>
    <row r="103" spans="1:18" x14ac:dyDescent="0.25">
      <c r="A103" s="1" t="s">
        <v>21</v>
      </c>
      <c r="B103" s="1"/>
      <c r="C103" s="1"/>
      <c r="D103" s="1"/>
      <c r="E103" s="1"/>
      <c r="F103" s="1"/>
      <c r="G103" s="1"/>
      <c r="H103" s="1"/>
      <c r="I103" s="1"/>
      <c r="J103" s="1"/>
    </row>
    <row r="104" spans="1:18" x14ac:dyDescent="0.25">
      <c r="A104" s="1" t="s">
        <v>24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8" x14ac:dyDescent="0.25">
      <c r="A105" s="1" t="s">
        <v>42</v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8" x14ac:dyDescent="0.25">
      <c r="A106" s="1" t="s">
        <v>21</v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8" x14ac:dyDescent="0.25">
      <c r="A107" s="1" t="s">
        <v>26</v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8" ht="15.75" thickBot="1" x14ac:dyDescent="0.3">
      <c r="A109" s="39" t="s">
        <v>43</v>
      </c>
      <c r="B109" s="40"/>
      <c r="C109" s="40"/>
      <c r="D109" s="40"/>
      <c r="E109" s="40"/>
      <c r="F109" s="40"/>
      <c r="G109" s="40"/>
      <c r="H109" s="40"/>
      <c r="I109" s="40"/>
      <c r="J109" s="41"/>
    </row>
    <row r="110" spans="1:18" ht="39" thickBot="1" x14ac:dyDescent="0.3">
      <c r="A110" s="6"/>
      <c r="B110" s="7" t="s">
        <v>3</v>
      </c>
      <c r="C110" s="7" t="s">
        <v>4</v>
      </c>
      <c r="D110" s="7" t="s">
        <v>5</v>
      </c>
      <c r="E110" s="7" t="s">
        <v>6</v>
      </c>
      <c r="F110" s="8" t="s">
        <v>7</v>
      </c>
      <c r="G110" s="7" t="s">
        <v>8</v>
      </c>
      <c r="H110" s="7" t="s">
        <v>9</v>
      </c>
      <c r="I110" s="8" t="s">
        <v>10</v>
      </c>
      <c r="J110" s="7" t="s">
        <v>11</v>
      </c>
      <c r="L110" s="16" t="s">
        <v>66</v>
      </c>
      <c r="M110" s="17"/>
      <c r="N110" s="18" t="s">
        <v>67</v>
      </c>
      <c r="O110" s="17"/>
      <c r="P110" s="18" t="s">
        <v>68</v>
      </c>
      <c r="Q110" s="17"/>
      <c r="R110" s="18" t="s">
        <v>69</v>
      </c>
    </row>
    <row r="111" spans="1:18" ht="15.75" thickBot="1" x14ac:dyDescent="0.3">
      <c r="A111" s="2" t="s">
        <v>12</v>
      </c>
      <c r="B111" s="9">
        <v>20703.18</v>
      </c>
      <c r="C111" s="9">
        <v>152532.32</v>
      </c>
      <c r="D111" s="9">
        <v>84616.62</v>
      </c>
      <c r="E111" s="9">
        <v>0</v>
      </c>
      <c r="F111" s="9">
        <v>0</v>
      </c>
      <c r="G111" s="9">
        <v>1669.37</v>
      </c>
      <c r="H111" s="9">
        <v>0</v>
      </c>
      <c r="I111" s="9">
        <v>0</v>
      </c>
      <c r="J111" s="10">
        <v>86949.51</v>
      </c>
      <c r="L111" s="19">
        <v>86949.51</v>
      </c>
      <c r="M111" s="17"/>
      <c r="N111" s="20">
        <f t="shared" ref="N111" si="19">J111-L111</f>
        <v>0</v>
      </c>
      <c r="O111" s="17"/>
      <c r="P111" s="27">
        <v>20703.18</v>
      </c>
      <c r="Q111" s="17"/>
      <c r="R111" s="21">
        <f>B111-P111</f>
        <v>0</v>
      </c>
    </row>
    <row r="112" spans="1:18" ht="15.75" thickBot="1" x14ac:dyDescent="0.3">
      <c r="A112" s="2" t="s">
        <v>13</v>
      </c>
      <c r="B112" s="9">
        <v>31916965.559999999</v>
      </c>
      <c r="C112" s="9">
        <v>7940698.8399999999</v>
      </c>
      <c r="D112" s="9">
        <v>57933.35</v>
      </c>
      <c r="E112" s="9">
        <v>0</v>
      </c>
      <c r="F112" s="9">
        <v>0</v>
      </c>
      <c r="G112" s="9">
        <v>1178077.43</v>
      </c>
      <c r="H112" s="9">
        <v>0</v>
      </c>
      <c r="I112" s="9">
        <v>0</v>
      </c>
      <c r="J112" s="10">
        <v>38621653.619999997</v>
      </c>
      <c r="L112" s="19">
        <v>38620722.230000027</v>
      </c>
      <c r="M112" s="17"/>
      <c r="N112" s="20">
        <f>J112-L112</f>
        <v>931.38999997079372</v>
      </c>
      <c r="O112" s="17"/>
      <c r="P112" s="22">
        <v>31916965.559999999</v>
      </c>
      <c r="Q112" s="17"/>
      <c r="R112" s="21">
        <f>B112-P112</f>
        <v>0</v>
      </c>
    </row>
    <row r="113" spans="1:18" ht="15.75" thickBot="1" x14ac:dyDescent="0.3">
      <c r="A113" s="2" t="s">
        <v>14</v>
      </c>
      <c r="B113" s="9">
        <v>33195.24</v>
      </c>
      <c r="C113" s="9">
        <v>8271.7199999999993</v>
      </c>
      <c r="D113" s="9">
        <v>39.020000000000003</v>
      </c>
      <c r="E113" s="9">
        <v>0</v>
      </c>
      <c r="F113" s="9">
        <v>0</v>
      </c>
      <c r="G113" s="9">
        <v>1215.1199999999999</v>
      </c>
      <c r="H113" s="9">
        <v>0</v>
      </c>
      <c r="I113" s="9">
        <v>0</v>
      </c>
      <c r="J113" s="10">
        <v>40212.82</v>
      </c>
      <c r="L113" s="19">
        <v>40212.820000000022</v>
      </c>
      <c r="M113" s="17"/>
      <c r="N113" s="20">
        <f t="shared" ref="N113:N114" si="20">J113-L113</f>
        <v>0</v>
      </c>
      <c r="O113" s="17"/>
      <c r="P113" s="22">
        <v>33195.24</v>
      </c>
      <c r="Q113" s="17"/>
      <c r="R113" s="21">
        <f t="shared" ref="R113:R117" si="21">B113-P113</f>
        <v>0</v>
      </c>
    </row>
    <row r="114" spans="1:18" ht="15.75" thickBot="1" x14ac:dyDescent="0.3">
      <c r="A114" s="2" t="s">
        <v>15</v>
      </c>
      <c r="B114" s="9">
        <v>3424434.57</v>
      </c>
      <c r="C114" s="9">
        <v>853772.88</v>
      </c>
      <c r="D114" s="9">
        <v>4027.99</v>
      </c>
      <c r="E114" s="9">
        <v>0</v>
      </c>
      <c r="F114" s="9">
        <v>0</v>
      </c>
      <c r="G114" s="9">
        <v>125420.82</v>
      </c>
      <c r="H114" s="9">
        <v>0</v>
      </c>
      <c r="I114" s="9">
        <v>0</v>
      </c>
      <c r="J114" s="10">
        <v>4148758.64</v>
      </c>
      <c r="L114" s="19">
        <v>4150621.4200000013</v>
      </c>
      <c r="M114" s="17"/>
      <c r="N114" s="20">
        <f t="shared" si="20"/>
        <v>-1862.7800000011921</v>
      </c>
      <c r="O114" s="17"/>
      <c r="P114" s="22">
        <v>3424434.57</v>
      </c>
      <c r="Q114" s="17"/>
      <c r="R114" s="21">
        <f t="shared" si="21"/>
        <v>0</v>
      </c>
    </row>
    <row r="115" spans="1:18" ht="15.75" thickBot="1" x14ac:dyDescent="0.3">
      <c r="A115" s="2" t="s">
        <v>16</v>
      </c>
      <c r="B115" s="9">
        <v>849208.23</v>
      </c>
      <c r="C115" s="9">
        <v>322759.69</v>
      </c>
      <c r="D115" s="9">
        <v>161953.68</v>
      </c>
      <c r="E115" s="9">
        <v>0</v>
      </c>
      <c r="F115" s="9">
        <v>0</v>
      </c>
      <c r="G115" s="9">
        <v>23047.85</v>
      </c>
      <c r="H115" s="9">
        <v>0</v>
      </c>
      <c r="I115" s="9">
        <v>0</v>
      </c>
      <c r="J115" s="10">
        <v>986966.39</v>
      </c>
      <c r="L115" s="19">
        <v>986966.39000000025</v>
      </c>
      <c r="M115" s="17"/>
      <c r="N115" s="20">
        <f>J115-L115</f>
        <v>0</v>
      </c>
      <c r="O115" s="17"/>
      <c r="P115" s="27">
        <v>849208.23</v>
      </c>
      <c r="Q115" s="17"/>
      <c r="R115" s="21">
        <f t="shared" si="21"/>
        <v>0</v>
      </c>
    </row>
    <row r="116" spans="1:18" ht="15.75" thickBot="1" x14ac:dyDescent="0.3">
      <c r="A116" s="2" t="s">
        <v>17</v>
      </c>
      <c r="B116" s="9">
        <v>62277.48</v>
      </c>
      <c r="C116" s="9">
        <v>147081.32999999999</v>
      </c>
      <c r="D116" s="9">
        <v>63978.21</v>
      </c>
      <c r="E116" s="9">
        <v>0</v>
      </c>
      <c r="F116" s="9">
        <v>0</v>
      </c>
      <c r="G116" s="9">
        <v>23330.63</v>
      </c>
      <c r="H116" s="9">
        <v>0</v>
      </c>
      <c r="I116" s="9">
        <v>0</v>
      </c>
      <c r="J116" s="10">
        <v>122049.97</v>
      </c>
      <c r="L116" s="23">
        <v>122049.97999999997</v>
      </c>
      <c r="M116" s="17"/>
      <c r="N116" s="20">
        <f>J116-L116</f>
        <v>-9.9999999656574801E-3</v>
      </c>
      <c r="O116" s="17"/>
      <c r="P116" s="27">
        <v>62277.48</v>
      </c>
      <c r="Q116" s="17"/>
      <c r="R116" s="21">
        <f t="shared" si="21"/>
        <v>0</v>
      </c>
    </row>
    <row r="117" spans="1:18" ht="15.75" thickBot="1" x14ac:dyDescent="0.3">
      <c r="A117" s="13" t="s">
        <v>18</v>
      </c>
      <c r="B117" s="12">
        <f t="shared" ref="B117:J117" si="22">SUM(B111:B116)</f>
        <v>36306784.25999999</v>
      </c>
      <c r="C117" s="12">
        <f t="shared" si="22"/>
        <v>9425116.7799999993</v>
      </c>
      <c r="D117" s="12">
        <f t="shared" si="22"/>
        <v>372548.87</v>
      </c>
      <c r="E117" s="12">
        <f t="shared" si="22"/>
        <v>0</v>
      </c>
      <c r="F117" s="12">
        <f t="shared" si="22"/>
        <v>0</v>
      </c>
      <c r="G117" s="12">
        <f t="shared" si="22"/>
        <v>1352761.2200000002</v>
      </c>
      <c r="H117" s="12">
        <f t="shared" si="22"/>
        <v>0</v>
      </c>
      <c r="I117" s="12">
        <f t="shared" si="22"/>
        <v>0</v>
      </c>
      <c r="J117" s="14">
        <f t="shared" si="22"/>
        <v>44006590.949999996</v>
      </c>
      <c r="L117" s="24">
        <f>L111+L112+L113+L114+L115+L116</f>
        <v>44007522.350000024</v>
      </c>
      <c r="M117" s="17"/>
      <c r="N117" s="25">
        <f>J117-L117</f>
        <v>-931.40000002831221</v>
      </c>
      <c r="O117" s="17"/>
      <c r="P117" s="26">
        <v>36306784.25999999</v>
      </c>
      <c r="Q117" s="17"/>
      <c r="R117" s="21">
        <f t="shared" si="21"/>
        <v>0</v>
      </c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8" x14ac:dyDescent="0.25">
      <c r="A119" s="15" t="s">
        <v>19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8" x14ac:dyDescent="0.25">
      <c r="A120" s="1" t="s">
        <v>44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8" x14ac:dyDescent="0.25">
      <c r="A121" s="1" t="s">
        <v>21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8" x14ac:dyDescent="0.25">
      <c r="A122" s="1" t="s">
        <v>22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8" x14ac:dyDescent="0.25">
      <c r="A123" s="1" t="s">
        <v>45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8" x14ac:dyDescent="0.25">
      <c r="A124" s="1" t="s">
        <v>21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8" x14ac:dyDescent="0.25">
      <c r="A125" s="1" t="s">
        <v>24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8" x14ac:dyDescent="0.25">
      <c r="A126" s="1" t="s">
        <v>46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8" x14ac:dyDescent="0.25">
      <c r="A127" s="1" t="s">
        <v>21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8" x14ac:dyDescent="0.25">
      <c r="A128" s="1" t="s">
        <v>26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8" ht="15.75" thickBot="1" x14ac:dyDescent="0.3">
      <c r="A130" s="39" t="s">
        <v>47</v>
      </c>
      <c r="B130" s="40"/>
      <c r="C130" s="40"/>
      <c r="D130" s="40"/>
      <c r="E130" s="40"/>
      <c r="F130" s="40"/>
      <c r="G130" s="40"/>
      <c r="H130" s="40"/>
      <c r="I130" s="40"/>
      <c r="J130" s="41"/>
    </row>
    <row r="131" spans="1:18" ht="39" thickBot="1" x14ac:dyDescent="0.3">
      <c r="A131" s="6"/>
      <c r="B131" s="7" t="s">
        <v>3</v>
      </c>
      <c r="C131" s="7" t="s">
        <v>4</v>
      </c>
      <c r="D131" s="7" t="s">
        <v>5</v>
      </c>
      <c r="E131" s="7" t="s">
        <v>6</v>
      </c>
      <c r="F131" s="8" t="s">
        <v>7</v>
      </c>
      <c r="G131" s="7" t="s">
        <v>8</v>
      </c>
      <c r="H131" s="7" t="s">
        <v>9</v>
      </c>
      <c r="I131" s="8" t="s">
        <v>10</v>
      </c>
      <c r="J131" s="7" t="s">
        <v>11</v>
      </c>
      <c r="L131" s="16" t="s">
        <v>66</v>
      </c>
      <c r="M131" s="17"/>
      <c r="N131" s="18" t="s">
        <v>67</v>
      </c>
      <c r="O131" s="17"/>
      <c r="P131" s="18" t="s">
        <v>68</v>
      </c>
      <c r="Q131" s="17"/>
      <c r="R131" s="18" t="s">
        <v>69</v>
      </c>
    </row>
    <row r="132" spans="1:18" ht="15.75" thickBot="1" x14ac:dyDescent="0.3">
      <c r="A132" s="2" t="s">
        <v>12</v>
      </c>
      <c r="B132" s="9">
        <v>137961.51999999999</v>
      </c>
      <c r="C132" s="9">
        <v>540791.91</v>
      </c>
      <c r="D132" s="9">
        <v>394203.37</v>
      </c>
      <c r="E132" s="9">
        <v>0</v>
      </c>
      <c r="F132" s="9">
        <v>0</v>
      </c>
      <c r="G132" s="9">
        <v>6241.62</v>
      </c>
      <c r="H132" s="9">
        <v>0</v>
      </c>
      <c r="I132" s="9">
        <v>0</v>
      </c>
      <c r="J132" s="10">
        <v>278308.44</v>
      </c>
      <c r="L132" s="19">
        <v>278308.43999999989</v>
      </c>
      <c r="M132" s="17"/>
      <c r="N132" s="20">
        <f t="shared" ref="N132" si="23">J132-L132</f>
        <v>0</v>
      </c>
      <c r="O132" s="17"/>
      <c r="P132" s="27">
        <v>137961.51999999999</v>
      </c>
      <c r="Q132" s="17"/>
      <c r="R132" s="21">
        <f>B132-P132</f>
        <v>0</v>
      </c>
    </row>
    <row r="133" spans="1:18" ht="15.75" thickBot="1" x14ac:dyDescent="0.3">
      <c r="A133" s="2" t="s">
        <v>13</v>
      </c>
      <c r="B133" s="9">
        <v>163054454.22</v>
      </c>
      <c r="C133" s="9">
        <v>30604812.359999999</v>
      </c>
      <c r="D133" s="9">
        <v>263519.71999999997</v>
      </c>
      <c r="E133" s="9">
        <v>0</v>
      </c>
      <c r="F133" s="9">
        <v>0</v>
      </c>
      <c r="G133" s="9">
        <v>3412252.56</v>
      </c>
      <c r="H133" s="9">
        <v>0</v>
      </c>
      <c r="I133" s="9">
        <v>0</v>
      </c>
      <c r="J133" s="10">
        <v>189983494.30000001</v>
      </c>
      <c r="L133" s="19">
        <v>189984709.22999957</v>
      </c>
      <c r="M133" s="17"/>
      <c r="N133" s="20">
        <f>J133-L133</f>
        <v>-1214.9299995601177</v>
      </c>
      <c r="O133" s="17"/>
      <c r="P133" s="22">
        <v>163054454.22</v>
      </c>
      <c r="Q133" s="17"/>
      <c r="R133" s="21">
        <f>B133-P133</f>
        <v>0</v>
      </c>
    </row>
    <row r="134" spans="1:18" ht="15.75" thickBot="1" x14ac:dyDescent="0.3">
      <c r="A134" s="2" t="s">
        <v>14</v>
      </c>
      <c r="B134" s="9">
        <v>169938.39</v>
      </c>
      <c r="C134" s="9">
        <v>31947.52</v>
      </c>
      <c r="D134" s="9">
        <v>189.31</v>
      </c>
      <c r="E134" s="9">
        <v>0</v>
      </c>
      <c r="F134" s="9">
        <v>0</v>
      </c>
      <c r="G134" s="9">
        <v>3558.25</v>
      </c>
      <c r="H134" s="9">
        <v>0</v>
      </c>
      <c r="I134" s="9">
        <v>0</v>
      </c>
      <c r="J134" s="10">
        <v>198138.35</v>
      </c>
      <c r="L134" s="19">
        <v>198138.34999999966</v>
      </c>
      <c r="M134" s="17"/>
      <c r="N134" s="20">
        <f t="shared" ref="N134:N135" si="24">J134-L134</f>
        <v>3.4924596548080444E-10</v>
      </c>
      <c r="O134" s="17"/>
      <c r="P134" s="22">
        <v>169938.39</v>
      </c>
      <c r="Q134" s="17"/>
      <c r="R134" s="21">
        <f t="shared" ref="R134:R138" si="25">B134-P134</f>
        <v>0</v>
      </c>
    </row>
    <row r="135" spans="1:18" ht="15.75" thickBot="1" x14ac:dyDescent="0.3">
      <c r="A135" s="2" t="s">
        <v>15</v>
      </c>
      <c r="B135" s="9">
        <v>17521522.91</v>
      </c>
      <c r="C135" s="9">
        <v>3297494.6</v>
      </c>
      <c r="D135" s="9">
        <v>19515.189999999999</v>
      </c>
      <c r="E135" s="9">
        <v>0</v>
      </c>
      <c r="F135" s="9">
        <v>0</v>
      </c>
      <c r="G135" s="9">
        <v>367265.91</v>
      </c>
      <c r="H135" s="9">
        <v>0</v>
      </c>
      <c r="I135" s="9">
        <v>0</v>
      </c>
      <c r="J135" s="10">
        <v>20432236.41</v>
      </c>
      <c r="L135" s="19">
        <v>20436224.590000018</v>
      </c>
      <c r="M135" s="17"/>
      <c r="N135" s="20">
        <f t="shared" si="24"/>
        <v>-3988.1800000183284</v>
      </c>
      <c r="O135" s="17"/>
      <c r="P135" s="22">
        <v>17521522.91</v>
      </c>
      <c r="Q135" s="17"/>
      <c r="R135" s="21">
        <f t="shared" si="25"/>
        <v>0</v>
      </c>
    </row>
    <row r="136" spans="1:18" ht="15.75" thickBot="1" x14ac:dyDescent="0.3">
      <c r="A136" s="2" t="s">
        <v>16</v>
      </c>
      <c r="B136" s="9">
        <v>4730027.16</v>
      </c>
      <c r="C136" s="9">
        <v>1310762.01</v>
      </c>
      <c r="D136" s="9">
        <v>707250.54</v>
      </c>
      <c r="E136" s="9">
        <v>0</v>
      </c>
      <c r="F136" s="9">
        <v>0</v>
      </c>
      <c r="G136" s="9">
        <v>119972.44</v>
      </c>
      <c r="H136" s="9">
        <v>0</v>
      </c>
      <c r="I136" s="9">
        <v>0</v>
      </c>
      <c r="J136" s="10">
        <v>5213566.1900000004</v>
      </c>
      <c r="L136" s="19">
        <v>5216668.419999999</v>
      </c>
      <c r="M136" s="17"/>
      <c r="N136" s="20">
        <f>J136-L136</f>
        <v>-3102.2299999985844</v>
      </c>
      <c r="O136" s="17"/>
      <c r="P136" s="27">
        <v>4730027.16</v>
      </c>
      <c r="Q136" s="17"/>
      <c r="R136" s="21">
        <f t="shared" si="25"/>
        <v>0</v>
      </c>
    </row>
    <row r="137" spans="1:18" ht="15.75" thickBot="1" x14ac:dyDescent="0.3">
      <c r="A137" s="2" t="s">
        <v>17</v>
      </c>
      <c r="B137" s="9">
        <v>231166.65</v>
      </c>
      <c r="C137" s="9">
        <v>506052.94</v>
      </c>
      <c r="D137" s="9">
        <v>391675.89</v>
      </c>
      <c r="E137" s="9">
        <v>0</v>
      </c>
      <c r="F137" s="9">
        <v>0</v>
      </c>
      <c r="G137" s="9">
        <v>11843.8</v>
      </c>
      <c r="H137" s="9">
        <v>0</v>
      </c>
      <c r="I137" s="9">
        <v>0</v>
      </c>
      <c r="J137" s="10">
        <v>333699.90000000002</v>
      </c>
      <c r="L137" s="23">
        <v>333699.88999999996</v>
      </c>
      <c r="M137" s="17"/>
      <c r="N137" s="20">
        <f>J137-L137</f>
        <v>1.0000000067520887E-2</v>
      </c>
      <c r="O137" s="17"/>
      <c r="P137" s="27">
        <v>231166.65</v>
      </c>
      <c r="Q137" s="17"/>
      <c r="R137" s="21">
        <f t="shared" si="25"/>
        <v>0</v>
      </c>
    </row>
    <row r="138" spans="1:18" ht="15.75" thickBot="1" x14ac:dyDescent="0.3">
      <c r="A138" s="13" t="s">
        <v>18</v>
      </c>
      <c r="B138" s="12">
        <f t="shared" ref="B138:J138" si="26">SUM(B132:B137)</f>
        <v>185845070.84999999</v>
      </c>
      <c r="C138" s="12">
        <f t="shared" si="26"/>
        <v>36291861.339999996</v>
      </c>
      <c r="D138" s="12">
        <f t="shared" si="26"/>
        <v>1776354.02</v>
      </c>
      <c r="E138" s="12">
        <f t="shared" si="26"/>
        <v>0</v>
      </c>
      <c r="F138" s="12">
        <f t="shared" si="26"/>
        <v>0</v>
      </c>
      <c r="G138" s="12">
        <f t="shared" si="26"/>
        <v>3921134.58</v>
      </c>
      <c r="H138" s="12">
        <f t="shared" si="26"/>
        <v>0</v>
      </c>
      <c r="I138" s="12">
        <f t="shared" si="26"/>
        <v>0</v>
      </c>
      <c r="J138" s="14">
        <f t="shared" si="26"/>
        <v>216439443.59</v>
      </c>
      <c r="L138" s="24">
        <f>L132+L133+L134+L135+L136+L137</f>
        <v>216447748.91999957</v>
      </c>
      <c r="M138" s="17"/>
      <c r="N138" s="25">
        <f>J138-L138</f>
        <v>-8305.3299995660782</v>
      </c>
      <c r="O138" s="17"/>
      <c r="P138" s="26">
        <v>185845070.84999999</v>
      </c>
      <c r="Q138" s="17"/>
      <c r="R138" s="21">
        <f t="shared" si="25"/>
        <v>0</v>
      </c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8" x14ac:dyDescent="0.25">
      <c r="A140" s="15" t="s">
        <v>19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8" x14ac:dyDescent="0.25">
      <c r="A141" s="1" t="s">
        <v>44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8" x14ac:dyDescent="0.25">
      <c r="A142" s="1" t="s">
        <v>21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8" x14ac:dyDescent="0.25">
      <c r="A143" s="1" t="s">
        <v>22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8" x14ac:dyDescent="0.25">
      <c r="A144" s="1" t="s">
        <v>45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 t="s">
        <v>21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 t="s">
        <v>24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 t="s">
        <v>46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 t="s">
        <v>21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 t="s">
        <v>26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39" t="s">
        <v>48</v>
      </c>
      <c r="B151" s="40"/>
      <c r="C151" s="40"/>
      <c r="D151" s="40"/>
      <c r="E151" s="40"/>
      <c r="F151" s="40"/>
      <c r="G151" s="40"/>
      <c r="H151" s="40"/>
      <c r="I151" s="40"/>
      <c r="J151" s="41"/>
    </row>
    <row r="152" spans="1:10" ht="38.25" x14ac:dyDescent="0.25">
      <c r="A152" s="6"/>
      <c r="B152" s="7" t="s">
        <v>3</v>
      </c>
      <c r="C152" s="7" t="s">
        <v>4</v>
      </c>
      <c r="D152" s="7" t="s">
        <v>5</v>
      </c>
      <c r="E152" s="7" t="s">
        <v>6</v>
      </c>
      <c r="F152" s="8" t="s">
        <v>7</v>
      </c>
      <c r="G152" s="7" t="s">
        <v>8</v>
      </c>
      <c r="H152" s="7" t="s">
        <v>9</v>
      </c>
      <c r="I152" s="8" t="s">
        <v>10</v>
      </c>
      <c r="J152" s="7" t="s">
        <v>11</v>
      </c>
    </row>
    <row r="153" spans="1:10" x14ac:dyDescent="0.25">
      <c r="A153" s="2" t="s">
        <v>12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10">
        <v>0</v>
      </c>
    </row>
    <row r="154" spans="1:10" x14ac:dyDescent="0.25">
      <c r="A154" s="2" t="s">
        <v>13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10">
        <v>0</v>
      </c>
    </row>
    <row r="155" spans="1:10" x14ac:dyDescent="0.25">
      <c r="A155" s="2" t="s">
        <v>14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10">
        <v>0</v>
      </c>
    </row>
    <row r="156" spans="1:10" x14ac:dyDescent="0.25">
      <c r="A156" s="2" t="s">
        <v>15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10">
        <v>0</v>
      </c>
    </row>
    <row r="157" spans="1:10" x14ac:dyDescent="0.25">
      <c r="A157" s="2" t="s">
        <v>16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10">
        <v>0</v>
      </c>
    </row>
    <row r="158" spans="1:10" x14ac:dyDescent="0.25">
      <c r="A158" s="2" t="s">
        <v>17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10">
        <v>0</v>
      </c>
    </row>
    <row r="159" spans="1:10" x14ac:dyDescent="0.25">
      <c r="A159" s="13" t="s">
        <v>18</v>
      </c>
      <c r="B159" s="12">
        <f t="shared" ref="B159:J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2">
        <f t="shared" si="27"/>
        <v>0</v>
      </c>
      <c r="J159" s="14">
        <f t="shared" si="27"/>
        <v>0</v>
      </c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8" x14ac:dyDescent="0.25">
      <c r="A161" s="15" t="s">
        <v>19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8" x14ac:dyDescent="0.25">
      <c r="A162" s="1" t="s">
        <v>49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8" x14ac:dyDescent="0.25">
      <c r="A163" s="1" t="s">
        <v>21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8" x14ac:dyDescent="0.25">
      <c r="A164" s="1" t="s">
        <v>22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8" x14ac:dyDescent="0.25">
      <c r="A165" s="1" t="s">
        <v>50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8" x14ac:dyDescent="0.25">
      <c r="A166" s="1" t="s">
        <v>21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8" x14ac:dyDescent="0.25">
      <c r="A167" s="1" t="s">
        <v>24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8" x14ac:dyDescent="0.25">
      <c r="A168" s="1" t="s">
        <v>51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8" x14ac:dyDescent="0.25">
      <c r="A169" s="1" t="s">
        <v>21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8" x14ac:dyDescent="0.25">
      <c r="A170" s="1" t="s">
        <v>26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8" ht="15.75" thickBot="1" x14ac:dyDescent="0.3">
      <c r="A172" s="39" t="s">
        <v>52</v>
      </c>
      <c r="B172" s="40"/>
      <c r="C172" s="40"/>
      <c r="D172" s="40"/>
      <c r="E172" s="40"/>
      <c r="F172" s="40"/>
      <c r="G172" s="40"/>
      <c r="H172" s="40"/>
      <c r="I172" s="40"/>
      <c r="J172" s="41"/>
    </row>
    <row r="173" spans="1:18" ht="39" thickBot="1" x14ac:dyDescent="0.3">
      <c r="A173" s="6"/>
      <c r="B173" s="7" t="s">
        <v>3</v>
      </c>
      <c r="C173" s="7" t="s">
        <v>4</v>
      </c>
      <c r="D173" s="7" t="s">
        <v>5</v>
      </c>
      <c r="E173" s="7" t="s">
        <v>6</v>
      </c>
      <c r="F173" s="8" t="s">
        <v>7</v>
      </c>
      <c r="G173" s="7" t="s">
        <v>8</v>
      </c>
      <c r="H173" s="7" t="s">
        <v>9</v>
      </c>
      <c r="I173" s="8" t="s">
        <v>10</v>
      </c>
      <c r="J173" s="7" t="s">
        <v>11</v>
      </c>
      <c r="L173" s="16" t="s">
        <v>66</v>
      </c>
      <c r="M173" s="17"/>
      <c r="N173" s="18" t="s">
        <v>67</v>
      </c>
      <c r="O173" s="17"/>
      <c r="P173" s="18" t="s">
        <v>68</v>
      </c>
      <c r="Q173" s="17"/>
      <c r="R173" s="18" t="s">
        <v>69</v>
      </c>
    </row>
    <row r="174" spans="1:18" ht="15.75" thickBot="1" x14ac:dyDescent="0.3">
      <c r="A174" s="2" t="s">
        <v>12</v>
      </c>
      <c r="B174" s="9">
        <v>63876.22</v>
      </c>
      <c r="C174" s="9">
        <v>252417.7</v>
      </c>
      <c r="D174" s="9">
        <v>208306.24</v>
      </c>
      <c r="E174" s="9">
        <v>0</v>
      </c>
      <c r="F174" s="9">
        <v>2344.4899999999998</v>
      </c>
      <c r="G174" s="9">
        <v>1616.24</v>
      </c>
      <c r="H174" s="9">
        <v>0</v>
      </c>
      <c r="I174" s="9">
        <v>0</v>
      </c>
      <c r="J174" s="10">
        <v>108715.93</v>
      </c>
      <c r="L174" s="19">
        <v>102186.17999999998</v>
      </c>
      <c r="M174" s="17"/>
      <c r="N174" s="20">
        <f t="shared" ref="N174" si="28">J174-L174</f>
        <v>6529.7500000000146</v>
      </c>
      <c r="O174" s="17"/>
      <c r="P174" s="27">
        <v>63876.22</v>
      </c>
      <c r="Q174" s="17"/>
      <c r="R174" s="21">
        <f>B174-P174</f>
        <v>0</v>
      </c>
    </row>
    <row r="175" spans="1:18" ht="15.75" thickBot="1" x14ac:dyDescent="0.3">
      <c r="A175" s="2" t="s">
        <v>13</v>
      </c>
      <c r="B175" s="9">
        <v>152487787.96000001</v>
      </c>
      <c r="C175" s="9">
        <v>15774339.98</v>
      </c>
      <c r="D175" s="9">
        <v>478367.46</v>
      </c>
      <c r="E175" s="9">
        <v>0</v>
      </c>
      <c r="F175" s="9">
        <v>0</v>
      </c>
      <c r="G175" s="9">
        <v>4024522.25</v>
      </c>
      <c r="H175" s="9">
        <v>0</v>
      </c>
      <c r="I175" s="9">
        <v>149233.70000000001</v>
      </c>
      <c r="J175" s="10">
        <v>163908471.93000001</v>
      </c>
      <c r="L175" s="19">
        <v>163758535.56000018</v>
      </c>
      <c r="M175" s="17"/>
      <c r="N175" s="20">
        <f>J175-L175</f>
        <v>149936.36999982595</v>
      </c>
      <c r="O175" s="17"/>
      <c r="P175" s="22">
        <v>152487787.96000001</v>
      </c>
      <c r="Q175" s="17"/>
      <c r="R175" s="21">
        <f>B175-P175</f>
        <v>0</v>
      </c>
    </row>
    <row r="176" spans="1:18" ht="15.75" thickBot="1" x14ac:dyDescent="0.3">
      <c r="A176" s="2" t="s">
        <v>14</v>
      </c>
      <c r="B176" s="9">
        <v>158996.16</v>
      </c>
      <c r="C176" s="9">
        <v>16523.669999999998</v>
      </c>
      <c r="D176" s="9">
        <v>388.54</v>
      </c>
      <c r="E176" s="9">
        <v>0</v>
      </c>
      <c r="F176" s="9">
        <v>0</v>
      </c>
      <c r="G176" s="9">
        <v>4210.3999999999996</v>
      </c>
      <c r="H176" s="9">
        <v>0</v>
      </c>
      <c r="I176" s="9">
        <v>157.30000000000001</v>
      </c>
      <c r="J176" s="10">
        <v>171078.19</v>
      </c>
      <c r="L176" s="19">
        <v>170920.88999999993</v>
      </c>
      <c r="M176" s="17"/>
      <c r="N176" s="20">
        <f t="shared" ref="N176:N177" si="29">J176-L176</f>
        <v>157.30000000007567</v>
      </c>
      <c r="O176" s="17"/>
      <c r="P176" s="22">
        <v>158996.16</v>
      </c>
      <c r="Q176" s="17"/>
      <c r="R176" s="21">
        <f t="shared" ref="R176:R180" si="30">B176-P176</f>
        <v>0</v>
      </c>
    </row>
    <row r="177" spans="1:18" ht="15.75" thickBot="1" x14ac:dyDescent="0.3">
      <c r="A177" s="2" t="s">
        <v>15</v>
      </c>
      <c r="B177" s="9">
        <v>16436097.99</v>
      </c>
      <c r="C177" s="9">
        <v>1705502.14</v>
      </c>
      <c r="D177" s="9">
        <v>40320.93</v>
      </c>
      <c r="E177" s="9">
        <v>0</v>
      </c>
      <c r="F177" s="9">
        <v>0</v>
      </c>
      <c r="G177" s="9">
        <v>434578.19</v>
      </c>
      <c r="H177" s="9">
        <v>0</v>
      </c>
      <c r="I177" s="9">
        <v>16145.8</v>
      </c>
      <c r="J177" s="10">
        <v>17682846.809999999</v>
      </c>
      <c r="L177" s="19">
        <v>17668343.839999996</v>
      </c>
      <c r="M177" s="17"/>
      <c r="N177" s="20">
        <f t="shared" si="29"/>
        <v>14502.970000002533</v>
      </c>
      <c r="O177" s="17"/>
      <c r="P177" s="22">
        <v>16436097.99</v>
      </c>
      <c r="Q177" s="17"/>
      <c r="R177" s="21">
        <f t="shared" si="30"/>
        <v>0</v>
      </c>
    </row>
    <row r="178" spans="1:18" ht="15.75" thickBot="1" x14ac:dyDescent="0.3">
      <c r="A178" s="2" t="s">
        <v>16</v>
      </c>
      <c r="B178" s="9">
        <v>3316346.8</v>
      </c>
      <c r="C178" s="9">
        <v>732791.13</v>
      </c>
      <c r="D178" s="9">
        <v>508874.23</v>
      </c>
      <c r="E178" s="9">
        <v>0</v>
      </c>
      <c r="F178" s="9">
        <v>0</v>
      </c>
      <c r="G178" s="9">
        <v>119264.72</v>
      </c>
      <c r="H178" s="9">
        <v>0</v>
      </c>
      <c r="I178" s="9">
        <v>0</v>
      </c>
      <c r="J178" s="10">
        <v>3420998.98</v>
      </c>
      <c r="L178" s="19">
        <v>3421965.7800000054</v>
      </c>
      <c r="M178" s="17"/>
      <c r="N178" s="20">
        <f>J178-L178</f>
        <v>-966.80000000540167</v>
      </c>
      <c r="O178" s="17"/>
      <c r="P178" s="27">
        <v>3316346.8</v>
      </c>
      <c r="Q178" s="17"/>
      <c r="R178" s="21">
        <f t="shared" si="30"/>
        <v>0</v>
      </c>
    </row>
    <row r="179" spans="1:18" ht="15.75" thickBot="1" x14ac:dyDescent="0.3">
      <c r="A179" s="2" t="s">
        <v>17</v>
      </c>
      <c r="B179" s="9">
        <v>161112.01</v>
      </c>
      <c r="C179" s="9">
        <v>217986.88</v>
      </c>
      <c r="D179" s="9">
        <v>192838.72</v>
      </c>
      <c r="E179" s="9">
        <v>0</v>
      </c>
      <c r="F179" s="9">
        <v>1364.7</v>
      </c>
      <c r="G179" s="9">
        <v>20450.27</v>
      </c>
      <c r="H179" s="9">
        <v>0</v>
      </c>
      <c r="I179" s="9">
        <v>0</v>
      </c>
      <c r="J179" s="10">
        <v>167174.6</v>
      </c>
      <c r="L179" s="23">
        <v>167174.59000000008</v>
      </c>
      <c r="M179" s="17"/>
      <c r="N179" s="20">
        <f>J179-L179</f>
        <v>9.9999999220017344E-3</v>
      </c>
      <c r="O179" s="17"/>
      <c r="P179" s="27">
        <v>161112.01</v>
      </c>
      <c r="Q179" s="17"/>
      <c r="R179" s="21">
        <f t="shared" si="30"/>
        <v>0</v>
      </c>
    </row>
    <row r="180" spans="1:18" ht="15.75" thickBot="1" x14ac:dyDescent="0.3">
      <c r="A180" s="13" t="s">
        <v>18</v>
      </c>
      <c r="B180" s="12">
        <f t="shared" ref="B180:J180" si="31">SUM(B174:B179)</f>
        <v>172624217.14000002</v>
      </c>
      <c r="C180" s="12">
        <f t="shared" si="31"/>
        <v>18699561.499999996</v>
      </c>
      <c r="D180" s="12">
        <f t="shared" si="31"/>
        <v>1429096.1199999999</v>
      </c>
      <c r="E180" s="12">
        <f t="shared" si="31"/>
        <v>0</v>
      </c>
      <c r="F180" s="12">
        <f t="shared" si="31"/>
        <v>3709.1899999999996</v>
      </c>
      <c r="G180" s="12">
        <f t="shared" si="31"/>
        <v>4604642.0699999994</v>
      </c>
      <c r="H180" s="12">
        <f t="shared" si="31"/>
        <v>0</v>
      </c>
      <c r="I180" s="12">
        <f t="shared" si="31"/>
        <v>165536.79999999999</v>
      </c>
      <c r="J180" s="14">
        <f t="shared" si="31"/>
        <v>185459286.44</v>
      </c>
      <c r="L180" s="24">
        <f>L174+L175+L176+L177+L178+L179</f>
        <v>185289126.84000018</v>
      </c>
      <c r="M180" s="17"/>
      <c r="N180" s="25">
        <f>J180-L180</f>
        <v>170159.59999981523</v>
      </c>
      <c r="O180" s="17"/>
      <c r="P180" s="26">
        <v>172624217.14000002</v>
      </c>
      <c r="Q180" s="17"/>
      <c r="R180" s="21">
        <f t="shared" si="30"/>
        <v>0</v>
      </c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8" x14ac:dyDescent="0.25">
      <c r="A182" s="15" t="s">
        <v>19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8" x14ac:dyDescent="0.25">
      <c r="A183" s="1" t="s">
        <v>53</v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8" x14ac:dyDescent="0.25">
      <c r="A184" s="1" t="s">
        <v>21</v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8" x14ac:dyDescent="0.25">
      <c r="A185" s="1" t="s">
        <v>22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8" x14ac:dyDescent="0.25">
      <c r="A186" s="1" t="s">
        <v>54</v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8" x14ac:dyDescent="0.25">
      <c r="A187" s="1" t="s">
        <v>21</v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8" x14ac:dyDescent="0.25">
      <c r="A188" s="1" t="s">
        <v>24</v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8" x14ac:dyDescent="0.25">
      <c r="A189" s="1" t="s">
        <v>55</v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8" x14ac:dyDescent="0.25">
      <c r="A190" s="1" t="s">
        <v>21</v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8" x14ac:dyDescent="0.25">
      <c r="A191" s="1" t="s">
        <v>26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8" ht="15.75" thickBot="1" x14ac:dyDescent="0.3">
      <c r="A193" s="39" t="s">
        <v>56</v>
      </c>
      <c r="B193" s="40"/>
      <c r="C193" s="40"/>
      <c r="D193" s="40"/>
      <c r="E193" s="40"/>
      <c r="F193" s="40"/>
      <c r="G193" s="40"/>
      <c r="H193" s="40"/>
      <c r="I193" s="40"/>
      <c r="J193" s="41"/>
    </row>
    <row r="194" spans="1:18" ht="39" thickBot="1" x14ac:dyDescent="0.3">
      <c r="A194" s="6"/>
      <c r="B194" s="7" t="s">
        <v>3</v>
      </c>
      <c r="C194" s="7" t="s">
        <v>4</v>
      </c>
      <c r="D194" s="7" t="s">
        <v>5</v>
      </c>
      <c r="E194" s="7" t="s">
        <v>6</v>
      </c>
      <c r="F194" s="8" t="s">
        <v>7</v>
      </c>
      <c r="G194" s="7" t="s">
        <v>8</v>
      </c>
      <c r="H194" s="7" t="s">
        <v>9</v>
      </c>
      <c r="I194" s="8" t="s">
        <v>10</v>
      </c>
      <c r="J194" s="7" t="s">
        <v>11</v>
      </c>
      <c r="L194" s="16" t="s">
        <v>66</v>
      </c>
      <c r="M194" s="17"/>
      <c r="N194" s="18" t="s">
        <v>67</v>
      </c>
      <c r="O194" s="17"/>
      <c r="P194" s="18" t="s">
        <v>68</v>
      </c>
      <c r="Q194" s="17"/>
      <c r="R194" s="18" t="s">
        <v>69</v>
      </c>
    </row>
    <row r="195" spans="1:18" ht="15.75" thickBot="1" x14ac:dyDescent="0.3">
      <c r="A195" s="2" t="s">
        <v>12</v>
      </c>
      <c r="B195" s="9">
        <v>128572.48</v>
      </c>
      <c r="C195" s="9">
        <v>300050.15000000002</v>
      </c>
      <c r="D195" s="9">
        <v>255427.58</v>
      </c>
      <c r="E195" s="9">
        <v>0</v>
      </c>
      <c r="F195" s="9">
        <v>0</v>
      </c>
      <c r="G195" s="9">
        <v>1003.87</v>
      </c>
      <c r="H195" s="9">
        <v>0</v>
      </c>
      <c r="I195" s="9">
        <v>0</v>
      </c>
      <c r="J195" s="10">
        <v>172191.18</v>
      </c>
      <c r="L195" s="19">
        <v>170672.53</v>
      </c>
      <c r="M195" s="17"/>
      <c r="N195" s="20">
        <f t="shared" ref="N195" si="32">J195-L195</f>
        <v>1518.6499999999942</v>
      </c>
      <c r="O195" s="17"/>
      <c r="P195" s="27">
        <v>128572.48</v>
      </c>
      <c r="Q195" s="17"/>
      <c r="R195" s="21">
        <f>B195-P195</f>
        <v>0</v>
      </c>
    </row>
    <row r="196" spans="1:18" ht="15.75" thickBot="1" x14ac:dyDescent="0.3">
      <c r="A196" s="2" t="s">
        <v>13</v>
      </c>
      <c r="B196" s="9">
        <v>59907771.530000001</v>
      </c>
      <c r="C196" s="9">
        <v>15734843.369999999</v>
      </c>
      <c r="D196" s="9">
        <v>91499.46</v>
      </c>
      <c r="E196" s="9">
        <v>0</v>
      </c>
      <c r="F196" s="9">
        <v>0</v>
      </c>
      <c r="G196" s="9">
        <v>2251904.39</v>
      </c>
      <c r="H196" s="9">
        <v>0</v>
      </c>
      <c r="I196" s="9">
        <v>0</v>
      </c>
      <c r="J196" s="10">
        <v>73299211.049999997</v>
      </c>
      <c r="L196" s="19">
        <v>73305516.660000026</v>
      </c>
      <c r="M196" s="17"/>
      <c r="N196" s="20">
        <f>J196-L196</f>
        <v>-6305.6100000292063</v>
      </c>
      <c r="O196" s="17"/>
      <c r="P196" s="22">
        <v>59907771.530000001</v>
      </c>
      <c r="Q196" s="17"/>
      <c r="R196" s="21">
        <f>B196-P196</f>
        <v>0</v>
      </c>
    </row>
    <row r="197" spans="1:18" ht="15.75" thickBot="1" x14ac:dyDescent="0.3">
      <c r="A197" s="2" t="s">
        <v>14</v>
      </c>
      <c r="B197" s="9">
        <v>62405.45</v>
      </c>
      <c r="C197" s="9">
        <v>16490.46</v>
      </c>
      <c r="D197" s="9">
        <v>78.95</v>
      </c>
      <c r="E197" s="9">
        <v>0</v>
      </c>
      <c r="F197" s="9">
        <v>0</v>
      </c>
      <c r="G197" s="9">
        <v>2348.11</v>
      </c>
      <c r="H197" s="9">
        <v>0</v>
      </c>
      <c r="I197" s="9">
        <v>0</v>
      </c>
      <c r="J197" s="10">
        <v>76468.850000000006</v>
      </c>
      <c r="L197" s="19">
        <v>76468.849999999991</v>
      </c>
      <c r="M197" s="17"/>
      <c r="N197" s="20">
        <f t="shared" ref="N197:N198" si="33">J197-L197</f>
        <v>0</v>
      </c>
      <c r="O197" s="17"/>
      <c r="P197" s="22">
        <v>62405.45</v>
      </c>
      <c r="Q197" s="17"/>
      <c r="R197" s="21">
        <f t="shared" ref="R197:R201" si="34">B197-P197</f>
        <v>0</v>
      </c>
    </row>
    <row r="198" spans="1:18" ht="15.75" thickBot="1" x14ac:dyDescent="0.3">
      <c r="A198" s="2" t="s">
        <v>15</v>
      </c>
      <c r="B198" s="9">
        <v>6451386</v>
      </c>
      <c r="C198" s="9">
        <v>1677081.23</v>
      </c>
      <c r="D198" s="9">
        <v>8245.33</v>
      </c>
      <c r="E198" s="9">
        <v>0</v>
      </c>
      <c r="F198" s="9">
        <v>0</v>
      </c>
      <c r="G198" s="9">
        <v>242361.14</v>
      </c>
      <c r="H198" s="9">
        <v>0</v>
      </c>
      <c r="I198" s="9">
        <v>0</v>
      </c>
      <c r="J198" s="10">
        <v>7877860.7599999998</v>
      </c>
      <c r="L198" s="19">
        <v>7879233.5699999966</v>
      </c>
      <c r="M198" s="17"/>
      <c r="N198" s="20">
        <f t="shared" si="33"/>
        <v>-1372.8099999967963</v>
      </c>
      <c r="O198" s="17"/>
      <c r="P198" s="22">
        <v>6451386</v>
      </c>
      <c r="Q198" s="17"/>
      <c r="R198" s="21">
        <f t="shared" si="34"/>
        <v>0</v>
      </c>
    </row>
    <row r="199" spans="1:18" ht="15.75" thickBot="1" x14ac:dyDescent="0.3">
      <c r="A199" s="2" t="s">
        <v>16</v>
      </c>
      <c r="B199" s="9">
        <v>1861428.66</v>
      </c>
      <c r="C199" s="9">
        <v>739101.66</v>
      </c>
      <c r="D199" s="9">
        <v>216214.71</v>
      </c>
      <c r="E199" s="9">
        <v>0</v>
      </c>
      <c r="F199" s="9">
        <v>0</v>
      </c>
      <c r="G199" s="9">
        <v>73672.92</v>
      </c>
      <c r="H199" s="9">
        <v>0</v>
      </c>
      <c r="I199" s="9">
        <v>0</v>
      </c>
      <c r="J199" s="10">
        <v>2310642.69</v>
      </c>
      <c r="L199" s="19">
        <v>2310642.6899999995</v>
      </c>
      <c r="M199" s="17"/>
      <c r="N199" s="20">
        <f>J199-L199</f>
        <v>0</v>
      </c>
      <c r="O199" s="17"/>
      <c r="P199" s="27">
        <v>1861428.66</v>
      </c>
      <c r="Q199" s="17"/>
      <c r="R199" s="21">
        <f t="shared" si="34"/>
        <v>0</v>
      </c>
    </row>
    <row r="200" spans="1:18" ht="15.75" thickBot="1" x14ac:dyDescent="0.3">
      <c r="A200" s="2" t="s">
        <v>17</v>
      </c>
      <c r="B200" s="9">
        <v>218214.02</v>
      </c>
      <c r="C200" s="9">
        <v>202020.38</v>
      </c>
      <c r="D200" s="9">
        <v>190536.14</v>
      </c>
      <c r="E200" s="9">
        <v>0</v>
      </c>
      <c r="F200" s="9">
        <v>0</v>
      </c>
      <c r="G200" s="9">
        <v>9653.6200000000008</v>
      </c>
      <c r="H200" s="9">
        <v>0</v>
      </c>
      <c r="I200" s="9">
        <v>0</v>
      </c>
      <c r="J200" s="10">
        <v>220044.64</v>
      </c>
      <c r="L200" s="23">
        <v>220044.64999999994</v>
      </c>
      <c r="M200" s="17"/>
      <c r="N200" s="20">
        <f>J200-L200</f>
        <v>-9.9999999220017344E-3</v>
      </c>
      <c r="O200" s="17"/>
      <c r="P200" s="27">
        <v>218214.02</v>
      </c>
      <c r="Q200" s="17"/>
      <c r="R200" s="21">
        <f t="shared" si="34"/>
        <v>0</v>
      </c>
    </row>
    <row r="201" spans="1:18" ht="15.75" thickBot="1" x14ac:dyDescent="0.3">
      <c r="A201" s="13" t="s">
        <v>18</v>
      </c>
      <c r="B201" s="12">
        <f t="shared" ref="B201:J201" si="35">SUM(B195:B200)</f>
        <v>68629778.140000001</v>
      </c>
      <c r="C201" s="12">
        <f t="shared" si="35"/>
        <v>18669587.25</v>
      </c>
      <c r="D201" s="12">
        <f t="shared" si="35"/>
        <v>762002.17</v>
      </c>
      <c r="E201" s="12">
        <f t="shared" si="35"/>
        <v>0</v>
      </c>
      <c r="F201" s="12">
        <f t="shared" si="35"/>
        <v>0</v>
      </c>
      <c r="G201" s="12">
        <f t="shared" si="35"/>
        <v>2580944.0500000003</v>
      </c>
      <c r="H201" s="12">
        <f t="shared" si="35"/>
        <v>0</v>
      </c>
      <c r="I201" s="12">
        <f t="shared" si="35"/>
        <v>0</v>
      </c>
      <c r="J201" s="14">
        <f t="shared" si="35"/>
        <v>83956419.170000002</v>
      </c>
      <c r="L201" s="24">
        <f>L195+L196+L197+L198+L199+L200</f>
        <v>83962578.950000018</v>
      </c>
      <c r="M201" s="17"/>
      <c r="N201" s="25">
        <f>J201-L201</f>
        <v>-6159.7800000160933</v>
      </c>
      <c r="O201" s="17"/>
      <c r="P201" s="26">
        <v>68629778.140000001</v>
      </c>
      <c r="Q201" s="17"/>
      <c r="R201" s="21">
        <f t="shared" si="34"/>
        <v>0</v>
      </c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8" x14ac:dyDescent="0.25">
      <c r="A203" s="15" t="s">
        <v>19</v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8" x14ac:dyDescent="0.25">
      <c r="A204" s="1" t="s">
        <v>57</v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8" x14ac:dyDescent="0.25">
      <c r="A205" s="1" t="s">
        <v>21</v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8" x14ac:dyDescent="0.25">
      <c r="A206" s="1" t="s">
        <v>22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8" x14ac:dyDescent="0.25">
      <c r="A207" s="1" t="s">
        <v>58</v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8" x14ac:dyDescent="0.25">
      <c r="A208" s="1" t="s">
        <v>21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8" x14ac:dyDescent="0.25">
      <c r="A209" s="1" t="s">
        <v>24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8" x14ac:dyDescent="0.25">
      <c r="A210" s="1" t="s">
        <v>59</v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8" x14ac:dyDescent="0.25">
      <c r="A211" s="1" t="s">
        <v>21</v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8" x14ac:dyDescent="0.25">
      <c r="A212" s="1" t="s">
        <v>26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8" ht="15.75" thickBot="1" x14ac:dyDescent="0.3">
      <c r="A214" s="39" t="s">
        <v>60</v>
      </c>
      <c r="B214" s="40"/>
      <c r="C214" s="40"/>
      <c r="D214" s="40"/>
      <c r="E214" s="40"/>
      <c r="F214" s="40"/>
      <c r="G214" s="40"/>
      <c r="H214" s="40"/>
      <c r="I214" s="40"/>
      <c r="J214" s="41"/>
    </row>
    <row r="215" spans="1:18" ht="39" thickBot="1" x14ac:dyDescent="0.3">
      <c r="A215" s="6"/>
      <c r="B215" s="7" t="s">
        <v>3</v>
      </c>
      <c r="C215" s="7" t="s">
        <v>4</v>
      </c>
      <c r="D215" s="7" t="s">
        <v>5</v>
      </c>
      <c r="E215" s="7" t="s">
        <v>6</v>
      </c>
      <c r="F215" s="8" t="s">
        <v>7</v>
      </c>
      <c r="G215" s="7" t="s">
        <v>8</v>
      </c>
      <c r="H215" s="7" t="s">
        <v>9</v>
      </c>
      <c r="I215" s="8" t="s">
        <v>10</v>
      </c>
      <c r="J215" s="7" t="s">
        <v>11</v>
      </c>
      <c r="L215" s="16" t="s">
        <v>66</v>
      </c>
      <c r="M215" s="17"/>
      <c r="N215" s="18" t="s">
        <v>67</v>
      </c>
      <c r="O215" s="17"/>
      <c r="P215" s="18" t="s">
        <v>68</v>
      </c>
      <c r="Q215" s="17"/>
      <c r="R215" s="18" t="s">
        <v>69</v>
      </c>
    </row>
    <row r="216" spans="1:18" ht="15.75" thickBot="1" x14ac:dyDescent="0.3">
      <c r="A216" s="2" t="s">
        <v>12</v>
      </c>
      <c r="B216" s="9">
        <v>61222.78</v>
      </c>
      <c r="C216" s="9">
        <v>149415.81</v>
      </c>
      <c r="D216" s="9">
        <v>89742.29</v>
      </c>
      <c r="E216" s="9">
        <v>0</v>
      </c>
      <c r="F216" s="9">
        <v>0</v>
      </c>
      <c r="G216" s="9">
        <v>1834.67</v>
      </c>
      <c r="H216" s="9">
        <v>0</v>
      </c>
      <c r="I216" s="9">
        <v>0</v>
      </c>
      <c r="J216" s="10">
        <v>119061.63</v>
      </c>
      <c r="L216" s="19">
        <v>119061.62999999999</v>
      </c>
      <c r="M216" s="17"/>
      <c r="N216" s="20">
        <f t="shared" ref="N216" si="36">J216-L216</f>
        <v>0</v>
      </c>
      <c r="O216" s="17"/>
      <c r="P216" s="27">
        <v>61222.78</v>
      </c>
      <c r="Q216" s="17"/>
      <c r="R216" s="21">
        <f>B216-P216</f>
        <v>0</v>
      </c>
    </row>
    <row r="217" spans="1:18" ht="15.75" thickBot="1" x14ac:dyDescent="0.3">
      <c r="A217" s="2" t="s">
        <v>13</v>
      </c>
      <c r="B217" s="9">
        <v>63747995.740000002</v>
      </c>
      <c r="C217" s="9">
        <v>9571408.1099999994</v>
      </c>
      <c r="D217" s="9">
        <v>106779.93</v>
      </c>
      <c r="E217" s="9">
        <v>0</v>
      </c>
      <c r="F217" s="9">
        <v>0</v>
      </c>
      <c r="G217" s="9">
        <v>1559326.95</v>
      </c>
      <c r="H217" s="9">
        <v>0</v>
      </c>
      <c r="I217" s="9">
        <v>0</v>
      </c>
      <c r="J217" s="10">
        <v>71653296.969999999</v>
      </c>
      <c r="L217" s="19">
        <v>71653392.869999975</v>
      </c>
      <c r="M217" s="17"/>
      <c r="N217" s="20">
        <f>J217-L217</f>
        <v>-95.899999976158142</v>
      </c>
      <c r="O217" s="17"/>
      <c r="P217" s="22">
        <v>63747995.740000002</v>
      </c>
      <c r="Q217" s="17"/>
      <c r="R217" s="21">
        <f>B217-P217</f>
        <v>0</v>
      </c>
    </row>
    <row r="218" spans="1:18" ht="15.75" thickBot="1" x14ac:dyDescent="0.3">
      <c r="A218" s="2" t="s">
        <v>14</v>
      </c>
      <c r="B218" s="9">
        <v>66486.47</v>
      </c>
      <c r="C218" s="9">
        <v>10053.68</v>
      </c>
      <c r="D218" s="9">
        <v>84.61</v>
      </c>
      <c r="E218" s="9">
        <v>0</v>
      </c>
      <c r="F218" s="9">
        <v>0</v>
      </c>
      <c r="G218" s="9">
        <v>1627.94</v>
      </c>
      <c r="H218" s="9">
        <v>0</v>
      </c>
      <c r="I218" s="9">
        <v>0</v>
      </c>
      <c r="J218" s="10">
        <v>74827.600000000006</v>
      </c>
      <c r="L218" s="19">
        <v>74827.600000000093</v>
      </c>
      <c r="M218" s="17"/>
      <c r="N218" s="20">
        <f t="shared" ref="N218:N219" si="37">J218-L218</f>
        <v>0</v>
      </c>
      <c r="O218" s="17"/>
      <c r="P218" s="22">
        <v>66486.47</v>
      </c>
      <c r="Q218" s="17"/>
      <c r="R218" s="21">
        <f t="shared" ref="R218:R222" si="38">B218-P218</f>
        <v>0</v>
      </c>
    </row>
    <row r="219" spans="1:18" ht="15.75" thickBot="1" x14ac:dyDescent="0.3">
      <c r="A219" s="2" t="s">
        <v>15</v>
      </c>
      <c r="B219" s="9">
        <v>6858903.5999999996</v>
      </c>
      <c r="C219" s="9">
        <v>1037706.03</v>
      </c>
      <c r="D219" s="9">
        <v>8022.27</v>
      </c>
      <c r="E219" s="9">
        <v>0</v>
      </c>
      <c r="F219" s="9">
        <v>0</v>
      </c>
      <c r="G219" s="9">
        <v>168030.87</v>
      </c>
      <c r="H219" s="9">
        <v>0</v>
      </c>
      <c r="I219" s="9">
        <v>0</v>
      </c>
      <c r="J219" s="10">
        <v>7720556.4900000002</v>
      </c>
      <c r="L219" s="19">
        <v>7723357.0299999956</v>
      </c>
      <c r="M219" s="17"/>
      <c r="N219" s="20">
        <f t="shared" si="37"/>
        <v>-2800.5399999953806</v>
      </c>
      <c r="O219" s="17"/>
      <c r="P219" s="22">
        <v>6858903.5999999996</v>
      </c>
      <c r="Q219" s="17"/>
      <c r="R219" s="21">
        <f t="shared" si="38"/>
        <v>0</v>
      </c>
    </row>
    <row r="220" spans="1:18" ht="15.75" thickBot="1" x14ac:dyDescent="0.3">
      <c r="A220" s="2" t="s">
        <v>16</v>
      </c>
      <c r="B220" s="9">
        <v>1995634.53</v>
      </c>
      <c r="C220" s="9">
        <v>472244.05</v>
      </c>
      <c r="D220" s="9">
        <v>238526.32</v>
      </c>
      <c r="E220" s="9">
        <v>0</v>
      </c>
      <c r="F220" s="9">
        <v>0</v>
      </c>
      <c r="G220" s="9">
        <v>65116.37</v>
      </c>
      <c r="H220" s="9">
        <v>0</v>
      </c>
      <c r="I220" s="9">
        <v>0</v>
      </c>
      <c r="J220" s="10">
        <v>2164235.89</v>
      </c>
      <c r="L220" s="19">
        <v>2164235.8799999994</v>
      </c>
      <c r="M220" s="17"/>
      <c r="N220" s="20">
        <f>J220-L220</f>
        <v>1.0000000707805157E-2</v>
      </c>
      <c r="O220" s="17"/>
      <c r="P220" s="27">
        <v>1995634.53</v>
      </c>
      <c r="Q220" s="17"/>
      <c r="R220" s="21">
        <f t="shared" si="38"/>
        <v>0</v>
      </c>
    </row>
    <row r="221" spans="1:18" ht="15.75" thickBot="1" x14ac:dyDescent="0.3">
      <c r="A221" s="2" t="s">
        <v>17</v>
      </c>
      <c r="B221" s="9">
        <v>184317.54</v>
      </c>
      <c r="C221" s="9">
        <v>106114.22</v>
      </c>
      <c r="D221" s="9">
        <v>69133.8</v>
      </c>
      <c r="E221" s="9">
        <v>0</v>
      </c>
      <c r="F221" s="9">
        <v>0</v>
      </c>
      <c r="G221" s="9">
        <v>11907.48</v>
      </c>
      <c r="H221" s="9">
        <v>0</v>
      </c>
      <c r="I221" s="9">
        <v>0</v>
      </c>
      <c r="J221" s="10">
        <v>209390.48</v>
      </c>
      <c r="L221" s="23">
        <v>207400.91000000009</v>
      </c>
      <c r="M221" s="17"/>
      <c r="N221" s="20">
        <f>J221-L221</f>
        <v>1989.5699999999197</v>
      </c>
      <c r="O221" s="17"/>
      <c r="P221" s="27">
        <v>184317.54</v>
      </c>
      <c r="Q221" s="17"/>
      <c r="R221" s="21">
        <f t="shared" si="38"/>
        <v>0</v>
      </c>
    </row>
    <row r="222" spans="1:18" ht="15.75" thickBot="1" x14ac:dyDescent="0.3">
      <c r="A222" s="13" t="s">
        <v>18</v>
      </c>
      <c r="B222" s="12">
        <f t="shared" ref="B222:J222" si="39">SUM(B216:B221)</f>
        <v>72914560.660000011</v>
      </c>
      <c r="C222" s="12">
        <f t="shared" si="39"/>
        <v>11346941.9</v>
      </c>
      <c r="D222" s="12">
        <f t="shared" si="39"/>
        <v>512289.21999999991</v>
      </c>
      <c r="E222" s="12">
        <f t="shared" si="39"/>
        <v>0</v>
      </c>
      <c r="F222" s="12">
        <f t="shared" si="39"/>
        <v>0</v>
      </c>
      <c r="G222" s="12">
        <f t="shared" si="39"/>
        <v>1807844.2799999998</v>
      </c>
      <c r="H222" s="12">
        <f t="shared" si="39"/>
        <v>0</v>
      </c>
      <c r="I222" s="12">
        <f t="shared" si="39"/>
        <v>0</v>
      </c>
      <c r="J222" s="14">
        <f t="shared" si="39"/>
        <v>81941369.059999987</v>
      </c>
      <c r="L222" s="24">
        <f>L216+L217+L218+L219+L220+L221</f>
        <v>81942275.919999957</v>
      </c>
      <c r="M222" s="17"/>
      <c r="N222" s="25">
        <f>J222-L222</f>
        <v>-906.85999996960163</v>
      </c>
      <c r="O222" s="17"/>
      <c r="P222" s="26">
        <v>72914560.660000011</v>
      </c>
      <c r="Q222" s="17"/>
      <c r="R222" s="21">
        <f t="shared" si="38"/>
        <v>0</v>
      </c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8" x14ac:dyDescent="0.25">
      <c r="A224" s="15" t="s">
        <v>19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8" x14ac:dyDescent="0.25">
      <c r="A225" s="1" t="s">
        <v>57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8" x14ac:dyDescent="0.25">
      <c r="A226" s="1" t="s">
        <v>21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8" x14ac:dyDescent="0.25">
      <c r="A227" s="1" t="s">
        <v>22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8" x14ac:dyDescent="0.25">
      <c r="A228" s="1" t="s">
        <v>58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8" x14ac:dyDescent="0.25">
      <c r="A229" s="1" t="s">
        <v>21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8" x14ac:dyDescent="0.25">
      <c r="A230" s="1" t="s">
        <v>24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8" x14ac:dyDescent="0.25">
      <c r="A231" s="1" t="s">
        <v>59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8" x14ac:dyDescent="0.25">
      <c r="A232" s="1" t="s">
        <v>21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8" x14ac:dyDescent="0.25">
      <c r="A233" s="1" t="s">
        <v>26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8" ht="15.75" thickBot="1" x14ac:dyDescent="0.3">
      <c r="A235" s="39" t="s">
        <v>61</v>
      </c>
      <c r="B235" s="40"/>
      <c r="C235" s="40"/>
      <c r="D235" s="40"/>
      <c r="E235" s="40"/>
      <c r="F235" s="40"/>
      <c r="G235" s="40"/>
      <c r="H235" s="40"/>
      <c r="I235" s="40"/>
      <c r="J235" s="41"/>
    </row>
    <row r="236" spans="1:18" ht="39" thickBot="1" x14ac:dyDescent="0.3">
      <c r="A236" s="6"/>
      <c r="B236" s="7" t="s">
        <v>3</v>
      </c>
      <c r="C236" s="7" t="s">
        <v>4</v>
      </c>
      <c r="D236" s="7" t="s">
        <v>5</v>
      </c>
      <c r="E236" s="7" t="s">
        <v>6</v>
      </c>
      <c r="F236" s="8" t="s">
        <v>7</v>
      </c>
      <c r="G236" s="7" t="s">
        <v>8</v>
      </c>
      <c r="H236" s="7" t="s">
        <v>9</v>
      </c>
      <c r="I236" s="8" t="s">
        <v>10</v>
      </c>
      <c r="J236" s="7" t="s">
        <v>11</v>
      </c>
      <c r="L236" s="16" t="s">
        <v>66</v>
      </c>
      <c r="M236" s="17"/>
      <c r="N236" s="18" t="s">
        <v>67</v>
      </c>
      <c r="O236" s="17"/>
      <c r="P236" s="18" t="s">
        <v>68</v>
      </c>
      <c r="Q236" s="17"/>
      <c r="R236" s="18" t="s">
        <v>69</v>
      </c>
    </row>
    <row r="237" spans="1:18" ht="15.75" thickBot="1" x14ac:dyDescent="0.3">
      <c r="A237" s="2" t="s">
        <v>12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10">
        <v>0</v>
      </c>
      <c r="L237" s="19">
        <v>0</v>
      </c>
      <c r="M237" s="17"/>
      <c r="N237" s="20">
        <f t="shared" ref="N237" si="40">J237-L237</f>
        <v>0</v>
      </c>
      <c r="O237" s="17"/>
      <c r="P237" s="27">
        <v>0</v>
      </c>
      <c r="Q237" s="17"/>
      <c r="R237" s="21">
        <f>B237-P237</f>
        <v>0</v>
      </c>
    </row>
    <row r="238" spans="1:18" ht="15.75" thickBot="1" x14ac:dyDescent="0.3">
      <c r="A238" s="2" t="s">
        <v>13</v>
      </c>
      <c r="B238" s="9">
        <v>758581.22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10">
        <v>758581.22</v>
      </c>
      <c r="L238" s="19">
        <v>758581.22</v>
      </c>
      <c r="M238" s="17"/>
      <c r="N238" s="20">
        <f>J238-L238</f>
        <v>0</v>
      </c>
      <c r="O238" s="17"/>
      <c r="P238" s="22">
        <v>758581.22</v>
      </c>
      <c r="Q238" s="17"/>
      <c r="R238" s="21">
        <f>B238-P238</f>
        <v>0</v>
      </c>
    </row>
    <row r="239" spans="1:18" ht="15.75" thickBot="1" x14ac:dyDescent="0.3">
      <c r="A239" s="2" t="s">
        <v>14</v>
      </c>
      <c r="B239" s="9">
        <v>803.23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10">
        <v>803.23</v>
      </c>
      <c r="L239" s="19">
        <v>803.23</v>
      </c>
      <c r="M239" s="17"/>
      <c r="N239" s="20">
        <f t="shared" ref="N239:N240" si="41">J239-L239</f>
        <v>0</v>
      </c>
      <c r="O239" s="17"/>
      <c r="P239" s="22">
        <v>803.23</v>
      </c>
      <c r="Q239" s="17"/>
      <c r="R239" s="21">
        <f t="shared" ref="R239:R243" si="42">B239-P239</f>
        <v>0</v>
      </c>
    </row>
    <row r="240" spans="1:18" ht="15.75" thickBot="1" x14ac:dyDescent="0.3">
      <c r="A240" s="2" t="s">
        <v>15</v>
      </c>
      <c r="B240" s="9">
        <v>82905.98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10">
        <v>82905.98</v>
      </c>
      <c r="L240" s="19">
        <v>82905.98</v>
      </c>
      <c r="M240" s="17"/>
      <c r="N240" s="20">
        <f t="shared" si="41"/>
        <v>0</v>
      </c>
      <c r="O240" s="17"/>
      <c r="P240" s="22">
        <v>82905.98</v>
      </c>
      <c r="Q240" s="17"/>
      <c r="R240" s="21">
        <f t="shared" si="42"/>
        <v>0</v>
      </c>
    </row>
    <row r="241" spans="1:18" ht="15.75" thickBot="1" x14ac:dyDescent="0.3">
      <c r="A241" s="2" t="s">
        <v>16</v>
      </c>
      <c r="B241" s="9">
        <v>43844.78</v>
      </c>
      <c r="C241" s="9">
        <v>0</v>
      </c>
      <c r="D241" s="9">
        <v>2068.2199999999998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10">
        <v>41776.559999999998</v>
      </c>
      <c r="L241" s="19">
        <v>41776.559999999998</v>
      </c>
      <c r="M241" s="17"/>
      <c r="N241" s="20">
        <f>J241-L241</f>
        <v>0</v>
      </c>
      <c r="O241" s="17"/>
      <c r="P241" s="27">
        <v>43844.78</v>
      </c>
      <c r="Q241" s="17"/>
      <c r="R241" s="21">
        <f t="shared" si="42"/>
        <v>0</v>
      </c>
    </row>
    <row r="242" spans="1:18" ht="15.75" thickBot="1" x14ac:dyDescent="0.3">
      <c r="A242" s="2" t="s">
        <v>17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10">
        <v>-0.01</v>
      </c>
      <c r="L242" s="23">
        <v>-0.01</v>
      </c>
      <c r="M242" s="17"/>
      <c r="N242" s="20">
        <f>J242-L242</f>
        <v>0</v>
      </c>
      <c r="O242" s="17"/>
      <c r="P242" s="27">
        <v>-0.01</v>
      </c>
      <c r="Q242" s="17"/>
      <c r="R242" s="21">
        <f t="shared" si="42"/>
        <v>0</v>
      </c>
    </row>
    <row r="243" spans="1:18" ht="15.75" thickBot="1" x14ac:dyDescent="0.3">
      <c r="A243" s="13" t="s">
        <v>18</v>
      </c>
      <c r="B243" s="12">
        <f t="shared" ref="B243:J243" si="43">SUM(B237:B242)</f>
        <v>886135.2</v>
      </c>
      <c r="C243" s="12">
        <f t="shared" si="43"/>
        <v>0</v>
      </c>
      <c r="D243" s="12">
        <f t="shared" si="43"/>
        <v>2068.2199999999998</v>
      </c>
      <c r="E243" s="12">
        <f t="shared" si="43"/>
        <v>0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2">
        <f t="shared" si="43"/>
        <v>0</v>
      </c>
      <c r="J243" s="14">
        <f t="shared" si="43"/>
        <v>884066.98</v>
      </c>
      <c r="L243" s="28">
        <f>L237+L238+L239+L240+L241+L242</f>
        <v>884066.98</v>
      </c>
      <c r="M243" s="17"/>
      <c r="N243" s="25">
        <f>J243-L243</f>
        <v>0</v>
      </c>
      <c r="O243" s="17"/>
      <c r="P243" s="26">
        <v>886135.2</v>
      </c>
      <c r="Q243" s="17"/>
      <c r="R243" s="21">
        <f t="shared" si="42"/>
        <v>0</v>
      </c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8" x14ac:dyDescent="0.25">
      <c r="A245" s="15" t="s">
        <v>19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8" x14ac:dyDescent="0.25">
      <c r="A246" s="1" t="s">
        <v>57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8" x14ac:dyDescent="0.25">
      <c r="A247" s="1" t="s">
        <v>21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8" x14ac:dyDescent="0.25">
      <c r="A248" s="1" t="s">
        <v>22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8" x14ac:dyDescent="0.25">
      <c r="A249" s="1" t="s">
        <v>58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8" x14ac:dyDescent="0.25">
      <c r="A250" s="1" t="s">
        <v>21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8" x14ac:dyDescent="0.25">
      <c r="A251" s="1" t="s">
        <v>24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8" x14ac:dyDescent="0.25">
      <c r="A252" s="1" t="s">
        <v>59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8" x14ac:dyDescent="0.25">
      <c r="A253" s="1" t="s">
        <v>21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8" x14ac:dyDescent="0.25">
      <c r="A254" s="1" t="s">
        <v>26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8" ht="15.75" thickBot="1" x14ac:dyDescent="0.3">
      <c r="A256" s="39" t="s">
        <v>62</v>
      </c>
      <c r="B256" s="40"/>
      <c r="C256" s="40"/>
      <c r="D256" s="40"/>
      <c r="E256" s="40"/>
      <c r="F256" s="40"/>
      <c r="G256" s="40"/>
      <c r="H256" s="40"/>
      <c r="I256" s="40"/>
      <c r="J256" s="41"/>
    </row>
    <row r="257" spans="1:14" ht="39" thickBot="1" x14ac:dyDescent="0.3">
      <c r="A257" s="6"/>
      <c r="B257" s="7" t="s">
        <v>3</v>
      </c>
      <c r="C257" s="7" t="s">
        <v>4</v>
      </c>
      <c r="D257" s="7" t="s">
        <v>5</v>
      </c>
      <c r="E257" s="7" t="s">
        <v>6</v>
      </c>
      <c r="F257" s="8" t="s">
        <v>7</v>
      </c>
      <c r="G257" s="7" t="s">
        <v>8</v>
      </c>
      <c r="H257" s="7" t="s">
        <v>9</v>
      </c>
      <c r="I257" s="8" t="s">
        <v>10</v>
      </c>
      <c r="J257" s="7" t="s">
        <v>11</v>
      </c>
      <c r="L257" s="29" t="s">
        <v>70</v>
      </c>
      <c r="M257" s="17"/>
      <c r="N257" s="18" t="s">
        <v>67</v>
      </c>
    </row>
    <row r="258" spans="1:14" ht="15.75" thickBot="1" x14ac:dyDescent="0.3">
      <c r="A258" s="2" t="s">
        <v>12</v>
      </c>
      <c r="B258" s="9">
        <v>556928.4</v>
      </c>
      <c r="C258" s="9">
        <v>1831918.74</v>
      </c>
      <c r="D258" s="9">
        <v>1329572.1599999999</v>
      </c>
      <c r="E258" s="9">
        <v>0</v>
      </c>
      <c r="F258" s="9">
        <v>2344.4899999999998</v>
      </c>
      <c r="G258" s="9">
        <v>14987.13</v>
      </c>
      <c r="H258" s="9">
        <v>0</v>
      </c>
      <c r="I258" s="9">
        <v>0</v>
      </c>
      <c r="J258" s="10">
        <v>1046632.34</v>
      </c>
      <c r="L258" s="19">
        <v>1038583.9400000009</v>
      </c>
      <c r="M258" s="17"/>
      <c r="N258" s="20">
        <f>J258-L258</f>
        <v>8048.399999999092</v>
      </c>
    </row>
    <row r="259" spans="1:14" ht="15.75" thickBot="1" x14ac:dyDescent="0.3">
      <c r="A259" s="2" t="s">
        <v>13</v>
      </c>
      <c r="B259" s="9">
        <v>678443046.19000006</v>
      </c>
      <c r="C259" s="9">
        <v>109418888.12</v>
      </c>
      <c r="D259" s="9">
        <v>1381781.94</v>
      </c>
      <c r="E259" s="9">
        <v>0</v>
      </c>
      <c r="F259" s="9">
        <v>0</v>
      </c>
      <c r="G259" s="9">
        <v>19532249.140000001</v>
      </c>
      <c r="H259" s="9">
        <v>0</v>
      </c>
      <c r="I259" s="9">
        <v>149233.70000000001</v>
      </c>
      <c r="J259" s="10">
        <v>767097136.92999995</v>
      </c>
      <c r="L259" s="19">
        <v>766649693.63000166</v>
      </c>
      <c r="M259" s="17"/>
      <c r="N259" s="20">
        <f>J259-L259</f>
        <v>447443.29999828339</v>
      </c>
    </row>
    <row r="260" spans="1:14" ht="15.75" thickBot="1" x14ac:dyDescent="0.3">
      <c r="A260" s="2" t="s">
        <v>14</v>
      </c>
      <c r="B260" s="9">
        <v>707911.02</v>
      </c>
      <c r="C260" s="9">
        <v>114600.38</v>
      </c>
      <c r="D260" s="9">
        <v>1059.44</v>
      </c>
      <c r="E260" s="9">
        <v>0</v>
      </c>
      <c r="F260" s="9">
        <v>0</v>
      </c>
      <c r="G260" s="9">
        <v>20392.490000000002</v>
      </c>
      <c r="H260" s="9">
        <v>0</v>
      </c>
      <c r="I260" s="9">
        <v>157.30000000000001</v>
      </c>
      <c r="J260" s="10">
        <v>801216.77</v>
      </c>
      <c r="L260" s="19">
        <v>800722.39999999723</v>
      </c>
      <c r="M260" s="17"/>
      <c r="N260" s="20">
        <f t="shared" ref="N260:N264" si="44">J260-L260</f>
        <v>494.37000000278931</v>
      </c>
    </row>
    <row r="261" spans="1:14" ht="15.75" thickBot="1" x14ac:dyDescent="0.3">
      <c r="A261" s="2" t="s">
        <v>15</v>
      </c>
      <c r="B261" s="9">
        <v>73114792.700000003</v>
      </c>
      <c r="C261" s="9">
        <v>11803580.92</v>
      </c>
      <c r="D261" s="9">
        <v>111360.65</v>
      </c>
      <c r="E261" s="9">
        <v>0</v>
      </c>
      <c r="F261" s="9">
        <v>0</v>
      </c>
      <c r="G261" s="9">
        <v>2104827.44</v>
      </c>
      <c r="H261" s="9">
        <v>0</v>
      </c>
      <c r="I261" s="9">
        <v>16145.8</v>
      </c>
      <c r="J261" s="10">
        <v>82718331.329999998</v>
      </c>
      <c r="L261" s="19">
        <v>82678495.600000098</v>
      </c>
      <c r="M261" s="17"/>
      <c r="N261" s="20">
        <f t="shared" si="44"/>
        <v>39835.729999899864</v>
      </c>
    </row>
    <row r="262" spans="1:14" ht="15.75" thickBot="1" x14ac:dyDescent="0.3">
      <c r="A262" s="2" t="s">
        <v>16</v>
      </c>
      <c r="B262" s="9">
        <v>18821243.93</v>
      </c>
      <c r="C262" s="9">
        <v>5066889.54</v>
      </c>
      <c r="D262" s="9">
        <v>2475853.2400000002</v>
      </c>
      <c r="E262" s="9">
        <v>0</v>
      </c>
      <c r="F262" s="9">
        <v>0</v>
      </c>
      <c r="G262" s="9">
        <v>654996.80000000005</v>
      </c>
      <c r="H262" s="9">
        <v>0</v>
      </c>
      <c r="I262" s="9">
        <v>0</v>
      </c>
      <c r="J262" s="10">
        <v>20757283.43</v>
      </c>
      <c r="L262" s="19">
        <v>20762455.810000069</v>
      </c>
      <c r="M262" s="17"/>
      <c r="N262" s="20">
        <f t="shared" si="44"/>
        <v>-5172.3800000697374</v>
      </c>
    </row>
    <row r="263" spans="1:14" ht="15.75" thickBot="1" x14ac:dyDescent="0.3">
      <c r="A263" s="2" t="s">
        <v>17</v>
      </c>
      <c r="B263" s="9">
        <v>1151492.2</v>
      </c>
      <c r="C263" s="9">
        <v>1468543.33</v>
      </c>
      <c r="D263" s="9">
        <v>1136537.1399999999</v>
      </c>
      <c r="E263" s="9">
        <v>0</v>
      </c>
      <c r="F263" s="9">
        <v>1644.7</v>
      </c>
      <c r="G263" s="9">
        <v>120198.74</v>
      </c>
      <c r="H263" s="9">
        <v>0</v>
      </c>
      <c r="I263" s="9">
        <v>0</v>
      </c>
      <c r="J263" s="10">
        <v>1364944.35</v>
      </c>
      <c r="L263" s="23">
        <v>1362674.8099999975</v>
      </c>
      <c r="M263" s="17"/>
      <c r="N263" s="20">
        <f t="shared" si="44"/>
        <v>2269.5400000025984</v>
      </c>
    </row>
    <row r="264" spans="1:14" ht="15.75" thickBot="1" x14ac:dyDescent="0.3">
      <c r="A264" s="13" t="s">
        <v>18</v>
      </c>
      <c r="B264" s="12">
        <f t="shared" ref="B264:J264" si="45">SUM(B258:B263)</f>
        <v>772795414.44000006</v>
      </c>
      <c r="C264" s="12">
        <f t="shared" si="45"/>
        <v>129704421.03</v>
      </c>
      <c r="D264" s="12">
        <f t="shared" si="45"/>
        <v>6436164.5699999994</v>
      </c>
      <c r="E264" s="12">
        <f t="shared" si="45"/>
        <v>0</v>
      </c>
      <c r="F264" s="12">
        <f t="shared" si="45"/>
        <v>3989.1899999999996</v>
      </c>
      <c r="G264" s="12">
        <f t="shared" si="45"/>
        <v>22447651.739999998</v>
      </c>
      <c r="H264" s="12">
        <f t="shared" si="45"/>
        <v>0</v>
      </c>
      <c r="I264" s="12">
        <f t="shared" si="45"/>
        <v>165536.79999999999</v>
      </c>
      <c r="J264" s="14">
        <f t="shared" si="45"/>
        <v>873785545.14999998</v>
      </c>
      <c r="L264" s="21">
        <f>L258+L259+L260+L261+L262+L263</f>
        <v>873292626.19000185</v>
      </c>
      <c r="M264" s="17"/>
      <c r="N264" s="20">
        <f t="shared" si="44"/>
        <v>492918.9599981308</v>
      </c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4" x14ac:dyDescent="0.25">
      <c r="A266" s="15" t="s">
        <v>19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4" x14ac:dyDescent="0.25">
      <c r="A267" s="1" t="s">
        <v>63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4" x14ac:dyDescent="0.25">
      <c r="A268" s="1" t="s">
        <v>21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4" ht="15.75" thickBot="1" x14ac:dyDescent="0.3">
      <c r="A269" s="1" t="s">
        <v>22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4" ht="15" customHeight="1" x14ac:dyDescent="0.25">
      <c r="A270" s="1" t="s">
        <v>64</v>
      </c>
      <c r="B270" s="1"/>
      <c r="C270" s="1"/>
      <c r="D270" s="1"/>
      <c r="E270" s="1"/>
      <c r="F270" s="1"/>
      <c r="G270" s="1"/>
      <c r="H270" s="1"/>
      <c r="I270" s="30" t="s">
        <v>71</v>
      </c>
      <c r="J270" s="31"/>
      <c r="K270" s="31"/>
      <c r="L270" s="31"/>
      <c r="M270" s="32"/>
    </row>
    <row r="271" spans="1:14" x14ac:dyDescent="0.25">
      <c r="A271" s="1" t="s">
        <v>21</v>
      </c>
      <c r="B271" s="1"/>
      <c r="C271" s="1"/>
      <c r="D271" s="1"/>
      <c r="E271" s="1"/>
      <c r="F271" s="1"/>
      <c r="G271" s="1"/>
      <c r="H271" s="1"/>
      <c r="I271" s="33"/>
      <c r="J271" s="34"/>
      <c r="K271" s="34"/>
      <c r="L271" s="34"/>
      <c r="M271" s="35"/>
    </row>
    <row r="272" spans="1:14" ht="15.75" thickBot="1" x14ac:dyDescent="0.3">
      <c r="A272" s="1" t="s">
        <v>24</v>
      </c>
      <c r="B272" s="1"/>
      <c r="C272" s="1"/>
      <c r="D272" s="1"/>
      <c r="E272" s="1"/>
      <c r="F272" s="1"/>
      <c r="G272" s="1"/>
      <c r="H272" s="1"/>
      <c r="I272" s="36"/>
      <c r="J272" s="37"/>
      <c r="K272" s="37"/>
      <c r="L272" s="37"/>
      <c r="M272" s="38"/>
    </row>
    <row r="273" spans="1:10" x14ac:dyDescent="0.25">
      <c r="A273" s="1" t="s">
        <v>65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 t="s">
        <v>21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 t="s">
        <v>26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</sheetData>
  <mergeCells count="16">
    <mergeCell ref="A2:J2"/>
    <mergeCell ref="A1:J1"/>
    <mergeCell ref="A4:J4"/>
    <mergeCell ref="A25:J25"/>
    <mergeCell ref="A46:J46"/>
    <mergeCell ref="A67:J67"/>
    <mergeCell ref="A88:J88"/>
    <mergeCell ref="A109:J109"/>
    <mergeCell ref="A130:J130"/>
    <mergeCell ref="A151:J151"/>
    <mergeCell ref="I270:M272"/>
    <mergeCell ref="A172:J172"/>
    <mergeCell ref="A193:J193"/>
    <mergeCell ref="A214:J214"/>
    <mergeCell ref="A235:J235"/>
    <mergeCell ref="A256:J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2022-08-03T14:28:05Z</dcterms:modified>
</cp:coreProperties>
</file>