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FF05A1C1-A376-416E-B898-59D7B027C31A}" xr6:coauthVersionLast="47" xr6:coauthVersionMax="47" xr10:uidLastSave="{00000000-0000-0000-0000-000000000000}"/>
  <bookViews>
    <workbookView xWindow="-108" yWindow="-108" windowWidth="23256" windowHeight="12576" xr2:uid="{DE89309C-10CB-407A-A7CA-5C0E787997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13" i="1"/>
  <c r="D3" i="1"/>
  <c r="D4" i="1"/>
  <c r="D5" i="1"/>
  <c r="D6" i="1"/>
  <c r="D7" i="1"/>
  <c r="D8" i="1"/>
  <c r="D9" i="1"/>
  <c r="D10" i="1"/>
  <c r="D11" i="1"/>
  <c r="D12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C3" i="1"/>
  <c r="B3" i="1"/>
  <c r="N26" i="1"/>
  <c r="N25" i="1"/>
  <c r="N24" i="1"/>
  <c r="N2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Q3" i="1"/>
  <c r="P3" i="1"/>
  <c r="O3" i="1"/>
  <c r="N3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I26" i="1"/>
  <c r="I25" i="1"/>
  <c r="I24" i="1"/>
  <c r="I23" i="1"/>
</calcChain>
</file>

<file path=xl/sharedStrings.xml><?xml version="1.0" encoding="utf-8"?>
<sst xmlns="http://schemas.openxmlformats.org/spreadsheetml/2006/main" count="48" uniqueCount="40">
  <si>
    <t>XPTO - Resumo Semanal - top10</t>
  </si>
  <si>
    <t>Relatório de Vendas</t>
  </si>
  <si>
    <t>Código</t>
  </si>
  <si>
    <t>Vendedor</t>
  </si>
  <si>
    <t>Total</t>
  </si>
  <si>
    <t>Comissão</t>
  </si>
  <si>
    <t>Seg</t>
  </si>
  <si>
    <t>Ter</t>
  </si>
  <si>
    <t>Qua</t>
  </si>
  <si>
    <t>Qui</t>
  </si>
  <si>
    <t>Sex</t>
  </si>
  <si>
    <t>Média</t>
  </si>
  <si>
    <t>Máximo</t>
  </si>
  <si>
    <t>Mínimo</t>
  </si>
  <si>
    <t>Júlio</t>
  </si>
  <si>
    <t>Mariana</t>
  </si>
  <si>
    <t>Alfredo</t>
  </si>
  <si>
    <t>Juliana</t>
  </si>
  <si>
    <t>Afonso</t>
  </si>
  <si>
    <t>Fabiana</t>
  </si>
  <si>
    <t>Marlene</t>
  </si>
  <si>
    <t>Ivone</t>
  </si>
  <si>
    <t>Tatiana</t>
  </si>
  <si>
    <t>Marcelo</t>
  </si>
  <si>
    <t>Jurema</t>
  </si>
  <si>
    <t>Dagoberto</t>
  </si>
  <si>
    <t>Humberto</t>
  </si>
  <si>
    <t>Alberto</t>
  </si>
  <si>
    <t>Rebéca</t>
  </si>
  <si>
    <t>Bárbara</t>
  </si>
  <si>
    <t>Maior</t>
  </si>
  <si>
    <t>Menor</t>
  </si>
  <si>
    <t>Heliane</t>
  </si>
  <si>
    <t>Elizângela</t>
  </si>
  <si>
    <t>Comissões</t>
  </si>
  <si>
    <t>Acima de</t>
  </si>
  <si>
    <t>Igual ou abaixo</t>
  </si>
  <si>
    <t>Roberto</t>
  </si>
  <si>
    <t>Adolfo</t>
  </si>
  <si>
    <t>Estatísticas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</si>
</sst>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3" borderId="1" xfId="0" applyFont="1" applyFill="1" applyBorder="1"/>
    <xf numFmtId="0" fontId="4" fillId="4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8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8" fontId="4" fillId="3" borderId="1" xfId="0" applyNumberFormat="1" applyFont="1" applyFill="1" applyBorder="1"/>
    <xf numFmtId="0" fontId="3" fillId="0" borderId="0" xfId="0" applyFont="1" applyAlignment="1">
      <alignment horizontal="center"/>
    </xf>
    <xf numFmtId="0" fontId="3" fillId="3" borderId="1" xfId="0" applyFont="1" applyFill="1" applyBorder="1"/>
    <xf numFmtId="8" fontId="3" fillId="3" borderId="1" xfId="0" applyNumberFormat="1" applyFont="1" applyFill="1" applyBorder="1"/>
    <xf numFmtId="9" fontId="3" fillId="3" borderId="1" xfId="0" applyNumberFormat="1" applyFont="1" applyFill="1" applyBorder="1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8" fontId="4" fillId="4" borderId="1" xfId="0" applyNumberFormat="1" applyFont="1" applyFill="1" applyBorder="1"/>
    <xf numFmtId="8" fontId="4" fillId="3" borderId="2" xfId="0" applyNumberFormat="1" applyFont="1" applyFill="1" applyBorder="1"/>
    <xf numFmtId="8" fontId="4" fillId="4" borderId="2" xfId="0" applyNumberFormat="1" applyFont="1" applyFill="1" applyBorder="1"/>
    <xf numFmtId="8" fontId="4" fillId="3" borderId="5" xfId="0" applyNumberFormat="1" applyFont="1" applyFill="1" applyBorder="1"/>
    <xf numFmtId="8" fontId="4" fillId="3" borderId="10" xfId="0" applyNumberFormat="1" applyFont="1" applyFill="1" applyBorder="1"/>
    <xf numFmtId="8" fontId="4" fillId="4" borderId="11" xfId="0" applyNumberFormat="1" applyFont="1" applyFill="1" applyBorder="1"/>
    <xf numFmtId="8" fontId="4" fillId="3" borderId="11" xfId="0" applyNumberFormat="1" applyFont="1" applyFill="1" applyBorder="1"/>
    <xf numFmtId="8" fontId="4" fillId="4" borderId="12" xfId="0" applyNumberFormat="1" applyFont="1" applyFill="1" applyBorder="1"/>
    <xf numFmtId="44" fontId="3" fillId="0" borderId="1" xfId="1" applyFont="1" applyBorder="1"/>
    <xf numFmtId="8" fontId="3" fillId="0" borderId="5" xfId="0" applyNumberFormat="1" applyFont="1" applyBorder="1"/>
    <xf numFmtId="44" fontId="3" fillId="0" borderId="5" xfId="1" applyFont="1" applyBorder="1"/>
    <xf numFmtId="0" fontId="3" fillId="0" borderId="13" xfId="0" applyFont="1" applyBorder="1"/>
    <xf numFmtId="44" fontId="3" fillId="0" borderId="14" xfId="0" applyNumberFormat="1" applyFont="1" applyBorder="1"/>
    <xf numFmtId="0" fontId="3" fillId="0" borderId="15" xfId="0" applyFont="1" applyBorder="1"/>
    <xf numFmtId="44" fontId="3" fillId="0" borderId="16" xfId="0" applyNumberFormat="1" applyFont="1" applyBorder="1"/>
    <xf numFmtId="0" fontId="3" fillId="0" borderId="17" xfId="0" applyFont="1" applyBorder="1"/>
    <xf numFmtId="44" fontId="3" fillId="0" borderId="18" xfId="0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Planilha1!$D$2</c:f>
              <c:strCache>
                <c:ptCount val="1"/>
                <c:pt idx="0">
                  <c:v>Comissão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Planilha1!$B$3:$B$12</c:f>
              <c:strCache>
                <c:ptCount val="10"/>
                <c:pt idx="0">
                  <c:v>Júlio</c:v>
                </c:pt>
                <c:pt idx="1">
                  <c:v>Alfredo</c:v>
                </c:pt>
                <c:pt idx="2">
                  <c:v>Afonso</c:v>
                </c:pt>
                <c:pt idx="3">
                  <c:v>Marlene</c:v>
                </c:pt>
                <c:pt idx="4">
                  <c:v>Tatiana</c:v>
                </c:pt>
                <c:pt idx="5">
                  <c:v>Jurema</c:v>
                </c:pt>
                <c:pt idx="6">
                  <c:v>Dagoberto</c:v>
                </c:pt>
                <c:pt idx="7">
                  <c:v>Humberto</c:v>
                </c:pt>
                <c:pt idx="8">
                  <c:v>Mariana</c:v>
                </c:pt>
                <c:pt idx="9">
                  <c:v>Marcelo</c:v>
                </c:pt>
              </c:strCache>
            </c:strRef>
          </c:cat>
          <c:val>
            <c:numRef>
              <c:f>Planilha1!$D$3:$D$12</c:f>
              <c:numCache>
                <c:formatCode>_("R$"* #,##0.00_);_("R$"* \(#,##0.00\);_("R$"* "-"??_);_(@_)</c:formatCode>
                <c:ptCount val="10"/>
                <c:pt idx="0">
                  <c:v>6260</c:v>
                </c:pt>
                <c:pt idx="1">
                  <c:v>5440</c:v>
                </c:pt>
                <c:pt idx="2">
                  <c:v>5350</c:v>
                </c:pt>
                <c:pt idx="3">
                  <c:v>5280</c:v>
                </c:pt>
                <c:pt idx="4">
                  <c:v>5110</c:v>
                </c:pt>
                <c:pt idx="5">
                  <c:v>2485</c:v>
                </c:pt>
                <c:pt idx="6">
                  <c:v>2470</c:v>
                </c:pt>
                <c:pt idx="7">
                  <c:v>2355</c:v>
                </c:pt>
                <c:pt idx="8">
                  <c:v>2265</c:v>
                </c:pt>
                <c:pt idx="9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1-453D-8CD4-C27742A7D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567440"/>
        <c:axId val="520562192"/>
      </c:barChart>
      <c:catAx>
        <c:axId val="52056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0562192"/>
        <c:crosses val="autoZero"/>
        <c:auto val="1"/>
        <c:lblAlgn val="ctr"/>
        <c:lblOffset val="100"/>
        <c:noMultiLvlLbl val="0"/>
      </c:catAx>
      <c:valAx>
        <c:axId val="5205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056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26</xdr:row>
      <xdr:rowOff>35859</xdr:rowOff>
    </xdr:from>
    <xdr:to>
      <xdr:col>7</xdr:col>
      <xdr:colOff>27342</xdr:colOff>
      <xdr:row>41</xdr:row>
      <xdr:rowOff>38548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300566-3A41-FE56-70D7-047F6B667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F115-C5FE-491D-9E93-B54101DD930A}">
  <dimension ref="A1:Q26"/>
  <sheetViews>
    <sheetView tabSelected="1" zoomScale="85" zoomScaleNormal="85" workbookViewId="0">
      <selection activeCell="Q8" sqref="Q8"/>
    </sheetView>
  </sheetViews>
  <sheetFormatPr defaultRowHeight="14.4" x14ac:dyDescent="0.3"/>
  <cols>
    <col min="1" max="1" width="8.77734375" bestFit="1" customWidth="1"/>
    <col min="2" max="3" width="12" bestFit="1" customWidth="1"/>
    <col min="4" max="4" width="14" bestFit="1" customWidth="1"/>
    <col min="5" max="5" width="3.44140625" bestFit="1" customWidth="1"/>
    <col min="7" max="7" width="10.6640625" bestFit="1" customWidth="1"/>
    <col min="8" max="8" width="9.77734375" bestFit="1" customWidth="1"/>
    <col min="9" max="14" width="13" bestFit="1" customWidth="1"/>
    <col min="15" max="16" width="12" bestFit="1" customWidth="1"/>
    <col min="17" max="17" width="11" bestFit="1" customWidth="1"/>
  </cols>
  <sheetData>
    <row r="1" spans="1:17" ht="18" x14ac:dyDescent="0.35">
      <c r="A1" s="14" t="s">
        <v>0</v>
      </c>
      <c r="B1" s="15"/>
      <c r="C1" s="15"/>
      <c r="D1" s="16"/>
      <c r="E1" s="18"/>
      <c r="F1" s="19"/>
      <c r="G1" s="14" t="s">
        <v>1</v>
      </c>
      <c r="H1" s="15"/>
      <c r="I1" s="15"/>
      <c r="J1" s="15"/>
      <c r="K1" s="15"/>
      <c r="L1" s="15"/>
      <c r="M1" s="15"/>
      <c r="N1" s="15"/>
      <c r="O1" s="15"/>
      <c r="P1" s="15"/>
      <c r="Q1" s="16"/>
    </row>
    <row r="2" spans="1:17" x14ac:dyDescent="0.3">
      <c r="A2" s="2" t="s">
        <v>2</v>
      </c>
      <c r="B2" s="2" t="s">
        <v>3</v>
      </c>
      <c r="C2" s="2" t="s">
        <v>4</v>
      </c>
      <c r="D2" s="2" t="s">
        <v>5</v>
      </c>
      <c r="E2" s="18"/>
      <c r="F2" s="19"/>
      <c r="G2" s="2" t="s">
        <v>2</v>
      </c>
      <c r="H2" s="2" t="s">
        <v>3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4</v>
      </c>
      <c r="O2" s="3" t="s">
        <v>11</v>
      </c>
      <c r="P2" s="2" t="s">
        <v>12</v>
      </c>
      <c r="Q2" s="3" t="s">
        <v>13</v>
      </c>
    </row>
    <row r="3" spans="1:17" x14ac:dyDescent="0.3">
      <c r="A3" s="4">
        <v>11</v>
      </c>
      <c r="B3" s="5" t="str">
        <f>VLOOKUP(A3,$G$3:$N$22,2)</f>
        <v>Júlio</v>
      </c>
      <c r="C3" s="6">
        <f>VLOOKUP(A3,$G$3:$N$22,8)</f>
        <v>62600</v>
      </c>
      <c r="D3" s="34">
        <f>IF(C3&gt;$B$18,C3*$C$18,C3*$E$18)</f>
        <v>6260</v>
      </c>
      <c r="E3" s="18"/>
      <c r="F3" s="19"/>
      <c r="G3" s="7">
        <v>1</v>
      </c>
      <c r="H3" s="5" t="s">
        <v>15</v>
      </c>
      <c r="I3" s="6">
        <v>8600</v>
      </c>
      <c r="J3" s="6">
        <v>5700</v>
      </c>
      <c r="K3" s="6">
        <v>11800</v>
      </c>
      <c r="L3" s="6">
        <v>6300</v>
      </c>
      <c r="M3" s="6">
        <v>12900</v>
      </c>
      <c r="N3" s="8">
        <f>SUM(I3:M3)</f>
        <v>45300</v>
      </c>
      <c r="O3" s="26">
        <f>AVERAGE(I3:M3)</f>
        <v>9060</v>
      </c>
      <c r="P3" s="8">
        <f>MAX(I3:M3)</f>
        <v>12900</v>
      </c>
      <c r="Q3" s="26">
        <f>MIN(I3:M3)</f>
        <v>5700</v>
      </c>
    </row>
    <row r="4" spans="1:17" x14ac:dyDescent="0.3">
      <c r="A4" s="4">
        <v>6</v>
      </c>
      <c r="B4" s="5" t="str">
        <f t="shared" ref="B4:B12" si="0">VLOOKUP(A4,$G$3:$N$22,2)</f>
        <v>Alfredo</v>
      </c>
      <c r="C4" s="6">
        <f t="shared" ref="C4:C12" si="1">VLOOKUP(A4,$G$3:$N$22,8)</f>
        <v>54400</v>
      </c>
      <c r="D4" s="34">
        <f t="shared" ref="D4:D12" si="2">IF(C4&gt;$B$18,C4*$C$18,C4*$E$18)</f>
        <v>5440</v>
      </c>
      <c r="E4" s="18"/>
      <c r="F4" s="19"/>
      <c r="G4" s="7">
        <v>2</v>
      </c>
      <c r="H4" s="5" t="s">
        <v>17</v>
      </c>
      <c r="I4" s="6">
        <v>5400</v>
      </c>
      <c r="J4" s="6">
        <v>4100</v>
      </c>
      <c r="K4" s="6">
        <v>13500</v>
      </c>
      <c r="L4" s="6">
        <v>5200</v>
      </c>
      <c r="M4" s="6">
        <v>4700</v>
      </c>
      <c r="N4" s="8">
        <f t="shared" ref="N4:N22" si="3">SUM(I4:M4)</f>
        <v>32900</v>
      </c>
      <c r="O4" s="26">
        <f t="shared" ref="O4:O22" si="4">AVERAGE(I4:M4)</f>
        <v>6580</v>
      </c>
      <c r="P4" s="8">
        <f t="shared" ref="P4:P22" si="5">MAX(I4:M4)</f>
        <v>13500</v>
      </c>
      <c r="Q4" s="26">
        <f t="shared" ref="Q4:Q22" si="6">MIN(I4:M4)</f>
        <v>4100</v>
      </c>
    </row>
    <row r="5" spans="1:17" x14ac:dyDescent="0.3">
      <c r="A5" s="4">
        <v>15</v>
      </c>
      <c r="B5" s="5" t="str">
        <f t="shared" si="0"/>
        <v>Afonso</v>
      </c>
      <c r="C5" s="6">
        <f t="shared" si="1"/>
        <v>53500</v>
      </c>
      <c r="D5" s="34">
        <f t="shared" si="2"/>
        <v>5350</v>
      </c>
      <c r="E5" s="18"/>
      <c r="F5" s="19"/>
      <c r="G5" s="7">
        <v>3</v>
      </c>
      <c r="H5" s="5" t="s">
        <v>19</v>
      </c>
      <c r="I5" s="6">
        <v>6700</v>
      </c>
      <c r="J5" s="6">
        <v>8700</v>
      </c>
      <c r="K5" s="6">
        <v>10400</v>
      </c>
      <c r="L5" s="6">
        <v>6000</v>
      </c>
      <c r="M5" s="6">
        <v>9700</v>
      </c>
      <c r="N5" s="8">
        <f t="shared" si="3"/>
        <v>41500</v>
      </c>
      <c r="O5" s="26">
        <f t="shared" si="4"/>
        <v>8300</v>
      </c>
      <c r="P5" s="8">
        <f t="shared" si="5"/>
        <v>10400</v>
      </c>
      <c r="Q5" s="26">
        <f t="shared" si="6"/>
        <v>6000</v>
      </c>
    </row>
    <row r="6" spans="1:17" x14ac:dyDescent="0.3">
      <c r="A6" s="4">
        <v>16</v>
      </c>
      <c r="B6" s="5" t="str">
        <f t="shared" si="0"/>
        <v>Marlene</v>
      </c>
      <c r="C6" s="6">
        <f t="shared" si="1"/>
        <v>52800</v>
      </c>
      <c r="D6" s="34">
        <f t="shared" si="2"/>
        <v>5280</v>
      </c>
      <c r="E6" s="18"/>
      <c r="F6" s="19"/>
      <c r="G6" s="7">
        <v>4</v>
      </c>
      <c r="H6" s="5" t="s">
        <v>21</v>
      </c>
      <c r="I6" s="6">
        <v>12500</v>
      </c>
      <c r="J6" s="6">
        <v>9700</v>
      </c>
      <c r="K6" s="6">
        <v>6300</v>
      </c>
      <c r="L6" s="6">
        <v>4400</v>
      </c>
      <c r="M6" s="6">
        <v>6200</v>
      </c>
      <c r="N6" s="8">
        <f t="shared" si="3"/>
        <v>39100</v>
      </c>
      <c r="O6" s="26">
        <f t="shared" si="4"/>
        <v>7820</v>
      </c>
      <c r="P6" s="8">
        <f t="shared" si="5"/>
        <v>12500</v>
      </c>
      <c r="Q6" s="26">
        <f t="shared" si="6"/>
        <v>4400</v>
      </c>
    </row>
    <row r="7" spans="1:17" x14ac:dyDescent="0.3">
      <c r="A7" s="4">
        <v>12</v>
      </c>
      <c r="B7" s="5" t="str">
        <f t="shared" si="0"/>
        <v>Tatiana</v>
      </c>
      <c r="C7" s="6">
        <f t="shared" si="1"/>
        <v>51100</v>
      </c>
      <c r="D7" s="34">
        <f t="shared" si="2"/>
        <v>5110</v>
      </c>
      <c r="E7" s="18"/>
      <c r="F7" s="19"/>
      <c r="G7" s="7">
        <v>5</v>
      </c>
      <c r="H7" s="5" t="s">
        <v>23</v>
      </c>
      <c r="I7" s="6">
        <v>4700</v>
      </c>
      <c r="J7" s="6">
        <v>5400</v>
      </c>
      <c r="K7" s="6">
        <v>7000</v>
      </c>
      <c r="L7" s="6">
        <v>12300</v>
      </c>
      <c r="M7" s="6">
        <v>14800</v>
      </c>
      <c r="N7" s="8">
        <f t="shared" si="3"/>
        <v>44200</v>
      </c>
      <c r="O7" s="26">
        <f t="shared" si="4"/>
        <v>8840</v>
      </c>
      <c r="P7" s="8">
        <f t="shared" si="5"/>
        <v>14800</v>
      </c>
      <c r="Q7" s="26">
        <f t="shared" si="6"/>
        <v>4700</v>
      </c>
    </row>
    <row r="8" spans="1:17" x14ac:dyDescent="0.3">
      <c r="A8" s="4">
        <v>7</v>
      </c>
      <c r="B8" s="5" t="str">
        <f t="shared" si="0"/>
        <v>Jurema</v>
      </c>
      <c r="C8" s="6">
        <f t="shared" si="1"/>
        <v>49700</v>
      </c>
      <c r="D8" s="34">
        <f t="shared" si="2"/>
        <v>2485</v>
      </c>
      <c r="E8" s="18"/>
      <c r="F8" s="19"/>
      <c r="G8" s="7">
        <v>6</v>
      </c>
      <c r="H8" s="5" t="s">
        <v>16</v>
      </c>
      <c r="I8" s="6">
        <v>12500</v>
      </c>
      <c r="J8" s="6">
        <v>7600</v>
      </c>
      <c r="K8" s="6">
        <v>10800</v>
      </c>
      <c r="L8" s="6">
        <v>8800</v>
      </c>
      <c r="M8" s="6">
        <v>14700</v>
      </c>
      <c r="N8" s="8">
        <f t="shared" si="3"/>
        <v>54400</v>
      </c>
      <c r="O8" s="26">
        <f t="shared" si="4"/>
        <v>10880</v>
      </c>
      <c r="P8" s="8">
        <f t="shared" si="5"/>
        <v>14700</v>
      </c>
      <c r="Q8" s="26">
        <f t="shared" si="6"/>
        <v>7600</v>
      </c>
    </row>
    <row r="9" spans="1:17" x14ac:dyDescent="0.3">
      <c r="A9" s="4">
        <v>19</v>
      </c>
      <c r="B9" s="5" t="str">
        <f t="shared" si="0"/>
        <v>Dagoberto</v>
      </c>
      <c r="C9" s="6">
        <f t="shared" si="1"/>
        <v>49400</v>
      </c>
      <c r="D9" s="34">
        <f t="shared" si="2"/>
        <v>2470</v>
      </c>
      <c r="E9" s="18"/>
      <c r="F9" s="19"/>
      <c r="G9" s="7">
        <v>7</v>
      </c>
      <c r="H9" s="5" t="s">
        <v>24</v>
      </c>
      <c r="I9" s="6">
        <v>8400</v>
      </c>
      <c r="J9" s="6">
        <v>6100</v>
      </c>
      <c r="K9" s="6">
        <v>13300</v>
      </c>
      <c r="L9" s="6">
        <v>13600</v>
      </c>
      <c r="M9" s="6">
        <v>8300</v>
      </c>
      <c r="N9" s="8">
        <f t="shared" si="3"/>
        <v>49700</v>
      </c>
      <c r="O9" s="26">
        <f t="shared" si="4"/>
        <v>9940</v>
      </c>
      <c r="P9" s="8">
        <f t="shared" si="5"/>
        <v>13600</v>
      </c>
      <c r="Q9" s="26">
        <f t="shared" si="6"/>
        <v>6100</v>
      </c>
    </row>
    <row r="10" spans="1:17" x14ac:dyDescent="0.3">
      <c r="A10" s="4">
        <v>18</v>
      </c>
      <c r="B10" s="5" t="str">
        <f t="shared" si="0"/>
        <v>Humberto</v>
      </c>
      <c r="C10" s="6">
        <f t="shared" si="1"/>
        <v>47100</v>
      </c>
      <c r="D10" s="34">
        <f t="shared" si="2"/>
        <v>2355</v>
      </c>
      <c r="E10" s="18"/>
      <c r="F10" s="19"/>
      <c r="G10" s="7">
        <v>8</v>
      </c>
      <c r="H10" s="5" t="s">
        <v>27</v>
      </c>
      <c r="I10" s="6">
        <v>7800</v>
      </c>
      <c r="J10" s="6">
        <v>7600</v>
      </c>
      <c r="K10" s="6">
        <v>7900</v>
      </c>
      <c r="L10" s="6">
        <v>7400</v>
      </c>
      <c r="M10" s="6">
        <v>9000</v>
      </c>
      <c r="N10" s="8">
        <f t="shared" si="3"/>
        <v>39700</v>
      </c>
      <c r="O10" s="26">
        <f t="shared" si="4"/>
        <v>7940</v>
      </c>
      <c r="P10" s="8">
        <f t="shared" si="5"/>
        <v>9000</v>
      </c>
      <c r="Q10" s="26">
        <f t="shared" si="6"/>
        <v>7400</v>
      </c>
    </row>
    <row r="11" spans="1:17" x14ac:dyDescent="0.3">
      <c r="A11" s="4">
        <v>1</v>
      </c>
      <c r="B11" s="5" t="str">
        <f t="shared" si="0"/>
        <v>Mariana</v>
      </c>
      <c r="C11" s="6">
        <f t="shared" si="1"/>
        <v>45300</v>
      </c>
      <c r="D11" s="34">
        <f t="shared" si="2"/>
        <v>2265</v>
      </c>
      <c r="E11" s="18"/>
      <c r="F11" s="19"/>
      <c r="G11" s="7">
        <v>9</v>
      </c>
      <c r="H11" s="5" t="s">
        <v>28</v>
      </c>
      <c r="I11" s="6">
        <v>9900</v>
      </c>
      <c r="J11" s="6">
        <v>11400</v>
      </c>
      <c r="K11" s="6">
        <v>10300</v>
      </c>
      <c r="L11" s="6">
        <v>4400</v>
      </c>
      <c r="M11" s="6">
        <v>6500</v>
      </c>
      <c r="N11" s="8">
        <f t="shared" si="3"/>
        <v>42500</v>
      </c>
      <c r="O11" s="26">
        <f t="shared" si="4"/>
        <v>8500</v>
      </c>
      <c r="P11" s="8">
        <f t="shared" si="5"/>
        <v>11400</v>
      </c>
      <c r="Q11" s="26">
        <f t="shared" si="6"/>
        <v>4400</v>
      </c>
    </row>
    <row r="12" spans="1:17" ht="15" thickBot="1" x14ac:dyDescent="0.35">
      <c r="A12" s="4">
        <v>5</v>
      </c>
      <c r="B12" s="5" t="str">
        <f t="shared" si="0"/>
        <v>Marcelo</v>
      </c>
      <c r="C12" s="35">
        <f t="shared" si="1"/>
        <v>44200</v>
      </c>
      <c r="D12" s="36">
        <f t="shared" si="2"/>
        <v>2210</v>
      </c>
      <c r="E12" s="18"/>
      <c r="F12" s="19"/>
      <c r="G12" s="7">
        <v>10</v>
      </c>
      <c r="H12" s="5" t="s">
        <v>29</v>
      </c>
      <c r="I12" s="6">
        <v>5900</v>
      </c>
      <c r="J12" s="6">
        <v>9700</v>
      </c>
      <c r="K12" s="6">
        <v>5400</v>
      </c>
      <c r="L12" s="6">
        <v>12900</v>
      </c>
      <c r="M12" s="6">
        <v>9900</v>
      </c>
      <c r="N12" s="8">
        <f t="shared" si="3"/>
        <v>43800</v>
      </c>
      <c r="O12" s="26">
        <f t="shared" si="4"/>
        <v>8760</v>
      </c>
      <c r="P12" s="8">
        <f t="shared" si="5"/>
        <v>12900</v>
      </c>
      <c r="Q12" s="26">
        <f t="shared" si="6"/>
        <v>5400</v>
      </c>
    </row>
    <row r="13" spans="1:17" x14ac:dyDescent="0.3">
      <c r="A13" s="1"/>
      <c r="B13" s="1"/>
      <c r="C13" s="37" t="s">
        <v>4</v>
      </c>
      <c r="D13" s="38">
        <f>SUM(D3:D12)</f>
        <v>39225</v>
      </c>
      <c r="E13" s="17"/>
      <c r="F13" s="19"/>
      <c r="G13" s="7">
        <v>11</v>
      </c>
      <c r="H13" s="5" t="s">
        <v>14</v>
      </c>
      <c r="I13" s="6">
        <v>12700</v>
      </c>
      <c r="J13" s="6">
        <v>12400</v>
      </c>
      <c r="K13" s="6">
        <v>9900</v>
      </c>
      <c r="L13" s="6">
        <v>14400</v>
      </c>
      <c r="M13" s="6">
        <v>13200</v>
      </c>
      <c r="N13" s="8">
        <f t="shared" si="3"/>
        <v>62600</v>
      </c>
      <c r="O13" s="26">
        <f t="shared" si="4"/>
        <v>12520</v>
      </c>
      <c r="P13" s="8">
        <f t="shared" si="5"/>
        <v>14400</v>
      </c>
      <c r="Q13" s="26">
        <f t="shared" si="6"/>
        <v>9900</v>
      </c>
    </row>
    <row r="14" spans="1:17" x14ac:dyDescent="0.3">
      <c r="A14" s="1"/>
      <c r="B14" s="1"/>
      <c r="C14" s="39" t="s">
        <v>30</v>
      </c>
      <c r="D14" s="40">
        <f>MAX(D3:D12)</f>
        <v>6260</v>
      </c>
      <c r="E14" s="17"/>
      <c r="F14" s="19"/>
      <c r="G14" s="7">
        <v>12</v>
      </c>
      <c r="H14" s="5" t="s">
        <v>22</v>
      </c>
      <c r="I14" s="6">
        <v>8300</v>
      </c>
      <c r="J14" s="6">
        <v>9900</v>
      </c>
      <c r="K14" s="6">
        <v>15000</v>
      </c>
      <c r="L14" s="6">
        <v>6600</v>
      </c>
      <c r="M14" s="6">
        <v>11300</v>
      </c>
      <c r="N14" s="8">
        <f t="shared" si="3"/>
        <v>51100</v>
      </c>
      <c r="O14" s="26">
        <f t="shared" si="4"/>
        <v>10220</v>
      </c>
      <c r="P14" s="8">
        <f t="shared" si="5"/>
        <v>15000</v>
      </c>
      <c r="Q14" s="26">
        <f t="shared" si="6"/>
        <v>6600</v>
      </c>
    </row>
    <row r="15" spans="1:17" ht="15" thickBot="1" x14ac:dyDescent="0.35">
      <c r="A15" s="1"/>
      <c r="B15" s="1"/>
      <c r="C15" s="41" t="s">
        <v>31</v>
      </c>
      <c r="D15" s="42">
        <f>MIN(D3:D12)</f>
        <v>2210</v>
      </c>
      <c r="E15" s="17"/>
      <c r="F15" s="19"/>
      <c r="G15" s="7">
        <v>13</v>
      </c>
      <c r="H15" s="5" t="s">
        <v>32</v>
      </c>
      <c r="I15" s="6">
        <v>7100</v>
      </c>
      <c r="J15" s="6">
        <v>11300</v>
      </c>
      <c r="K15" s="6">
        <v>5800</v>
      </c>
      <c r="L15" s="6">
        <v>5500</v>
      </c>
      <c r="M15" s="6">
        <v>14300</v>
      </c>
      <c r="N15" s="8">
        <f t="shared" si="3"/>
        <v>44000</v>
      </c>
      <c r="O15" s="26">
        <f t="shared" si="4"/>
        <v>8800</v>
      </c>
      <c r="P15" s="8">
        <f t="shared" si="5"/>
        <v>14300</v>
      </c>
      <c r="Q15" s="26">
        <f t="shared" si="6"/>
        <v>5500</v>
      </c>
    </row>
    <row r="16" spans="1:17" x14ac:dyDescent="0.3">
      <c r="A16" s="1"/>
      <c r="B16" s="1"/>
      <c r="C16" s="1"/>
      <c r="D16" s="1"/>
      <c r="E16" s="17"/>
      <c r="F16" s="19"/>
      <c r="G16" s="7">
        <v>14</v>
      </c>
      <c r="H16" s="5" t="s">
        <v>33</v>
      </c>
      <c r="I16" s="6">
        <v>10800</v>
      </c>
      <c r="J16" s="6">
        <v>6900</v>
      </c>
      <c r="K16" s="6">
        <v>4700</v>
      </c>
      <c r="L16" s="6">
        <v>6700</v>
      </c>
      <c r="M16" s="6">
        <v>7800</v>
      </c>
      <c r="N16" s="8">
        <f t="shared" si="3"/>
        <v>36900</v>
      </c>
      <c r="O16" s="26">
        <f t="shared" si="4"/>
        <v>7380</v>
      </c>
      <c r="P16" s="8">
        <f t="shared" si="5"/>
        <v>10800</v>
      </c>
      <c r="Q16" s="26">
        <f t="shared" si="6"/>
        <v>4700</v>
      </c>
    </row>
    <row r="17" spans="1:17" x14ac:dyDescent="0.3">
      <c r="A17" s="20" t="s">
        <v>34</v>
      </c>
      <c r="B17" s="21"/>
      <c r="C17" s="21"/>
      <c r="D17" s="21"/>
      <c r="E17" s="22"/>
      <c r="F17" s="9"/>
      <c r="G17" s="7">
        <v>15</v>
      </c>
      <c r="H17" s="5" t="s">
        <v>18</v>
      </c>
      <c r="I17" s="6">
        <v>12900</v>
      </c>
      <c r="J17" s="6">
        <v>13400</v>
      </c>
      <c r="K17" s="6">
        <v>11100</v>
      </c>
      <c r="L17" s="6">
        <v>7500</v>
      </c>
      <c r="M17" s="6">
        <v>8600</v>
      </c>
      <c r="N17" s="8">
        <f t="shared" si="3"/>
        <v>53500</v>
      </c>
      <c r="O17" s="26">
        <f t="shared" si="4"/>
        <v>10700</v>
      </c>
      <c r="P17" s="8">
        <f t="shared" si="5"/>
        <v>13400</v>
      </c>
      <c r="Q17" s="26">
        <f t="shared" si="6"/>
        <v>7500</v>
      </c>
    </row>
    <row r="18" spans="1:17" x14ac:dyDescent="0.3">
      <c r="A18" s="10" t="s">
        <v>35</v>
      </c>
      <c r="B18" s="11">
        <v>50000</v>
      </c>
      <c r="C18" s="12">
        <v>0.1</v>
      </c>
      <c r="D18" s="10" t="s">
        <v>36</v>
      </c>
      <c r="E18" s="12">
        <v>0.05</v>
      </c>
      <c r="F18" s="1"/>
      <c r="G18" s="7">
        <v>16</v>
      </c>
      <c r="H18" s="5" t="s">
        <v>20</v>
      </c>
      <c r="I18" s="6">
        <v>5900</v>
      </c>
      <c r="J18" s="6">
        <v>10800</v>
      </c>
      <c r="K18" s="6">
        <v>13200</v>
      </c>
      <c r="L18" s="6">
        <v>9300</v>
      </c>
      <c r="M18" s="6">
        <v>13600</v>
      </c>
      <c r="N18" s="8">
        <f t="shared" si="3"/>
        <v>52800</v>
      </c>
      <c r="O18" s="26">
        <f t="shared" si="4"/>
        <v>10560</v>
      </c>
      <c r="P18" s="8">
        <f t="shared" si="5"/>
        <v>13600</v>
      </c>
      <c r="Q18" s="26">
        <f t="shared" si="6"/>
        <v>5900</v>
      </c>
    </row>
    <row r="19" spans="1:17" x14ac:dyDescent="0.3">
      <c r="A19" s="1"/>
      <c r="B19" s="1"/>
      <c r="C19" s="1"/>
      <c r="D19" s="1"/>
      <c r="E19" s="17"/>
      <c r="F19" s="19"/>
      <c r="G19" s="7">
        <v>17</v>
      </c>
      <c r="H19" s="5" t="s">
        <v>37</v>
      </c>
      <c r="I19" s="6">
        <v>9400</v>
      </c>
      <c r="J19" s="6">
        <v>13400</v>
      </c>
      <c r="K19" s="6">
        <v>4500</v>
      </c>
      <c r="L19" s="6">
        <v>8900</v>
      </c>
      <c r="M19" s="6">
        <v>6800</v>
      </c>
      <c r="N19" s="8">
        <f t="shared" si="3"/>
        <v>43000</v>
      </c>
      <c r="O19" s="26">
        <f t="shared" si="4"/>
        <v>8600</v>
      </c>
      <c r="P19" s="8">
        <f t="shared" si="5"/>
        <v>13400</v>
      </c>
      <c r="Q19" s="26">
        <f t="shared" si="6"/>
        <v>4500</v>
      </c>
    </row>
    <row r="20" spans="1:17" x14ac:dyDescent="0.3">
      <c r="A20" s="1"/>
      <c r="B20" s="1"/>
      <c r="C20" s="1"/>
      <c r="D20" s="1"/>
      <c r="E20" s="17"/>
      <c r="F20" s="19"/>
      <c r="G20" s="7">
        <v>18</v>
      </c>
      <c r="H20" s="5" t="s">
        <v>26</v>
      </c>
      <c r="I20" s="6">
        <v>6000</v>
      </c>
      <c r="J20" s="6">
        <v>11500</v>
      </c>
      <c r="K20" s="6">
        <v>14100</v>
      </c>
      <c r="L20" s="6">
        <v>9300</v>
      </c>
      <c r="M20" s="6">
        <v>6200</v>
      </c>
      <c r="N20" s="8">
        <f t="shared" si="3"/>
        <v>47100</v>
      </c>
      <c r="O20" s="26">
        <f t="shared" si="4"/>
        <v>9420</v>
      </c>
      <c r="P20" s="8">
        <f t="shared" si="5"/>
        <v>14100</v>
      </c>
      <c r="Q20" s="26">
        <f t="shared" si="6"/>
        <v>6000</v>
      </c>
    </row>
    <row r="21" spans="1:17" x14ac:dyDescent="0.3">
      <c r="A21" s="1"/>
      <c r="B21" s="1"/>
      <c r="C21" s="1"/>
      <c r="D21" s="1"/>
      <c r="E21" s="17"/>
      <c r="F21" s="19"/>
      <c r="G21" s="7">
        <v>19</v>
      </c>
      <c r="H21" s="5" t="s">
        <v>25</v>
      </c>
      <c r="I21" s="6">
        <v>12400</v>
      </c>
      <c r="J21" s="6">
        <v>5000</v>
      </c>
      <c r="K21" s="6">
        <v>11800</v>
      </c>
      <c r="L21" s="6">
        <v>12600</v>
      </c>
      <c r="M21" s="6">
        <v>7600</v>
      </c>
      <c r="N21" s="8">
        <f t="shared" si="3"/>
        <v>49400</v>
      </c>
      <c r="O21" s="26">
        <f t="shared" si="4"/>
        <v>9880</v>
      </c>
      <c r="P21" s="8">
        <f t="shared" si="5"/>
        <v>12600</v>
      </c>
      <c r="Q21" s="26">
        <f t="shared" si="6"/>
        <v>5000</v>
      </c>
    </row>
    <row r="22" spans="1:17" ht="15" thickBot="1" x14ac:dyDescent="0.35">
      <c r="A22" s="1"/>
      <c r="B22" s="1"/>
      <c r="C22" s="1"/>
      <c r="D22" s="1"/>
      <c r="E22" s="17"/>
      <c r="F22" s="19"/>
      <c r="G22" s="7">
        <v>20</v>
      </c>
      <c r="H22" s="5" t="s">
        <v>38</v>
      </c>
      <c r="I22" s="6">
        <v>7900</v>
      </c>
      <c r="J22" s="6">
        <v>4100</v>
      </c>
      <c r="K22" s="6">
        <v>5700</v>
      </c>
      <c r="L22" s="6">
        <v>6400</v>
      </c>
      <c r="M22" s="6">
        <v>7700</v>
      </c>
      <c r="N22" s="29">
        <f t="shared" si="3"/>
        <v>31800</v>
      </c>
      <c r="O22" s="26">
        <f t="shared" si="4"/>
        <v>6360</v>
      </c>
      <c r="P22" s="8">
        <f t="shared" si="5"/>
        <v>7900</v>
      </c>
      <c r="Q22" s="26">
        <f t="shared" si="6"/>
        <v>4100</v>
      </c>
    </row>
    <row r="23" spans="1:17" x14ac:dyDescent="0.3">
      <c r="A23" s="1"/>
      <c r="B23" s="1"/>
      <c r="C23" s="1"/>
      <c r="D23" s="1"/>
      <c r="E23" s="17"/>
      <c r="F23" s="19"/>
      <c r="G23" s="23" t="s">
        <v>39</v>
      </c>
      <c r="H23" s="13" t="s">
        <v>4</v>
      </c>
      <c r="I23" s="8">
        <f>SUM(I3:I22)</f>
        <v>175800</v>
      </c>
      <c r="J23" s="8">
        <f t="shared" ref="J23:N23" si="7">SUM(J3:J22)</f>
        <v>174700</v>
      </c>
      <c r="K23" s="8">
        <f t="shared" si="7"/>
        <v>192500</v>
      </c>
      <c r="L23" s="8">
        <f t="shared" si="7"/>
        <v>168500</v>
      </c>
      <c r="M23" s="27">
        <f t="shared" si="7"/>
        <v>193800</v>
      </c>
      <c r="N23" s="30">
        <f t="shared" si="7"/>
        <v>905300</v>
      </c>
      <c r="O23" s="1"/>
      <c r="P23" s="1"/>
      <c r="Q23" s="1"/>
    </row>
    <row r="24" spans="1:17" x14ac:dyDescent="0.3">
      <c r="A24" s="1"/>
      <c r="B24" s="1"/>
      <c r="C24" s="1"/>
      <c r="D24" s="1"/>
      <c r="E24" s="17"/>
      <c r="F24" s="19"/>
      <c r="G24" s="24"/>
      <c r="H24" s="13" t="s">
        <v>11</v>
      </c>
      <c r="I24" s="26">
        <f>AVERAGE(I3:I22)</f>
        <v>8790</v>
      </c>
      <c r="J24" s="26">
        <f t="shared" ref="J24:N24" si="8">AVERAGE(J3:J22)</f>
        <v>8735</v>
      </c>
      <c r="K24" s="26">
        <f t="shared" si="8"/>
        <v>9625</v>
      </c>
      <c r="L24" s="26">
        <f t="shared" si="8"/>
        <v>8425</v>
      </c>
      <c r="M24" s="28">
        <f t="shared" si="8"/>
        <v>9690</v>
      </c>
      <c r="N24" s="31">
        <f t="shared" si="8"/>
        <v>45265</v>
      </c>
      <c r="O24" s="1"/>
      <c r="P24" s="1"/>
      <c r="Q24" s="1"/>
    </row>
    <row r="25" spans="1:17" x14ac:dyDescent="0.3">
      <c r="A25" s="1"/>
      <c r="B25" s="1"/>
      <c r="C25" s="1"/>
      <c r="D25" s="1"/>
      <c r="E25" s="17"/>
      <c r="F25" s="19"/>
      <c r="G25" s="24"/>
      <c r="H25" s="13" t="s">
        <v>12</v>
      </c>
      <c r="I25" s="8">
        <f>MAX(I3:I22)</f>
        <v>12900</v>
      </c>
      <c r="J25" s="8">
        <f t="shared" ref="J25:N25" si="9">MAX(J3:J22)</f>
        <v>13400</v>
      </c>
      <c r="K25" s="8">
        <f t="shared" si="9"/>
        <v>15000</v>
      </c>
      <c r="L25" s="8">
        <f t="shared" si="9"/>
        <v>14400</v>
      </c>
      <c r="M25" s="27">
        <f t="shared" si="9"/>
        <v>14800</v>
      </c>
      <c r="N25" s="32">
        <f t="shared" si="9"/>
        <v>62600</v>
      </c>
      <c r="O25" s="1"/>
      <c r="P25" s="1"/>
      <c r="Q25" s="1"/>
    </row>
    <row r="26" spans="1:17" ht="15" thickBot="1" x14ac:dyDescent="0.35">
      <c r="A26" s="1"/>
      <c r="B26" s="1"/>
      <c r="C26" s="1"/>
      <c r="D26" s="1"/>
      <c r="E26" s="17"/>
      <c r="F26" s="19"/>
      <c r="G26" s="25"/>
      <c r="H26" s="13" t="s">
        <v>13</v>
      </c>
      <c r="I26" s="26">
        <f>MIN(I3:I22)</f>
        <v>4700</v>
      </c>
      <c r="J26" s="26">
        <f t="shared" ref="J26:N26" si="10">MIN(J3:J22)</f>
        <v>4100</v>
      </c>
      <c r="K26" s="26">
        <f t="shared" si="10"/>
        <v>4500</v>
      </c>
      <c r="L26" s="26">
        <f t="shared" si="10"/>
        <v>4400</v>
      </c>
      <c r="M26" s="28">
        <f t="shared" si="10"/>
        <v>4700</v>
      </c>
      <c r="N26" s="33">
        <f t="shared" si="10"/>
        <v>31800</v>
      </c>
      <c r="O26" s="1"/>
      <c r="P26" s="1"/>
      <c r="Q26" s="1"/>
    </row>
  </sheetData>
  <mergeCells count="28">
    <mergeCell ref="G23:G26"/>
    <mergeCell ref="E24:F24"/>
    <mergeCell ref="E25:F25"/>
    <mergeCell ref="E26:F26"/>
    <mergeCell ref="A17:E17"/>
    <mergeCell ref="E19:F19"/>
    <mergeCell ref="E20:F20"/>
    <mergeCell ref="E21:F21"/>
    <mergeCell ref="E22:F22"/>
    <mergeCell ref="E23:F23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9:F9"/>
    <mergeCell ref="E10:F10"/>
    <mergeCell ref="A1:D1"/>
    <mergeCell ref="E1:F1"/>
    <mergeCell ref="G1:Q1"/>
    <mergeCell ref="E2:F2"/>
    <mergeCell ref="E3:F3"/>
    <mergeCell ref="E4:F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2023-02-23T16:35:49Z</dcterms:created>
  <dcterms:modified xsi:type="dcterms:W3CDTF">2023-02-23T17:26:40Z</dcterms:modified>
</cp:coreProperties>
</file>