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be Laredo\Dropbox\0_ATUAIS\00000 AULAS DE AP E CM\14 - S O M\"/>
    </mc:Choice>
  </mc:AlternateContent>
  <bookViews>
    <workbookView xWindow="0" yWindow="0" windowWidth="23040" windowHeight="8820"/>
  </bookViews>
  <sheets>
    <sheet name="Planilha1" sheetId="1" r:id="rId1"/>
  </sheets>
  <externalReferences>
    <externalReference r:id="rId2"/>
  </externalReferences>
  <definedNames>
    <definedName name="_xlnm._FilterDatabase" localSheetId="0">Planilha1!$A$1:$N$1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<sst xmlns="http://schemas.openxmlformats.org/spreadsheetml/2006/main" count="122" uniqueCount="77">
  <si>
    <t>ID</t>
  </si>
  <si>
    <t>UF</t>
  </si>
  <si>
    <t>NOME</t>
  </si>
  <si>
    <t>POP</t>
  </si>
  <si>
    <t>IDOSO</t>
  </si>
  <si>
    <t>REND_MED</t>
  </si>
  <si>
    <t>ENF_TOTAL</t>
  </si>
  <si>
    <t>MED_TOTAL</t>
  </si>
  <si>
    <t>RESP_TOTAL</t>
  </si>
  <si>
    <t>LEITOS_TOTAL</t>
  </si>
  <si>
    <t>ABAST_AGUA</t>
  </si>
  <si>
    <t>IDOSOS_DOM</t>
  </si>
  <si>
    <t>REGIAO</t>
  </si>
  <si>
    <t>SE</t>
  </si>
  <si>
    <t>SERGIPE</t>
  </si>
  <si>
    <t>MA</t>
  </si>
  <si>
    <t>MARANHÃO</t>
  </si>
  <si>
    <t>ES</t>
  </si>
  <si>
    <t>ESPÍRITO SANTO</t>
  </si>
  <si>
    <t>AM</t>
  </si>
  <si>
    <t>AMAZONAS</t>
  </si>
  <si>
    <t>RR</t>
  </si>
  <si>
    <t>RORAIMA</t>
  </si>
  <si>
    <t>GO</t>
  </si>
  <si>
    <t>GOIÁS</t>
  </si>
  <si>
    <t>AP</t>
  </si>
  <si>
    <t>AMAPÁ</t>
  </si>
  <si>
    <t>RS</t>
  </si>
  <si>
    <t>RIO GRANDE DO SUL</t>
  </si>
  <si>
    <t>PB</t>
  </si>
  <si>
    <t>PARAÍBA</t>
  </si>
  <si>
    <t>PI</t>
  </si>
  <si>
    <t>PIAUÍ</t>
  </si>
  <si>
    <t>SP</t>
  </si>
  <si>
    <t>SÃO PAULO</t>
  </si>
  <si>
    <t>SC</t>
  </si>
  <si>
    <t>SANTA CATARINA</t>
  </si>
  <si>
    <t>PE</t>
  </si>
  <si>
    <t>PERNAMBUCO</t>
  </si>
  <si>
    <t>RJ</t>
  </si>
  <si>
    <t>RIO DE JANEIRO</t>
  </si>
  <si>
    <t>MS</t>
  </si>
  <si>
    <t>MATO GROSSO DO SUL</t>
  </si>
  <si>
    <t>MT</t>
  </si>
  <si>
    <t>MATO GROSSO</t>
  </si>
  <si>
    <t>BA</t>
  </si>
  <si>
    <t>BAHIA</t>
  </si>
  <si>
    <t>MG</t>
  </si>
  <si>
    <t>MINAS GERAIS</t>
  </si>
  <si>
    <t>AL</t>
  </si>
  <si>
    <t>ALAGOAS</t>
  </si>
  <si>
    <t>CE</t>
  </si>
  <si>
    <t>CEARÁ</t>
  </si>
  <si>
    <t>RN</t>
  </si>
  <si>
    <t>RIO GRANDE DO NORTE</t>
  </si>
  <si>
    <t>PR</t>
  </si>
  <si>
    <t>PARANÁ</t>
  </si>
  <si>
    <t>RO</t>
  </si>
  <si>
    <t>RONDÔNIA</t>
  </si>
  <si>
    <t>DF</t>
  </si>
  <si>
    <t>DISTRITO FEDERAL</t>
  </si>
  <si>
    <t>AC</t>
  </si>
  <si>
    <t>ACRE</t>
  </si>
  <si>
    <t>PA</t>
  </si>
  <si>
    <t>PARÁ</t>
  </si>
  <si>
    <t>TO</t>
  </si>
  <si>
    <t>TOCANTINS</t>
  </si>
  <si>
    <t>RENDA_EM2</t>
  </si>
  <si>
    <t xml:space="preserve">(0-30]   </t>
  </si>
  <si>
    <t xml:space="preserve">(30-40]  </t>
  </si>
  <si>
    <t xml:space="preserve">(40-50]  </t>
  </si>
  <si>
    <t xml:space="preserve">(50-60]  </t>
  </si>
  <si>
    <t xml:space="preserve">&gt;60      </t>
  </si>
  <si>
    <t>CO</t>
  </si>
  <si>
    <t>NE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</si>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</sst>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4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45720</xdr:rowOff>
    </xdr:from>
    <xdr:to>
      <xdr:col>12</xdr:col>
      <xdr:colOff>350881</xdr:colOff>
      <xdr:row>67</xdr:row>
      <xdr:rowOff>75305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66360"/>
          <a:ext cx="12352381" cy="71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/Downloads/BASE_DADOS_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R2"/>
      <sheetName val="BASE_R"/>
      <sheetName val="BASE_DRIVERS"/>
      <sheetName val="BASE_SELECAO"/>
      <sheetName val="BASE_DADOS"/>
      <sheetName val="ANS"/>
      <sheetName val="IBGE_geral"/>
      <sheetName val="Idosos_estado"/>
      <sheetName val="Renda_percapita"/>
      <sheetName val="Dimin. rendimento"/>
      <sheetName val="COVID"/>
      <sheetName val="Médicos"/>
      <sheetName val="Respiradores_em_2019"/>
      <sheetName val="Leitos_de_UTI_em_2019"/>
      <sheetName val="Domicílios"/>
      <sheetName val="2.2-UF"/>
      <sheetName val="2.3-UF"/>
      <sheetName val="2.5-UF"/>
      <sheetName val="2.8-UF"/>
      <sheetName val="1.1-UF"/>
      <sheetName val="Séries"/>
      <sheetName val="Séries (2)"/>
      <sheetName val="Séries (3)"/>
      <sheetName val="Séries (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Sigla</v>
          </cell>
          <cell r="B1" t="str">
            <v>Unidade da Federação</v>
          </cell>
          <cell r="C1" t="str">
            <v>Idosos + 60</v>
          </cell>
        </row>
        <row r="2">
          <cell r="A2" t="str">
            <v>DF</v>
          </cell>
          <cell r="B2" t="str">
            <v>Distrito Federal - DF</v>
          </cell>
          <cell r="C2">
            <v>11.34</v>
          </cell>
        </row>
        <row r="3">
          <cell r="A3" t="str">
            <v>SP</v>
          </cell>
          <cell r="B3" t="str">
            <v>São Paulo - SP</v>
          </cell>
          <cell r="C3">
            <v>15.71</v>
          </cell>
        </row>
        <row r="4">
          <cell r="A4" t="str">
            <v>RJ</v>
          </cell>
          <cell r="B4" t="str">
            <v>Rio de Janeiro - RJ</v>
          </cell>
          <cell r="C4">
            <v>17.239999999999998</v>
          </cell>
        </row>
        <row r="5">
          <cell r="A5" t="str">
            <v>PR</v>
          </cell>
          <cell r="B5" t="str">
            <v>Paraná - PR</v>
          </cell>
          <cell r="C5">
            <v>15.47</v>
          </cell>
        </row>
        <row r="6">
          <cell r="A6" t="str">
            <v>SC</v>
          </cell>
          <cell r="B6" t="str">
            <v>Santa Catarina - SC</v>
          </cell>
          <cell r="C6">
            <v>15.09</v>
          </cell>
        </row>
        <row r="7">
          <cell r="A7" t="str">
            <v>MT</v>
          </cell>
          <cell r="B7" t="str">
            <v>Mato Grosso - MT</v>
          </cell>
          <cell r="C7">
            <v>11.17</v>
          </cell>
        </row>
        <row r="8">
          <cell r="A8" t="str">
            <v>RS</v>
          </cell>
          <cell r="B8" t="str">
            <v>Rio Grande do Sul - RS</v>
          </cell>
          <cell r="C8">
            <v>18.77</v>
          </cell>
        </row>
        <row r="9">
          <cell r="A9" t="str">
            <v>MS</v>
          </cell>
          <cell r="B9" t="str">
            <v>Mato Grosso do Sul - MS</v>
          </cell>
          <cell r="C9">
            <v>13.11</v>
          </cell>
        </row>
        <row r="10">
          <cell r="A10" t="str">
            <v>RR</v>
          </cell>
          <cell r="B10" t="str">
            <v>Roraima - RR</v>
          </cell>
          <cell r="C10">
            <v>6.97</v>
          </cell>
        </row>
        <row r="11">
          <cell r="A11" t="str">
            <v>TO</v>
          </cell>
          <cell r="B11" t="str">
            <v>Tocantins - TO</v>
          </cell>
          <cell r="C11">
            <v>10.77</v>
          </cell>
        </row>
        <row r="12">
          <cell r="A12" t="str">
            <v>GO</v>
          </cell>
          <cell r="B12" t="str">
            <v>Goiás - GO</v>
          </cell>
          <cell r="C12">
            <v>12.27</v>
          </cell>
        </row>
        <row r="13">
          <cell r="A13" t="str">
            <v>ES</v>
          </cell>
          <cell r="B13" t="str">
            <v>Espírito Santo - ES</v>
          </cell>
          <cell r="C13">
            <v>14.59</v>
          </cell>
        </row>
        <row r="14">
          <cell r="A14" t="str">
            <v>AC</v>
          </cell>
          <cell r="B14" t="str">
            <v>Acre - AC</v>
          </cell>
          <cell r="C14">
            <v>7.95</v>
          </cell>
        </row>
        <row r="15">
          <cell r="A15" t="str">
            <v>MG</v>
          </cell>
          <cell r="B15" t="str">
            <v>Minas Gerais - MG</v>
          </cell>
          <cell r="C15">
            <v>16.170000000000002</v>
          </cell>
        </row>
        <row r="16">
          <cell r="A16" t="str">
            <v>RO</v>
          </cell>
          <cell r="B16" t="str">
            <v>Rondônia - RO</v>
          </cell>
          <cell r="C16">
            <v>9.92</v>
          </cell>
        </row>
        <row r="17">
          <cell r="A17" t="str">
            <v>RN</v>
          </cell>
          <cell r="B17" t="str">
            <v>Rio Grande do Norte - RN</v>
          </cell>
          <cell r="C17">
            <v>13.07</v>
          </cell>
        </row>
        <row r="18">
          <cell r="A18" t="str">
            <v>PB</v>
          </cell>
          <cell r="B18" t="str">
            <v>Paraíba - PB</v>
          </cell>
          <cell r="C18">
            <v>13.89</v>
          </cell>
        </row>
        <row r="19">
          <cell r="A19" t="str">
            <v>AP</v>
          </cell>
          <cell r="B19" t="str">
            <v>Amapá - AP</v>
          </cell>
          <cell r="C19">
            <v>7.74</v>
          </cell>
        </row>
        <row r="20">
          <cell r="A20" t="str">
            <v>PA</v>
          </cell>
          <cell r="B20" t="str">
            <v>Pará - PA</v>
          </cell>
          <cell r="C20">
            <v>9.1300000000000008</v>
          </cell>
        </row>
        <row r="21">
          <cell r="A21" t="str">
            <v>AM</v>
          </cell>
          <cell r="B21" t="str">
            <v>Amazonas - AM</v>
          </cell>
          <cell r="C21">
            <v>7.74</v>
          </cell>
        </row>
        <row r="22">
          <cell r="A22" t="str">
            <v>PE</v>
          </cell>
          <cell r="B22" t="str">
            <v>Pernambuco - PE</v>
          </cell>
          <cell r="C22">
            <v>13.03</v>
          </cell>
        </row>
        <row r="23">
          <cell r="A23" t="str">
            <v>PI</v>
          </cell>
          <cell r="B23" t="str">
            <v>Piauí - PI</v>
          </cell>
          <cell r="C23">
            <v>12.86</v>
          </cell>
        </row>
        <row r="24">
          <cell r="A24" t="str">
            <v>SE</v>
          </cell>
          <cell r="B24" t="str">
            <v>Sergipe - SE</v>
          </cell>
          <cell r="C24">
            <v>11.32</v>
          </cell>
        </row>
        <row r="25">
          <cell r="A25" t="str">
            <v>CE</v>
          </cell>
          <cell r="B25" t="str">
            <v>Ceará - CE</v>
          </cell>
          <cell r="C25">
            <v>12.88</v>
          </cell>
        </row>
        <row r="26">
          <cell r="A26" t="str">
            <v>AL</v>
          </cell>
          <cell r="B26" t="str">
            <v>Alagoas - AL</v>
          </cell>
          <cell r="C26">
            <v>11.43</v>
          </cell>
        </row>
        <row r="27">
          <cell r="A27" t="str">
            <v>BA</v>
          </cell>
          <cell r="B27" t="str">
            <v>Bahia - BA</v>
          </cell>
          <cell r="C27">
            <v>13.27</v>
          </cell>
        </row>
        <row r="28">
          <cell r="A28" t="str">
            <v>MA</v>
          </cell>
          <cell r="B28" t="str">
            <v>Maranhão - MA</v>
          </cell>
          <cell r="C28">
            <v>10.43</v>
          </cell>
        </row>
      </sheetData>
      <sheetData sheetId="8"/>
      <sheetData sheetId="9">
        <row r="1">
          <cell r="A1" t="str">
            <v>Sigla</v>
          </cell>
          <cell r="B1" t="str">
            <v>Unidade da Federação</v>
          </cell>
          <cell r="C1" t="str">
            <v>Rendimento efetivamente recebido</v>
          </cell>
          <cell r="D1" t="str">
            <v>Rendimento normalmente recebido</v>
          </cell>
          <cell r="E1" t="str">
            <v>Diminuição rendimento</v>
          </cell>
        </row>
        <row r="2">
          <cell r="A2" t="str">
            <v>DF</v>
          </cell>
          <cell r="B2" t="str">
            <v>Distrito Federal - DF</v>
          </cell>
          <cell r="C2">
            <v>3565</v>
          </cell>
          <cell r="D2">
            <v>3959</v>
          </cell>
          <cell r="E2">
            <v>-9.9520080828492041</v>
          </cell>
        </row>
        <row r="3">
          <cell r="A3" t="str">
            <v>SP</v>
          </cell>
          <cell r="B3" t="str">
            <v>São Paulo - SP</v>
          </cell>
          <cell r="C3">
            <v>2396</v>
          </cell>
          <cell r="D3">
            <v>2889</v>
          </cell>
          <cell r="E3">
            <v>-17.064728279681553</v>
          </cell>
        </row>
        <row r="4">
          <cell r="A4" t="str">
            <v>RJ</v>
          </cell>
          <cell r="B4" t="str">
            <v>Rio de Janeiro - RJ</v>
          </cell>
          <cell r="C4">
            <v>2240</v>
          </cell>
          <cell r="D4">
            <v>2818</v>
          </cell>
          <cell r="E4">
            <v>-20.511000709723206</v>
          </cell>
        </row>
        <row r="5">
          <cell r="A5" t="str">
            <v>PR</v>
          </cell>
          <cell r="B5" t="str">
            <v>Paraná - PR</v>
          </cell>
          <cell r="C5">
            <v>2189</v>
          </cell>
          <cell r="D5">
            <v>2534</v>
          </cell>
          <cell r="E5">
            <v>-13.614838200473558</v>
          </cell>
        </row>
        <row r="6">
          <cell r="A6" t="str">
            <v>SC</v>
          </cell>
          <cell r="B6" t="str">
            <v>Santa Catarina - SC</v>
          </cell>
          <cell r="C6">
            <v>2154</v>
          </cell>
          <cell r="D6">
            <v>2470</v>
          </cell>
          <cell r="E6">
            <v>-12.793522267206479</v>
          </cell>
        </row>
        <row r="7">
          <cell r="A7" t="str">
            <v>MT</v>
          </cell>
          <cell r="B7" t="str">
            <v>Mato Grosso - MT</v>
          </cell>
          <cell r="C7">
            <v>2102</v>
          </cell>
          <cell r="D7">
            <v>2312</v>
          </cell>
          <cell r="E7">
            <v>-9.0830449826989614</v>
          </cell>
        </row>
        <row r="8">
          <cell r="A8" t="str">
            <v>RS</v>
          </cell>
          <cell r="B8" t="str">
            <v>Rio Grande do Sul - RS</v>
          </cell>
          <cell r="C8">
            <v>2080</v>
          </cell>
          <cell r="D8">
            <v>2520</v>
          </cell>
          <cell r="E8">
            <v>-17.460317460317459</v>
          </cell>
        </row>
        <row r="9">
          <cell r="A9" t="str">
            <v>MS</v>
          </cell>
          <cell r="B9" t="str">
            <v>Mato Grosso do Sul - MS</v>
          </cell>
          <cell r="C9">
            <v>2073</v>
          </cell>
          <cell r="D9">
            <v>2307</v>
          </cell>
          <cell r="E9">
            <v>-10.143042912873861</v>
          </cell>
        </row>
        <row r="10">
          <cell r="A10" t="str">
            <v>RR</v>
          </cell>
          <cell r="B10" t="str">
            <v>Roraima - RR</v>
          </cell>
          <cell r="C10">
            <v>1835</v>
          </cell>
          <cell r="D10">
            <v>2053</v>
          </cell>
          <cell r="E10">
            <v>-10.618606916707257</v>
          </cell>
        </row>
        <row r="11">
          <cell r="A11" t="str">
            <v>TO</v>
          </cell>
          <cell r="B11" t="str">
            <v>Tocantins - TO</v>
          </cell>
          <cell r="C11">
            <v>1763</v>
          </cell>
          <cell r="D11">
            <v>1998</v>
          </cell>
          <cell r="E11">
            <v>-11.761761761761761</v>
          </cell>
        </row>
        <row r="12">
          <cell r="A12" t="str">
            <v>GO</v>
          </cell>
          <cell r="B12" t="str">
            <v>Goiás - GO</v>
          </cell>
          <cell r="C12">
            <v>1739</v>
          </cell>
          <cell r="D12">
            <v>2145</v>
          </cell>
          <cell r="E12">
            <v>-18.927738927738925</v>
          </cell>
        </row>
        <row r="13">
          <cell r="A13" t="str">
            <v>ES</v>
          </cell>
          <cell r="B13" t="str">
            <v>Espírito Santo - ES</v>
          </cell>
          <cell r="C13">
            <v>1719</v>
          </cell>
          <cell r="D13">
            <v>2074</v>
          </cell>
          <cell r="E13">
            <v>-17.11668273866924</v>
          </cell>
        </row>
        <row r="14">
          <cell r="A14" t="str">
            <v>AC</v>
          </cell>
          <cell r="B14" t="str">
            <v>Acre - AC</v>
          </cell>
          <cell r="C14">
            <v>1713</v>
          </cell>
          <cell r="D14">
            <v>1906</v>
          </cell>
          <cell r="E14">
            <v>-10.12591815320042</v>
          </cell>
        </row>
        <row r="15">
          <cell r="A15" t="str">
            <v>MG</v>
          </cell>
          <cell r="B15" t="str">
            <v>Minas Gerais - MG</v>
          </cell>
          <cell r="C15">
            <v>1711</v>
          </cell>
          <cell r="D15">
            <v>2041</v>
          </cell>
          <cell r="E15">
            <v>-16.16854483096521</v>
          </cell>
        </row>
        <row r="16">
          <cell r="A16" t="str">
            <v>RO</v>
          </cell>
          <cell r="B16" t="str">
            <v>Rondônia - RO</v>
          </cell>
          <cell r="C16">
            <v>1691</v>
          </cell>
          <cell r="D16">
            <v>1913</v>
          </cell>
          <cell r="E16">
            <v>-11.604809200209095</v>
          </cell>
        </row>
        <row r="17">
          <cell r="A17" t="str">
            <v>RN</v>
          </cell>
          <cell r="B17" t="str">
            <v>Rio Grande do Norte - RN</v>
          </cell>
          <cell r="C17">
            <v>1575</v>
          </cell>
          <cell r="D17">
            <v>1868</v>
          </cell>
          <cell r="E17">
            <v>-15.685224839400428</v>
          </cell>
        </row>
        <row r="18">
          <cell r="A18" t="str">
            <v>PB</v>
          </cell>
          <cell r="B18" t="str">
            <v>Paraíba - PB</v>
          </cell>
          <cell r="C18">
            <v>1508</v>
          </cell>
          <cell r="D18">
            <v>1792</v>
          </cell>
          <cell r="E18">
            <v>-15.848214285714285</v>
          </cell>
        </row>
        <row r="19">
          <cell r="A19" t="str">
            <v>AP</v>
          </cell>
          <cell r="B19" t="str">
            <v>Amapá - AP</v>
          </cell>
          <cell r="C19">
            <v>1450</v>
          </cell>
          <cell r="D19">
            <v>1730</v>
          </cell>
          <cell r="E19">
            <v>-16.184971098265898</v>
          </cell>
        </row>
        <row r="20">
          <cell r="A20" t="str">
            <v>PA</v>
          </cell>
          <cell r="B20" t="str">
            <v>Pará - PA</v>
          </cell>
          <cell r="C20">
            <v>1447</v>
          </cell>
          <cell r="D20">
            <v>1725</v>
          </cell>
          <cell r="E20">
            <v>-16.115942028985508</v>
          </cell>
        </row>
        <row r="21">
          <cell r="A21" t="str">
            <v>AM</v>
          </cell>
          <cell r="B21" t="str">
            <v>Amazonas - AM</v>
          </cell>
          <cell r="C21">
            <v>1442</v>
          </cell>
          <cell r="D21">
            <v>1742</v>
          </cell>
          <cell r="E21">
            <v>-17.221584385763492</v>
          </cell>
        </row>
        <row r="22">
          <cell r="A22" t="str">
            <v>PE</v>
          </cell>
          <cell r="B22" t="str">
            <v>Pernambuco - PE</v>
          </cell>
          <cell r="C22">
            <v>1436</v>
          </cell>
          <cell r="D22">
            <v>1815</v>
          </cell>
          <cell r="E22">
            <v>-20.881542699724516</v>
          </cell>
        </row>
        <row r="23">
          <cell r="A23" t="str">
            <v>PI</v>
          </cell>
          <cell r="B23" t="str">
            <v>Piauí - PI</v>
          </cell>
          <cell r="C23">
            <v>1417</v>
          </cell>
          <cell r="D23">
            <v>1645</v>
          </cell>
          <cell r="E23">
            <v>-13.86018237082067</v>
          </cell>
        </row>
        <row r="24">
          <cell r="A24" t="str">
            <v>SE</v>
          </cell>
          <cell r="B24" t="str">
            <v>Sergipe - SE</v>
          </cell>
          <cell r="C24">
            <v>1387</v>
          </cell>
          <cell r="D24">
            <v>1756</v>
          </cell>
          <cell r="E24">
            <v>-21.013667425968112</v>
          </cell>
        </row>
        <row r="25">
          <cell r="A25" t="str">
            <v>CE</v>
          </cell>
          <cell r="B25" t="str">
            <v>Ceará - CE</v>
          </cell>
          <cell r="C25">
            <v>1376</v>
          </cell>
          <cell r="D25">
            <v>1681</v>
          </cell>
          <cell r="E25">
            <v>-18.143961927424151</v>
          </cell>
        </row>
        <row r="26">
          <cell r="A26" t="str">
            <v>AL</v>
          </cell>
          <cell r="B26" t="str">
            <v>Alagoas - AL</v>
          </cell>
          <cell r="C26">
            <v>1348</v>
          </cell>
          <cell r="D26">
            <v>1580</v>
          </cell>
          <cell r="E26">
            <v>-14.683544303797468</v>
          </cell>
        </row>
        <row r="27">
          <cell r="A27" t="str">
            <v>BA</v>
          </cell>
          <cell r="B27" t="str">
            <v>Bahia - BA</v>
          </cell>
          <cell r="C27">
            <v>1298</v>
          </cell>
          <cell r="D27">
            <v>1621</v>
          </cell>
          <cell r="E27">
            <v>-19.925971622455275</v>
          </cell>
        </row>
        <row r="28">
          <cell r="A28" t="str">
            <v>MA</v>
          </cell>
          <cell r="B28" t="str">
            <v>Maranhão - MA</v>
          </cell>
          <cell r="C28">
            <v>1203</v>
          </cell>
          <cell r="D28">
            <v>1440</v>
          </cell>
          <cell r="E28">
            <v>-16.458333333333332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G10" sqref="G10"/>
    </sheetView>
  </sheetViews>
  <sheetFormatPr defaultRowHeight="14.4" x14ac:dyDescent="0.3"/>
  <cols>
    <col min="1" max="1" width="7.44140625" bestFit="1" customWidth="1"/>
    <col min="2" max="2" width="7.88671875" bestFit="1" customWidth="1"/>
    <col min="3" max="3" width="22" bestFit="1" customWidth="1"/>
    <col min="4" max="4" width="9.33203125" bestFit="1" customWidth="1"/>
    <col min="5" max="5" width="11.33203125" bestFit="1" customWidth="1"/>
    <col min="6" max="6" width="15.44140625" bestFit="1" customWidth="1"/>
    <col min="7" max="7" width="15.5546875" bestFit="1" customWidth="1"/>
    <col min="8" max="8" width="16.109375" bestFit="1" customWidth="1"/>
    <col min="9" max="9" width="16.44140625" bestFit="1" customWidth="1"/>
    <col min="10" max="10" width="18.109375" bestFit="1" customWidth="1"/>
    <col min="11" max="11" width="17.44140625" bestFit="1" customWidth="1"/>
    <col min="12" max="12" width="17.88671875" bestFit="1" customWidth="1"/>
    <col min="13" max="13" width="14.44140625" bestFit="1" customWidth="1"/>
    <col min="14" max="14" width="16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5" t="s">
        <v>11</v>
      </c>
      <c r="M1" s="1" t="s">
        <v>12</v>
      </c>
      <c r="N1" s="1" t="s">
        <v>67</v>
      </c>
    </row>
    <row r="2" spans="1:14" x14ac:dyDescent="0.3">
      <c r="A2">
        <v>1</v>
      </c>
      <c r="B2" t="s">
        <v>13</v>
      </c>
      <c r="C2" t="s">
        <v>14</v>
      </c>
      <c r="D2">
        <v>2298696</v>
      </c>
      <c r="E2">
        <f>VLOOKUP(B:B,[1]Idosos_estado!A:C,3,0)</f>
        <v>11.32</v>
      </c>
      <c r="F2">
        <f>VLOOKUP(B:B,'[1]Dimin. rendimento'!A:E,4,0)</f>
        <v>1756</v>
      </c>
      <c r="G2" s="3">
        <v>101.66633604443599</v>
      </c>
      <c r="H2" s="3">
        <v>162.30941368497599</v>
      </c>
      <c r="I2" s="3">
        <v>21.142421616429498</v>
      </c>
      <c r="J2" s="3">
        <v>10.484204957941399</v>
      </c>
      <c r="K2" s="3">
        <v>13.796009799222499</v>
      </c>
      <c r="L2" s="2">
        <v>1.8136717308455099</v>
      </c>
      <c r="M2" t="s">
        <v>74</v>
      </c>
      <c r="N2" s="4" t="s">
        <v>71</v>
      </c>
    </row>
    <row r="3" spans="1:14" x14ac:dyDescent="0.3">
      <c r="A3">
        <v>2</v>
      </c>
      <c r="B3" t="s">
        <v>15</v>
      </c>
      <c r="C3" t="s">
        <v>16</v>
      </c>
      <c r="D3">
        <v>7075181</v>
      </c>
      <c r="E3">
        <f>VLOOKUP(B:B,[1]Idosos_estado!A:C,3,0)</f>
        <v>10.43</v>
      </c>
      <c r="F3">
        <f>VLOOKUP(B:B,'[1]Dimin. rendimento'!A:E,4,0)</f>
        <v>1440</v>
      </c>
      <c r="G3" s="3">
        <v>106.07502479441899</v>
      </c>
      <c r="H3" s="3">
        <v>80.916657821192103</v>
      </c>
      <c r="I3" s="3">
        <v>13.9925748896035</v>
      </c>
      <c r="J3" s="3">
        <v>8.0845988251042602</v>
      </c>
      <c r="K3" s="3">
        <v>29.9584682777806</v>
      </c>
      <c r="L3" s="2">
        <v>4.2522902119753798</v>
      </c>
      <c r="M3" t="s">
        <v>74</v>
      </c>
      <c r="N3" s="4" t="s">
        <v>72</v>
      </c>
    </row>
    <row r="4" spans="1:14" x14ac:dyDescent="0.3">
      <c r="A4">
        <v>3</v>
      </c>
      <c r="B4" t="s">
        <v>17</v>
      </c>
      <c r="C4" t="s">
        <v>18</v>
      </c>
      <c r="D4">
        <v>4018650</v>
      </c>
      <c r="E4">
        <f>VLOOKUP(B:B,[1]Idosos_estado!A:C,3,0)</f>
        <v>14.59</v>
      </c>
      <c r="F4">
        <f>VLOOKUP(B:B,'[1]Dimin. rendimento'!A:E,4,0)</f>
        <v>2074</v>
      </c>
      <c r="G4" s="3">
        <v>128.50086471825099</v>
      </c>
      <c r="H4" s="3">
        <v>223.48301046371299</v>
      </c>
      <c r="I4" s="3">
        <v>35.335249399673998</v>
      </c>
      <c r="J4" s="3">
        <v>19.708110932775899</v>
      </c>
      <c r="K4" s="3">
        <v>14.3674683283216</v>
      </c>
      <c r="L4" s="2">
        <v>0.85627403309815997</v>
      </c>
      <c r="M4" t="s">
        <v>13</v>
      </c>
      <c r="N4" s="4" t="s">
        <v>70</v>
      </c>
    </row>
    <row r="5" spans="1:14" x14ac:dyDescent="0.3">
      <c r="A5">
        <v>4</v>
      </c>
      <c r="B5" t="s">
        <v>19</v>
      </c>
      <c r="C5" t="s">
        <v>20</v>
      </c>
      <c r="D5">
        <v>4144597</v>
      </c>
      <c r="E5">
        <f>VLOOKUP(B:B,[1]Idosos_estado!A:C,3,0)</f>
        <v>7.74</v>
      </c>
      <c r="F5">
        <f>VLOOKUP(B:B,'[1]Dimin. rendimento'!A:E,4,0)</f>
        <v>1742</v>
      </c>
      <c r="G5" s="3">
        <v>102.567270110942</v>
      </c>
      <c r="H5" s="3">
        <v>111.253277459787</v>
      </c>
      <c r="I5" s="3">
        <v>20.1949670860641</v>
      </c>
      <c r="J5" s="3">
        <v>7.0211892736495196</v>
      </c>
      <c r="K5" s="3">
        <v>28.1617687709191</v>
      </c>
      <c r="L5" s="2">
        <v>10.6213381101916</v>
      </c>
      <c r="M5" t="s">
        <v>75</v>
      </c>
      <c r="N5" s="4" t="s">
        <v>72</v>
      </c>
    </row>
    <row r="6" spans="1:14" x14ac:dyDescent="0.3">
      <c r="A6">
        <v>5</v>
      </c>
      <c r="B6" t="s">
        <v>21</v>
      </c>
      <c r="C6" t="s">
        <v>22</v>
      </c>
      <c r="D6">
        <v>605761</v>
      </c>
      <c r="E6">
        <f>VLOOKUP(B:B,[1]Idosos_estado!A:C,3,0)</f>
        <v>6.97</v>
      </c>
      <c r="F6">
        <f>VLOOKUP(B:B,'[1]Dimin. rendimento'!A:E,4,0)</f>
        <v>2053</v>
      </c>
      <c r="G6" s="3">
        <v>129.09381752869501</v>
      </c>
      <c r="H6" s="3">
        <v>136.192326676693</v>
      </c>
      <c r="I6" s="3">
        <v>17.333568849760901</v>
      </c>
      <c r="J6" s="3">
        <v>4.1270402023240198</v>
      </c>
      <c r="K6" s="3">
        <v>13.106689640935</v>
      </c>
      <c r="L6" s="2">
        <v>11.5006117605596</v>
      </c>
      <c r="M6" t="s">
        <v>75</v>
      </c>
      <c r="N6" s="4" t="s">
        <v>71</v>
      </c>
    </row>
    <row r="7" spans="1:14" x14ac:dyDescent="0.3">
      <c r="A7">
        <v>6</v>
      </c>
      <c r="B7" t="s">
        <v>23</v>
      </c>
      <c r="C7" t="s">
        <v>24</v>
      </c>
      <c r="D7">
        <v>7018354</v>
      </c>
      <c r="E7">
        <f>VLOOKUP(B:B,[1]Idosos_estado!A:C,3,0)</f>
        <v>12.27</v>
      </c>
      <c r="F7">
        <f>VLOOKUP(B:B,'[1]Dimin. rendimento'!A:E,4,0)</f>
        <v>2145</v>
      </c>
      <c r="G7" s="3">
        <v>101.020837649398</v>
      </c>
      <c r="H7" s="3">
        <v>169.142223376022</v>
      </c>
      <c r="I7" s="3">
        <v>23.5240342678639</v>
      </c>
      <c r="J7" s="3">
        <v>14.6473090414077</v>
      </c>
      <c r="K7" s="3">
        <v>12.292598536346199</v>
      </c>
      <c r="L7" s="2">
        <v>0.213648697848903</v>
      </c>
      <c r="M7" t="s">
        <v>73</v>
      </c>
      <c r="N7" s="4" t="s">
        <v>70</v>
      </c>
    </row>
    <row r="8" spans="1:14" x14ac:dyDescent="0.3">
      <c r="A8">
        <v>7</v>
      </c>
      <c r="B8" t="s">
        <v>25</v>
      </c>
      <c r="C8" t="s">
        <v>26</v>
      </c>
      <c r="D8">
        <v>845731</v>
      </c>
      <c r="E8">
        <f>VLOOKUP(B:B,[1]Idosos_estado!A:C,3,0)</f>
        <v>7.74</v>
      </c>
      <c r="F8">
        <f>VLOOKUP(B:B,'[1]Dimin. rendimento'!A:E,4,0)</f>
        <v>1730</v>
      </c>
      <c r="G8" s="3">
        <v>109.609320221205</v>
      </c>
      <c r="H8" s="3">
        <v>95.3021705483186</v>
      </c>
      <c r="I8" s="3">
        <v>10.405199762099301</v>
      </c>
      <c r="J8" s="3">
        <v>5.4390816938246296</v>
      </c>
      <c r="K8" s="3">
        <v>40.9379465331156</v>
      </c>
      <c r="L8" s="2">
        <v>16.0107390258541</v>
      </c>
      <c r="M8" t="s">
        <v>75</v>
      </c>
      <c r="N8" s="4" t="s">
        <v>72</v>
      </c>
    </row>
    <row r="9" spans="1:14" x14ac:dyDescent="0.3">
      <c r="A9">
        <v>8</v>
      </c>
      <c r="B9" t="s">
        <v>27</v>
      </c>
      <c r="C9" t="s">
        <v>28</v>
      </c>
      <c r="D9">
        <v>11377239</v>
      </c>
      <c r="E9">
        <f>VLOOKUP(B:B,[1]Idosos_estado!A:C,3,0)</f>
        <v>18.77</v>
      </c>
      <c r="F9">
        <f>VLOOKUP(B:B,'[1]Dimin. rendimento'!A:E,4,0)</f>
        <v>2520</v>
      </c>
      <c r="G9" s="3">
        <v>138.249710672334</v>
      </c>
      <c r="H9" s="3">
        <v>243.52129721455299</v>
      </c>
      <c r="I9" s="3">
        <v>28.381226763364999</v>
      </c>
      <c r="J9" s="3">
        <v>14.2477449933152</v>
      </c>
      <c r="K9" s="3">
        <v>10.1770347795778</v>
      </c>
      <c r="L9" s="2">
        <v>1.10331551768865</v>
      </c>
      <c r="M9" t="s">
        <v>76</v>
      </c>
      <c r="N9" s="4" t="s">
        <v>68</v>
      </c>
    </row>
    <row r="10" spans="1:14" x14ac:dyDescent="0.3">
      <c r="A10">
        <v>9</v>
      </c>
      <c r="B10" t="s">
        <v>29</v>
      </c>
      <c r="C10" t="s">
        <v>30</v>
      </c>
      <c r="D10">
        <v>4018127</v>
      </c>
      <c r="E10">
        <f>VLOOKUP(B:B,[1]Idosos_estado!A:C,3,0)</f>
        <v>13.89</v>
      </c>
      <c r="F10">
        <f>VLOOKUP(B:B,'[1]Dimin. rendimento'!A:E,4,0)</f>
        <v>1792</v>
      </c>
      <c r="G10" s="3">
        <v>149.049544725689</v>
      </c>
      <c r="H10" s="3">
        <v>154.82337915152999</v>
      </c>
      <c r="I10" s="3">
        <v>20.6812776201449</v>
      </c>
      <c r="J10" s="3">
        <v>12.169849285500399</v>
      </c>
      <c r="K10" s="3">
        <v>24.046879816317499</v>
      </c>
      <c r="L10" s="2">
        <v>2.0789210057257699</v>
      </c>
      <c r="M10" t="s">
        <v>74</v>
      </c>
      <c r="N10" s="4" t="s">
        <v>71</v>
      </c>
    </row>
    <row r="11" spans="1:14" x14ac:dyDescent="0.3">
      <c r="A11">
        <v>10</v>
      </c>
      <c r="B11" t="s">
        <v>31</v>
      </c>
      <c r="C11" t="s">
        <v>32</v>
      </c>
      <c r="D11">
        <v>3273227</v>
      </c>
      <c r="E11">
        <f>VLOOKUP(B:B,[1]Idosos_estado!A:C,3,0)</f>
        <v>12.86</v>
      </c>
      <c r="F11">
        <f>VLOOKUP(B:B,'[1]Dimin. rendimento'!A:E,4,0)</f>
        <v>1645</v>
      </c>
      <c r="G11" s="3">
        <v>112.274522970756</v>
      </c>
      <c r="H11" s="3">
        <v>125.747465727247</v>
      </c>
      <c r="I11" s="3">
        <v>13.7173498813251</v>
      </c>
      <c r="J11" s="3">
        <v>7.1489084014032596</v>
      </c>
      <c r="K11" s="3">
        <v>14.9162533148668</v>
      </c>
      <c r="L11" s="2">
        <v>0.843411047080733</v>
      </c>
      <c r="M11" t="s">
        <v>74</v>
      </c>
      <c r="N11" s="4" t="s">
        <v>72</v>
      </c>
    </row>
    <row r="12" spans="1:14" x14ac:dyDescent="0.3">
      <c r="A12">
        <v>11</v>
      </c>
      <c r="B12" t="s">
        <v>33</v>
      </c>
      <c r="C12" t="s">
        <v>34</v>
      </c>
      <c r="D12">
        <v>45919049</v>
      </c>
      <c r="E12">
        <f>VLOOKUP(B:B,[1]Idosos_estado!A:C,3,0)</f>
        <v>15.71</v>
      </c>
      <c r="F12">
        <f>VLOOKUP(B:B,'[1]Dimin. rendimento'!A:E,4,0)</f>
        <v>2889</v>
      </c>
      <c r="G12" s="3">
        <v>143.08876475207501</v>
      </c>
      <c r="H12" s="3">
        <v>259.99885145705002</v>
      </c>
      <c r="I12" s="3">
        <v>39.177640634500101</v>
      </c>
      <c r="J12" s="3">
        <v>18.552213483341099</v>
      </c>
      <c r="K12" s="3">
        <v>4.1695579978084796</v>
      </c>
      <c r="L12" s="2">
        <v>3.4889619054885301</v>
      </c>
      <c r="M12" t="s">
        <v>13</v>
      </c>
      <c r="N12" s="4" t="s">
        <v>69</v>
      </c>
    </row>
    <row r="13" spans="1:14" x14ac:dyDescent="0.3">
      <c r="A13">
        <v>12</v>
      </c>
      <c r="B13" t="s">
        <v>35</v>
      </c>
      <c r="C13" t="s">
        <v>36</v>
      </c>
      <c r="D13">
        <v>7164788</v>
      </c>
      <c r="E13">
        <f>VLOOKUP(B:B,[1]Idosos_estado!A:C,3,0)</f>
        <v>15.09</v>
      </c>
      <c r="F13">
        <f>VLOOKUP(B:B,'[1]Dimin. rendimento'!A:E,4,0)</f>
        <v>2470</v>
      </c>
      <c r="G13" s="3">
        <v>127.889338805279</v>
      </c>
      <c r="H13" s="3">
        <v>220.941638468577</v>
      </c>
      <c r="I13" s="3">
        <v>28.3748800383207</v>
      </c>
      <c r="J13" s="3">
        <v>11.7658749986741</v>
      </c>
      <c r="K13" s="3">
        <v>16.458140392146401</v>
      </c>
      <c r="L13" s="2">
        <v>0.584262852672498</v>
      </c>
      <c r="M13" t="s">
        <v>76</v>
      </c>
      <c r="N13" s="4" t="s">
        <v>68</v>
      </c>
    </row>
    <row r="14" spans="1:14" x14ac:dyDescent="0.3">
      <c r="A14">
        <v>13</v>
      </c>
      <c r="B14" t="s">
        <v>37</v>
      </c>
      <c r="C14" t="s">
        <v>38</v>
      </c>
      <c r="D14">
        <v>9557071</v>
      </c>
      <c r="E14">
        <f>VLOOKUP(B:B,[1]Idosos_estado!A:C,3,0)</f>
        <v>13.03</v>
      </c>
      <c r="F14">
        <f>VLOOKUP(B:B,'[1]Dimin. rendimento'!A:E,4,0)</f>
        <v>1815</v>
      </c>
      <c r="G14" s="3">
        <v>117.379058918784</v>
      </c>
      <c r="H14" s="3">
        <v>157.17158531102299</v>
      </c>
      <c r="I14" s="3">
        <v>28.628017935620701</v>
      </c>
      <c r="J14" s="3">
        <v>16.082333175091001</v>
      </c>
      <c r="K14" s="3">
        <v>23.896697840317</v>
      </c>
      <c r="L14" s="2">
        <v>2.49081333739072</v>
      </c>
      <c r="M14" t="s">
        <v>74</v>
      </c>
      <c r="N14" s="4" t="s">
        <v>71</v>
      </c>
    </row>
    <row r="15" spans="1:14" x14ac:dyDescent="0.3">
      <c r="A15">
        <v>14</v>
      </c>
      <c r="B15" t="s">
        <v>39</v>
      </c>
      <c r="C15" t="s">
        <v>40</v>
      </c>
      <c r="D15">
        <v>17264943</v>
      </c>
      <c r="E15">
        <f>VLOOKUP(B:B,[1]Idosos_estado!A:C,3,0)</f>
        <v>17.239999999999998</v>
      </c>
      <c r="F15">
        <f>VLOOKUP(B:B,'[1]Dimin. rendimento'!A:E,4,0)</f>
        <v>2818</v>
      </c>
      <c r="G15" s="3">
        <v>139.78615510054101</v>
      </c>
      <c r="H15" s="3">
        <v>248.35876955979501</v>
      </c>
      <c r="I15" s="3">
        <v>41.946272281350701</v>
      </c>
      <c r="J15" s="3">
        <v>24.877000752333799</v>
      </c>
      <c r="K15" s="3">
        <v>11.2577373772366</v>
      </c>
      <c r="L15" s="2">
        <v>3.2402948919857701</v>
      </c>
      <c r="M15" t="s">
        <v>13</v>
      </c>
      <c r="N15" s="4" t="s">
        <v>69</v>
      </c>
    </row>
    <row r="16" spans="1:14" x14ac:dyDescent="0.3">
      <c r="A16">
        <v>15</v>
      </c>
      <c r="B16" t="s">
        <v>41</v>
      </c>
      <c r="C16" t="s">
        <v>42</v>
      </c>
      <c r="D16">
        <v>2778986</v>
      </c>
      <c r="E16">
        <f>VLOOKUP(B:B,[1]Idosos_estado!A:C,3,0)</f>
        <v>13.11</v>
      </c>
      <c r="F16">
        <f>VLOOKUP(B:B,'[1]Dimin. rendimento'!A:E,4,0)</f>
        <v>2307</v>
      </c>
      <c r="G16" s="3">
        <v>127.780420628244</v>
      </c>
      <c r="H16" s="3">
        <v>195.39501098602199</v>
      </c>
      <c r="I16" s="3">
        <v>31.162445582669399</v>
      </c>
      <c r="J16" s="3">
        <v>14.0698801649235</v>
      </c>
      <c r="K16" s="3">
        <v>11.9163857570553</v>
      </c>
      <c r="L16" s="2">
        <v>1.0584301871217101</v>
      </c>
      <c r="M16" t="s">
        <v>73</v>
      </c>
      <c r="N16" s="4" t="s">
        <v>69</v>
      </c>
    </row>
    <row r="17" spans="1:14" x14ac:dyDescent="0.3">
      <c r="A17">
        <v>16</v>
      </c>
      <c r="B17" t="s">
        <v>43</v>
      </c>
      <c r="C17" t="s">
        <v>44</v>
      </c>
      <c r="D17">
        <v>3484466</v>
      </c>
      <c r="E17">
        <f>VLOOKUP(B:B,[1]Idosos_estado!A:C,3,0)</f>
        <v>11.17</v>
      </c>
      <c r="F17">
        <f>VLOOKUP(B:B,'[1]Dimin. rendimento'!A:E,4,0)</f>
        <v>2312</v>
      </c>
      <c r="G17" s="3">
        <v>123.03176440809</v>
      </c>
      <c r="H17" s="3">
        <v>148.31540901819699</v>
      </c>
      <c r="I17" s="3">
        <v>38.427695951115602</v>
      </c>
      <c r="J17" s="3">
        <v>17.420172847145</v>
      </c>
      <c r="K17" s="3">
        <v>20.008366062678899</v>
      </c>
      <c r="L17" s="2">
        <v>2.6957704230321098</v>
      </c>
      <c r="M17" t="s">
        <v>73</v>
      </c>
      <c r="N17" s="4" t="s">
        <v>70</v>
      </c>
    </row>
    <row r="18" spans="1:14" x14ac:dyDescent="0.3">
      <c r="A18">
        <v>17</v>
      </c>
      <c r="B18" t="s">
        <v>45</v>
      </c>
      <c r="C18" t="s">
        <v>46</v>
      </c>
      <c r="D18">
        <v>14873064</v>
      </c>
      <c r="E18">
        <f>VLOOKUP(B:B,[1]Idosos_estado!A:C,3,0)</f>
        <v>13.27</v>
      </c>
      <c r="F18">
        <f>VLOOKUP(B:B,'[1]Dimin. rendimento'!A:E,4,0)</f>
        <v>1621</v>
      </c>
      <c r="G18" s="3">
        <v>124.069929370303</v>
      </c>
      <c r="H18" s="3">
        <v>134.73350212168799</v>
      </c>
      <c r="I18" s="3">
        <v>20.2513752378125</v>
      </c>
      <c r="J18" s="3">
        <v>10.287053158649799</v>
      </c>
      <c r="K18" s="3">
        <v>16.067485119774702</v>
      </c>
      <c r="L18" s="2">
        <v>2.1404244369636198</v>
      </c>
      <c r="M18" t="s">
        <v>74</v>
      </c>
      <c r="N18" s="4" t="s">
        <v>71</v>
      </c>
    </row>
    <row r="19" spans="1:14" x14ac:dyDescent="0.3">
      <c r="A19">
        <v>18</v>
      </c>
      <c r="B19" t="s">
        <v>47</v>
      </c>
      <c r="C19" t="s">
        <v>48</v>
      </c>
      <c r="D19">
        <v>21168791</v>
      </c>
      <c r="E19">
        <f>VLOOKUP(B:B,[1]Idosos_estado!A:C,3,0)</f>
        <v>16.170000000000002</v>
      </c>
      <c r="F19">
        <f>VLOOKUP(B:B,'[1]Dimin. rendimento'!A:E,4,0)</f>
        <v>2041</v>
      </c>
      <c r="G19" s="3">
        <v>128.146194083545</v>
      </c>
      <c r="H19" s="3">
        <v>220.999867210177</v>
      </c>
      <c r="I19" s="3">
        <v>28.263305164664299</v>
      </c>
      <c r="J19" s="3">
        <v>14.9370835585273</v>
      </c>
      <c r="K19" s="3">
        <v>11.3295778432717</v>
      </c>
      <c r="L19" s="2">
        <v>1.38730453800498</v>
      </c>
      <c r="M19" t="s">
        <v>13</v>
      </c>
      <c r="N19" s="4" t="s">
        <v>70</v>
      </c>
    </row>
    <row r="20" spans="1:14" x14ac:dyDescent="0.3">
      <c r="A20">
        <v>19</v>
      </c>
      <c r="B20" t="s">
        <v>49</v>
      </c>
      <c r="C20" t="s">
        <v>50</v>
      </c>
      <c r="D20">
        <v>3337357</v>
      </c>
      <c r="E20">
        <f>VLOOKUP(B:B,[1]Idosos_estado!A:C,3,0)</f>
        <v>11.43</v>
      </c>
      <c r="F20">
        <f>VLOOKUP(B:B,'[1]Dimin. rendimento'!A:E,4,0)</f>
        <v>1580</v>
      </c>
      <c r="G20" s="3">
        <v>100.918181662915</v>
      </c>
      <c r="H20" s="3">
        <v>131.51125276678499</v>
      </c>
      <c r="I20" s="3">
        <v>15.2515898059452</v>
      </c>
      <c r="J20" s="3">
        <v>9.25882367394318</v>
      </c>
      <c r="K20" s="3">
        <v>22.814387876127</v>
      </c>
      <c r="L20" s="2">
        <v>3.2383975236093998</v>
      </c>
      <c r="M20" t="s">
        <v>74</v>
      </c>
      <c r="N20" s="4" t="s">
        <v>72</v>
      </c>
    </row>
    <row r="21" spans="1:14" x14ac:dyDescent="0.3">
      <c r="A21">
        <v>20</v>
      </c>
      <c r="B21" t="s">
        <v>51</v>
      </c>
      <c r="C21" t="s">
        <v>52</v>
      </c>
      <c r="D21">
        <v>9132078</v>
      </c>
      <c r="E21">
        <f>VLOOKUP(B:B,[1]Idosos_estado!A:C,3,0)</f>
        <v>12.88</v>
      </c>
      <c r="F21">
        <f>VLOOKUP(B:B,'[1]Dimin. rendimento'!A:E,4,0)</f>
        <v>1681</v>
      </c>
      <c r="G21" s="3">
        <v>114.606993063353</v>
      </c>
      <c r="H21" s="3">
        <v>125.907816380894</v>
      </c>
      <c r="I21" s="3">
        <v>21.353299873259999</v>
      </c>
      <c r="J21" s="3">
        <v>9.45020399519146</v>
      </c>
      <c r="K21" s="3">
        <v>21.301210628925599</v>
      </c>
      <c r="L21" s="2">
        <v>3.7116050000263101</v>
      </c>
      <c r="M21" t="s">
        <v>74</v>
      </c>
      <c r="N21" s="4" t="s">
        <v>71</v>
      </c>
    </row>
    <row r="22" spans="1:14" x14ac:dyDescent="0.3">
      <c r="A22">
        <v>21</v>
      </c>
      <c r="B22" t="s">
        <v>53</v>
      </c>
      <c r="C22" t="s">
        <v>54</v>
      </c>
      <c r="D22">
        <v>3506853</v>
      </c>
      <c r="E22">
        <f>VLOOKUP(B:B,[1]Idosos_estado!A:C,3,0)</f>
        <v>13.07</v>
      </c>
      <c r="F22">
        <f>VLOOKUP(B:B,'[1]Dimin. rendimento'!A:E,4,0)</f>
        <v>1868</v>
      </c>
      <c r="G22" s="3">
        <v>111.581523377227</v>
      </c>
      <c r="H22" s="3">
        <v>151.53187202314999</v>
      </c>
      <c r="I22" s="3">
        <v>21.015993541787999</v>
      </c>
      <c r="J22" s="3">
        <v>12.090612295411299</v>
      </c>
      <c r="K22" s="3">
        <v>14.8804085762672</v>
      </c>
      <c r="L22" s="2">
        <v>2.3331483980828902</v>
      </c>
      <c r="M22" t="s">
        <v>74</v>
      </c>
      <c r="N22" s="4" t="s">
        <v>71</v>
      </c>
    </row>
    <row r="23" spans="1:14" x14ac:dyDescent="0.3">
      <c r="A23">
        <v>22</v>
      </c>
      <c r="B23" t="s">
        <v>55</v>
      </c>
      <c r="C23" t="s">
        <v>56</v>
      </c>
      <c r="D23">
        <v>11433957</v>
      </c>
      <c r="E23">
        <f>VLOOKUP(B:B,[1]Idosos_estado!A:C,3,0)</f>
        <v>15.47</v>
      </c>
      <c r="F23">
        <f>VLOOKUP(B:B,'[1]Dimin. rendimento'!A:E,4,0)</f>
        <v>2534</v>
      </c>
      <c r="G23" s="3">
        <v>128.18834284578799</v>
      </c>
      <c r="H23" s="3">
        <v>209.12270353999099</v>
      </c>
      <c r="I23" s="3">
        <v>30.942918536426198</v>
      </c>
      <c r="J23" s="3">
        <v>17.990272309052799</v>
      </c>
      <c r="K23" s="3">
        <v>9.7484297251273304</v>
      </c>
      <c r="L23" s="2">
        <v>0.68316824934834297</v>
      </c>
      <c r="M23" t="s">
        <v>76</v>
      </c>
      <c r="N23" s="4" t="s">
        <v>69</v>
      </c>
    </row>
    <row r="24" spans="1:14" x14ac:dyDescent="0.3">
      <c r="A24">
        <v>23</v>
      </c>
      <c r="B24" t="s">
        <v>57</v>
      </c>
      <c r="C24" t="s">
        <v>58</v>
      </c>
      <c r="D24">
        <v>1777225</v>
      </c>
      <c r="E24">
        <f>VLOOKUP(B:B,[1]Idosos_estado!A:C,3,0)</f>
        <v>9.92</v>
      </c>
      <c r="F24">
        <f>VLOOKUP(B:B,'[1]Dimin. rendimento'!A:E,4,0)</f>
        <v>1913</v>
      </c>
      <c r="G24" s="3">
        <v>108.08985919059199</v>
      </c>
      <c r="H24" s="3">
        <v>142.41303155199799</v>
      </c>
      <c r="I24" s="3">
        <v>24.8702330881008</v>
      </c>
      <c r="J24" s="3">
        <v>13.1665939878181</v>
      </c>
      <c r="K24" s="3">
        <v>58.0100109436124</v>
      </c>
      <c r="L24" s="2">
        <v>5.3177887755637503</v>
      </c>
      <c r="M24" t="s">
        <v>75</v>
      </c>
      <c r="N24" s="4" t="s">
        <v>70</v>
      </c>
    </row>
    <row r="25" spans="1:14" x14ac:dyDescent="0.3">
      <c r="A25">
        <v>24</v>
      </c>
      <c r="B25" t="s">
        <v>59</v>
      </c>
      <c r="C25" t="s">
        <v>60</v>
      </c>
      <c r="D25">
        <v>3015268</v>
      </c>
      <c r="E25">
        <f>VLOOKUP(B:B,[1]Idosos_estado!A:C,3,0)</f>
        <v>11.34</v>
      </c>
      <c r="F25">
        <f>VLOOKUP(B:B,'[1]Dimin. rendimento'!A:E,4,0)</f>
        <v>3959</v>
      </c>
      <c r="G25" s="3">
        <v>198.19133821603899</v>
      </c>
      <c r="H25" s="3">
        <v>338.14573032977501</v>
      </c>
      <c r="I25" s="3">
        <v>62.7473246159214</v>
      </c>
      <c r="J25" s="3">
        <v>30.080244940084899</v>
      </c>
      <c r="K25" s="3">
        <v>5.0022848912512696</v>
      </c>
      <c r="L25" s="2">
        <v>3.1480796485497202</v>
      </c>
      <c r="M25" t="s">
        <v>73</v>
      </c>
      <c r="N25" s="4" t="s">
        <v>69</v>
      </c>
    </row>
    <row r="26" spans="1:14" x14ac:dyDescent="0.3">
      <c r="A26">
        <v>25</v>
      </c>
      <c r="B26" t="s">
        <v>61</v>
      </c>
      <c r="C26" t="s">
        <v>62</v>
      </c>
      <c r="D26">
        <v>881935</v>
      </c>
      <c r="E26">
        <f>VLOOKUP(B:B,[1]Idosos_estado!A:C,3,0)</f>
        <v>7.95</v>
      </c>
      <c r="F26">
        <f>VLOOKUP(B:B,'[1]Dimin. rendimento'!A:E,4,0)</f>
        <v>1906</v>
      </c>
      <c r="G26" s="3">
        <v>118.943006003844</v>
      </c>
      <c r="H26" s="3">
        <v>108.284624150306</v>
      </c>
      <c r="I26" s="3">
        <v>16.327733903292199</v>
      </c>
      <c r="J26" s="3">
        <v>5.44257796776406</v>
      </c>
      <c r="K26" s="3">
        <v>45.896506973656301</v>
      </c>
      <c r="L26" s="2">
        <v>4.1498122174011502</v>
      </c>
      <c r="M26" t="s">
        <v>75</v>
      </c>
      <c r="N26" s="4" t="s">
        <v>71</v>
      </c>
    </row>
    <row r="27" spans="1:14" x14ac:dyDescent="0.3">
      <c r="A27">
        <v>26</v>
      </c>
      <c r="B27" t="s">
        <v>63</v>
      </c>
      <c r="C27" t="s">
        <v>64</v>
      </c>
      <c r="D27">
        <v>8602865</v>
      </c>
      <c r="E27">
        <f>VLOOKUP(B:B,[1]Idosos_estado!A:C,3,0)</f>
        <v>9.1300000000000008</v>
      </c>
      <c r="F27">
        <f>VLOOKUP(B:B,'[1]Dimin. rendimento'!A:E,4,0)</f>
        <v>1725</v>
      </c>
      <c r="G27" s="3">
        <v>75.544600548770703</v>
      </c>
      <c r="H27" s="3">
        <v>85.308789571846106</v>
      </c>
      <c r="I27" s="3">
        <v>16.482880993715501</v>
      </c>
      <c r="J27" s="3">
        <v>8.3925529460243808</v>
      </c>
      <c r="K27" s="3">
        <v>50.389139452275302</v>
      </c>
      <c r="L27" s="2">
        <v>7.6346888855429302</v>
      </c>
      <c r="M27" t="s">
        <v>75</v>
      </c>
      <c r="N27" s="4" t="s">
        <v>72</v>
      </c>
    </row>
    <row r="28" spans="1:14" x14ac:dyDescent="0.3">
      <c r="A28">
        <v>27</v>
      </c>
      <c r="B28" t="s">
        <v>65</v>
      </c>
      <c r="C28" t="s">
        <v>66</v>
      </c>
      <c r="D28">
        <v>1572866</v>
      </c>
      <c r="E28">
        <f>VLOOKUP(B:B,[1]Idosos_estado!A:C,3,0)</f>
        <v>10.77</v>
      </c>
      <c r="F28">
        <f>VLOOKUP(B:B,'[1]Dimin. rendimento'!A:E,4,0)</f>
        <v>1998</v>
      </c>
      <c r="G28" s="3">
        <v>177.573931917913</v>
      </c>
      <c r="H28" s="3">
        <v>145.848406666556</v>
      </c>
      <c r="I28" s="3">
        <v>19.454931316463099</v>
      </c>
      <c r="J28" s="3">
        <v>8.0108540714847898</v>
      </c>
      <c r="K28" s="3">
        <v>18.545093108512901</v>
      </c>
      <c r="L28" s="2">
        <v>3.0337430633720799</v>
      </c>
      <c r="M28" t="s">
        <v>75</v>
      </c>
      <c r="N28" s="4" t="s">
        <v>71</v>
      </c>
    </row>
  </sheetData>
  <sortState ref="A2:N28">
    <sortCondition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Abe Laredo</cp:lastModifiedBy>
  <dcterms:created xsi:type="dcterms:W3CDTF">2020-08-03T01:25:53Z</dcterms:created>
  <dcterms:modified xsi:type="dcterms:W3CDTF">2020-09-05T15:03:22Z</dcterms:modified>
</cp:coreProperties>
</file>