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Warples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41" i="10"/>
  <c r="C17"/>
  <c r="C22" i="9"/>
  <c r="C23" s="1"/>
  <c r="C20"/>
  <c r="C14"/>
  <c r="C15" s="1"/>
  <c r="C12"/>
  <c r="C11"/>
  <c r="C3"/>
  <c r="C4"/>
  <c r="E136" i="10"/>
  <c r="E137" s="1"/>
  <c r="G137" s="1"/>
  <c r="E135"/>
  <c r="E134"/>
  <c r="E133"/>
  <c r="E132"/>
  <c r="E131"/>
  <c r="E130"/>
  <c r="E129"/>
  <c r="E128"/>
  <c r="E127"/>
  <c r="E126"/>
  <c r="E125"/>
  <c r="E124"/>
  <c r="E123"/>
  <c r="E119"/>
  <c r="E118"/>
  <c r="E117"/>
  <c r="E116"/>
  <c r="E115"/>
  <c r="E114"/>
  <c r="E113"/>
  <c r="E112"/>
  <c r="E111"/>
  <c r="E110"/>
  <c r="E109"/>
  <c r="E108"/>
  <c r="E107"/>
  <c r="E106"/>
  <c r="E102"/>
  <c r="E101"/>
  <c r="E100"/>
  <c r="E99"/>
  <c r="E98"/>
  <c r="E97"/>
  <c r="E96"/>
  <c r="E95"/>
  <c r="E94"/>
  <c r="E93"/>
  <c r="E92"/>
  <c r="E91"/>
  <c r="E90"/>
  <c r="E89"/>
  <c r="E55"/>
  <c r="E85"/>
  <c r="E84"/>
  <c r="E83"/>
  <c r="E82"/>
  <c r="E81"/>
  <c r="E80"/>
  <c r="E79"/>
  <c r="E78"/>
  <c r="E77"/>
  <c r="E76"/>
  <c r="E75"/>
  <c r="E74"/>
  <c r="E73"/>
  <c r="E72"/>
  <c r="E68"/>
  <c r="E67"/>
  <c r="E66"/>
  <c r="E65"/>
  <c r="E64"/>
  <c r="E63"/>
  <c r="E62"/>
  <c r="E61"/>
  <c r="E60"/>
  <c r="E59"/>
  <c r="E58"/>
  <c r="E57"/>
  <c r="E56"/>
  <c r="E51"/>
  <c r="E50"/>
  <c r="E49"/>
  <c r="E48"/>
  <c r="E47"/>
  <c r="E46"/>
  <c r="E45"/>
  <c r="E44"/>
  <c r="E43"/>
  <c r="E42"/>
  <c r="E40"/>
  <c r="E39"/>
  <c r="E38"/>
  <c r="E37"/>
  <c r="E33"/>
  <c r="E32"/>
  <c r="E31"/>
  <c r="E30"/>
  <c r="E29"/>
  <c r="E28"/>
  <c r="E27"/>
  <c r="E26"/>
  <c r="E25"/>
  <c r="E24"/>
  <c r="E23"/>
  <c r="E22"/>
  <c r="E21"/>
  <c r="E20"/>
  <c r="E16"/>
  <c r="E17" s="1"/>
  <c r="E15"/>
  <c r="E14"/>
  <c r="E13"/>
  <c r="E12"/>
  <c r="E11"/>
  <c r="E10"/>
  <c r="D137"/>
  <c r="C137"/>
  <c r="D120"/>
  <c r="C120"/>
  <c r="D103"/>
  <c r="C103"/>
  <c r="D86"/>
  <c r="C86"/>
  <c r="D69"/>
  <c r="C69"/>
  <c r="D52"/>
  <c r="C52"/>
  <c r="D34"/>
  <c r="C34"/>
  <c r="D17"/>
  <c r="E34" l="1"/>
  <c r="G34" s="1"/>
  <c r="E69"/>
  <c r="G69" s="1"/>
  <c r="E86"/>
  <c r="G86" s="1"/>
  <c r="E120"/>
  <c r="G120" s="1"/>
  <c r="E103"/>
  <c r="G103" s="1"/>
  <c r="E52"/>
  <c r="G52" s="1"/>
  <c r="G17"/>
  <c r="H1" l="1"/>
  <c r="H2" s="1"/>
  <c r="C6" i="9" s="1"/>
  <c r="C7" s="1"/>
  <c r="J2" i="10" l="1"/>
  <c r="I2"/>
  <c r="K2"/>
</calcChain>
</file>

<file path=xl/sharedStrings.xml><?xml version="1.0" encoding="utf-8"?>
<sst xmlns="http://schemas.openxmlformats.org/spreadsheetml/2006/main" count="1070" uniqueCount="227">
  <si>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</si>
  <si>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</si>
  <si>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</si>
  <si>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</si>
  <si>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</si>
  <si>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</si>
  <si>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</si>
  <si>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</si>
  <si>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</si>
  <si>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</si>
  <si>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</si>
  <si>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</si>
  <si>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</si>
  <si>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</si>
  <si>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</si>
  <si>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</si>
  <si>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</si>
  <si>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</si>
  <si>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</si>
  <si>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</si>
  <si>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</si>
  <si>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</si>
  <si>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</si>
  <si>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</si>
  <si>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</si>
  <si>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</si>
  <si>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</si>
  <si>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</si>
  <si>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</si>
  <si>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</si>
  <si>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</si>
  <si>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</si>
  <si>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</si>
  <si>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</si>
  <si>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</si>
  <si>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</si>
  <si>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</si>
  <si>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</si>
  <si>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</si>
  <si>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</si>
  <si>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</si>
  <si>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</si>
  <si>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</si>
  <si>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</si>
  <si>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</si>
  <si>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</si>
  <si>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</si>
  <si>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</si>
  <si>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</si>
  <si>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</si>
  <si>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</si>
  <si>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</si>
  <si>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</si>
  <si>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</si>
  <si>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</si>
  <si>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</si>
  <si>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</si>
  <si>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</si>
  <si>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</si>
  <si>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</si>
  <si>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</si>
  <si>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</si>
  <si>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</si>
  <si>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</si>
  <si>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</si>
  <si>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</si>
  <si>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</si>
  <si>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</si>
  <si>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</si>
  <si>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</si>
  <si>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</si>
  <si>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</si>
  <si>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</si>
  <si>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</si>
  <si>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</si>
  <si>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</si>
  <si>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</si>
  <si>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</si>
  <si>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</si>
  <si>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</si>
  <si>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</si>
  <si>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</si>
  <si>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</si>
  <si>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</si>
  <si>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</si>
  <si>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</si>
  <si>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</si>
  <si>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</si>
  <si>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</si>
  <si>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</si>
  <si>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</si>
  <si>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</si>
  <si>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</si>
  <si>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</si>
  <si>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</si>
  <si>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</si>
  <si>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</si>
  <si>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</si>
  <si>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</si>
  <si>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</si>
  <si>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</si>
  <si>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</si>
  <si>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</si>
  <si>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</si>
  <si>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</si>
  <si>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</si>
  <si>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</si>
  <si>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</si>
  <si>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</si>
  <si>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</si>
  <si>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</si>
  <si>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</si>
  <si>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</si>
  <si>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</si>
  <si>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</si>
  <si>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</si>
  <si>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</si>
  <si>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</si>
  <si>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</si>
  <si>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</si>
  <si>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</si>
  <si>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</si>
  <si>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</si>
  <si>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</si>
  <si>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</si>
  <si>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</si>
  <si>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</si>
  <si>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</si>
  <si>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</si>
  <si>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</si>
  <si>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</si>
  <si>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</si>
  <si>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</si>
  <si>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</si>
  <si>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</si>
  <si>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</si>
  <si>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</si>
  <si>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</si>
  <si>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</si>
  <si>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</si>
  <si>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</si>
  <si>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</si>
  <si>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</si>
  <si>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</si>
  <si>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</si>
  <si>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</si>
  <si>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</si>
  <si>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</si>
  <si>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</si>
  <si>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</si>
  <si>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</si>
  <si>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</si>
  <si>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</si>
  <si>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</si>
  <si>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</si>
  <si>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</si>
  <si>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</si>
  <si>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</si>
  <si>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</si>
  <si>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</si>
  <si>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</si>
  <si>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</si>
  <si>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</si>
  <si>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</si>
  <si>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</si>
  <si>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</si>
  <si>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</si>
  <si>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</si>
  <si>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Total Frames Gained:</t>
  </si>
  <si>
    <t>Improvements: Seconds</t>
  </si>
  <si>
    <t>Emulator version</t>
  </si>
  <si>
    <t>Total</t>
  </si>
  <si>
    <t>Version:</t>
  </si>
  <si>
    <t>Checkpoint</t>
  </si>
  <si>
    <t>Position</t>
  </si>
  <si>
    <t>Begin</t>
  </si>
  <si>
    <t>Define:</t>
  </si>
  <si>
    <t>End</t>
  </si>
  <si>
    <t>version</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</si>
  <si>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</si>
  <si>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</si>
  <si>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</si>
  <si>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</si>
  <si>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</si>
  <si>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</si>
  <si>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</si>
  <si>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</si>
  <si>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</si>
  <si>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</si>
  <si>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</si>
  <si>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</si>
  <si>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</si>
  <si>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</si>
  <si>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</si>
  <si>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</si>
  <si>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</si>
  <si>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</si>
  <si>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</si>
  <si>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</si>
  <si>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</si>
  <si>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</si>
  <si>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</si>
  <si>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SMB </t>
    </r>
    <r>
      <rPr>
        <sz val="26"/>
        <color theme="5" tint="-0.249977111117893"/>
        <rFont val="Times New Roman"/>
        <family val="1"/>
      </rPr>
      <t>Warpless</t>
    </r>
  </si>
  <si>
    <t>klmz, andrewg, adelikat</t>
  </si>
  <si>
    <t>World 1</t>
  </si>
  <si>
    <t>W1</t>
  </si>
  <si>
    <t>Level appears</t>
  </si>
  <si>
    <t>Cyan screen after timer countdown</t>
  </si>
  <si>
    <t>World 3</t>
  </si>
  <si>
    <t>World 2</t>
  </si>
  <si>
    <t>W2</t>
  </si>
  <si>
    <t>W3</t>
  </si>
  <si>
    <t>World 4</t>
  </si>
  <si>
    <t>W4</t>
  </si>
  <si>
    <t>World 6</t>
  </si>
  <si>
    <t>World 5</t>
  </si>
  <si>
    <t>W5</t>
  </si>
  <si>
    <t>W6</t>
  </si>
  <si>
    <t>World 7</t>
  </si>
  <si>
    <t>W7</t>
  </si>
  <si>
    <t>World 8</t>
  </si>
  <si>
    <t>W8</t>
  </si>
  <si>
    <t>3-2 begin</t>
  </si>
  <si>
    <t>Camera = 48</t>
  </si>
  <si>
    <t>Get flag</t>
  </si>
  <si>
    <t>3-3 Appears</t>
  </si>
  <si>
    <t>Koopa Loads</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</si>
</sst>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49" fontId="34" fillId="23" borderId="0" xfId="0" applyNumberFormat="1" applyFont="1" applyFill="1"/>
    <xf numFmtId="49" fontId="30" fillId="23" borderId="0" xfId="0" applyNumberFormat="1" applyFont="1" applyFill="1"/>
    <xf numFmtId="49" fontId="33" fillId="23" borderId="0" xfId="0" applyNumberFormat="1" applyFont="1" applyFill="1"/>
    <xf numFmtId="49" fontId="28" fillId="0" borderId="0" xfId="0" applyNumberFormat="1" applyFont="1"/>
    <xf numFmtId="49" fontId="37" fillId="16" borderId="13" xfId="2" applyNumberFormat="1" applyFont="1" applyBorder="1" applyAlignment="1">
      <alignment horizontal="center" vertical="center"/>
    </xf>
    <xf numFmtId="49" fontId="0" fillId="0" borderId="0" xfId="0" applyNumberFormat="1"/>
    <xf numFmtId="49" fontId="37" fillId="20" borderId="13" xfId="2" applyNumberFormat="1" applyFont="1" applyFill="1" applyBorder="1" applyAlignment="1">
      <alignment horizontal="center" vertical="center"/>
    </xf>
    <xf numFmtId="0" fontId="2" fillId="0" borderId="0" xfId="0" applyNumberFormat="1" applyFont="1" applyBorder="1" applyAlignment="1">
      <alignment horizontal="left" indent="1"/>
    </xf>
    <xf numFmtId="49" fontId="31" fillId="21" borderId="28" xfId="2" applyNumberFormat="1" applyFont="1" applyFill="1" applyBorder="1" applyAlignment="1">
      <alignment horizontal="center" vertical="center" textRotation="90"/>
    </xf>
    <xf numFmtId="49" fontId="0" fillId="0" borderId="6" xfId="0" applyNumberFormat="1" applyBorder="1" applyAlignment="1">
      <alignment horizontal="center" vertical="center" textRotation="90"/>
    </xf>
    <xf numFmtId="49"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29" fillId="23" borderId="0" xfId="0" applyNumberFormat="1" applyFont="1" applyFill="1" applyAlignment="1"/>
    <xf numFmtId="0" fontId="0" fillId="23" borderId="0" xfId="0"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49" fontId="31" fillId="16" borderId="28" xfId="2" applyNumberFormat="1" applyFont="1" applyBorder="1" applyAlignment="1">
      <alignment horizontal="center" vertical="center" textRotation="90"/>
    </xf>
    <xf numFmtId="0" fontId="0" fillId="0" borderId="0" xfId="0"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37"/>
  <sheetViews>
    <sheetView tabSelected="1" workbookViewId="0">
      <pane ySplit="6" topLeftCell="A35" activePane="bottomLeft" state="frozen"/>
      <selection pane="bottomLeft" activeCell="C42" sqref="C42"/>
    </sheetView>
  </sheetViews>
  <sheetFormatPr defaultRowHeight="12.75" outlineLevelRow="1"/>
  <cols>
    <col min="1" max="1" width="9.140625" style="151"/>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8" t="s">
        <v>202</v>
      </c>
      <c r="B1" s="159"/>
      <c r="C1" s="160" t="s">
        <v>168</v>
      </c>
      <c r="D1" s="160"/>
      <c r="E1" s="160"/>
      <c r="F1" s="161"/>
      <c r="G1" s="138"/>
      <c r="H1" s="139">
        <f>SUM(G1:G65520)</f>
        <v>-63</v>
      </c>
      <c r="I1" s="139" t="s">
        <v>193</v>
      </c>
      <c r="J1" s="138"/>
      <c r="K1" s="138"/>
    </row>
    <row r="2" spans="1:11" ht="19.5" customHeight="1">
      <c r="A2" s="146" t="s">
        <v>172</v>
      </c>
      <c r="B2" s="140" t="s">
        <v>178</v>
      </c>
      <c r="C2" s="141"/>
      <c r="D2" s="141"/>
      <c r="E2" s="141"/>
      <c r="F2" s="141"/>
      <c r="G2" s="138"/>
      <c r="H2" s="142">
        <f>IF(H1&lt;3600,H1/60,QUOTIENT(H1, 3600))</f>
        <v>-1.05</v>
      </c>
      <c r="I2" s="139" t="str">
        <f>IF(H1&lt;3600,"Seconds","Minutes")</f>
        <v>Seconds</v>
      </c>
      <c r="J2" s="142" t="str">
        <f>IF(H1&lt;3600,"",(MOD(H1,3600)/60))</f>
        <v/>
      </c>
      <c r="K2" s="139" t="str">
        <f>IF(H1&lt;3600, "", "Seconds")</f>
        <v/>
      </c>
    </row>
    <row r="3" spans="1:11" ht="12.75" customHeight="1">
      <c r="A3" s="146" t="s">
        <v>159</v>
      </c>
      <c r="B3" s="140" t="s">
        <v>203</v>
      </c>
      <c r="C3" s="141"/>
      <c r="D3" s="141"/>
      <c r="E3" s="141"/>
      <c r="F3" s="141"/>
      <c r="G3" s="138"/>
      <c r="H3" s="143"/>
      <c r="I3" s="138"/>
      <c r="J3" s="138"/>
      <c r="K3" s="138"/>
    </row>
    <row r="4" spans="1:11" ht="8.25" customHeight="1">
      <c r="A4" s="147"/>
      <c r="B4" s="144"/>
      <c r="C4" s="141"/>
      <c r="D4" s="141"/>
      <c r="E4" s="141"/>
      <c r="F4" s="141"/>
      <c r="G4" s="138"/>
      <c r="H4" s="138"/>
      <c r="I4" s="138"/>
      <c r="J4" s="138"/>
      <c r="K4" s="138"/>
    </row>
    <row r="5" spans="1:11" ht="12.75" customHeight="1">
      <c r="A5" s="148" t="s">
        <v>176</v>
      </c>
      <c r="B5" s="145" t="s">
        <v>175</v>
      </c>
      <c r="C5" s="157" t="s">
        <v>206</v>
      </c>
      <c r="D5" s="157"/>
      <c r="E5" s="145"/>
      <c r="F5" s="141"/>
      <c r="G5" s="138"/>
      <c r="H5" s="138"/>
      <c r="I5" s="138"/>
      <c r="J5" s="138"/>
      <c r="K5" s="138"/>
    </row>
    <row r="6" spans="1:11">
      <c r="A6" s="148" t="s">
        <v>176</v>
      </c>
      <c r="B6" s="145" t="s">
        <v>177</v>
      </c>
      <c r="C6" s="157" t="s">
        <v>207</v>
      </c>
      <c r="D6" s="159"/>
      <c r="E6" s="163"/>
      <c r="F6" s="163"/>
      <c r="G6" s="138"/>
      <c r="H6" s="138"/>
      <c r="I6" s="138"/>
      <c r="J6" s="138"/>
      <c r="K6" s="138"/>
    </row>
    <row r="7" spans="1:11" ht="15.75" thickBot="1">
      <c r="A7" s="149"/>
      <c r="B7" s="93"/>
      <c r="C7" s="93"/>
      <c r="D7" s="93"/>
      <c r="E7" s="93"/>
      <c r="F7" s="93"/>
    </row>
    <row r="8" spans="1:11" ht="15" hidden="1" customHeight="1" outlineLevel="1">
      <c r="A8" s="162" t="s">
        <v>204</v>
      </c>
      <c r="B8" s="95" t="s">
        <v>173</v>
      </c>
      <c r="C8" s="96" t="s">
        <v>42</v>
      </c>
      <c r="D8" s="96" t="s">
        <v>41</v>
      </c>
      <c r="E8" s="96" t="s">
        <v>43</v>
      </c>
      <c r="F8" s="97" t="s">
        <v>174</v>
      </c>
    </row>
    <row r="9" spans="1:11" ht="15.75" hidden="1" outlineLevel="1" thickBot="1">
      <c r="A9" s="155"/>
      <c r="B9" s="98" t="s">
        <v>175</v>
      </c>
      <c r="C9" s="99"/>
      <c r="D9" s="99"/>
      <c r="E9" s="99"/>
      <c r="F9" s="104"/>
    </row>
    <row r="10" spans="1:11" ht="15.75" hidden="1" outlineLevel="1" thickTop="1">
      <c r="A10" s="155"/>
      <c r="B10" s="100"/>
      <c r="C10" s="101"/>
      <c r="D10" s="101"/>
      <c r="E10" s="101">
        <f t="shared" ref="E10:E16" si="0">IF(AND(C10&gt;0,D10&gt;0), D10-C10, 0)</f>
        <v>0</v>
      </c>
      <c r="F10" s="105"/>
    </row>
    <row r="11" spans="1:11" ht="15" hidden="1" outlineLevel="1">
      <c r="A11" s="155"/>
      <c r="B11" s="100"/>
      <c r="C11" s="101"/>
      <c r="D11" s="101"/>
      <c r="E11" s="101">
        <f t="shared" si="0"/>
        <v>0</v>
      </c>
      <c r="F11" s="105"/>
    </row>
    <row r="12" spans="1:11" ht="15" hidden="1" outlineLevel="1">
      <c r="A12" s="155"/>
      <c r="B12" s="100"/>
      <c r="C12" s="101"/>
      <c r="D12" s="101"/>
      <c r="E12" s="101">
        <f t="shared" si="0"/>
        <v>0</v>
      </c>
      <c r="F12" s="105"/>
    </row>
    <row r="13" spans="1:11" ht="15" hidden="1" outlineLevel="1">
      <c r="A13" s="155"/>
      <c r="B13" s="100"/>
      <c r="C13" s="101"/>
      <c r="D13" s="101"/>
      <c r="E13" s="101">
        <f t="shared" si="0"/>
        <v>0</v>
      </c>
      <c r="F13" s="105"/>
    </row>
    <row r="14" spans="1:11" ht="15" hidden="1" outlineLevel="1">
      <c r="A14" s="155"/>
      <c r="B14" s="100"/>
      <c r="C14" s="101"/>
      <c r="D14" s="101"/>
      <c r="E14" s="101">
        <f t="shared" si="0"/>
        <v>0</v>
      </c>
      <c r="F14" s="105"/>
    </row>
    <row r="15" spans="1:11" ht="15" hidden="1" outlineLevel="1">
      <c r="A15" s="155"/>
      <c r="B15" s="100"/>
      <c r="C15" s="101"/>
      <c r="D15" s="101"/>
      <c r="E15" s="119">
        <f t="shared" si="0"/>
        <v>0</v>
      </c>
      <c r="F15" s="105"/>
    </row>
    <row r="16" spans="1:11" ht="15.75" hidden="1" outlineLevel="1" thickBot="1">
      <c r="A16" s="155"/>
      <c r="B16" s="98" t="s">
        <v>177</v>
      </c>
      <c r="C16" s="99">
        <v>0</v>
      </c>
      <c r="D16" s="99">
        <v>0</v>
      </c>
      <c r="E16" s="101">
        <f t="shared" si="0"/>
        <v>0</v>
      </c>
      <c r="F16" s="104"/>
    </row>
    <row r="17" spans="1:7" ht="17.25" collapsed="1" thickTop="1" thickBot="1">
      <c r="A17" s="150" t="s">
        <v>205</v>
      </c>
      <c r="B17" s="102" t="s">
        <v>179</v>
      </c>
      <c r="C17" s="103">
        <f>C16-C9</f>
        <v>0</v>
      </c>
      <c r="D17" s="103">
        <f>D16-D9</f>
        <v>0</v>
      </c>
      <c r="E17" s="120">
        <f>E16-E9</f>
        <v>0</v>
      </c>
      <c r="F17" s="106"/>
      <c r="G17" s="112">
        <f>E17</f>
        <v>0</v>
      </c>
    </row>
    <row r="18" spans="1:7" ht="13.5" thickBot="1"/>
    <row r="19" spans="1:7" ht="15" customHeight="1" outlineLevel="1">
      <c r="A19" s="156" t="s">
        <v>209</v>
      </c>
      <c r="B19" s="109" t="s">
        <v>173</v>
      </c>
      <c r="C19" s="110" t="s">
        <v>42</v>
      </c>
      <c r="D19" s="110" t="s">
        <v>41</v>
      </c>
      <c r="E19" s="110" t="s">
        <v>43</v>
      </c>
      <c r="F19" s="111" t="s">
        <v>174</v>
      </c>
    </row>
    <row r="20" spans="1:7" ht="15.75" outlineLevel="1" thickBot="1">
      <c r="A20" s="155"/>
      <c r="B20" s="98" t="s">
        <v>175</v>
      </c>
      <c r="C20" s="99"/>
      <c r="D20" s="99"/>
      <c r="E20" s="121">
        <f t="shared" ref="E20:E33" si="1">IF(AND(C20&gt;0,D20&gt;0), D20-C20, 0)</f>
        <v>0</v>
      </c>
      <c r="F20" s="104"/>
    </row>
    <row r="21" spans="1:7" ht="15.75" outlineLevel="1" thickTop="1">
      <c r="A21" s="155"/>
      <c r="B21" s="100"/>
      <c r="C21" s="101"/>
      <c r="D21" s="101"/>
      <c r="E21" s="122">
        <f t="shared" si="1"/>
        <v>0</v>
      </c>
      <c r="F21" s="105"/>
    </row>
    <row r="22" spans="1:7" ht="15" outlineLevel="1">
      <c r="A22" s="155"/>
      <c r="B22" s="100"/>
      <c r="C22" s="101"/>
      <c r="D22" s="101"/>
      <c r="E22" s="121">
        <f t="shared" si="1"/>
        <v>0</v>
      </c>
      <c r="F22" s="105"/>
    </row>
    <row r="23" spans="1:7" ht="15" outlineLevel="1">
      <c r="A23" s="155"/>
      <c r="B23" s="100"/>
      <c r="C23" s="101"/>
      <c r="D23" s="101"/>
      <c r="E23" s="121">
        <f t="shared" si="1"/>
        <v>0</v>
      </c>
      <c r="F23" s="105"/>
    </row>
    <row r="24" spans="1:7" ht="15" outlineLevel="1">
      <c r="A24" s="155"/>
      <c r="B24" s="100"/>
      <c r="C24" s="101"/>
      <c r="D24" s="101"/>
      <c r="E24" s="121">
        <f t="shared" si="1"/>
        <v>0</v>
      </c>
      <c r="F24" s="105"/>
    </row>
    <row r="25" spans="1:7" ht="15" outlineLevel="1">
      <c r="A25" s="155"/>
      <c r="B25" s="100"/>
      <c r="C25" s="101"/>
      <c r="D25" s="101"/>
      <c r="E25" s="121">
        <f t="shared" si="1"/>
        <v>0</v>
      </c>
      <c r="F25" s="105"/>
    </row>
    <row r="26" spans="1:7" ht="15" outlineLevel="1">
      <c r="A26" s="155"/>
      <c r="B26" s="100"/>
      <c r="C26" s="101"/>
      <c r="D26" s="101"/>
      <c r="E26" s="121">
        <f t="shared" si="1"/>
        <v>0</v>
      </c>
      <c r="F26" s="105"/>
    </row>
    <row r="27" spans="1:7" ht="15" outlineLevel="1">
      <c r="A27" s="155"/>
      <c r="B27" s="100"/>
      <c r="C27" s="101"/>
      <c r="D27" s="101"/>
      <c r="E27" s="121">
        <f t="shared" si="1"/>
        <v>0</v>
      </c>
      <c r="F27" s="105"/>
    </row>
    <row r="28" spans="1:7" ht="15" outlineLevel="1">
      <c r="A28" s="155"/>
      <c r="B28" s="100"/>
      <c r="C28" s="101"/>
      <c r="D28" s="101"/>
      <c r="E28" s="121">
        <f t="shared" si="1"/>
        <v>0</v>
      </c>
      <c r="F28" s="105"/>
    </row>
    <row r="29" spans="1:7" ht="15" outlineLevel="1">
      <c r="A29" s="155"/>
      <c r="B29" s="100"/>
      <c r="C29" s="101"/>
      <c r="D29" s="101"/>
      <c r="E29" s="121">
        <f t="shared" si="1"/>
        <v>0</v>
      </c>
      <c r="F29" s="105"/>
    </row>
    <row r="30" spans="1:7" ht="15" outlineLevel="1">
      <c r="A30" s="155"/>
      <c r="B30" s="100"/>
      <c r="C30" s="101"/>
      <c r="D30" s="101"/>
      <c r="E30" s="121">
        <f t="shared" si="1"/>
        <v>0</v>
      </c>
      <c r="F30" s="105"/>
    </row>
    <row r="31" spans="1:7" ht="15" outlineLevel="1">
      <c r="A31" s="155"/>
      <c r="B31" s="100"/>
      <c r="C31" s="101"/>
      <c r="D31" s="101"/>
      <c r="E31" s="121">
        <f t="shared" si="1"/>
        <v>0</v>
      </c>
      <c r="F31" s="105"/>
    </row>
    <row r="32" spans="1:7" ht="15" outlineLevel="1">
      <c r="A32" s="155"/>
      <c r="B32" s="100"/>
      <c r="C32" s="101"/>
      <c r="D32" s="101"/>
      <c r="E32" s="121">
        <f t="shared" si="1"/>
        <v>0</v>
      </c>
      <c r="F32" s="105"/>
    </row>
    <row r="33" spans="1:7" ht="15.75" outlineLevel="1" thickBot="1">
      <c r="A33" s="155"/>
      <c r="B33" s="98" t="s">
        <v>177</v>
      </c>
      <c r="C33" s="99"/>
      <c r="D33" s="99"/>
      <c r="E33" s="123">
        <f t="shared" si="1"/>
        <v>0</v>
      </c>
      <c r="F33" s="104"/>
    </row>
    <row r="34" spans="1:7" ht="17.25" thickTop="1" thickBot="1">
      <c r="A34" s="152" t="s">
        <v>210</v>
      </c>
      <c r="B34" s="102" t="s">
        <v>171</v>
      </c>
      <c r="C34" s="103">
        <f>C33-C20</f>
        <v>0</v>
      </c>
      <c r="D34" s="103">
        <f>D33-D20</f>
        <v>0</v>
      </c>
      <c r="E34" s="124">
        <f>E33-E20</f>
        <v>0</v>
      </c>
      <c r="F34" s="108"/>
      <c r="G34" s="112">
        <f>E34</f>
        <v>0</v>
      </c>
    </row>
    <row r="35" spans="1:7" ht="13.5" thickBot="1"/>
    <row r="36" spans="1:7" ht="15" customHeight="1" outlineLevel="1">
      <c r="A36" s="154" t="s">
        <v>208</v>
      </c>
      <c r="B36" s="113" t="s">
        <v>173</v>
      </c>
      <c r="C36" s="114" t="s">
        <v>42</v>
      </c>
      <c r="D36" s="114" t="s">
        <v>41</v>
      </c>
      <c r="E36" s="114" t="s">
        <v>43</v>
      </c>
      <c r="F36" s="115" t="s">
        <v>174</v>
      </c>
    </row>
    <row r="37" spans="1:7" ht="15.75" outlineLevel="1" thickBot="1">
      <c r="A37" s="155"/>
      <c r="B37" s="98" t="s">
        <v>175</v>
      </c>
      <c r="C37" s="99">
        <v>17383</v>
      </c>
      <c r="D37" s="99">
        <v>17446</v>
      </c>
      <c r="E37" s="121">
        <f t="shared" ref="E37:E51" si="2">IF(AND(C37&gt;0,D37&gt;0), D37-C37, 0)</f>
        <v>63</v>
      </c>
      <c r="F37" s="104"/>
    </row>
    <row r="38" spans="1:7" ht="15.75" outlineLevel="1" thickTop="1">
      <c r="A38" s="155"/>
      <c r="B38" s="153" t="s">
        <v>222</v>
      </c>
      <c r="C38" s="101">
        <v>19421</v>
      </c>
      <c r="D38" s="101">
        <v>19526</v>
      </c>
      <c r="E38" s="122">
        <f t="shared" si="2"/>
        <v>105</v>
      </c>
      <c r="F38" s="105"/>
    </row>
    <row r="39" spans="1:7" ht="15" outlineLevel="1">
      <c r="A39" s="155"/>
      <c r="B39" s="153" t="s">
        <v>223</v>
      </c>
      <c r="C39" s="101">
        <v>20205</v>
      </c>
      <c r="D39" s="101">
        <v>20310</v>
      </c>
      <c r="E39" s="121">
        <f t="shared" si="2"/>
        <v>105</v>
      </c>
      <c r="F39" s="105"/>
    </row>
    <row r="40" spans="1:7" ht="15" outlineLevel="1">
      <c r="A40" s="155"/>
      <c r="B40" s="219" t="s">
        <v>224</v>
      </c>
      <c r="C40" s="101"/>
      <c r="D40" s="101">
        <v>21011</v>
      </c>
      <c r="E40" s="121">
        <f t="shared" si="2"/>
        <v>0</v>
      </c>
      <c r="F40" s="105"/>
    </row>
    <row r="41" spans="1:7" ht="15" outlineLevel="1">
      <c r="A41" s="155"/>
      <c r="B41" s="219" t="s">
        <v>226</v>
      </c>
      <c r="C41" s="101">
        <v>20205</v>
      </c>
      <c r="D41" s="101">
        <v>20310</v>
      </c>
      <c r="E41" s="121">
        <f t="shared" si="2"/>
        <v>105</v>
      </c>
      <c r="F41" s="105"/>
    </row>
    <row r="42" spans="1:7" ht="15" outlineLevel="1">
      <c r="A42" s="155"/>
      <c r="B42" s="219" t="s">
        <v>225</v>
      </c>
      <c r="C42" s="101"/>
      <c r="D42" s="101">
        <v>21564</v>
      </c>
      <c r="E42" s="121">
        <f t="shared" si="2"/>
        <v>0</v>
      </c>
      <c r="F42" s="105"/>
    </row>
    <row r="43" spans="1:7" ht="15" outlineLevel="1">
      <c r="A43" s="155"/>
      <c r="B43" s="100"/>
      <c r="C43" s="101"/>
      <c r="D43" s="101"/>
      <c r="E43" s="121">
        <f t="shared" si="2"/>
        <v>0</v>
      </c>
      <c r="F43" s="105"/>
    </row>
    <row r="44" spans="1:7" ht="15" outlineLevel="1">
      <c r="A44" s="155"/>
      <c r="B44" s="100"/>
      <c r="C44" s="101"/>
      <c r="D44" s="101"/>
      <c r="E44" s="121">
        <f t="shared" si="2"/>
        <v>0</v>
      </c>
      <c r="F44" s="105"/>
    </row>
    <row r="45" spans="1:7" ht="15" outlineLevel="1">
      <c r="A45" s="155"/>
      <c r="B45" s="100"/>
      <c r="C45" s="101"/>
      <c r="D45" s="101"/>
      <c r="E45" s="121">
        <f t="shared" si="2"/>
        <v>0</v>
      </c>
      <c r="F45" s="105"/>
    </row>
    <row r="46" spans="1:7" ht="15" outlineLevel="1">
      <c r="A46" s="155"/>
      <c r="B46" s="100"/>
      <c r="C46" s="101"/>
      <c r="D46" s="101"/>
      <c r="E46" s="121">
        <f t="shared" si="2"/>
        <v>0</v>
      </c>
      <c r="F46" s="105"/>
    </row>
    <row r="47" spans="1:7" ht="15" outlineLevel="1">
      <c r="A47" s="155"/>
      <c r="B47" s="100"/>
      <c r="C47" s="101"/>
      <c r="D47" s="101"/>
      <c r="E47" s="121">
        <f t="shared" si="2"/>
        <v>0</v>
      </c>
      <c r="F47" s="105"/>
    </row>
    <row r="48" spans="1:7" ht="15" outlineLevel="1">
      <c r="A48" s="155"/>
      <c r="B48" s="100"/>
      <c r="C48" s="101"/>
      <c r="D48" s="101"/>
      <c r="E48" s="121">
        <f t="shared" si="2"/>
        <v>0</v>
      </c>
      <c r="F48" s="105"/>
    </row>
    <row r="49" spans="1:7" ht="15" outlineLevel="1">
      <c r="A49" s="155"/>
      <c r="B49" s="100"/>
      <c r="C49" s="101"/>
      <c r="D49" s="101"/>
      <c r="E49" s="121">
        <f t="shared" si="2"/>
        <v>0</v>
      </c>
      <c r="F49" s="105"/>
    </row>
    <row r="50" spans="1:7" ht="15" outlineLevel="1">
      <c r="A50" s="155"/>
      <c r="B50" s="100"/>
      <c r="C50" s="101"/>
      <c r="D50" s="101"/>
      <c r="E50" s="121">
        <f t="shared" si="2"/>
        <v>0</v>
      </c>
      <c r="F50" s="105"/>
    </row>
    <row r="51" spans="1:7" ht="15.75" outlineLevel="1" thickBot="1">
      <c r="A51" s="155"/>
      <c r="B51" s="98" t="s">
        <v>177</v>
      </c>
      <c r="C51" s="99"/>
      <c r="D51" s="99"/>
      <c r="E51" s="123">
        <f t="shared" si="2"/>
        <v>0</v>
      </c>
      <c r="F51" s="104"/>
    </row>
    <row r="52" spans="1:7" ht="17.25" thickTop="1" thickBot="1">
      <c r="A52" s="150" t="s">
        <v>211</v>
      </c>
      <c r="B52" s="102" t="s">
        <v>171</v>
      </c>
      <c r="C52" s="103">
        <f>C51-C37</f>
        <v>-17383</v>
      </c>
      <c r="D52" s="103">
        <f>D51-D37</f>
        <v>-17446</v>
      </c>
      <c r="E52" s="124">
        <f>E51-E37</f>
        <v>-63</v>
      </c>
      <c r="F52" s="107"/>
      <c r="G52" s="112">
        <f>E52</f>
        <v>-63</v>
      </c>
    </row>
    <row r="53" spans="1:7" ht="13.5" thickBot="1"/>
    <row r="54" spans="1:7" ht="15" customHeight="1" outlineLevel="1">
      <c r="A54" s="156" t="s">
        <v>212</v>
      </c>
      <c r="B54" s="109" t="s">
        <v>173</v>
      </c>
      <c r="C54" s="110" t="s">
        <v>42</v>
      </c>
      <c r="D54" s="110" t="s">
        <v>41</v>
      </c>
      <c r="E54" s="110" t="s">
        <v>43</v>
      </c>
      <c r="F54" s="111" t="s">
        <v>174</v>
      </c>
    </row>
    <row r="55" spans="1:7" ht="15.75" outlineLevel="1" thickBot="1">
      <c r="A55" s="155"/>
      <c r="B55" s="98" t="s">
        <v>175</v>
      </c>
      <c r="C55" s="99"/>
      <c r="D55" s="99"/>
      <c r="E55" s="121">
        <f t="shared" ref="E55:E68" si="3">IF(AND(C55&gt;0,D55&gt;0), D55-C55, 0)</f>
        <v>0</v>
      </c>
      <c r="F55" s="104"/>
    </row>
    <row r="56" spans="1:7" ht="15.75" outlineLevel="1" thickTop="1">
      <c r="A56" s="155"/>
      <c r="B56" s="100"/>
      <c r="C56" s="101"/>
      <c r="D56" s="101"/>
      <c r="E56" s="122">
        <f t="shared" si="3"/>
        <v>0</v>
      </c>
      <c r="F56" s="105"/>
    </row>
    <row r="57" spans="1:7" ht="15" outlineLevel="1">
      <c r="A57" s="155"/>
      <c r="B57" s="100"/>
      <c r="C57" s="101"/>
      <c r="D57" s="101"/>
      <c r="E57" s="121">
        <f t="shared" si="3"/>
        <v>0</v>
      </c>
      <c r="F57" s="105"/>
    </row>
    <row r="58" spans="1:7" ht="15" outlineLevel="1">
      <c r="A58" s="155"/>
      <c r="B58" s="100"/>
      <c r="C58" s="101"/>
      <c r="D58" s="101"/>
      <c r="E58" s="121">
        <f t="shared" si="3"/>
        <v>0</v>
      </c>
      <c r="F58" s="105"/>
    </row>
    <row r="59" spans="1:7" ht="15" outlineLevel="1">
      <c r="A59" s="155"/>
      <c r="B59" s="100"/>
      <c r="C59" s="101"/>
      <c r="D59" s="101"/>
      <c r="E59" s="121">
        <f t="shared" si="3"/>
        <v>0</v>
      </c>
      <c r="F59" s="105"/>
    </row>
    <row r="60" spans="1:7" ht="15" outlineLevel="1">
      <c r="A60" s="155"/>
      <c r="B60" s="100"/>
      <c r="C60" s="101"/>
      <c r="D60" s="101"/>
      <c r="E60" s="121">
        <f t="shared" si="3"/>
        <v>0</v>
      </c>
      <c r="F60" s="105"/>
    </row>
    <row r="61" spans="1:7" ht="15" outlineLevel="1">
      <c r="A61" s="155"/>
      <c r="B61" s="100"/>
      <c r="C61" s="101"/>
      <c r="D61" s="101"/>
      <c r="E61" s="121">
        <f t="shared" si="3"/>
        <v>0</v>
      </c>
      <c r="F61" s="105"/>
    </row>
    <row r="62" spans="1:7" ht="15" outlineLevel="1">
      <c r="A62" s="155"/>
      <c r="B62" s="100"/>
      <c r="C62" s="101"/>
      <c r="D62" s="101"/>
      <c r="E62" s="121">
        <f t="shared" si="3"/>
        <v>0</v>
      </c>
      <c r="F62" s="105"/>
    </row>
    <row r="63" spans="1:7" ht="15" outlineLevel="1">
      <c r="A63" s="155"/>
      <c r="B63" s="100"/>
      <c r="C63" s="101"/>
      <c r="D63" s="101"/>
      <c r="E63" s="121">
        <f t="shared" si="3"/>
        <v>0</v>
      </c>
      <c r="F63" s="105"/>
    </row>
    <row r="64" spans="1:7" ht="15" outlineLevel="1">
      <c r="A64" s="155"/>
      <c r="B64" s="100"/>
      <c r="C64" s="101"/>
      <c r="D64" s="101"/>
      <c r="E64" s="121">
        <f t="shared" si="3"/>
        <v>0</v>
      </c>
      <c r="F64" s="105"/>
    </row>
    <row r="65" spans="1:7" ht="15" outlineLevel="1">
      <c r="A65" s="155"/>
      <c r="B65" s="100"/>
      <c r="C65" s="101"/>
      <c r="D65" s="101"/>
      <c r="E65" s="121">
        <f t="shared" si="3"/>
        <v>0</v>
      </c>
      <c r="F65" s="105"/>
    </row>
    <row r="66" spans="1:7" ht="15" outlineLevel="1">
      <c r="A66" s="155"/>
      <c r="B66" s="100"/>
      <c r="C66" s="101"/>
      <c r="D66" s="101"/>
      <c r="E66" s="121">
        <f t="shared" si="3"/>
        <v>0</v>
      </c>
      <c r="F66" s="105"/>
    </row>
    <row r="67" spans="1:7" ht="15" outlineLevel="1">
      <c r="A67" s="155"/>
      <c r="B67" s="100"/>
      <c r="C67" s="101"/>
      <c r="D67" s="101"/>
      <c r="E67" s="121">
        <f t="shared" si="3"/>
        <v>0</v>
      </c>
      <c r="F67" s="105"/>
    </row>
    <row r="68" spans="1:7" ht="15.75" outlineLevel="1" thickBot="1">
      <c r="A68" s="155"/>
      <c r="B68" s="98" t="s">
        <v>177</v>
      </c>
      <c r="C68" s="99"/>
      <c r="D68" s="99"/>
      <c r="E68" s="123">
        <f t="shared" si="3"/>
        <v>0</v>
      </c>
      <c r="F68" s="104"/>
    </row>
    <row r="69" spans="1:7" ht="17.25" thickTop="1" thickBot="1">
      <c r="A69" s="152" t="s">
        <v>213</v>
      </c>
      <c r="B69" s="102" t="s">
        <v>171</v>
      </c>
      <c r="C69" s="103">
        <f>C68-C55</f>
        <v>0</v>
      </c>
      <c r="D69" s="103">
        <f>D68-D55</f>
        <v>0</v>
      </c>
      <c r="E69" s="124">
        <f>E68-E55</f>
        <v>0</v>
      </c>
      <c r="F69" s="108"/>
      <c r="G69" s="112">
        <f>E69</f>
        <v>0</v>
      </c>
    </row>
    <row r="70" spans="1:7" ht="13.5" thickBot="1"/>
    <row r="71" spans="1:7" ht="15" customHeight="1" outlineLevel="1">
      <c r="A71" s="154" t="s">
        <v>215</v>
      </c>
      <c r="B71" s="113" t="s">
        <v>173</v>
      </c>
      <c r="C71" s="114" t="s">
        <v>42</v>
      </c>
      <c r="D71" s="114" t="s">
        <v>41</v>
      </c>
      <c r="E71" s="114" t="s">
        <v>43</v>
      </c>
      <c r="F71" s="115" t="s">
        <v>174</v>
      </c>
    </row>
    <row r="72" spans="1:7" ht="15.75" outlineLevel="1" thickBot="1">
      <c r="A72" s="155"/>
      <c r="B72" s="98" t="s">
        <v>175</v>
      </c>
      <c r="C72" s="99"/>
      <c r="D72" s="99"/>
      <c r="E72" s="121">
        <f t="shared" ref="E72:E85" si="4">IF(AND(C72&gt;0,D72&gt;0), D72-C72, 0)</f>
        <v>0</v>
      </c>
      <c r="F72" s="104"/>
    </row>
    <row r="73" spans="1:7" ht="15.75" outlineLevel="1" thickTop="1">
      <c r="A73" s="155"/>
      <c r="B73" s="100"/>
      <c r="C73" s="101"/>
      <c r="D73" s="101"/>
      <c r="E73" s="122">
        <f t="shared" si="4"/>
        <v>0</v>
      </c>
      <c r="F73" s="105"/>
    </row>
    <row r="74" spans="1:7" ht="15" outlineLevel="1">
      <c r="A74" s="155"/>
      <c r="B74" s="100"/>
      <c r="C74" s="101"/>
      <c r="D74" s="101"/>
      <c r="E74" s="121">
        <f t="shared" si="4"/>
        <v>0</v>
      </c>
      <c r="F74" s="105"/>
    </row>
    <row r="75" spans="1:7" ht="15" outlineLevel="1">
      <c r="A75" s="155"/>
      <c r="B75" s="100"/>
      <c r="C75" s="101"/>
      <c r="D75" s="101"/>
      <c r="E75" s="121">
        <f t="shared" si="4"/>
        <v>0</v>
      </c>
      <c r="F75" s="105"/>
    </row>
    <row r="76" spans="1:7" ht="15" outlineLevel="1">
      <c r="A76" s="155"/>
      <c r="B76" s="100"/>
      <c r="C76" s="101"/>
      <c r="D76" s="101"/>
      <c r="E76" s="121">
        <f t="shared" si="4"/>
        <v>0</v>
      </c>
      <c r="F76" s="105"/>
    </row>
    <row r="77" spans="1:7" ht="15" outlineLevel="1">
      <c r="A77" s="155"/>
      <c r="B77" s="100"/>
      <c r="C77" s="101"/>
      <c r="D77" s="101"/>
      <c r="E77" s="121">
        <f t="shared" si="4"/>
        <v>0</v>
      </c>
      <c r="F77" s="105"/>
    </row>
    <row r="78" spans="1:7" ht="15" outlineLevel="1">
      <c r="A78" s="155"/>
      <c r="B78" s="100"/>
      <c r="C78" s="101"/>
      <c r="D78" s="101"/>
      <c r="E78" s="121">
        <f t="shared" si="4"/>
        <v>0</v>
      </c>
      <c r="F78" s="105"/>
    </row>
    <row r="79" spans="1:7" ht="15" outlineLevel="1">
      <c r="A79" s="155"/>
      <c r="B79" s="100"/>
      <c r="C79" s="101"/>
      <c r="D79" s="101"/>
      <c r="E79" s="121">
        <f t="shared" si="4"/>
        <v>0</v>
      </c>
      <c r="F79" s="105"/>
    </row>
    <row r="80" spans="1:7" ht="15" outlineLevel="1">
      <c r="A80" s="155"/>
      <c r="B80" s="100"/>
      <c r="C80" s="101"/>
      <c r="D80" s="101"/>
      <c r="E80" s="121">
        <f t="shared" si="4"/>
        <v>0</v>
      </c>
      <c r="F80" s="105"/>
    </row>
    <row r="81" spans="1:7" ht="15" outlineLevel="1">
      <c r="A81" s="155"/>
      <c r="B81" s="100"/>
      <c r="C81" s="101"/>
      <c r="D81" s="101"/>
      <c r="E81" s="121">
        <f t="shared" si="4"/>
        <v>0</v>
      </c>
      <c r="F81" s="105"/>
    </row>
    <row r="82" spans="1:7" ht="15" outlineLevel="1">
      <c r="A82" s="155"/>
      <c r="B82" s="100"/>
      <c r="C82" s="101"/>
      <c r="D82" s="101"/>
      <c r="E82" s="121">
        <f t="shared" si="4"/>
        <v>0</v>
      </c>
      <c r="F82" s="105"/>
    </row>
    <row r="83" spans="1:7" ht="15" outlineLevel="1">
      <c r="A83" s="155"/>
      <c r="B83" s="100"/>
      <c r="C83" s="101"/>
      <c r="D83" s="101"/>
      <c r="E83" s="121">
        <f t="shared" si="4"/>
        <v>0</v>
      </c>
      <c r="F83" s="105"/>
    </row>
    <row r="84" spans="1:7" ht="15" outlineLevel="1">
      <c r="A84" s="155"/>
      <c r="B84" s="100"/>
      <c r="C84" s="101"/>
      <c r="D84" s="101"/>
      <c r="E84" s="121">
        <f t="shared" si="4"/>
        <v>0</v>
      </c>
      <c r="F84" s="105"/>
    </row>
    <row r="85" spans="1:7" ht="15.75" outlineLevel="1" thickBot="1">
      <c r="A85" s="155"/>
      <c r="B85" s="98" t="s">
        <v>177</v>
      </c>
      <c r="C85" s="99"/>
      <c r="D85" s="99"/>
      <c r="E85" s="123">
        <f t="shared" si="4"/>
        <v>0</v>
      </c>
      <c r="F85" s="104"/>
    </row>
    <row r="86" spans="1:7" ht="17.25" thickTop="1" thickBot="1">
      <c r="A86" s="150" t="s">
        <v>216</v>
      </c>
      <c r="B86" s="102" t="s">
        <v>171</v>
      </c>
      <c r="C86" s="103">
        <f>C85-C72</f>
        <v>0</v>
      </c>
      <c r="D86" s="103">
        <f>D85-D72</f>
        <v>0</v>
      </c>
      <c r="E86" s="124">
        <f>E85-E72</f>
        <v>0</v>
      </c>
      <c r="F86" s="107"/>
      <c r="G86" s="112">
        <f>E86</f>
        <v>0</v>
      </c>
    </row>
    <row r="87" spans="1:7" ht="13.5" thickBot="1"/>
    <row r="88" spans="1:7" ht="15" customHeight="1" outlineLevel="1">
      <c r="A88" s="156" t="s">
        <v>214</v>
      </c>
      <c r="B88" s="109" t="s">
        <v>173</v>
      </c>
      <c r="C88" s="110" t="s">
        <v>42</v>
      </c>
      <c r="D88" s="110" t="s">
        <v>41</v>
      </c>
      <c r="E88" s="110" t="s">
        <v>43</v>
      </c>
      <c r="F88" s="111" t="s">
        <v>174</v>
      </c>
    </row>
    <row r="89" spans="1:7" ht="15.75" outlineLevel="1" thickBot="1">
      <c r="A89" s="155"/>
      <c r="B89" s="98" t="s">
        <v>175</v>
      </c>
      <c r="C89" s="99"/>
      <c r="D89" s="99"/>
      <c r="E89" s="121">
        <f t="shared" ref="E89:E102" si="5">IF(AND(C89&gt;0,D89&gt;0), D89-C89, 0)</f>
        <v>0</v>
      </c>
      <c r="F89" s="104"/>
    </row>
    <row r="90" spans="1:7" ht="15.75" outlineLevel="1" thickTop="1">
      <c r="A90" s="155"/>
      <c r="B90" s="100"/>
      <c r="C90" s="101"/>
      <c r="D90" s="101"/>
      <c r="E90" s="122">
        <f t="shared" si="5"/>
        <v>0</v>
      </c>
      <c r="F90" s="105"/>
    </row>
    <row r="91" spans="1:7" ht="15" outlineLevel="1">
      <c r="A91" s="155"/>
      <c r="B91" s="100"/>
      <c r="C91" s="101"/>
      <c r="D91" s="101"/>
      <c r="E91" s="121">
        <f t="shared" si="5"/>
        <v>0</v>
      </c>
      <c r="F91" s="105"/>
    </row>
    <row r="92" spans="1:7" ht="15" outlineLevel="1">
      <c r="A92" s="155"/>
      <c r="B92" s="100"/>
      <c r="C92" s="101"/>
      <c r="D92" s="101"/>
      <c r="E92" s="121">
        <f t="shared" si="5"/>
        <v>0</v>
      </c>
      <c r="F92" s="105"/>
    </row>
    <row r="93" spans="1:7" ht="15" outlineLevel="1">
      <c r="A93" s="155"/>
      <c r="B93" s="100"/>
      <c r="C93" s="101"/>
      <c r="D93" s="101"/>
      <c r="E93" s="121">
        <f t="shared" si="5"/>
        <v>0</v>
      </c>
      <c r="F93" s="105"/>
    </row>
    <row r="94" spans="1:7" ht="15" outlineLevel="1">
      <c r="A94" s="155"/>
      <c r="B94" s="100"/>
      <c r="C94" s="101"/>
      <c r="D94" s="101"/>
      <c r="E94" s="121">
        <f t="shared" si="5"/>
        <v>0</v>
      </c>
      <c r="F94" s="105"/>
    </row>
    <row r="95" spans="1:7" ht="15" outlineLevel="1">
      <c r="A95" s="155"/>
      <c r="B95" s="100"/>
      <c r="C95" s="101"/>
      <c r="D95" s="101"/>
      <c r="E95" s="121">
        <f t="shared" si="5"/>
        <v>0</v>
      </c>
      <c r="F95" s="105"/>
    </row>
    <row r="96" spans="1:7" ht="15" outlineLevel="1">
      <c r="A96" s="155"/>
      <c r="B96" s="100"/>
      <c r="C96" s="101"/>
      <c r="D96" s="101"/>
      <c r="E96" s="121">
        <f t="shared" si="5"/>
        <v>0</v>
      </c>
      <c r="F96" s="105"/>
    </row>
    <row r="97" spans="1:7" ht="15" outlineLevel="1">
      <c r="A97" s="155"/>
      <c r="B97" s="100"/>
      <c r="C97" s="101"/>
      <c r="D97" s="101"/>
      <c r="E97" s="121">
        <f t="shared" si="5"/>
        <v>0</v>
      </c>
      <c r="F97" s="105"/>
    </row>
    <row r="98" spans="1:7" ht="15" outlineLevel="1">
      <c r="A98" s="155"/>
      <c r="B98" s="100"/>
      <c r="C98" s="101"/>
      <c r="D98" s="101"/>
      <c r="E98" s="121">
        <f t="shared" si="5"/>
        <v>0</v>
      </c>
      <c r="F98" s="105"/>
    </row>
    <row r="99" spans="1:7" ht="15" outlineLevel="1">
      <c r="A99" s="155"/>
      <c r="B99" s="100"/>
      <c r="C99" s="101"/>
      <c r="D99" s="101"/>
      <c r="E99" s="121">
        <f t="shared" si="5"/>
        <v>0</v>
      </c>
      <c r="F99" s="105"/>
    </row>
    <row r="100" spans="1:7" ht="15" outlineLevel="1">
      <c r="A100" s="155"/>
      <c r="B100" s="100"/>
      <c r="C100" s="101"/>
      <c r="D100" s="101"/>
      <c r="E100" s="121">
        <f t="shared" si="5"/>
        <v>0</v>
      </c>
      <c r="F100" s="105"/>
    </row>
    <row r="101" spans="1:7" ht="15" outlineLevel="1">
      <c r="A101" s="155"/>
      <c r="B101" s="100"/>
      <c r="C101" s="101"/>
      <c r="D101" s="101"/>
      <c r="E101" s="121">
        <f t="shared" si="5"/>
        <v>0</v>
      </c>
      <c r="F101" s="105"/>
    </row>
    <row r="102" spans="1:7" ht="15.75" outlineLevel="1" thickBot="1">
      <c r="A102" s="155"/>
      <c r="B102" s="98" t="s">
        <v>177</v>
      </c>
      <c r="C102" s="99"/>
      <c r="D102" s="99"/>
      <c r="E102" s="123">
        <f t="shared" si="5"/>
        <v>0</v>
      </c>
      <c r="F102" s="104"/>
    </row>
    <row r="103" spans="1:7" ht="17.25" thickTop="1" thickBot="1">
      <c r="A103" s="152" t="s">
        <v>217</v>
      </c>
      <c r="B103" s="102" t="s">
        <v>171</v>
      </c>
      <c r="C103" s="103">
        <f>C102-C89</f>
        <v>0</v>
      </c>
      <c r="D103" s="103">
        <f>D102-D89</f>
        <v>0</v>
      </c>
      <c r="E103" s="124">
        <f>E102-E89</f>
        <v>0</v>
      </c>
      <c r="F103" s="108"/>
      <c r="G103" s="112">
        <f>E103</f>
        <v>0</v>
      </c>
    </row>
    <row r="104" spans="1:7" ht="13.5" thickBot="1"/>
    <row r="105" spans="1:7" ht="15" customHeight="1" outlineLevel="1">
      <c r="A105" s="154" t="s">
        <v>218</v>
      </c>
      <c r="B105" s="113" t="s">
        <v>173</v>
      </c>
      <c r="C105" s="114" t="s">
        <v>42</v>
      </c>
      <c r="D105" s="114" t="s">
        <v>41</v>
      </c>
      <c r="E105" s="114" t="s">
        <v>43</v>
      </c>
      <c r="F105" s="115" t="s">
        <v>174</v>
      </c>
    </row>
    <row r="106" spans="1:7" ht="15.75" outlineLevel="1" thickBot="1">
      <c r="A106" s="155"/>
      <c r="B106" s="98" t="s">
        <v>175</v>
      </c>
      <c r="C106" s="99"/>
      <c r="D106" s="99"/>
      <c r="E106" s="121">
        <f t="shared" ref="E106:E119" si="6">IF(AND(C106&gt;0,D106&gt;0), D106-C106, 0)</f>
        <v>0</v>
      </c>
      <c r="F106" s="104"/>
    </row>
    <row r="107" spans="1:7" ht="15.75" outlineLevel="1" thickTop="1">
      <c r="A107" s="155"/>
      <c r="B107" s="100"/>
      <c r="C107" s="101"/>
      <c r="D107" s="101"/>
      <c r="E107" s="122">
        <f t="shared" si="6"/>
        <v>0</v>
      </c>
      <c r="F107" s="105"/>
    </row>
    <row r="108" spans="1:7" ht="15" outlineLevel="1">
      <c r="A108" s="155"/>
      <c r="B108" s="100"/>
      <c r="C108" s="101"/>
      <c r="D108" s="101"/>
      <c r="E108" s="121">
        <f t="shared" si="6"/>
        <v>0</v>
      </c>
      <c r="F108" s="105"/>
    </row>
    <row r="109" spans="1:7" ht="15" outlineLevel="1">
      <c r="A109" s="155"/>
      <c r="B109" s="100"/>
      <c r="C109" s="101"/>
      <c r="D109" s="101"/>
      <c r="E109" s="121">
        <f t="shared" si="6"/>
        <v>0</v>
      </c>
      <c r="F109" s="105"/>
    </row>
    <row r="110" spans="1:7" ht="15" outlineLevel="1">
      <c r="A110" s="155"/>
      <c r="B110" s="100"/>
      <c r="C110" s="101"/>
      <c r="D110" s="101"/>
      <c r="E110" s="121">
        <f t="shared" si="6"/>
        <v>0</v>
      </c>
      <c r="F110" s="105"/>
    </row>
    <row r="111" spans="1:7" ht="15" outlineLevel="1">
      <c r="A111" s="155"/>
      <c r="B111" s="100"/>
      <c r="C111" s="101"/>
      <c r="D111" s="101"/>
      <c r="E111" s="121">
        <f t="shared" si="6"/>
        <v>0</v>
      </c>
      <c r="F111" s="105"/>
    </row>
    <row r="112" spans="1:7" ht="15" outlineLevel="1">
      <c r="A112" s="155"/>
      <c r="B112" s="100"/>
      <c r="C112" s="101"/>
      <c r="D112" s="101"/>
      <c r="E112" s="121">
        <f t="shared" si="6"/>
        <v>0</v>
      </c>
      <c r="F112" s="105"/>
    </row>
    <row r="113" spans="1:7" ht="15" outlineLevel="1">
      <c r="A113" s="155"/>
      <c r="B113" s="100"/>
      <c r="C113" s="101"/>
      <c r="D113" s="101"/>
      <c r="E113" s="121">
        <f t="shared" si="6"/>
        <v>0</v>
      </c>
      <c r="F113" s="105"/>
    </row>
    <row r="114" spans="1:7" ht="15" outlineLevel="1">
      <c r="A114" s="155"/>
      <c r="B114" s="100"/>
      <c r="C114" s="101"/>
      <c r="D114" s="101"/>
      <c r="E114" s="121">
        <f t="shared" si="6"/>
        <v>0</v>
      </c>
      <c r="F114" s="105"/>
    </row>
    <row r="115" spans="1:7" ht="15" outlineLevel="1">
      <c r="A115" s="155"/>
      <c r="B115" s="100"/>
      <c r="C115" s="101"/>
      <c r="D115" s="101"/>
      <c r="E115" s="121">
        <f t="shared" si="6"/>
        <v>0</v>
      </c>
      <c r="F115" s="105"/>
    </row>
    <row r="116" spans="1:7" ht="15" outlineLevel="1">
      <c r="A116" s="155"/>
      <c r="B116" s="100"/>
      <c r="C116" s="101"/>
      <c r="D116" s="101"/>
      <c r="E116" s="121">
        <f t="shared" si="6"/>
        <v>0</v>
      </c>
      <c r="F116" s="105"/>
    </row>
    <row r="117" spans="1:7" ht="15" outlineLevel="1">
      <c r="A117" s="155"/>
      <c r="B117" s="100"/>
      <c r="C117" s="101"/>
      <c r="D117" s="101"/>
      <c r="E117" s="121">
        <f t="shared" si="6"/>
        <v>0</v>
      </c>
      <c r="F117" s="105"/>
    </row>
    <row r="118" spans="1:7" ht="15" outlineLevel="1">
      <c r="A118" s="155"/>
      <c r="B118" s="100"/>
      <c r="C118" s="101"/>
      <c r="D118" s="101"/>
      <c r="E118" s="121">
        <f t="shared" si="6"/>
        <v>0</v>
      </c>
      <c r="F118" s="105"/>
    </row>
    <row r="119" spans="1:7" ht="15.75" outlineLevel="1" thickBot="1">
      <c r="A119" s="155"/>
      <c r="B119" s="98" t="s">
        <v>177</v>
      </c>
      <c r="C119" s="99"/>
      <c r="D119" s="99"/>
      <c r="E119" s="123">
        <f t="shared" si="6"/>
        <v>0</v>
      </c>
      <c r="F119" s="104"/>
    </row>
    <row r="120" spans="1:7" ht="17.25" thickTop="1" thickBot="1">
      <c r="A120" s="150" t="s">
        <v>219</v>
      </c>
      <c r="B120" s="102" t="s">
        <v>171</v>
      </c>
      <c r="C120" s="103">
        <f>C119-C106</f>
        <v>0</v>
      </c>
      <c r="D120" s="103">
        <f>D119-D106</f>
        <v>0</v>
      </c>
      <c r="E120" s="103">
        <f>E119-E106</f>
        <v>0</v>
      </c>
      <c r="F120" s="107"/>
      <c r="G120" s="112">
        <f>E120</f>
        <v>0</v>
      </c>
    </row>
    <row r="121" spans="1:7" ht="13.5" thickBot="1"/>
    <row r="122" spans="1:7" ht="15" outlineLevel="1">
      <c r="A122" s="156" t="s">
        <v>220</v>
      </c>
      <c r="B122" s="109" t="s">
        <v>173</v>
      </c>
      <c r="C122" s="110" t="s">
        <v>42</v>
      </c>
      <c r="D122" s="110" t="s">
        <v>41</v>
      </c>
      <c r="E122" s="110" t="s">
        <v>43</v>
      </c>
      <c r="F122" s="111" t="s">
        <v>174</v>
      </c>
    </row>
    <row r="123" spans="1:7" ht="15.75" outlineLevel="1" thickBot="1">
      <c r="A123" s="155"/>
      <c r="B123" s="98" t="s">
        <v>175</v>
      </c>
      <c r="C123" s="99"/>
      <c r="D123" s="99"/>
      <c r="E123" s="121">
        <f t="shared" ref="E123:E136" si="7">IF(AND(C123&gt;0,D123&gt;0), D123-C123, 0)</f>
        <v>0</v>
      </c>
      <c r="F123" s="104"/>
    </row>
    <row r="124" spans="1:7" ht="15.75" outlineLevel="1" thickTop="1">
      <c r="A124" s="155"/>
      <c r="B124" s="100"/>
      <c r="C124" s="101"/>
      <c r="D124" s="101"/>
      <c r="E124" s="122">
        <f t="shared" si="7"/>
        <v>0</v>
      </c>
      <c r="F124" s="105"/>
    </row>
    <row r="125" spans="1:7" ht="15" outlineLevel="1">
      <c r="A125" s="155"/>
      <c r="B125" s="100"/>
      <c r="C125" s="101"/>
      <c r="D125" s="101"/>
      <c r="E125" s="121">
        <f t="shared" si="7"/>
        <v>0</v>
      </c>
      <c r="F125" s="105"/>
    </row>
    <row r="126" spans="1:7" ht="15" outlineLevel="1">
      <c r="A126" s="155"/>
      <c r="B126" s="100"/>
      <c r="C126" s="101"/>
      <c r="D126" s="101"/>
      <c r="E126" s="121">
        <f t="shared" si="7"/>
        <v>0</v>
      </c>
      <c r="F126" s="105"/>
    </row>
    <row r="127" spans="1:7" ht="15" outlineLevel="1">
      <c r="A127" s="155"/>
      <c r="B127" s="100"/>
      <c r="C127" s="101"/>
      <c r="D127" s="101"/>
      <c r="E127" s="121">
        <f t="shared" si="7"/>
        <v>0</v>
      </c>
      <c r="F127" s="105"/>
    </row>
    <row r="128" spans="1:7" ht="15" outlineLevel="1">
      <c r="A128" s="155"/>
      <c r="B128" s="100"/>
      <c r="C128" s="101"/>
      <c r="D128" s="101"/>
      <c r="E128" s="121">
        <f t="shared" si="7"/>
        <v>0</v>
      </c>
      <c r="F128" s="105"/>
    </row>
    <row r="129" spans="1:7" ht="15" outlineLevel="1">
      <c r="A129" s="155"/>
      <c r="B129" s="100"/>
      <c r="C129" s="101"/>
      <c r="D129" s="101"/>
      <c r="E129" s="121">
        <f t="shared" si="7"/>
        <v>0</v>
      </c>
      <c r="F129" s="105"/>
    </row>
    <row r="130" spans="1:7" ht="15" outlineLevel="1">
      <c r="A130" s="155"/>
      <c r="B130" s="100"/>
      <c r="C130" s="101"/>
      <c r="D130" s="101"/>
      <c r="E130" s="121">
        <f t="shared" si="7"/>
        <v>0</v>
      </c>
      <c r="F130" s="105"/>
    </row>
    <row r="131" spans="1:7" ht="15" outlineLevel="1">
      <c r="A131" s="155"/>
      <c r="B131" s="100"/>
      <c r="C131" s="101"/>
      <c r="D131" s="101"/>
      <c r="E131" s="121">
        <f t="shared" si="7"/>
        <v>0</v>
      </c>
      <c r="F131" s="105"/>
    </row>
    <row r="132" spans="1:7" ht="15" outlineLevel="1">
      <c r="A132" s="155"/>
      <c r="B132" s="100"/>
      <c r="C132" s="101"/>
      <c r="D132" s="101"/>
      <c r="E132" s="121">
        <f t="shared" si="7"/>
        <v>0</v>
      </c>
      <c r="F132" s="105"/>
    </row>
    <row r="133" spans="1:7" ht="15" outlineLevel="1">
      <c r="A133" s="155"/>
      <c r="B133" s="100"/>
      <c r="C133" s="101"/>
      <c r="D133" s="101"/>
      <c r="E133" s="121">
        <f t="shared" si="7"/>
        <v>0</v>
      </c>
      <c r="F133" s="105"/>
    </row>
    <row r="134" spans="1:7" ht="15" outlineLevel="1">
      <c r="A134" s="155"/>
      <c r="B134" s="100"/>
      <c r="C134" s="101"/>
      <c r="D134" s="101"/>
      <c r="E134" s="121">
        <f t="shared" si="7"/>
        <v>0</v>
      </c>
      <c r="F134" s="105"/>
    </row>
    <row r="135" spans="1:7" ht="15" outlineLevel="1">
      <c r="A135" s="155"/>
      <c r="B135" s="100"/>
      <c r="C135" s="101"/>
      <c r="D135" s="101"/>
      <c r="E135" s="121">
        <f t="shared" si="7"/>
        <v>0</v>
      </c>
      <c r="F135" s="105"/>
    </row>
    <row r="136" spans="1:7" ht="15.75" outlineLevel="1" thickBot="1">
      <c r="A136" s="155"/>
      <c r="B136" s="98" t="s">
        <v>177</v>
      </c>
      <c r="C136" s="99"/>
      <c r="D136" s="99"/>
      <c r="E136" s="123">
        <f t="shared" si="7"/>
        <v>0</v>
      </c>
      <c r="F136" s="104"/>
    </row>
    <row r="137" spans="1:7" ht="17.25" thickTop="1" thickBot="1">
      <c r="A137" s="152" t="s">
        <v>221</v>
      </c>
      <c r="B137" s="102" t="s">
        <v>171</v>
      </c>
      <c r="C137" s="103">
        <f>C136-C123</f>
        <v>0</v>
      </c>
      <c r="D137" s="103">
        <f>D136-D123</f>
        <v>0</v>
      </c>
      <c r="E137" s="103">
        <f>E136-E123</f>
        <v>0</v>
      </c>
      <c r="F137" s="108"/>
      <c r="G137" s="112">
        <f>E137</f>
        <v>0</v>
      </c>
    </row>
  </sheetData>
  <mergeCells count="12">
    <mergeCell ref="C5:D5"/>
    <mergeCell ref="A1:B1"/>
    <mergeCell ref="C1:F1"/>
    <mergeCell ref="A8:A16"/>
    <mergeCell ref="A19:A33"/>
    <mergeCell ref="C6:F6"/>
    <mergeCell ref="A105:A119"/>
    <mergeCell ref="A71:A85"/>
    <mergeCell ref="A122:A136"/>
    <mergeCell ref="A88:A102"/>
    <mergeCell ref="A36:A51"/>
    <mergeCell ref="A54:A6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2" t="s">
        <v>46</v>
      </c>
      <c r="B1" s="182"/>
      <c r="C1" s="182"/>
      <c r="D1" s="182"/>
      <c r="E1" s="182"/>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3"/>
      <c r="D3" s="184"/>
      <c r="E3" s="184"/>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0"/>
      <c r="D276" s="181"/>
      <c r="E276" s="181"/>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8"/>
      <c r="D549" s="179"/>
      <c r="E549" s="179"/>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2"/>
      <c r="D1368" s="173"/>
      <c r="E1368" s="173"/>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0"/>
      <c r="D1641" s="171"/>
      <c r="E1641" s="171"/>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8"/>
      <c r="D1914" s="169"/>
      <c r="E1914" s="169"/>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1" t="s">
        <v>156</v>
      </c>
      <c r="B1" s="191"/>
      <c r="C1" s="191"/>
      <c r="D1" s="191"/>
      <c r="E1" s="191"/>
      <c r="F1" s="191"/>
      <c r="G1" s="191"/>
      <c r="H1" s="191"/>
      <c r="I1" s="191"/>
      <c r="J1" s="191"/>
      <c r="K1" s="191"/>
      <c r="L1" s="191"/>
    </row>
    <row r="2" spans="1:12" ht="18.75" thickBot="1">
      <c r="A2" s="188" t="s">
        <v>157</v>
      </c>
      <c r="B2" s="189"/>
      <c r="C2" s="189"/>
      <c r="D2" s="189"/>
      <c r="E2" s="189"/>
      <c r="F2" s="189"/>
      <c r="G2" s="189"/>
      <c r="H2" s="189"/>
      <c r="I2" s="189"/>
      <c r="J2" s="189"/>
      <c r="K2" s="189"/>
      <c r="L2" s="190"/>
    </row>
    <row r="3" spans="1:12" s="31" customFormat="1" ht="16.5" customHeight="1" thickBot="1">
      <c r="A3" s="185" t="s">
        <v>158</v>
      </c>
      <c r="B3" s="186"/>
      <c r="C3" s="186"/>
      <c r="D3" s="186"/>
      <c r="E3" s="186"/>
      <c r="F3" s="186"/>
      <c r="G3" s="186"/>
      <c r="H3" s="186"/>
      <c r="I3" s="186"/>
      <c r="J3" s="186"/>
      <c r="K3" s="18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5" t="s">
        <v>166</v>
      </c>
      <c r="B20" s="186"/>
      <c r="C20" s="186"/>
      <c r="D20" s="186"/>
      <c r="E20" s="186"/>
      <c r="F20" s="186"/>
      <c r="G20" s="186"/>
      <c r="H20" s="186"/>
      <c r="I20" s="186"/>
      <c r="J20" s="186"/>
      <c r="K20" s="18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5" t="s">
        <v>167</v>
      </c>
      <c r="B37" s="186"/>
      <c r="C37" s="186"/>
      <c r="D37" s="186"/>
      <c r="E37" s="186"/>
      <c r="F37" s="186"/>
      <c r="G37" s="186"/>
      <c r="H37" s="186"/>
      <c r="I37" s="186"/>
      <c r="J37" s="186"/>
      <c r="K37" s="18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2"/>
    </row>
    <row r="4" spans="1:1">
      <c r="A4" s="193"/>
    </row>
    <row r="5" spans="1:1">
      <c r="A5" s="193"/>
    </row>
    <row r="6" spans="1:1">
      <c r="A6" s="193"/>
    </row>
    <row r="7" spans="1:1">
      <c r="A7" s="193"/>
    </row>
    <row r="8" spans="1:1">
      <c r="A8" s="193"/>
    </row>
    <row r="9" spans="1:1">
      <c r="A9" s="193"/>
    </row>
    <row r="10" spans="1:1" ht="13.5" thickBot="1">
      <c r="A10" s="19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5" t="s">
        <v>162</v>
      </c>
      <c r="C1" s="196"/>
      <c r="D1" s="92"/>
      <c r="E1" s="32"/>
    </row>
    <row r="2" spans="1:5" s="4" customFormat="1" ht="25.5" customHeight="1" thickBot="1">
      <c r="B2" s="94"/>
      <c r="C2" s="94"/>
      <c r="D2" s="92"/>
      <c r="E2" s="117"/>
    </row>
    <row r="3" spans="1:5" ht="12.75" customHeight="1">
      <c r="A3" s="197" t="s">
        <v>199</v>
      </c>
      <c r="B3" s="129" t="s">
        <v>172</v>
      </c>
      <c r="C3" s="128" t="str">
        <f>Warpless!B2</f>
        <v>version</v>
      </c>
      <c r="D3" s="5"/>
      <c r="E3" s="5"/>
    </row>
    <row r="4" spans="1:5">
      <c r="A4" s="198"/>
      <c r="B4" s="126" t="s">
        <v>159</v>
      </c>
      <c r="C4" s="130" t="str">
        <f>Warpless!B3</f>
        <v>klmz, andrewg, adelikat</v>
      </c>
      <c r="D4" s="5"/>
      <c r="E4" s="5"/>
    </row>
    <row r="5" spans="1:5">
      <c r="A5" s="198"/>
      <c r="B5" s="126" t="s">
        <v>160</v>
      </c>
      <c r="C5" s="131"/>
      <c r="D5" s="5"/>
      <c r="E5" s="5"/>
    </row>
    <row r="6" spans="1:5">
      <c r="A6" s="198"/>
      <c r="B6" s="137" t="s">
        <v>201</v>
      </c>
      <c r="C6" s="132">
        <f>Warpless!H2</f>
        <v>-1.05</v>
      </c>
      <c r="D6" s="5"/>
      <c r="E6" s="5"/>
    </row>
    <row r="7" spans="1:5">
      <c r="A7" s="198"/>
      <c r="B7" s="126" t="s">
        <v>169</v>
      </c>
      <c r="C7" s="133">
        <f>C6/60</f>
        <v>-1.7500000000000002E-2</v>
      </c>
      <c r="D7" s="5"/>
      <c r="E7" s="5"/>
    </row>
    <row r="8" spans="1:5">
      <c r="A8" s="198"/>
      <c r="B8" s="126" t="s">
        <v>170</v>
      </c>
      <c r="C8" s="130"/>
      <c r="D8" s="5"/>
      <c r="E8" s="5"/>
    </row>
    <row r="9" spans="1:5" ht="13.5" thickBot="1">
      <c r="A9" s="199"/>
      <c r="B9" s="134" t="s">
        <v>161</v>
      </c>
      <c r="C9" s="135"/>
      <c r="D9" s="136"/>
      <c r="E9" s="5"/>
    </row>
    <row r="10" spans="1:5" ht="13.5" thickBot="1">
      <c r="B10" s="126"/>
      <c r="C10" s="127"/>
      <c r="D10" s="94"/>
      <c r="E10" s="94"/>
    </row>
    <row r="11" spans="1:5" ht="19.5" customHeight="1">
      <c r="A11" s="197" t="s">
        <v>200</v>
      </c>
      <c r="B11" s="129" t="s">
        <v>172</v>
      </c>
      <c r="C11" s="128">
        <f>Warpless!B11</f>
        <v>0</v>
      </c>
      <c r="D11" s="5"/>
      <c r="E11" s="5"/>
    </row>
    <row r="12" spans="1:5">
      <c r="A12" s="198"/>
      <c r="B12" s="126" t="s">
        <v>159</v>
      </c>
      <c r="C12" s="130">
        <f>Warpless!B12</f>
        <v>0</v>
      </c>
      <c r="D12" s="5"/>
      <c r="E12" s="5"/>
    </row>
    <row r="13" spans="1:5">
      <c r="A13" s="198"/>
      <c r="B13" s="126" t="s">
        <v>160</v>
      </c>
      <c r="C13" s="131"/>
      <c r="D13" s="5"/>
      <c r="E13" s="5"/>
    </row>
    <row r="14" spans="1:5">
      <c r="A14" s="198"/>
      <c r="B14" s="137" t="s">
        <v>201</v>
      </c>
      <c r="C14" s="132">
        <f>Warpless!H11</f>
        <v>0</v>
      </c>
      <c r="D14" s="5"/>
      <c r="E14" s="5"/>
    </row>
    <row r="15" spans="1:5">
      <c r="A15" s="198"/>
      <c r="B15" s="126" t="s">
        <v>169</v>
      </c>
      <c r="C15" s="133">
        <f>C14/60</f>
        <v>0</v>
      </c>
      <c r="D15" s="5"/>
      <c r="E15" s="5"/>
    </row>
    <row r="16" spans="1:5">
      <c r="A16" s="198"/>
      <c r="B16" s="126" t="s">
        <v>170</v>
      </c>
      <c r="C16" s="130"/>
      <c r="D16" s="5"/>
      <c r="E16" s="5"/>
    </row>
    <row r="17" spans="1:5" ht="13.5" thickBot="1">
      <c r="A17" s="199"/>
      <c r="B17" s="134" t="s">
        <v>161</v>
      </c>
      <c r="C17" s="135"/>
      <c r="D17" s="5"/>
      <c r="E17" s="5"/>
    </row>
    <row r="18" spans="1:5" ht="13.5" thickBot="1">
      <c r="B18" s="126"/>
      <c r="C18" s="127"/>
      <c r="D18" s="94"/>
      <c r="E18" s="94"/>
    </row>
    <row r="19" spans="1:5" collapsed="1">
      <c r="A19" s="197" t="s">
        <v>200</v>
      </c>
      <c r="B19" s="129" t="s">
        <v>172</v>
      </c>
      <c r="C19" s="128"/>
    </row>
    <row r="20" spans="1:5" hidden="1" outlineLevel="1">
      <c r="A20" s="198"/>
      <c r="B20" s="126" t="s">
        <v>159</v>
      </c>
      <c r="C20" s="130">
        <f>Warpless!B21</f>
        <v>0</v>
      </c>
    </row>
    <row r="21" spans="1:5" hidden="1" outlineLevel="1">
      <c r="A21" s="198"/>
      <c r="B21" s="126" t="s">
        <v>160</v>
      </c>
      <c r="C21" s="131"/>
    </row>
    <row r="22" spans="1:5" hidden="1" outlineLevel="1">
      <c r="A22" s="198"/>
      <c r="B22" s="137" t="s">
        <v>201</v>
      </c>
      <c r="C22" s="132">
        <f>Warpless!H20</f>
        <v>0</v>
      </c>
    </row>
    <row r="23" spans="1:5" hidden="1" outlineLevel="1">
      <c r="A23" s="198"/>
      <c r="B23" s="126" t="s">
        <v>169</v>
      </c>
      <c r="C23" s="133">
        <f>C22/60</f>
        <v>0</v>
      </c>
    </row>
    <row r="24" spans="1:5" hidden="1" outlineLevel="1">
      <c r="A24" s="198"/>
      <c r="B24" s="126" t="s">
        <v>170</v>
      </c>
      <c r="C24" s="130"/>
    </row>
    <row r="25" spans="1:5" ht="13.5" thickBot="1">
      <c r="A25" s="199"/>
      <c r="B25" s="134" t="s">
        <v>161</v>
      </c>
      <c r="C25" s="135"/>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9" t="s">
        <v>181</v>
      </c>
      <c r="B1" s="210"/>
      <c r="C1" s="116"/>
      <c r="D1" s="5"/>
      <c r="E1" s="5"/>
    </row>
    <row r="2" spans="1:5">
      <c r="A2" s="206" t="s">
        <v>180</v>
      </c>
      <c r="B2" s="207"/>
      <c r="C2" s="118"/>
    </row>
    <row r="3" spans="1:5">
      <c r="A3" s="208" t="s">
        <v>182</v>
      </c>
      <c r="B3" s="207"/>
      <c r="C3" s="118"/>
    </row>
    <row r="4" spans="1:5">
      <c r="A4" s="213"/>
      <c r="B4" s="214"/>
      <c r="C4" s="118"/>
    </row>
    <row r="5" spans="1:5">
      <c r="A5" s="211" t="s">
        <v>191</v>
      </c>
      <c r="B5" s="212"/>
      <c r="C5" s="118"/>
    </row>
    <row r="7" spans="1:5" ht="18.75">
      <c r="A7" s="217" t="s">
        <v>183</v>
      </c>
      <c r="B7" s="218"/>
    </row>
    <row r="8" spans="1:5">
      <c r="A8" s="118"/>
      <c r="B8" s="9"/>
    </row>
    <row r="9" spans="1:5" ht="39" customHeight="1">
      <c r="A9" s="215" t="s">
        <v>184</v>
      </c>
      <c r="B9" s="216"/>
    </row>
    <row r="10" spans="1:5">
      <c r="A10" s="202"/>
      <c r="B10" s="203"/>
    </row>
    <row r="11" spans="1:5">
      <c r="A11" s="204" t="s">
        <v>185</v>
      </c>
      <c r="B11" s="205"/>
    </row>
    <row r="12" spans="1:5">
      <c r="A12" s="204" t="s">
        <v>186</v>
      </c>
      <c r="B12" s="205"/>
    </row>
    <row r="13" spans="1:5" ht="43.5" customHeight="1">
      <c r="A13" s="204" t="s">
        <v>187</v>
      </c>
      <c r="B13" s="205"/>
    </row>
    <row r="14" spans="1:5" ht="19.5" customHeight="1">
      <c r="A14" s="204" t="s">
        <v>188</v>
      </c>
      <c r="B14" s="205"/>
    </row>
    <row r="15" spans="1:5" ht="18" customHeight="1">
      <c r="A15" s="204" t="s">
        <v>189</v>
      </c>
      <c r="B15" s="205"/>
    </row>
    <row r="16" spans="1:5" ht="21" customHeight="1">
      <c r="A16" s="204" t="s">
        <v>190</v>
      </c>
      <c r="B16" s="205"/>
    </row>
    <row r="17" spans="1:2" ht="48.75" customHeight="1">
      <c r="A17" s="200" t="s">
        <v>192</v>
      </c>
      <c r="B17" s="201"/>
    </row>
    <row r="19" spans="1:2" ht="18.75">
      <c r="A19" s="217" t="s">
        <v>194</v>
      </c>
      <c r="B19" s="218"/>
    </row>
    <row r="20" spans="1:2">
      <c r="A20" s="118"/>
      <c r="B20" s="9"/>
    </row>
    <row r="21" spans="1:2">
      <c r="A21" s="215" t="s">
        <v>195</v>
      </c>
      <c r="B21" s="216"/>
    </row>
    <row r="22" spans="1:2">
      <c r="A22" s="202"/>
      <c r="B22" s="203"/>
    </row>
    <row r="23" spans="1:2">
      <c r="A23" s="204" t="s">
        <v>196</v>
      </c>
      <c r="B23" s="205"/>
    </row>
    <row r="24" spans="1:2">
      <c r="A24" s="204"/>
      <c r="B24" s="205"/>
    </row>
    <row r="25" spans="1:2">
      <c r="A25" s="204" t="s">
        <v>197</v>
      </c>
      <c r="B25" s="205"/>
    </row>
    <row r="26" spans="1:2">
      <c r="A26" s="204" t="s">
        <v>198</v>
      </c>
      <c r="B26" s="205"/>
    </row>
    <row r="27" spans="1:2">
      <c r="A27" s="200"/>
      <c r="B27" s="20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Warpless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2009-07-27T01:43:15Z</dcterms:modified>
</cp:coreProperties>
</file>