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activeTab="2"/>
  </bookViews>
  <sheets>
    <sheet name="FrameCounts" sheetId="10" r:id="rId1"/>
    <sheet name="Data" sheetId="2" r:id="rId2"/>
    <sheet name="Notes" sheetId="8" r:id="rId3"/>
    <sheet name="About Versions" sheetId="9" r:id="rId4"/>
    <sheet name="Documentation" sheetId="11" r:id="rId5"/>
  </sheets>
  <calcPr calcId="125725"/>
</workbook>
</file>

<file path=xl/calcChain.xml><?xml version="1.0" encoding="utf-8"?>
<calcChain xmlns="http://schemas.openxmlformats.org/spreadsheetml/2006/main">
  <c r="C14" i="9"/>
  <c r="C15"/>
  <c r="C12"/>
  <c r="C11"/>
  <c r="E144" i="10"/>
  <c r="E143"/>
  <c r="E142"/>
  <c r="E141"/>
  <c r="E140"/>
  <c r="E85"/>
  <c r="E84"/>
  <c r="H83"/>
  <c r="E83"/>
  <c r="H82"/>
  <c r="E82"/>
  <c r="H81"/>
  <c r="E81"/>
  <c r="H80"/>
  <c r="H79"/>
  <c r="E80"/>
  <c r="E79"/>
  <c r="E76"/>
  <c r="E68"/>
  <c r="I65"/>
  <c r="I64"/>
  <c r="E64"/>
  <c r="I63"/>
  <c r="E63"/>
  <c r="I62"/>
  <c r="I61"/>
  <c r="E62"/>
  <c r="E61"/>
  <c r="I60"/>
  <c r="I59"/>
  <c r="E60"/>
  <c r="E59"/>
  <c r="I52"/>
  <c r="I53"/>
  <c r="I54"/>
  <c r="I55"/>
  <c r="I56"/>
  <c r="I57"/>
  <c r="I51"/>
  <c r="H35"/>
  <c r="H34"/>
  <c r="H33"/>
  <c r="H30"/>
  <c r="H32"/>
  <c r="H31"/>
  <c r="I145"/>
  <c r="I131"/>
  <c r="I121"/>
  <c r="E49"/>
  <c r="E51"/>
  <c r="E52"/>
  <c r="E53"/>
  <c r="E54"/>
  <c r="E16"/>
  <c r="E15"/>
  <c r="C19"/>
  <c r="C22" i="9"/>
  <c r="C23" s="1"/>
  <c r="C20"/>
  <c r="C3"/>
  <c r="C4"/>
  <c r="E167" i="10"/>
  <c r="E166"/>
  <c r="E165"/>
  <c r="E164"/>
  <c r="E163"/>
  <c r="E162"/>
  <c r="E161"/>
  <c r="E160"/>
  <c r="E159"/>
  <c r="E158"/>
  <c r="E157"/>
  <c r="E156"/>
  <c r="E155"/>
  <c r="E154"/>
  <c r="E150"/>
  <c r="E149"/>
  <c r="E145"/>
  <c r="E139"/>
  <c r="E138"/>
  <c r="E137"/>
  <c r="E136"/>
  <c r="E135"/>
  <c r="E134"/>
  <c r="E133"/>
  <c r="E132"/>
  <c r="E131"/>
  <c r="E127"/>
  <c r="E126"/>
  <c r="E125"/>
  <c r="E124"/>
  <c r="E123"/>
  <c r="E122"/>
  <c r="E121"/>
  <c r="E117"/>
  <c r="E116"/>
  <c r="E115"/>
  <c r="E114"/>
  <c r="E113"/>
  <c r="E112"/>
  <c r="E111"/>
  <c r="E74"/>
  <c r="E107"/>
  <c r="E106"/>
  <c r="E105"/>
  <c r="E104"/>
  <c r="E103"/>
  <c r="E102"/>
  <c r="E101"/>
  <c r="E100"/>
  <c r="E99"/>
  <c r="E98"/>
  <c r="E97"/>
  <c r="E96"/>
  <c r="E95"/>
  <c r="E94"/>
  <c r="E90"/>
  <c r="E89"/>
  <c r="E88"/>
  <c r="E87"/>
  <c r="E86"/>
  <c r="E78"/>
  <c r="E77"/>
  <c r="E75"/>
  <c r="E70"/>
  <c r="E69"/>
  <c r="E67"/>
  <c r="E66"/>
  <c r="E65"/>
  <c r="E58"/>
  <c r="E57"/>
  <c r="E56"/>
  <c r="E55"/>
  <c r="E47"/>
  <c r="E46"/>
  <c r="E45"/>
  <c r="E44"/>
  <c r="E40"/>
  <c r="E39"/>
  <c r="E38"/>
  <c r="E37"/>
  <c r="E36"/>
  <c r="E29"/>
  <c r="E28"/>
  <c r="E27"/>
  <c r="E26"/>
  <c r="E25"/>
  <c r="E24"/>
  <c r="E23"/>
  <c r="E22"/>
  <c r="E41" s="1"/>
  <c r="G41" s="1"/>
  <c r="E18"/>
  <c r="E19" s="1"/>
  <c r="E17"/>
  <c r="E14"/>
  <c r="E13"/>
  <c r="E12"/>
  <c r="E11"/>
  <c r="E10"/>
  <c r="D168"/>
  <c r="C168"/>
  <c r="D151"/>
  <c r="C151"/>
  <c r="D128"/>
  <c r="C128"/>
  <c r="D118"/>
  <c r="C118"/>
  <c r="D108"/>
  <c r="C108"/>
  <c r="D91"/>
  <c r="C91"/>
  <c r="D71"/>
  <c r="C71"/>
  <c r="D41"/>
  <c r="C41"/>
  <c r="D19"/>
  <c r="E151" l="1"/>
  <c r="G151" s="1"/>
  <c r="E168"/>
  <c r="G168" s="1"/>
  <c r="E128"/>
  <c r="G128" s="1"/>
  <c r="E91"/>
  <c r="G91" s="1"/>
  <c r="E108"/>
  <c r="G108" s="1"/>
  <c r="E118"/>
  <c r="G118" s="1"/>
  <c r="E71"/>
  <c r="G71" s="1"/>
  <c r="G19"/>
  <c r="H1" l="1"/>
  <c r="H2" s="1"/>
  <c r="C6" i="9" s="1"/>
  <c r="C7" s="1"/>
  <c r="J2" i="10" l="1"/>
  <c r="I2"/>
  <c r="K2"/>
</calcChain>
</file>

<file path=xl/sharedStrings.xml><?xml version="1.0" encoding="utf-8"?>
<sst xmlns="http://schemas.openxmlformats.org/spreadsheetml/2006/main" count="279" uniqueCount="144">
  <si>
    <t>Notes</t>
  </si>
  <si>
    <t>V1</t>
  </si>
  <si>
    <t>V2</t>
  </si>
  <si>
    <t>Diff</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</si>
  <si>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</si>
  <si>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</si>
  <si>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</si>
  <si>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</si>
  <si>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</si>
  <si>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</si>
  <si>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</si>
  <si>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</si>
  <si>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</si>
  <si>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</si>
  <si>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</si>
  <si>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</si>
  <si>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</si>
  <si>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</si>
  <si>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</si>
  <si>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</si>
  <si>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</si>
  <si>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</si>
  <si>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</si>
  <si>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</si>
  <si>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</si>
  <si>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</si>
  <si>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</si>
  <si>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</si>
  <si>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</si>
  <si>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</si>
  <si>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</si>
  <si>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</si>
  <si>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</si>
  <si>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</si>
  <si>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</si>
  <si>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</si>
  <si>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</si>
  <si>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</si>
  <si>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</si>
  <si>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</si>
  <si>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</si>
  <si>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</si>
  <si>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</si>
  <si>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</si>
  <si>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</si>
  <si>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</si>
  <si>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</si>
  <si>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</si>
  <si>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</si>
  <si>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</si>
  <si>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</si>
  <si>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</si>
  <si>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</si>
  <si>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</si>
  <si>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</si>
  <si>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</si>
  <si>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</si>
  <si>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</si>
  <si>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</si>
  <si>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</si>
  <si>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</si>
  <si>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</si>
  <si>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</si>
  <si>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</si>
  <si>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</si>
  <si>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</si>
  <si>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</si>
  <si>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</si>
  <si>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</si>
  <si>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</si>
  <si>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</si>
  <si>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</si>
  <si>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</si>
  <si>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</si>
  <si>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</si>
  <si>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</si>
  <si>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</si>
  <si>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</si>
  <si>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</si>
  <si>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</si>
  <si>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</si>
  <si>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</si>
  <si>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</si>
  <si>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</si>
  <si>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</si>
  <si>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</si>
  <si>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</si>
  <si>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</si>
  <si>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</si>
  <si>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</si>
  <si>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</si>
  <si>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</si>
  <si>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</si>
  <si>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</si>
  <si>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</si>
  <si>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</si>
  <si>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</si>
  <si>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</si>
  <si>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</si>
  <si>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</si>
  <si>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</si>
  <si>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</si>
  <si>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</si>
  <si>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</si>
  <si>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</si>
  <si>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</si>
  <si>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</si>
  <si>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</si>
  <si>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</si>
  <si>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</si>
  <si>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</si>
  <si>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</si>
  <si>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</si>
  <si>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</si>
  <si>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</si>
  <si>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</si>
  <si>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</si>
  <si>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</si>
  <si>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</si>
  <si>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</si>
  <si>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</si>
  <si>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</si>
  <si>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</si>
  <si>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</si>
  <si>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</si>
  <si>
    <t>Enter 1st teleport</t>
  </si>
  <si>
    <t>1st Move</t>
  </si>
  <si>
    <t>Enter 2nd teleport</t>
  </si>
  <si>
    <t>7th Hit</t>
  </si>
  <si>
    <t>Boss defeated (HP = 0)</t>
  </si>
  <si>
    <t>Final performance intro end</t>
  </si>
  <si>
    <t>Enter door 1</t>
  </si>
  <si>
    <t>Exit elevator</t>
  </si>
  <si>
    <t>Enter door 2</t>
  </si>
  <si>
    <t>Enter door 3</t>
  </si>
  <si>
    <t>Enter door 4</t>
  </si>
  <si>
    <t>Enter door 5 (Hearts)</t>
  </si>
  <si>
    <t>Enter door 6</t>
  </si>
  <si>
    <t>Enter door 7 (Bug band)</t>
  </si>
  <si>
    <t>Enter door 8 (Bathroom)</t>
  </si>
  <si>
    <t>Enter door 10 (Elevators)</t>
  </si>
  <si>
    <t>Enter dorr 9 (Inside pool)</t>
  </si>
  <si>
    <t xml:space="preserve"> 14:56.07</t>
  </si>
  <si>
    <t>GENS11</t>
  </si>
</sst>
</file>

<file path=xl/styles.xml><?xml version="1.0" encoding="utf-8"?>
<styleSheet xmlns="http://schemas.openxmlformats.org/spreadsheetml/2006/main">
  <numFmts count="2">
    <numFmt numFmtId="164" formatCode="#,##0;[Red]#,##0"/>
    <numFmt numFmtId="165" formatCode="0.0"/>
  </numFmts>
  <fonts count="4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0"/>
      <name val="Arial"/>
      <family val="2"/>
    </font>
    <font>
      <sz val="10"/>
      <name val="Arial"/>
      <family val="2"/>
    </font>
    <font>
      <b/>
      <sz val="14"/>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16">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44"/>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33">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thin">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7" fillId="0" borderId="16" applyNumberFormat="0" applyFill="0" applyAlignment="0" applyProtection="0"/>
    <xf numFmtId="0" fontId="28" fillId="8" borderId="0" applyNumberFormat="0" applyBorder="0" applyAlignment="0" applyProtection="0"/>
    <xf numFmtId="0" fontId="41" fillId="0" borderId="0" applyNumberFormat="0" applyFill="0" applyBorder="0" applyAlignment="0" applyProtection="0">
      <alignment vertical="top"/>
      <protection locked="0"/>
    </xf>
  </cellStyleXfs>
  <cellXfs count="143">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0" fillId="0" borderId="5" xfId="0" applyBorder="1"/>
    <xf numFmtId="0" fontId="22" fillId="2" borderId="0" xfId="0" applyFont="1" applyFill="1" applyAlignment="1">
      <alignment horizontal="center"/>
    </xf>
    <xf numFmtId="0" fontId="0" fillId="0" borderId="6" xfId="0" applyFill="1" applyBorder="1" applyAlignment="1">
      <alignment wrapText="1"/>
    </xf>
    <xf numFmtId="0" fontId="0" fillId="0" borderId="6" xfId="0" applyFill="1" applyBorder="1" applyAlignment="1"/>
    <xf numFmtId="0" fontId="0" fillId="0" borderId="7" xfId="0" applyFill="1" applyBorder="1" applyAlignment="1"/>
    <xf numFmtId="0" fontId="23" fillId="3" borderId="8" xfId="0" applyFont="1" applyFill="1" applyBorder="1" applyAlignment="1">
      <alignment horizontal="center"/>
    </xf>
    <xf numFmtId="0" fontId="23" fillId="4" borderId="8" xfId="0" applyFont="1" applyFill="1" applyBorder="1" applyAlignment="1">
      <alignment horizontal="center"/>
    </xf>
    <xf numFmtId="0" fontId="23" fillId="5" borderId="8" xfId="0" applyFont="1" applyFill="1" applyBorder="1" applyAlignment="1">
      <alignment horizontal="center"/>
    </xf>
    <xf numFmtId="0" fontId="23" fillId="6" borderId="8" xfId="0" applyFont="1" applyFill="1" applyBorder="1" applyAlignment="1">
      <alignment horizontal="center"/>
    </xf>
    <xf numFmtId="0" fontId="0" fillId="0" borderId="4" xfId="0" applyBorder="1"/>
    <xf numFmtId="0" fontId="0" fillId="0" borderId="9" xfId="0" applyBorder="1"/>
    <xf numFmtId="0" fontId="19" fillId="0" borderId="0" xfId="0" applyFont="1"/>
    <xf numFmtId="0" fontId="19" fillId="0" borderId="4" xfId="0" applyFont="1" applyBorder="1"/>
    <xf numFmtId="0" fontId="19" fillId="0" borderId="0" xfId="0" applyFont="1" applyBorder="1"/>
    <xf numFmtId="0" fontId="19" fillId="0" borderId="1" xfId="0" applyFont="1" applyBorder="1"/>
    <xf numFmtId="0" fontId="19" fillId="0" borderId="0" xfId="0" applyFont="1" applyFill="1"/>
    <xf numFmtId="0" fontId="0" fillId="0" borderId="0" xfId="0" applyBorder="1" applyAlignment="1"/>
    <xf numFmtId="0" fontId="25" fillId="0" borderId="0" xfId="0" applyFont="1" applyFill="1" applyBorder="1" applyAlignment="1">
      <alignment horizontal="center"/>
    </xf>
    <xf numFmtId="0" fontId="29" fillId="0" borderId="0" xfId="0" applyNumberFormat="1" applyFont="1"/>
    <xf numFmtId="0" fontId="0" fillId="0" borderId="0" xfId="0" applyAlignment="1"/>
    <xf numFmtId="0" fontId="28" fillId="8" borderId="13" xfId="2" applyNumberFormat="1" applyBorder="1"/>
    <xf numFmtId="0" fontId="28" fillId="8" borderId="13" xfId="2" applyNumberFormat="1" applyBorder="1" applyAlignment="1">
      <alignment horizontal="center"/>
    </xf>
    <xf numFmtId="0" fontId="28" fillId="8" borderId="12" xfId="2" applyNumberFormat="1" applyBorder="1" applyAlignment="1">
      <alignment horizontal="center"/>
    </xf>
    <xf numFmtId="0" fontId="27" fillId="0" borderId="16" xfId="1" applyNumberFormat="1" applyBorder="1"/>
    <xf numFmtId="3" fontId="27" fillId="0" borderId="16" xfId="1" applyNumberFormat="1" applyBorder="1"/>
    <xf numFmtId="0" fontId="29" fillId="0" borderId="0" xfId="0" applyNumberFormat="1" applyFont="1" applyBorder="1" applyAlignment="1">
      <alignment horizontal="left" indent="1"/>
    </xf>
    <xf numFmtId="3" fontId="29" fillId="0" borderId="0" xfId="0" applyNumberFormat="1" applyFont="1" applyBorder="1"/>
    <xf numFmtId="0" fontId="27" fillId="0" borderId="19" xfId="1" applyNumberFormat="1" applyBorder="1"/>
    <xf numFmtId="3" fontId="27" fillId="0" borderId="19" xfId="1" applyNumberFormat="1" applyBorder="1"/>
    <xf numFmtId="49" fontId="27" fillId="0" borderId="18" xfId="1" applyNumberFormat="1" applyBorder="1"/>
    <xf numFmtId="49" fontId="29" fillId="0" borderId="1" xfId="0" applyNumberFormat="1" applyFont="1" applyBorder="1"/>
    <xf numFmtId="49" fontId="27" fillId="9" borderId="20" xfId="1" applyNumberFormat="1" applyFill="1" applyBorder="1"/>
    <xf numFmtId="49" fontId="27" fillId="10" borderId="20" xfId="1" applyNumberFormat="1" applyFill="1" applyBorder="1"/>
    <xf numFmtId="49" fontId="27" fillId="11" borderId="20" xfId="1" applyNumberFormat="1" applyFill="1" applyBorder="1"/>
    <xf numFmtId="0" fontId="28" fillId="12" borderId="13" xfId="2" applyNumberFormat="1" applyFill="1" applyBorder="1"/>
    <xf numFmtId="0" fontId="28" fillId="12" borderId="13" xfId="2" applyNumberFormat="1" applyFill="1" applyBorder="1" applyAlignment="1">
      <alignment horizontal="center"/>
    </xf>
    <xf numFmtId="0" fontId="28" fillId="12" borderId="12" xfId="2" applyNumberFormat="1" applyFill="1" applyBorder="1" applyAlignment="1">
      <alignment horizontal="center"/>
    </xf>
    <xf numFmtId="3" fontId="0" fillId="0" borderId="0" xfId="0" applyNumberFormat="1"/>
    <xf numFmtId="0" fontId="28" fillId="13" borderId="13" xfId="2" applyNumberFormat="1" applyFill="1" applyBorder="1"/>
    <xf numFmtId="0" fontId="28" fillId="13" borderId="13" xfId="2" applyNumberFormat="1" applyFill="1" applyBorder="1" applyAlignment="1">
      <alignment horizontal="center"/>
    </xf>
    <xf numFmtId="0" fontId="28" fillId="13" borderId="12" xfId="2" applyNumberFormat="1" applyFill="1" applyBorder="1" applyAlignment="1">
      <alignment horizontal="center"/>
    </xf>
    <xf numFmtId="0" fontId="38" fillId="8" borderId="9" xfId="2" applyNumberFormat="1" applyFont="1" applyBorder="1" applyAlignment="1">
      <alignment horizontal="center" vertical="center"/>
    </xf>
    <xf numFmtId="0" fontId="38" fillId="12" borderId="9" xfId="2" applyNumberFormat="1" applyFont="1" applyFill="1" applyBorder="1" applyAlignment="1">
      <alignment horizontal="center" vertical="center"/>
    </xf>
    <xf numFmtId="0" fontId="0" fillId="0" borderId="15" xfId="0" applyBorder="1" applyAlignment="1"/>
    <xf numFmtId="0" fontId="0" fillId="0" borderId="0" xfId="0" applyBorder="1" applyAlignment="1"/>
    <xf numFmtId="0" fontId="0" fillId="0" borderId="15" xfId="0" applyBorder="1"/>
    <xf numFmtId="3" fontId="29" fillId="0" borderId="30" xfId="0" applyNumberFormat="1" applyFont="1" applyBorder="1"/>
    <xf numFmtId="3" fontId="27" fillId="0" borderId="31" xfId="1" applyNumberFormat="1" applyBorder="1"/>
    <xf numFmtId="164" fontId="29" fillId="0" borderId="0" xfId="0" applyNumberFormat="1" applyFont="1" applyBorder="1"/>
    <xf numFmtId="164" fontId="29" fillId="0" borderId="32" xfId="0" applyNumberFormat="1" applyFont="1" applyBorder="1"/>
    <xf numFmtId="164" fontId="29" fillId="0" borderId="16" xfId="0" applyNumberFormat="1" applyFont="1" applyBorder="1"/>
    <xf numFmtId="164" fontId="27" fillId="0" borderId="31"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6" fillId="0" borderId="12" xfId="0" applyFont="1" applyFill="1" applyBorder="1" applyAlignment="1">
      <alignment horizontal="center"/>
    </xf>
    <xf numFmtId="0" fontId="26" fillId="0" borderId="1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6" fillId="0" borderId="0" xfId="0" applyFont="1" applyAlignment="1"/>
    <xf numFmtId="0" fontId="26" fillId="0" borderId="0" xfId="0" applyFont="1" applyBorder="1" applyAlignment="1">
      <alignment horizontal="right"/>
    </xf>
    <xf numFmtId="0" fontId="0" fillId="15" borderId="0" xfId="0" applyFill="1"/>
    <xf numFmtId="0" fontId="45" fillId="15" borderId="0" xfId="0" applyFont="1" applyFill="1"/>
    <xf numFmtId="0" fontId="35" fillId="15" borderId="0" xfId="0" applyNumberFormat="1" applyFont="1" applyFill="1"/>
    <xf numFmtId="0" fontId="29" fillId="15" borderId="0" xfId="0" applyNumberFormat="1" applyFont="1" applyFill="1"/>
    <xf numFmtId="0" fontId="45" fillId="15" borderId="0" xfId="0" applyNumberFormat="1" applyFont="1" applyFill="1"/>
    <xf numFmtId="0" fontId="26" fillId="15" borderId="0" xfId="0" applyFont="1" applyFill="1"/>
    <xf numFmtId="0" fontId="31" fillId="15" borderId="0" xfId="0" applyNumberFormat="1" applyFont="1" applyFill="1"/>
    <xf numFmtId="0" fontId="34" fillId="15" borderId="0" xfId="0" applyNumberFormat="1" applyFont="1" applyFill="1"/>
    <xf numFmtId="0" fontId="34" fillId="15" borderId="0" xfId="0" applyNumberFormat="1" applyFont="1" applyFill="1" applyAlignment="1"/>
    <xf numFmtId="0" fontId="17" fillId="0" borderId="0" xfId="0" applyNumberFormat="1" applyFont="1" applyBorder="1" applyAlignment="1">
      <alignment horizontal="left" indent="1"/>
    </xf>
    <xf numFmtId="0" fontId="16" fillId="0" borderId="0" xfId="0" applyNumberFormat="1" applyFont="1" applyBorder="1" applyAlignment="1">
      <alignment horizontal="left" indent="1"/>
    </xf>
    <xf numFmtId="0" fontId="15" fillId="0" borderId="0" xfId="0" applyNumberFormat="1" applyFont="1" applyBorder="1" applyAlignment="1">
      <alignment horizontal="left" indent="1"/>
    </xf>
    <xf numFmtId="0" fontId="14" fillId="0" borderId="0" xfId="0" applyNumberFormat="1" applyFont="1" applyBorder="1" applyAlignment="1">
      <alignment horizontal="left" indent="1"/>
    </xf>
    <xf numFmtId="3" fontId="14" fillId="0" borderId="0" xfId="0" applyNumberFormat="1" applyFont="1" applyBorder="1"/>
    <xf numFmtId="0" fontId="13" fillId="0" borderId="0" xfId="0" applyNumberFormat="1" applyFont="1" applyBorder="1" applyAlignment="1">
      <alignment horizontal="left" indent="1"/>
    </xf>
    <xf numFmtId="0" fontId="12" fillId="0" borderId="0" xfId="0" applyNumberFormat="1" applyFont="1" applyBorder="1" applyAlignment="1">
      <alignment horizontal="left" indent="1"/>
    </xf>
    <xf numFmtId="0" fontId="11" fillId="0" borderId="0" xfId="0" applyNumberFormat="1" applyFont="1" applyBorder="1" applyAlignment="1">
      <alignment horizontal="left" indent="1"/>
    </xf>
    <xf numFmtId="0" fontId="10" fillId="0" borderId="0" xfId="0" applyNumberFormat="1" applyFont="1" applyBorder="1" applyAlignment="1">
      <alignment horizontal="left" indent="1"/>
    </xf>
    <xf numFmtId="0" fontId="9" fillId="0" borderId="0" xfId="0" applyNumberFormat="1" applyFont="1" applyBorder="1" applyAlignment="1">
      <alignment horizontal="left" indent="1"/>
    </xf>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3" fontId="6" fillId="0" borderId="0" xfId="0" applyNumberFormat="1" applyFont="1" applyBorder="1"/>
    <xf numFmtId="0" fontId="5" fillId="0" borderId="0" xfId="0" applyNumberFormat="1" applyFont="1" applyBorder="1" applyAlignment="1">
      <alignment horizontal="left" indent="1"/>
    </xf>
    <xf numFmtId="3" fontId="4" fillId="0" borderId="0" xfId="0" applyNumberFormat="1" applyFont="1" applyBorder="1"/>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32" fillId="13" borderId="17" xfId="2" applyNumberFormat="1" applyFont="1" applyFill="1" applyBorder="1" applyAlignment="1">
      <alignment horizontal="center" vertical="center" textRotation="90"/>
    </xf>
    <xf numFmtId="0" fontId="0" fillId="0" borderId="4" xfId="0" applyBorder="1" applyAlignment="1">
      <alignment horizontal="center" vertical="center" textRotation="90"/>
    </xf>
    <xf numFmtId="0" fontId="32" fillId="12" borderId="17" xfId="2" applyNumberFormat="1" applyFont="1" applyFill="1" applyBorder="1" applyAlignment="1">
      <alignment horizontal="center" vertical="center" textRotation="90"/>
    </xf>
    <xf numFmtId="0" fontId="34" fillId="15" borderId="0" xfId="0" applyNumberFormat="1" applyFont="1" applyFill="1" applyAlignment="1"/>
    <xf numFmtId="0" fontId="0" fillId="15" borderId="0" xfId="0" applyFill="1" applyAlignment="1"/>
    <xf numFmtId="0" fontId="30" fillId="15" borderId="0" xfId="0" applyNumberFormat="1" applyFont="1" applyFill="1" applyAlignment="1"/>
    <xf numFmtId="0" fontId="36" fillId="15" borderId="0" xfId="0" applyNumberFormat="1" applyFont="1" applyFill="1" applyAlignment="1">
      <alignment horizontal="right"/>
    </xf>
    <xf numFmtId="0" fontId="37" fillId="15" borderId="0" xfId="0" applyFont="1" applyFill="1" applyAlignment="1">
      <alignment horizontal="right"/>
    </xf>
    <xf numFmtId="0" fontId="32" fillId="8" borderId="17" xfId="2" applyNumberFormat="1" applyFont="1" applyBorder="1" applyAlignment="1">
      <alignment horizontal="center" vertical="center" textRotation="90"/>
    </xf>
    <xf numFmtId="0" fontId="0" fillId="0" borderId="0" xfId="0" applyAlignment="1"/>
    <xf numFmtId="0" fontId="19" fillId="3" borderId="14" xfId="0" applyFont="1" applyFill="1" applyBorder="1" applyAlignment="1"/>
    <xf numFmtId="0" fontId="19" fillId="3" borderId="10" xfId="0" applyFont="1" applyFill="1" applyBorder="1" applyAlignment="1"/>
    <xf numFmtId="0" fontId="19" fillId="3" borderId="11" xfId="0" applyFont="1" applyFill="1" applyBorder="1" applyAlignment="1"/>
    <xf numFmtId="0" fontId="24" fillId="7" borderId="14" xfId="0" applyFont="1" applyFill="1" applyBorder="1" applyAlignment="1">
      <alignment horizontal="center"/>
    </xf>
    <xf numFmtId="0" fontId="24" fillId="7" borderId="10" xfId="0" applyFont="1" applyFill="1" applyBorder="1" applyAlignment="1">
      <alignment horizontal="center"/>
    </xf>
    <xf numFmtId="0" fontId="24" fillId="7" borderId="11" xfId="0" applyFont="1" applyFill="1" applyBorder="1" applyAlignment="1">
      <alignment horizontal="center"/>
    </xf>
    <xf numFmtId="0" fontId="25" fillId="2" borderId="3" xfId="0" applyFont="1" applyFill="1" applyBorder="1" applyAlignment="1">
      <alignment horizontal="center"/>
    </xf>
    <xf numFmtId="0" fontId="26" fillId="0" borderId="6" xfId="0" applyFont="1" applyFill="1" applyBorder="1" applyAlignment="1">
      <alignment wrapText="1"/>
    </xf>
    <xf numFmtId="0" fontId="0" fillId="0" borderId="6" xfId="0" applyFill="1" applyBorder="1" applyAlignment="1"/>
    <xf numFmtId="0" fontId="0" fillId="0" borderId="7" xfId="0" applyFill="1" applyBorder="1" applyAlignment="1"/>
    <xf numFmtId="0" fontId="25" fillId="2" borderId="14" xfId="0" applyFont="1" applyFill="1" applyBorder="1" applyAlignment="1">
      <alignment horizontal="center"/>
    </xf>
    <xf numFmtId="0" fontId="25" fillId="2" borderId="11" xfId="0" applyFont="1" applyFill="1" applyBorder="1" applyAlignment="1">
      <alignment horizontal="center"/>
    </xf>
    <xf numFmtId="0" fontId="46" fillId="14" borderId="17" xfId="0" applyFont="1" applyFill="1" applyBorder="1" applyAlignment="1">
      <alignment vertical="center" textRotation="90"/>
    </xf>
    <xf numFmtId="0" fontId="46" fillId="14" borderId="4" xfId="0" applyFont="1" applyFill="1" applyBorder="1" applyAlignment="1">
      <alignment vertical="center" textRotation="90"/>
    </xf>
    <xf numFmtId="0" fontId="46" fillId="14" borderId="9" xfId="0" applyFont="1" applyFill="1" applyBorder="1" applyAlignment="1">
      <alignment vertical="center" textRotation="90"/>
    </xf>
    <xf numFmtId="0" fontId="26" fillId="0" borderId="15" xfId="0" applyFont="1" applyBorder="1" applyAlignment="1">
      <alignment wrapText="1"/>
    </xf>
    <xf numFmtId="0" fontId="0" fillId="0" borderId="5" xfId="0" applyBorder="1" applyAlignment="1">
      <alignment wrapText="1"/>
    </xf>
    <xf numFmtId="0" fontId="26" fillId="0" borderId="28" xfId="0" applyFont="1" applyBorder="1" applyAlignment="1">
      <alignment wrapText="1"/>
    </xf>
    <xf numFmtId="0" fontId="0" fillId="0" borderId="29" xfId="0" applyBorder="1" applyAlignment="1">
      <alignment wrapText="1"/>
    </xf>
    <xf numFmtId="0" fontId="43" fillId="0" borderId="26" xfId="0" applyNumberFormat="1" applyFont="1" applyBorder="1" applyAlignment="1"/>
    <xf numFmtId="0" fontId="21" fillId="0" borderId="27" xfId="0" applyFont="1" applyBorder="1" applyAlignment="1"/>
    <xf numFmtId="0" fontId="44" fillId="0" borderId="15" xfId="0" applyFont="1" applyBorder="1" applyAlignment="1">
      <alignment wrapText="1"/>
    </xf>
    <xf numFmtId="0" fontId="44" fillId="0" borderId="5" xfId="0" applyFont="1" applyBorder="1" applyAlignment="1">
      <alignment wrapText="1"/>
    </xf>
    <xf numFmtId="0" fontId="0" fillId="0" borderId="15" xfId="0" applyBorder="1" applyAlignment="1"/>
    <xf numFmtId="0" fontId="0" fillId="0" borderId="5" xfId="0" applyBorder="1" applyAlignment="1"/>
    <xf numFmtId="0" fontId="30" fillId="0" borderId="23" xfId="0" applyNumberFormat="1" applyFont="1" applyBorder="1" applyAlignment="1"/>
    <xf numFmtId="0" fontId="0" fillId="0" borderId="21" xfId="0" applyBorder="1" applyAlignment="1"/>
    <xf numFmtId="0" fontId="42" fillId="0" borderId="24" xfId="0" applyFont="1" applyBorder="1" applyAlignment="1"/>
    <xf numFmtId="0" fontId="42" fillId="0" borderId="25" xfId="0" applyFont="1" applyBorder="1" applyAlignment="1"/>
    <xf numFmtId="0" fontId="0" fillId="0" borderId="22" xfId="0" applyBorder="1" applyAlignment="1"/>
    <xf numFmtId="0" fontId="0" fillId="0" borderId="0" xfId="0" applyBorder="1" applyAlignment="1"/>
    <xf numFmtId="0" fontId="40" fillId="0" borderId="22" xfId="0" applyFont="1" applyBorder="1" applyAlignment="1">
      <alignment horizontal="left" indent="4"/>
    </xf>
    <xf numFmtId="0" fontId="0" fillId="0" borderId="5" xfId="0" applyBorder="1" applyAlignment="1">
      <alignment horizontal="left" indent="4"/>
    </xf>
    <xf numFmtId="0" fontId="41" fillId="0" borderId="22"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68"/>
  <sheetViews>
    <sheetView workbookViewId="0">
      <pane ySplit="6" topLeftCell="A145" activePane="bottomLeft" state="frozen"/>
      <selection pane="bottomLeft" activeCell="E150" sqref="E150"/>
    </sheetView>
  </sheetViews>
  <sheetFormatPr defaultRowHeight="12.75" outlineLevelRow="2"/>
  <cols>
    <col min="2" max="2" width="30" bestFit="1" customWidth="1"/>
    <col min="3" max="5" width="7.28515625" customWidth="1"/>
    <col min="6" max="6" width="11.140625" customWidth="1"/>
    <col min="7" max="7" width="9.140625" hidden="1" customWidth="1"/>
    <col min="8" max="8" width="10.28515625" customWidth="1"/>
    <col min="9" max="9" width="15" bestFit="1" customWidth="1"/>
    <col min="10" max="10" width="7.42578125" customWidth="1"/>
    <col min="11" max="11" width="19.7109375" customWidth="1"/>
  </cols>
  <sheetData>
    <row r="1" spans="1:11" ht="33">
      <c r="A1" s="103" t="s">
        <v>57</v>
      </c>
      <c r="B1" s="102"/>
      <c r="C1" s="104" t="s">
        <v>22</v>
      </c>
      <c r="D1" s="104"/>
      <c r="E1" s="104"/>
      <c r="F1" s="105"/>
      <c r="G1" s="71"/>
      <c r="H1" s="72">
        <f>SUM(G1:G65550)</f>
        <v>14334</v>
      </c>
      <c r="I1" s="72" t="s">
        <v>48</v>
      </c>
      <c r="J1" s="71"/>
      <c r="K1" s="71"/>
    </row>
    <row r="2" spans="1:11" ht="19.5" customHeight="1">
      <c r="A2" s="73" t="s">
        <v>26</v>
      </c>
      <c r="B2" s="73" t="s">
        <v>59</v>
      </c>
      <c r="C2" s="74"/>
      <c r="D2" s="74"/>
      <c r="E2" s="74"/>
      <c r="F2" s="74"/>
      <c r="G2" s="71"/>
      <c r="H2" s="75">
        <f>IF(H1&lt;3600,H1/60,QUOTIENT(H1, 3600))</f>
        <v>3</v>
      </c>
      <c r="I2" s="72" t="str">
        <f>IF(H1&lt;3600,"Seconds","Minutes")</f>
        <v>Minutes</v>
      </c>
      <c r="J2" s="75">
        <f>IF(H1&lt;3600,"",(MOD(H1,3600)/60))</f>
        <v>58.9</v>
      </c>
      <c r="K2" s="72" t="str">
        <f>IF(H1&lt;3600, "", "Seconds")</f>
        <v>Seconds</v>
      </c>
    </row>
    <row r="3" spans="1:11" ht="12.75" customHeight="1">
      <c r="A3" s="73" t="s">
        <v>11</v>
      </c>
      <c r="B3" s="73" t="s">
        <v>58</v>
      </c>
      <c r="C3" s="74"/>
      <c r="D3" s="74"/>
      <c r="E3" s="74"/>
      <c r="F3" s="74"/>
      <c r="G3" s="71"/>
      <c r="H3" s="76"/>
      <c r="I3" s="71"/>
      <c r="J3" s="71"/>
      <c r="K3" s="71"/>
    </row>
    <row r="4" spans="1:11" ht="12.75" customHeight="1">
      <c r="A4" s="77" t="s">
        <v>30</v>
      </c>
      <c r="B4" s="77" t="s">
        <v>80</v>
      </c>
      <c r="C4" s="101" t="s">
        <v>84</v>
      </c>
      <c r="D4" s="101"/>
      <c r="E4" s="107"/>
      <c r="F4" s="74"/>
      <c r="G4" s="71"/>
      <c r="H4" s="71"/>
      <c r="I4" s="71"/>
      <c r="J4" s="71"/>
      <c r="K4" s="71"/>
    </row>
    <row r="5" spans="1:11" ht="12.75" customHeight="1">
      <c r="A5" s="78" t="s">
        <v>30</v>
      </c>
      <c r="B5" s="78" t="s">
        <v>29</v>
      </c>
      <c r="C5" s="101" t="s">
        <v>70</v>
      </c>
      <c r="D5" s="101"/>
      <c r="E5" s="78"/>
      <c r="F5" s="78"/>
      <c r="G5" s="79" t="s">
        <v>20</v>
      </c>
      <c r="H5" s="78" t="s">
        <v>62</v>
      </c>
      <c r="I5" s="78" t="s">
        <v>63</v>
      </c>
      <c r="J5" s="79" t="s">
        <v>20</v>
      </c>
      <c r="K5" s="71"/>
    </row>
    <row r="6" spans="1:11" ht="15">
      <c r="A6" s="78" t="s">
        <v>30</v>
      </c>
      <c r="B6" s="78" t="s">
        <v>31</v>
      </c>
      <c r="C6" s="101" t="s">
        <v>20</v>
      </c>
      <c r="D6" s="102"/>
      <c r="E6" s="78"/>
      <c r="F6" s="74"/>
      <c r="G6" s="71"/>
      <c r="H6" s="78" t="s">
        <v>30</v>
      </c>
      <c r="I6" s="78" t="s">
        <v>64</v>
      </c>
      <c r="J6" s="79" t="s">
        <v>20</v>
      </c>
      <c r="K6" s="71"/>
    </row>
    <row r="7" spans="1:11" ht="15.75" thickBot="1">
      <c r="A7" s="24"/>
      <c r="B7" s="24"/>
      <c r="C7" s="24"/>
      <c r="D7" s="24"/>
      <c r="E7" s="24"/>
      <c r="F7" s="24"/>
    </row>
    <row r="8" spans="1:11" ht="15" customHeight="1" outlineLevel="1">
      <c r="A8" s="106" t="s">
        <v>32</v>
      </c>
      <c r="B8" s="26" t="s">
        <v>27</v>
      </c>
      <c r="C8" s="27" t="s">
        <v>2</v>
      </c>
      <c r="D8" s="27" t="s">
        <v>1</v>
      </c>
      <c r="E8" s="27" t="s">
        <v>3</v>
      </c>
      <c r="F8" s="28" t="s">
        <v>28</v>
      </c>
    </row>
    <row r="9" spans="1:11" ht="15.75" outlineLevel="1" thickBot="1">
      <c r="A9" s="99"/>
      <c r="B9" s="29" t="s">
        <v>29</v>
      </c>
      <c r="C9" s="30">
        <v>0</v>
      </c>
      <c r="D9" s="30">
        <v>0</v>
      </c>
      <c r="E9" s="30"/>
      <c r="F9" s="35"/>
    </row>
    <row r="10" spans="1:11" ht="15.75" outlineLevel="1" thickTop="1">
      <c r="A10" s="99"/>
      <c r="B10" s="80" t="s">
        <v>60</v>
      </c>
      <c r="C10" s="32">
        <v>512</v>
      </c>
      <c r="D10" s="32">
        <v>512</v>
      </c>
      <c r="E10" s="32">
        <f t="shared" ref="E10:E18" si="0">IF(AND(C10&gt;0,D10&gt;0), D10-C10, 0)</f>
        <v>0</v>
      </c>
      <c r="F10" s="36"/>
    </row>
    <row r="11" spans="1:11" ht="15" outlineLevel="1">
      <c r="A11" s="99"/>
      <c r="B11" s="80" t="s">
        <v>66</v>
      </c>
      <c r="C11" s="32">
        <v>1046</v>
      </c>
      <c r="D11" s="32">
        <v>1046</v>
      </c>
      <c r="E11" s="32">
        <f t="shared" si="0"/>
        <v>0</v>
      </c>
      <c r="F11" s="36"/>
    </row>
    <row r="12" spans="1:11" ht="15" outlineLevel="1">
      <c r="A12" s="99"/>
      <c r="B12" s="80" t="s">
        <v>61</v>
      </c>
      <c r="C12" s="32">
        <v>1118</v>
      </c>
      <c r="D12" s="32">
        <v>1118</v>
      </c>
      <c r="E12" s="32">
        <f t="shared" si="0"/>
        <v>0</v>
      </c>
      <c r="F12" s="36"/>
    </row>
    <row r="13" spans="1:11" ht="15" outlineLevel="1">
      <c r="A13" s="99"/>
      <c r="B13" s="80" t="s">
        <v>65</v>
      </c>
      <c r="C13" s="32">
        <v>1306</v>
      </c>
      <c r="D13" s="32">
        <v>1306</v>
      </c>
      <c r="E13" s="32">
        <f t="shared" si="0"/>
        <v>0</v>
      </c>
      <c r="F13" s="36"/>
    </row>
    <row r="14" spans="1:11" ht="15" outlineLevel="1">
      <c r="A14" s="99"/>
      <c r="B14" s="80" t="s">
        <v>66</v>
      </c>
      <c r="C14" s="32">
        <v>1842</v>
      </c>
      <c r="D14" s="32">
        <v>1842</v>
      </c>
      <c r="E14" s="32">
        <f t="shared" si="0"/>
        <v>0</v>
      </c>
      <c r="F14" s="36"/>
    </row>
    <row r="15" spans="1:11" ht="15" outlineLevel="1">
      <c r="A15" s="99"/>
      <c r="B15" s="80" t="s">
        <v>67</v>
      </c>
      <c r="C15" s="32">
        <v>1910</v>
      </c>
      <c r="D15" s="32">
        <v>1910</v>
      </c>
      <c r="E15" s="32">
        <f t="shared" si="0"/>
        <v>0</v>
      </c>
      <c r="F15" s="36"/>
    </row>
    <row r="16" spans="1:11" ht="15" outlineLevel="1">
      <c r="A16" s="99"/>
      <c r="B16" s="80" t="s">
        <v>68</v>
      </c>
      <c r="C16" s="32">
        <v>2494</v>
      </c>
      <c r="D16" s="32">
        <v>2494</v>
      </c>
      <c r="E16" s="32">
        <f t="shared" si="0"/>
        <v>0</v>
      </c>
      <c r="F16" s="36"/>
    </row>
    <row r="17" spans="1:8" ht="15" outlineLevel="1">
      <c r="A17" s="99"/>
      <c r="B17" s="80" t="s">
        <v>69</v>
      </c>
      <c r="C17" s="32">
        <v>2873</v>
      </c>
      <c r="D17" s="32">
        <v>2873</v>
      </c>
      <c r="E17" s="52">
        <f t="shared" si="0"/>
        <v>0</v>
      </c>
      <c r="F17" s="36"/>
    </row>
    <row r="18" spans="1:8" ht="15.75" outlineLevel="1" thickBot="1">
      <c r="A18" s="99"/>
      <c r="B18" s="29" t="s">
        <v>31</v>
      </c>
      <c r="C18" s="30">
        <v>2932</v>
      </c>
      <c r="D18" s="30">
        <v>2932</v>
      </c>
      <c r="E18" s="32">
        <f t="shared" si="0"/>
        <v>0</v>
      </c>
      <c r="F18" s="35"/>
    </row>
    <row r="19" spans="1:8" ht="17.25" thickTop="1" thickBot="1">
      <c r="A19" s="47" t="s">
        <v>34</v>
      </c>
      <c r="B19" s="33" t="s">
        <v>33</v>
      </c>
      <c r="C19" s="34">
        <f>C18-C9</f>
        <v>2932</v>
      </c>
      <c r="D19" s="34">
        <f>D18-D9</f>
        <v>2932</v>
      </c>
      <c r="E19" s="53">
        <f>E18-E9</f>
        <v>0</v>
      </c>
      <c r="F19" s="37"/>
      <c r="G19" s="43">
        <f>E19</f>
        <v>0</v>
      </c>
    </row>
    <row r="20" spans="1:8" ht="13.5" thickBot="1"/>
    <row r="21" spans="1:8" ht="15" customHeight="1" outlineLevel="1">
      <c r="A21" s="100" t="s">
        <v>71</v>
      </c>
      <c r="B21" s="40" t="s">
        <v>27</v>
      </c>
      <c r="C21" s="41" t="s">
        <v>2</v>
      </c>
      <c r="D21" s="41" t="s">
        <v>1</v>
      </c>
      <c r="E21" s="41" t="s">
        <v>3</v>
      </c>
      <c r="F21" s="42" t="s">
        <v>28</v>
      </c>
    </row>
    <row r="22" spans="1:8" ht="15.75" outlineLevel="1" thickBot="1">
      <c r="A22" s="99"/>
      <c r="B22" s="29" t="s">
        <v>29</v>
      </c>
      <c r="C22" s="30">
        <v>2932</v>
      </c>
      <c r="D22" s="30">
        <v>2932</v>
      </c>
      <c r="E22" s="54">
        <f t="shared" ref="E22:E40" si="1">IF(AND(C22&gt;0,D22&gt;0), D22-C22, 0)</f>
        <v>0</v>
      </c>
      <c r="F22" s="35"/>
    </row>
    <row r="23" spans="1:8" ht="15.75" outlineLevel="1" thickTop="1">
      <c r="A23" s="99"/>
      <c r="B23" s="80" t="s">
        <v>27</v>
      </c>
      <c r="C23" s="32"/>
      <c r="D23" s="32"/>
      <c r="E23" s="55">
        <f t="shared" si="1"/>
        <v>0</v>
      </c>
      <c r="F23" s="36"/>
    </row>
    <row r="24" spans="1:8" ht="15" outlineLevel="1">
      <c r="A24" s="99"/>
      <c r="B24" s="80" t="s">
        <v>73</v>
      </c>
      <c r="C24" s="32">
        <v>4145</v>
      </c>
      <c r="D24" s="32">
        <v>4612</v>
      </c>
      <c r="E24" s="54">
        <f t="shared" si="1"/>
        <v>467</v>
      </c>
      <c r="F24" s="36"/>
      <c r="H24" t="s">
        <v>114</v>
      </c>
    </row>
    <row r="25" spans="1:8" ht="15" outlineLevel="1">
      <c r="A25" s="99"/>
      <c r="B25" s="80"/>
      <c r="C25" s="32"/>
      <c r="D25" s="32"/>
      <c r="E25" s="54">
        <f t="shared" si="1"/>
        <v>0</v>
      </c>
      <c r="F25" s="36"/>
    </row>
    <row r="26" spans="1:8" ht="15" outlineLevel="1">
      <c r="A26" s="99"/>
      <c r="B26" s="31"/>
      <c r="C26" s="32"/>
      <c r="D26" s="32"/>
      <c r="E26" s="54">
        <f t="shared" si="1"/>
        <v>0</v>
      </c>
      <c r="F26" s="36"/>
    </row>
    <row r="27" spans="1:8" ht="15" outlineLevel="1">
      <c r="A27" s="99"/>
      <c r="B27" s="31"/>
      <c r="C27" s="32"/>
      <c r="D27" s="32"/>
      <c r="E27" s="54">
        <f t="shared" si="1"/>
        <v>0</v>
      </c>
      <c r="F27" s="36"/>
    </row>
    <row r="28" spans="1:8" ht="15" outlineLevel="1">
      <c r="A28" s="99"/>
      <c r="B28" s="80" t="s">
        <v>74</v>
      </c>
      <c r="C28" s="32">
        <v>5821</v>
      </c>
      <c r="D28" s="32">
        <v>6576</v>
      </c>
      <c r="E28" s="54">
        <f t="shared" si="1"/>
        <v>755</v>
      </c>
      <c r="F28" s="36"/>
      <c r="H28">
        <v>5822</v>
      </c>
    </row>
    <row r="29" spans="1:8" ht="15" outlineLevel="1">
      <c r="A29" s="99"/>
      <c r="B29" s="85" t="s">
        <v>115</v>
      </c>
      <c r="C29" s="32">
        <v>6326</v>
      </c>
      <c r="D29" s="32"/>
      <c r="E29" s="54">
        <f t="shared" si="1"/>
        <v>0</v>
      </c>
      <c r="F29" s="36"/>
      <c r="H29" t="s">
        <v>119</v>
      </c>
    </row>
    <row r="30" spans="1:8" ht="15" outlineLevel="1">
      <c r="A30" s="99"/>
      <c r="B30" s="85" t="s">
        <v>116</v>
      </c>
      <c r="C30" s="32">
        <v>6461</v>
      </c>
      <c r="D30" s="32"/>
      <c r="E30" s="54"/>
      <c r="F30" s="36"/>
      <c r="H30" s="43">
        <f t="shared" ref="H30:H35" si="2">C30-C29</f>
        <v>135</v>
      </c>
    </row>
    <row r="31" spans="1:8" ht="15" outlineLevel="1">
      <c r="A31" s="99"/>
      <c r="B31" s="85" t="s">
        <v>117</v>
      </c>
      <c r="C31" s="32">
        <v>6596</v>
      </c>
      <c r="D31" s="32"/>
      <c r="E31" s="54"/>
      <c r="F31" s="36"/>
      <c r="H31" s="43">
        <f t="shared" si="2"/>
        <v>135</v>
      </c>
    </row>
    <row r="32" spans="1:8" ht="15" outlineLevel="1">
      <c r="A32" s="99"/>
      <c r="B32" s="85" t="s">
        <v>118</v>
      </c>
      <c r="C32" s="32">
        <v>6731</v>
      </c>
      <c r="D32" s="32"/>
      <c r="E32" s="54"/>
      <c r="F32" s="36"/>
      <c r="H32" s="43">
        <f t="shared" si="2"/>
        <v>135</v>
      </c>
    </row>
    <row r="33" spans="1:9" ht="15" outlineLevel="1">
      <c r="A33" s="99"/>
      <c r="B33" s="85" t="s">
        <v>120</v>
      </c>
      <c r="C33" s="32">
        <v>6866</v>
      </c>
      <c r="D33" s="32"/>
      <c r="E33" s="54"/>
      <c r="F33" s="36"/>
      <c r="H33" s="43">
        <f t="shared" si="2"/>
        <v>135</v>
      </c>
    </row>
    <row r="34" spans="1:9" ht="15" outlineLevel="1">
      <c r="A34" s="99"/>
      <c r="B34" s="85" t="s">
        <v>121</v>
      </c>
      <c r="C34" s="32">
        <v>7153</v>
      </c>
      <c r="D34" s="32"/>
      <c r="E34" s="54"/>
      <c r="F34" s="36"/>
      <c r="H34" s="43">
        <f t="shared" si="2"/>
        <v>287</v>
      </c>
    </row>
    <row r="35" spans="1:9" ht="15" outlineLevel="1">
      <c r="A35" s="99"/>
      <c r="B35" s="85" t="s">
        <v>122</v>
      </c>
      <c r="C35" s="32">
        <v>7437</v>
      </c>
      <c r="D35" s="32"/>
      <c r="E35" s="54"/>
      <c r="F35" s="36"/>
      <c r="H35" s="43">
        <f t="shared" si="2"/>
        <v>284</v>
      </c>
      <c r="I35" t="s">
        <v>123</v>
      </c>
    </row>
    <row r="36" spans="1:9" ht="15" outlineLevel="1">
      <c r="A36" s="99"/>
      <c r="B36" s="80" t="s">
        <v>75</v>
      </c>
      <c r="C36" s="32">
        <v>8938</v>
      </c>
      <c r="D36" s="32">
        <v>9931</v>
      </c>
      <c r="E36" s="54">
        <f t="shared" si="1"/>
        <v>993</v>
      </c>
      <c r="F36" s="36"/>
      <c r="H36" t="s">
        <v>124</v>
      </c>
    </row>
    <row r="37" spans="1:9" ht="15" outlineLevel="1">
      <c r="A37" s="99"/>
      <c r="B37" s="80" t="s">
        <v>76</v>
      </c>
      <c r="C37" s="32">
        <v>9164</v>
      </c>
      <c r="D37" s="32">
        <v>10169</v>
      </c>
      <c r="E37" s="54">
        <f t="shared" si="1"/>
        <v>1005</v>
      </c>
      <c r="F37" s="36"/>
    </row>
    <row r="38" spans="1:9" ht="15" outlineLevel="1">
      <c r="A38" s="99"/>
      <c r="B38" s="80" t="s">
        <v>77</v>
      </c>
      <c r="C38" s="32">
        <v>9785</v>
      </c>
      <c r="D38" s="32">
        <v>10783</v>
      </c>
      <c r="E38" s="54">
        <f t="shared" si="1"/>
        <v>998</v>
      </c>
      <c r="F38" s="36"/>
    </row>
    <row r="39" spans="1:9" ht="15" outlineLevel="1">
      <c r="A39" s="99"/>
      <c r="B39" s="80" t="s">
        <v>69</v>
      </c>
      <c r="C39" s="32">
        <v>10197</v>
      </c>
      <c r="D39" s="32">
        <v>11195</v>
      </c>
      <c r="E39" s="54">
        <f t="shared" si="1"/>
        <v>998</v>
      </c>
      <c r="F39" s="36"/>
    </row>
    <row r="40" spans="1:9" ht="15.75" outlineLevel="1" thickBot="1">
      <c r="A40" s="99"/>
      <c r="B40" s="29" t="s">
        <v>31</v>
      </c>
      <c r="C40" s="30"/>
      <c r="D40" s="30"/>
      <c r="E40" s="56">
        <f t="shared" si="1"/>
        <v>0</v>
      </c>
      <c r="F40" s="35"/>
    </row>
    <row r="41" spans="1:9" ht="17.25" thickTop="1" thickBot="1">
      <c r="A41" s="48" t="s">
        <v>72</v>
      </c>
      <c r="B41" s="33" t="s">
        <v>25</v>
      </c>
      <c r="C41" s="34">
        <f>C40-C22</f>
        <v>-2932</v>
      </c>
      <c r="D41" s="34">
        <f>D40-D22</f>
        <v>-2932</v>
      </c>
      <c r="E41" s="57">
        <f>E40-E22</f>
        <v>0</v>
      </c>
      <c r="F41" s="39"/>
      <c r="G41" s="43">
        <f>E41</f>
        <v>0</v>
      </c>
    </row>
    <row r="42" spans="1:9" ht="13.5" thickBot="1"/>
    <row r="43" spans="1:9" ht="15" customHeight="1" outlineLevel="1">
      <c r="A43" s="98" t="s">
        <v>78</v>
      </c>
      <c r="B43" s="44" t="s">
        <v>27</v>
      </c>
      <c r="C43" s="45" t="s">
        <v>2</v>
      </c>
      <c r="D43" s="45" t="s">
        <v>1</v>
      </c>
      <c r="E43" s="45" t="s">
        <v>3</v>
      </c>
      <c r="F43" s="46" t="s">
        <v>28</v>
      </c>
    </row>
    <row r="44" spans="1:9" ht="15.75" outlineLevel="1" thickBot="1">
      <c r="A44" s="99"/>
      <c r="B44" s="29" t="s">
        <v>29</v>
      </c>
      <c r="C44" s="30"/>
      <c r="D44" s="30">
        <v>11282</v>
      </c>
      <c r="E44" s="54">
        <f t="shared" ref="E44:E70" si="3">IF(AND(C44&gt;0,D44&gt;0), D44-C44, 0)</f>
        <v>0</v>
      </c>
      <c r="F44" s="35"/>
      <c r="H44">
        <v>19065</v>
      </c>
    </row>
    <row r="45" spans="1:9" ht="15.75" outlineLevel="1" thickTop="1">
      <c r="A45" s="99"/>
      <c r="B45" s="31"/>
      <c r="C45" s="32"/>
      <c r="D45" s="32"/>
      <c r="E45" s="55">
        <f t="shared" si="3"/>
        <v>0</v>
      </c>
      <c r="F45" s="36"/>
    </row>
    <row r="46" spans="1:9" ht="15" outlineLevel="1">
      <c r="A46" s="99"/>
      <c r="B46" s="80" t="s">
        <v>73</v>
      </c>
      <c r="C46" s="32">
        <v>12215</v>
      </c>
      <c r="D46" s="32">
        <v>13979</v>
      </c>
      <c r="E46" s="54">
        <f t="shared" si="3"/>
        <v>1764</v>
      </c>
      <c r="F46" s="36"/>
    </row>
    <row r="47" spans="1:9" ht="15" outlineLevel="1">
      <c r="A47" s="99"/>
      <c r="B47" s="86" t="s">
        <v>125</v>
      </c>
      <c r="C47" s="32">
        <v>13024</v>
      </c>
      <c r="D47" s="32"/>
      <c r="E47" s="54">
        <f t="shared" si="3"/>
        <v>0</v>
      </c>
      <c r="F47" s="36"/>
    </row>
    <row r="48" spans="1:9" ht="15" outlineLevel="1">
      <c r="A48" s="99"/>
      <c r="B48" s="88" t="s">
        <v>127</v>
      </c>
      <c r="C48" s="32">
        <v>13549</v>
      </c>
      <c r="D48" s="32"/>
      <c r="E48" s="54"/>
      <c r="F48" s="36"/>
      <c r="H48">
        <v>13556</v>
      </c>
    </row>
    <row r="49" spans="1:9" ht="15" outlineLevel="1">
      <c r="A49" s="99"/>
      <c r="B49" s="80" t="s">
        <v>74</v>
      </c>
      <c r="C49" s="32">
        <v>14140</v>
      </c>
      <c r="D49" s="32">
        <v>17009</v>
      </c>
      <c r="E49" s="54">
        <f t="shared" si="3"/>
        <v>2869</v>
      </c>
      <c r="F49" s="36"/>
      <c r="H49">
        <v>14149</v>
      </c>
    </row>
    <row r="50" spans="1:9" ht="15" outlineLevel="1">
      <c r="A50" s="99"/>
      <c r="B50" s="87" t="s">
        <v>126</v>
      </c>
      <c r="C50" s="32">
        <v>14433</v>
      </c>
      <c r="D50" s="32"/>
      <c r="E50" s="54"/>
      <c r="F50" s="36"/>
    </row>
    <row r="51" spans="1:9" ht="15" outlineLevel="1">
      <c r="A51" s="99"/>
      <c r="B51" s="81" t="s">
        <v>81</v>
      </c>
      <c r="C51" s="32">
        <v>14467</v>
      </c>
      <c r="D51" s="32">
        <v>17390</v>
      </c>
      <c r="E51" s="54">
        <f t="shared" si="3"/>
        <v>2923</v>
      </c>
      <c r="F51" s="36"/>
      <c r="H51">
        <v>14517</v>
      </c>
      <c r="I51" s="43">
        <f>H51-C51</f>
        <v>50</v>
      </c>
    </row>
    <row r="52" spans="1:9" ht="15" outlineLevel="1">
      <c r="A52" s="99"/>
      <c r="B52" s="81" t="s">
        <v>82</v>
      </c>
      <c r="C52" s="32">
        <v>14896</v>
      </c>
      <c r="D52" s="32">
        <v>17856</v>
      </c>
      <c r="E52" s="54">
        <f t="shared" si="3"/>
        <v>2960</v>
      </c>
      <c r="F52" s="36"/>
      <c r="H52" s="32">
        <v>14945</v>
      </c>
      <c r="I52" s="43">
        <f t="shared" ref="I52:I57" si="4">H52-C52</f>
        <v>49</v>
      </c>
    </row>
    <row r="53" spans="1:9" ht="15" outlineLevel="1">
      <c r="A53" s="99"/>
      <c r="B53" s="81" t="s">
        <v>83</v>
      </c>
      <c r="C53" s="32">
        <v>15340</v>
      </c>
      <c r="D53" s="32">
        <v>18332</v>
      </c>
      <c r="E53" s="54">
        <f t="shared" si="3"/>
        <v>2992</v>
      </c>
      <c r="F53" s="36"/>
      <c r="H53" s="32">
        <v>15393</v>
      </c>
      <c r="I53" s="43">
        <f t="shared" si="4"/>
        <v>53</v>
      </c>
    </row>
    <row r="54" spans="1:9" ht="15" outlineLevel="1">
      <c r="A54" s="99"/>
      <c r="B54" s="81" t="s">
        <v>85</v>
      </c>
      <c r="C54" s="32">
        <v>15744</v>
      </c>
      <c r="D54" s="32">
        <v>18738</v>
      </c>
      <c r="E54" s="54">
        <f t="shared" si="3"/>
        <v>2994</v>
      </c>
      <c r="F54" s="36"/>
      <c r="H54" s="32">
        <v>15797</v>
      </c>
      <c r="I54" s="43">
        <f t="shared" si="4"/>
        <v>53</v>
      </c>
    </row>
    <row r="55" spans="1:9" ht="15" outlineLevel="1">
      <c r="A55" s="99"/>
      <c r="B55" s="81" t="s">
        <v>86</v>
      </c>
      <c r="C55" s="32">
        <v>16532</v>
      </c>
      <c r="D55" s="32">
        <v>19757</v>
      </c>
      <c r="E55" s="54">
        <f t="shared" si="3"/>
        <v>3225</v>
      </c>
      <c r="F55" s="36"/>
      <c r="H55" s="32">
        <v>16590</v>
      </c>
      <c r="I55" s="43">
        <f t="shared" si="4"/>
        <v>58</v>
      </c>
    </row>
    <row r="56" spans="1:9" ht="15" outlineLevel="1">
      <c r="A56" s="99"/>
      <c r="B56" s="81" t="s">
        <v>87</v>
      </c>
      <c r="C56" s="32">
        <v>16947</v>
      </c>
      <c r="D56" s="32">
        <v>20174</v>
      </c>
      <c r="E56" s="54">
        <f t="shared" si="3"/>
        <v>3227</v>
      </c>
      <c r="F56" s="36"/>
      <c r="H56" s="32">
        <v>17005</v>
      </c>
      <c r="I56" s="43">
        <f t="shared" si="4"/>
        <v>58</v>
      </c>
    </row>
    <row r="57" spans="1:9" ht="15" outlineLevel="1">
      <c r="A57" s="99"/>
      <c r="B57" s="81" t="s">
        <v>88</v>
      </c>
      <c r="C57" s="32">
        <v>17703</v>
      </c>
      <c r="D57" s="32">
        <v>20965</v>
      </c>
      <c r="E57" s="54">
        <f t="shared" si="3"/>
        <v>3262</v>
      </c>
      <c r="F57" s="36"/>
      <c r="H57" s="32">
        <v>17761</v>
      </c>
      <c r="I57" s="43">
        <f t="shared" si="4"/>
        <v>58</v>
      </c>
    </row>
    <row r="58" spans="1:9" ht="15" outlineLevel="1">
      <c r="A58" s="99"/>
      <c r="B58" s="89" t="s">
        <v>115</v>
      </c>
      <c r="C58" s="32">
        <v>18087</v>
      </c>
      <c r="D58" s="32"/>
      <c r="E58" s="54">
        <f t="shared" si="3"/>
        <v>0</v>
      </c>
      <c r="F58" s="36"/>
    </row>
    <row r="59" spans="1:9" ht="15" outlineLevel="1">
      <c r="A59" s="99"/>
      <c r="B59" s="89" t="s">
        <v>116</v>
      </c>
      <c r="C59" s="32">
        <v>18214</v>
      </c>
      <c r="D59" s="32"/>
      <c r="E59" s="54">
        <f t="shared" si="3"/>
        <v>0</v>
      </c>
      <c r="F59" s="36"/>
      <c r="I59" s="43">
        <f t="shared" ref="I59:I65" si="5">C59-C58</f>
        <v>127</v>
      </c>
    </row>
    <row r="60" spans="1:9" ht="15" outlineLevel="1">
      <c r="A60" s="99"/>
      <c r="B60" s="89" t="s">
        <v>117</v>
      </c>
      <c r="C60" s="32">
        <v>18339</v>
      </c>
      <c r="D60" s="32"/>
      <c r="E60" s="54">
        <f t="shared" si="3"/>
        <v>0</v>
      </c>
      <c r="F60" s="36"/>
      <c r="I60" s="43">
        <f t="shared" si="5"/>
        <v>125</v>
      </c>
    </row>
    <row r="61" spans="1:9" ht="15" outlineLevel="1">
      <c r="A61" s="99"/>
      <c r="B61" s="90" t="s">
        <v>118</v>
      </c>
      <c r="C61" s="32">
        <v>18463</v>
      </c>
      <c r="D61" s="32"/>
      <c r="E61" s="54">
        <f t="shared" si="3"/>
        <v>0</v>
      </c>
      <c r="F61" s="36"/>
      <c r="I61" s="43">
        <f t="shared" si="5"/>
        <v>124</v>
      </c>
    </row>
    <row r="62" spans="1:9" ht="15" outlineLevel="1">
      <c r="A62" s="99"/>
      <c r="B62" s="90" t="s">
        <v>120</v>
      </c>
      <c r="C62" s="32">
        <v>18587</v>
      </c>
      <c r="D62" s="32"/>
      <c r="E62" s="54">
        <f t="shared" si="3"/>
        <v>0</v>
      </c>
      <c r="F62" s="36"/>
      <c r="I62" s="43">
        <f t="shared" si="5"/>
        <v>124</v>
      </c>
    </row>
    <row r="63" spans="1:9" ht="15" outlineLevel="1">
      <c r="A63" s="99"/>
      <c r="B63" s="90" t="s">
        <v>121</v>
      </c>
      <c r="C63" s="32">
        <v>18713</v>
      </c>
      <c r="D63" s="32"/>
      <c r="E63" s="54">
        <f t="shared" si="3"/>
        <v>0</v>
      </c>
      <c r="F63" s="36"/>
      <c r="I63" s="43">
        <f t="shared" si="5"/>
        <v>126</v>
      </c>
    </row>
    <row r="64" spans="1:9" ht="15" outlineLevel="1">
      <c r="A64" s="99"/>
      <c r="B64" s="90" t="s">
        <v>128</v>
      </c>
      <c r="C64" s="32">
        <v>18837</v>
      </c>
      <c r="D64" s="32"/>
      <c r="E64" s="54">
        <f t="shared" si="3"/>
        <v>0</v>
      </c>
      <c r="F64" s="36"/>
      <c r="I64" s="43">
        <f t="shared" si="5"/>
        <v>124</v>
      </c>
    </row>
    <row r="65" spans="1:9" ht="15" outlineLevel="1">
      <c r="A65" s="99"/>
      <c r="B65" s="90" t="s">
        <v>128</v>
      </c>
      <c r="C65" s="32">
        <v>18963</v>
      </c>
      <c r="D65" s="32"/>
      <c r="E65" s="54">
        <f t="shared" si="3"/>
        <v>0</v>
      </c>
      <c r="F65" s="36"/>
      <c r="I65" s="43">
        <f t="shared" si="5"/>
        <v>126</v>
      </c>
    </row>
    <row r="66" spans="1:9" ht="15" outlineLevel="1">
      <c r="A66" s="99"/>
      <c r="B66" s="81" t="s">
        <v>75</v>
      </c>
      <c r="C66" s="32">
        <v>20422</v>
      </c>
      <c r="D66" s="32">
        <v>23906</v>
      </c>
      <c r="E66" s="54">
        <f t="shared" si="3"/>
        <v>3484</v>
      </c>
      <c r="F66" s="36"/>
    </row>
    <row r="67" spans="1:9" ht="15" outlineLevel="1">
      <c r="A67" s="99"/>
      <c r="B67" s="81" t="s">
        <v>89</v>
      </c>
      <c r="C67" s="32">
        <v>20648</v>
      </c>
      <c r="D67" s="32">
        <v>24132</v>
      </c>
      <c r="E67" s="54">
        <f t="shared" si="3"/>
        <v>3484</v>
      </c>
      <c r="F67" s="36"/>
    </row>
    <row r="68" spans="1:9" ht="15" outlineLevel="1">
      <c r="A68" s="99"/>
      <c r="B68" s="81" t="s">
        <v>90</v>
      </c>
      <c r="C68" s="32">
        <v>21269</v>
      </c>
      <c r="D68" s="32">
        <v>24753</v>
      </c>
      <c r="E68" s="54">
        <f t="shared" si="3"/>
        <v>3484</v>
      </c>
      <c r="F68" s="36"/>
    </row>
    <row r="69" spans="1:9" ht="15" outlineLevel="1">
      <c r="A69" s="99"/>
      <c r="B69" s="81" t="s">
        <v>69</v>
      </c>
      <c r="C69" s="32">
        <v>21650</v>
      </c>
      <c r="D69" s="32">
        <v>25129</v>
      </c>
      <c r="E69" s="54">
        <f t="shared" si="3"/>
        <v>3479</v>
      </c>
      <c r="F69" s="36"/>
    </row>
    <row r="70" spans="1:9" ht="15.75" outlineLevel="1" thickBot="1">
      <c r="A70" s="99"/>
      <c r="B70" s="29" t="s">
        <v>31</v>
      </c>
      <c r="C70" s="30">
        <v>21697</v>
      </c>
      <c r="D70" s="30">
        <v>25174</v>
      </c>
      <c r="E70" s="56">
        <f t="shared" si="3"/>
        <v>3477</v>
      </c>
      <c r="F70" s="35"/>
    </row>
    <row r="71" spans="1:9" ht="17.25" thickTop="1" thickBot="1">
      <c r="A71" s="47" t="s">
        <v>79</v>
      </c>
      <c r="B71" s="33" t="s">
        <v>25</v>
      </c>
      <c r="C71" s="34">
        <f>C70-C44</f>
        <v>21697</v>
      </c>
      <c r="D71" s="34">
        <f>D70-D44</f>
        <v>13892</v>
      </c>
      <c r="E71" s="57">
        <f>E70-E44</f>
        <v>3477</v>
      </c>
      <c r="F71" s="38"/>
      <c r="G71" s="43">
        <f>E71</f>
        <v>3477</v>
      </c>
    </row>
    <row r="72" spans="1:9" ht="13.5" thickBot="1"/>
    <row r="73" spans="1:9" ht="15" customHeight="1" outlineLevel="1">
      <c r="A73" s="100" t="s">
        <v>91</v>
      </c>
      <c r="B73" s="40" t="s">
        <v>27</v>
      </c>
      <c r="C73" s="41" t="s">
        <v>2</v>
      </c>
      <c r="D73" s="41" t="s">
        <v>1</v>
      </c>
      <c r="E73" s="41" t="s">
        <v>3</v>
      </c>
      <c r="F73" s="42" t="s">
        <v>28</v>
      </c>
    </row>
    <row r="74" spans="1:9" ht="15.75" outlineLevel="1" thickBot="1">
      <c r="A74" s="99"/>
      <c r="B74" s="29" t="s">
        <v>29</v>
      </c>
      <c r="C74" s="30">
        <v>21697</v>
      </c>
      <c r="D74" s="30">
        <v>25174</v>
      </c>
      <c r="E74" s="54">
        <f t="shared" ref="E74:E90" si="6">IF(AND(C74&gt;0,D74&gt;0), D74-C74, 0)</f>
        <v>3477</v>
      </c>
      <c r="F74" s="35"/>
      <c r="H74">
        <v>49739</v>
      </c>
    </row>
    <row r="75" spans="1:9" ht="15.75" outlineLevel="1" thickTop="1">
      <c r="A75" s="99"/>
      <c r="B75" s="82" t="s">
        <v>93</v>
      </c>
      <c r="C75" s="32">
        <v>23003</v>
      </c>
      <c r="D75" s="32">
        <v>26754</v>
      </c>
      <c r="E75" s="54">
        <f t="shared" si="6"/>
        <v>3751</v>
      </c>
      <c r="F75" s="36"/>
    </row>
    <row r="76" spans="1:9" ht="15" outlineLevel="1">
      <c r="A76" s="99"/>
      <c r="B76" s="82" t="s">
        <v>94</v>
      </c>
      <c r="C76" s="32">
        <v>23856</v>
      </c>
      <c r="D76" s="32">
        <v>27765</v>
      </c>
      <c r="E76" s="54">
        <f t="shared" si="6"/>
        <v>3909</v>
      </c>
      <c r="F76" s="36"/>
    </row>
    <row r="77" spans="1:9" ht="15" outlineLevel="1">
      <c r="A77" s="99"/>
      <c r="B77" s="82" t="s">
        <v>95</v>
      </c>
      <c r="C77" s="32">
        <v>25410</v>
      </c>
      <c r="D77" s="32">
        <v>30127</v>
      </c>
      <c r="E77" s="54">
        <f t="shared" si="6"/>
        <v>4717</v>
      </c>
      <c r="F77" s="36"/>
    </row>
    <row r="78" spans="1:9" ht="15" outlineLevel="1">
      <c r="A78" s="99"/>
      <c r="B78" s="91" t="s">
        <v>115</v>
      </c>
      <c r="C78" s="32">
        <v>25971</v>
      </c>
      <c r="D78" s="32"/>
      <c r="E78" s="54">
        <f t="shared" si="6"/>
        <v>0</v>
      </c>
      <c r="F78" s="36"/>
    </row>
    <row r="79" spans="1:9" ht="15" outlineLevel="1">
      <c r="A79" s="99"/>
      <c r="B79" s="91" t="s">
        <v>116</v>
      </c>
      <c r="C79" s="32">
        <v>26004</v>
      </c>
      <c r="D79" s="32"/>
      <c r="E79" s="54">
        <f t="shared" si="6"/>
        <v>0</v>
      </c>
      <c r="F79" s="36"/>
      <c r="H79" s="43">
        <f>C79-C78</f>
        <v>33</v>
      </c>
    </row>
    <row r="80" spans="1:9" ht="15" outlineLevel="1">
      <c r="A80" s="99"/>
      <c r="B80" s="91" t="s">
        <v>117</v>
      </c>
      <c r="C80" s="32">
        <v>26037</v>
      </c>
      <c r="D80" s="32"/>
      <c r="E80" s="54">
        <f t="shared" si="6"/>
        <v>0</v>
      </c>
      <c r="F80" s="36"/>
      <c r="H80" s="43">
        <f>C80-C79</f>
        <v>33</v>
      </c>
    </row>
    <row r="81" spans="1:8" ht="15" outlineLevel="1">
      <c r="A81" s="99"/>
      <c r="B81" s="91" t="s">
        <v>118</v>
      </c>
      <c r="C81" s="32">
        <v>26069</v>
      </c>
      <c r="D81" s="32"/>
      <c r="E81" s="54">
        <f t="shared" si="6"/>
        <v>0</v>
      </c>
      <c r="F81" s="36"/>
      <c r="H81" s="43">
        <f>C81-C80</f>
        <v>32</v>
      </c>
    </row>
    <row r="82" spans="1:8" ht="15" outlineLevel="1">
      <c r="A82" s="99"/>
      <c r="B82" s="91" t="s">
        <v>120</v>
      </c>
      <c r="C82" s="32">
        <v>26102</v>
      </c>
      <c r="D82" s="32"/>
      <c r="E82" s="54">
        <f t="shared" si="6"/>
        <v>0</v>
      </c>
      <c r="F82" s="36"/>
      <c r="H82" s="43">
        <f>C82-C81</f>
        <v>33</v>
      </c>
    </row>
    <row r="83" spans="1:8" ht="15" outlineLevel="1">
      <c r="A83" s="99"/>
      <c r="B83" s="91" t="s">
        <v>121</v>
      </c>
      <c r="C83" s="32">
        <v>26135</v>
      </c>
      <c r="D83" s="32"/>
      <c r="E83" s="54">
        <f t="shared" si="6"/>
        <v>0</v>
      </c>
      <c r="F83" s="36"/>
      <c r="H83" s="43">
        <f>C83-C82</f>
        <v>33</v>
      </c>
    </row>
    <row r="84" spans="1:8" ht="15" outlineLevel="1">
      <c r="A84" s="99"/>
      <c r="B84" s="92" t="s">
        <v>128</v>
      </c>
      <c r="C84" s="32">
        <v>26169</v>
      </c>
      <c r="D84" s="32"/>
      <c r="E84" s="54">
        <f t="shared" si="6"/>
        <v>0</v>
      </c>
      <c r="F84" s="36"/>
      <c r="H84" s="43"/>
    </row>
    <row r="85" spans="1:8" ht="15" outlineLevel="1">
      <c r="A85" s="99"/>
      <c r="B85" s="92" t="s">
        <v>122</v>
      </c>
      <c r="C85" s="32">
        <v>26202</v>
      </c>
      <c r="D85" s="32"/>
      <c r="E85" s="54">
        <f t="shared" si="6"/>
        <v>0</v>
      </c>
      <c r="F85" s="36"/>
    </row>
    <row r="86" spans="1:8" ht="15" outlineLevel="1">
      <c r="A86" s="99"/>
      <c r="B86" s="82" t="s">
        <v>96</v>
      </c>
      <c r="C86" s="32">
        <v>27955</v>
      </c>
      <c r="D86" s="32">
        <v>33299</v>
      </c>
      <c r="E86" s="54">
        <f t="shared" si="6"/>
        <v>5344</v>
      </c>
      <c r="F86" s="36"/>
    </row>
    <row r="87" spans="1:8" ht="15" outlineLevel="1">
      <c r="A87" s="99"/>
      <c r="B87" s="82" t="s">
        <v>89</v>
      </c>
      <c r="C87" s="32">
        <v>28181</v>
      </c>
      <c r="D87" s="32">
        <v>33527</v>
      </c>
      <c r="E87" s="54">
        <f t="shared" si="6"/>
        <v>5346</v>
      </c>
      <c r="F87" s="36"/>
    </row>
    <row r="88" spans="1:8" ht="15" outlineLevel="1">
      <c r="A88" s="99"/>
      <c r="B88" s="82" t="s">
        <v>97</v>
      </c>
      <c r="C88" s="32">
        <v>28958</v>
      </c>
      <c r="D88" s="32">
        <v>34309</v>
      </c>
      <c r="E88" s="54">
        <f t="shared" si="6"/>
        <v>5351</v>
      </c>
      <c r="F88" s="36"/>
    </row>
    <row r="89" spans="1:8" ht="15" outlineLevel="1">
      <c r="A89" s="99"/>
      <c r="B89" s="82" t="s">
        <v>69</v>
      </c>
      <c r="C89" s="32">
        <v>29374</v>
      </c>
      <c r="D89" s="32">
        <v>34727</v>
      </c>
      <c r="E89" s="54">
        <f t="shared" si="6"/>
        <v>5353</v>
      </c>
      <c r="F89" s="36"/>
    </row>
    <row r="90" spans="1:8" ht="15.75" outlineLevel="1" thickBot="1">
      <c r="A90" s="99"/>
      <c r="B90" s="29" t="s">
        <v>31</v>
      </c>
      <c r="C90" s="30">
        <v>29446</v>
      </c>
      <c r="D90" s="30">
        <v>34795</v>
      </c>
      <c r="E90" s="56">
        <f t="shared" si="6"/>
        <v>5349</v>
      </c>
      <c r="F90" s="35"/>
    </row>
    <row r="91" spans="1:8" ht="17.25" thickTop="1" thickBot="1">
      <c r="A91" s="48" t="s">
        <v>92</v>
      </c>
      <c r="B91" s="33" t="s">
        <v>25</v>
      </c>
      <c r="C91" s="34">
        <f>C90-C74</f>
        <v>7749</v>
      </c>
      <c r="D91" s="34">
        <f>D90-D74</f>
        <v>9621</v>
      </c>
      <c r="E91" s="57">
        <f>E90-E74</f>
        <v>1872</v>
      </c>
      <c r="F91" s="39"/>
      <c r="G91" s="43">
        <f>E91</f>
        <v>1872</v>
      </c>
    </row>
    <row r="92" spans="1:8" ht="13.5" thickBot="1"/>
    <row r="93" spans="1:8" ht="15" customHeight="1" outlineLevel="1">
      <c r="A93" s="98" t="s">
        <v>98</v>
      </c>
      <c r="B93" s="44" t="s">
        <v>27</v>
      </c>
      <c r="C93" s="45" t="s">
        <v>2</v>
      </c>
      <c r="D93" s="45" t="s">
        <v>1</v>
      </c>
      <c r="E93" s="45" t="s">
        <v>3</v>
      </c>
      <c r="F93" s="46" t="s">
        <v>28</v>
      </c>
    </row>
    <row r="94" spans="1:8" ht="15.75" outlineLevel="1" thickBot="1">
      <c r="A94" s="99"/>
      <c r="B94" s="29" t="s">
        <v>29</v>
      </c>
      <c r="C94" s="30">
        <v>29446</v>
      </c>
      <c r="D94" s="30">
        <v>34795</v>
      </c>
      <c r="E94" s="54">
        <f t="shared" ref="E94:E107" si="7">IF(AND(C94&gt;0,D94&gt;0), D94-C94, 0)</f>
        <v>5349</v>
      </c>
      <c r="F94" s="35"/>
      <c r="H94">
        <v>67476</v>
      </c>
    </row>
    <row r="95" spans="1:8" ht="15.75" outlineLevel="1" thickTop="1">
      <c r="A95" s="99"/>
      <c r="B95" s="82" t="s">
        <v>80</v>
      </c>
      <c r="C95" s="93">
        <v>29952</v>
      </c>
      <c r="D95" s="32">
        <v>36326</v>
      </c>
      <c r="E95" s="55">
        <f t="shared" si="7"/>
        <v>6374</v>
      </c>
      <c r="F95" s="36"/>
    </row>
    <row r="96" spans="1:8" ht="15" outlineLevel="1">
      <c r="A96" s="99"/>
      <c r="B96" s="82" t="s">
        <v>73</v>
      </c>
      <c r="C96" s="32">
        <v>31107</v>
      </c>
      <c r="D96" s="32">
        <v>37764</v>
      </c>
      <c r="E96" s="54">
        <f t="shared" si="7"/>
        <v>6657</v>
      </c>
      <c r="F96" s="36"/>
    </row>
    <row r="97" spans="1:8" ht="15" outlineLevel="1">
      <c r="A97" s="99"/>
      <c r="B97" s="31"/>
      <c r="C97" s="32"/>
      <c r="D97" s="32"/>
      <c r="E97" s="54">
        <f t="shared" si="7"/>
        <v>0</v>
      </c>
      <c r="F97" s="36"/>
    </row>
    <row r="98" spans="1:8" ht="15" outlineLevel="1">
      <c r="A98" s="99"/>
      <c r="B98" s="82" t="s">
        <v>74</v>
      </c>
      <c r="C98" s="32">
        <v>34305</v>
      </c>
      <c r="D98" s="32">
        <v>43241</v>
      </c>
      <c r="E98" s="54">
        <f t="shared" si="7"/>
        <v>8936</v>
      </c>
      <c r="F98" s="36"/>
    </row>
    <row r="99" spans="1:8" ht="15" outlineLevel="1">
      <c r="A99" s="99"/>
      <c r="B99" s="31"/>
      <c r="C99" s="32"/>
      <c r="D99" s="32"/>
      <c r="E99" s="54">
        <f t="shared" si="7"/>
        <v>0</v>
      </c>
      <c r="F99" s="36"/>
    </row>
    <row r="100" spans="1:8" ht="15" outlineLevel="1">
      <c r="A100" s="99"/>
      <c r="B100" s="83" t="s">
        <v>88</v>
      </c>
      <c r="C100" s="32">
        <v>36049</v>
      </c>
      <c r="D100" s="32">
        <v>45890</v>
      </c>
      <c r="E100" s="54">
        <f t="shared" si="7"/>
        <v>9841</v>
      </c>
      <c r="F100" s="36"/>
    </row>
    <row r="101" spans="1:8" ht="15" outlineLevel="1">
      <c r="A101" s="99"/>
      <c r="B101" s="31"/>
      <c r="C101" s="32"/>
      <c r="D101" s="32"/>
      <c r="E101" s="54">
        <f t="shared" si="7"/>
        <v>0</v>
      </c>
      <c r="F101" s="36"/>
    </row>
    <row r="102" spans="1:8" ht="15" outlineLevel="1">
      <c r="A102" s="99"/>
      <c r="B102" s="94" t="s">
        <v>129</v>
      </c>
      <c r="C102" s="32">
        <v>38010</v>
      </c>
      <c r="D102" s="32"/>
      <c r="E102" s="54">
        <f t="shared" si="7"/>
        <v>0</v>
      </c>
      <c r="F102" s="36"/>
    </row>
    <row r="103" spans="1:8" ht="15" outlineLevel="1">
      <c r="A103" s="99"/>
      <c r="B103" s="83" t="s">
        <v>75</v>
      </c>
      <c r="C103" s="32">
        <v>37872</v>
      </c>
      <c r="D103" s="32">
        <v>49269</v>
      </c>
      <c r="E103" s="54">
        <f t="shared" si="7"/>
        <v>11397</v>
      </c>
      <c r="F103" s="36"/>
    </row>
    <row r="104" spans="1:8" ht="15" outlineLevel="1">
      <c r="A104" s="99"/>
      <c r="B104" s="83" t="s">
        <v>100</v>
      </c>
      <c r="C104" s="32">
        <v>38102</v>
      </c>
      <c r="D104" s="32">
        <v>49505</v>
      </c>
      <c r="E104" s="54">
        <f t="shared" si="7"/>
        <v>11403</v>
      </c>
      <c r="F104" s="36"/>
    </row>
    <row r="105" spans="1:8" ht="15" outlineLevel="1">
      <c r="A105" s="99"/>
      <c r="B105" s="83" t="s">
        <v>101</v>
      </c>
      <c r="C105" s="32">
        <v>38724</v>
      </c>
      <c r="D105" s="32">
        <v>50134</v>
      </c>
      <c r="E105" s="54">
        <f t="shared" si="7"/>
        <v>11410</v>
      </c>
      <c r="F105" s="36"/>
    </row>
    <row r="106" spans="1:8" ht="15" outlineLevel="1">
      <c r="A106" s="99"/>
      <c r="B106" s="83" t="s">
        <v>102</v>
      </c>
      <c r="C106" s="32">
        <v>39106</v>
      </c>
      <c r="D106" s="32">
        <v>50516</v>
      </c>
      <c r="E106" s="54">
        <f t="shared" si="7"/>
        <v>11410</v>
      </c>
      <c r="F106" s="36"/>
    </row>
    <row r="107" spans="1:8" ht="15.75" outlineLevel="1" thickBot="1">
      <c r="A107" s="99"/>
      <c r="B107" s="29" t="s">
        <v>31</v>
      </c>
      <c r="C107" s="30">
        <v>39166</v>
      </c>
      <c r="D107" s="30">
        <v>50574</v>
      </c>
      <c r="E107" s="56">
        <f t="shared" si="7"/>
        <v>11408</v>
      </c>
      <c r="F107" s="35"/>
    </row>
    <row r="108" spans="1:8" ht="17.25" thickTop="1" thickBot="1">
      <c r="A108" s="47" t="s">
        <v>99</v>
      </c>
      <c r="B108" s="33" t="s">
        <v>25</v>
      </c>
      <c r="C108" s="34">
        <f>C107-C94</f>
        <v>9720</v>
      </c>
      <c r="D108" s="34">
        <f>D107-D94</f>
        <v>15779</v>
      </c>
      <c r="E108" s="57">
        <f>E107-E94</f>
        <v>6059</v>
      </c>
      <c r="F108" s="38"/>
      <c r="G108" s="43">
        <f>E108</f>
        <v>6059</v>
      </c>
    </row>
    <row r="109" spans="1:8" ht="13.5" thickBot="1"/>
    <row r="110" spans="1:8" ht="15" customHeight="1" outlineLevel="1">
      <c r="A110" s="100" t="s">
        <v>103</v>
      </c>
      <c r="B110" s="40" t="s">
        <v>27</v>
      </c>
      <c r="C110" s="41" t="s">
        <v>2</v>
      </c>
      <c r="D110" s="41" t="s">
        <v>1</v>
      </c>
      <c r="E110" s="41" t="s">
        <v>3</v>
      </c>
      <c r="F110" s="42" t="s">
        <v>28</v>
      </c>
    </row>
    <row r="111" spans="1:8" ht="15.75" outlineLevel="1" thickBot="1">
      <c r="A111" s="99"/>
      <c r="B111" s="29" t="s">
        <v>29</v>
      </c>
      <c r="C111" s="30">
        <v>39166</v>
      </c>
      <c r="D111" s="30">
        <v>50574</v>
      </c>
      <c r="E111" s="54">
        <f t="shared" ref="E111:E117" si="8">IF(AND(C111&gt;0,D111&gt;0), D111-C111, 0)</f>
        <v>11408</v>
      </c>
      <c r="F111" s="35"/>
      <c r="H111">
        <v>105030</v>
      </c>
    </row>
    <row r="112" spans="1:8" ht="15.75" outlineLevel="1" thickTop="1">
      <c r="A112" s="99"/>
      <c r="B112" s="83" t="s">
        <v>105</v>
      </c>
      <c r="C112" s="32">
        <v>41008</v>
      </c>
      <c r="D112" s="32">
        <v>52785</v>
      </c>
      <c r="E112" s="54">
        <f t="shared" si="8"/>
        <v>11777</v>
      </c>
      <c r="F112" s="36"/>
    </row>
    <row r="113" spans="1:9" ht="15" outlineLevel="1">
      <c r="A113" s="99"/>
      <c r="B113" s="83" t="s">
        <v>106</v>
      </c>
      <c r="C113" s="32">
        <v>41570</v>
      </c>
      <c r="D113" s="32">
        <v>53409</v>
      </c>
      <c r="E113" s="54">
        <f t="shared" si="8"/>
        <v>11839</v>
      </c>
      <c r="F113" s="36"/>
    </row>
    <row r="114" spans="1:9" ht="15" outlineLevel="1">
      <c r="A114" s="99"/>
      <c r="B114" s="83" t="s">
        <v>75</v>
      </c>
      <c r="C114" s="32">
        <v>43317</v>
      </c>
      <c r="D114" s="32">
        <v>55728</v>
      </c>
      <c r="E114" s="54">
        <f t="shared" si="8"/>
        <v>12411</v>
      </c>
      <c r="F114" s="36"/>
    </row>
    <row r="115" spans="1:9" ht="15" outlineLevel="1">
      <c r="A115" s="99"/>
      <c r="B115" s="83" t="s">
        <v>100</v>
      </c>
      <c r="C115" s="95">
        <v>43543</v>
      </c>
      <c r="D115" s="32">
        <v>55956</v>
      </c>
      <c r="E115" s="54">
        <f t="shared" si="8"/>
        <v>12413</v>
      </c>
      <c r="F115" s="36"/>
    </row>
    <row r="116" spans="1:9" ht="15" outlineLevel="1">
      <c r="A116" s="99"/>
      <c r="B116" s="83" t="s">
        <v>107</v>
      </c>
      <c r="C116" s="32">
        <v>43901</v>
      </c>
      <c r="D116" s="32">
        <v>56314</v>
      </c>
      <c r="E116" s="54">
        <f t="shared" si="8"/>
        <v>12413</v>
      </c>
      <c r="F116" s="36"/>
    </row>
    <row r="117" spans="1:9" ht="15.75" outlineLevel="1" thickBot="1">
      <c r="A117" s="99"/>
      <c r="B117" s="29" t="s">
        <v>31</v>
      </c>
      <c r="C117" s="30">
        <v>43962</v>
      </c>
      <c r="D117" s="30">
        <v>56373</v>
      </c>
      <c r="E117" s="56">
        <f t="shared" si="8"/>
        <v>12411</v>
      </c>
      <c r="F117" s="35"/>
    </row>
    <row r="118" spans="1:9" ht="17.25" thickTop="1" thickBot="1">
      <c r="A118" s="48" t="s">
        <v>104</v>
      </c>
      <c r="B118" s="33" t="s">
        <v>25</v>
      </c>
      <c r="C118" s="34">
        <f>C117-C111</f>
        <v>4796</v>
      </c>
      <c r="D118" s="34">
        <f>D117-D111</f>
        <v>5799</v>
      </c>
      <c r="E118" s="57">
        <f>E117-E111</f>
        <v>1003</v>
      </c>
      <c r="F118" s="39"/>
      <c r="G118" s="43">
        <f>E118</f>
        <v>1003</v>
      </c>
    </row>
    <row r="119" spans="1:9" ht="13.5" thickBot="1"/>
    <row r="120" spans="1:9" ht="15" customHeight="1" outlineLevel="1">
      <c r="A120" s="98" t="s">
        <v>108</v>
      </c>
      <c r="B120" s="44" t="s">
        <v>27</v>
      </c>
      <c r="C120" s="45" t="s">
        <v>2</v>
      </c>
      <c r="D120" s="45" t="s">
        <v>1</v>
      </c>
      <c r="E120" s="45" t="s">
        <v>3</v>
      </c>
      <c r="F120" s="46" t="s">
        <v>28</v>
      </c>
    </row>
    <row r="121" spans="1:9" ht="15.75" outlineLevel="1" thickBot="1">
      <c r="A121" s="99"/>
      <c r="B121" s="29" t="s">
        <v>29</v>
      </c>
      <c r="C121" s="30">
        <v>43962</v>
      </c>
      <c r="D121" s="30">
        <v>56373</v>
      </c>
      <c r="E121" s="54">
        <f t="shared" ref="E121:E127" si="9">IF(AND(C121&gt;0,D121&gt;0), D121-C121, 0)</f>
        <v>12411</v>
      </c>
      <c r="F121" s="35"/>
      <c r="H121">
        <v>125564</v>
      </c>
      <c r="I121" s="43">
        <f>H121-D121</f>
        <v>69191</v>
      </c>
    </row>
    <row r="122" spans="1:9" ht="15.75" outlineLevel="1" thickTop="1">
      <c r="A122" s="99"/>
      <c r="B122" s="83" t="s">
        <v>73</v>
      </c>
      <c r="C122" s="32">
        <v>45337</v>
      </c>
      <c r="D122" s="32">
        <v>58041</v>
      </c>
      <c r="E122" s="54">
        <f t="shared" si="9"/>
        <v>12704</v>
      </c>
      <c r="F122" s="36"/>
    </row>
    <row r="123" spans="1:9" ht="15" outlineLevel="1">
      <c r="A123" s="99"/>
      <c r="B123" s="83" t="s">
        <v>74</v>
      </c>
      <c r="C123" s="32">
        <v>47354</v>
      </c>
      <c r="D123" s="32">
        <v>60301</v>
      </c>
      <c r="E123" s="54">
        <f t="shared" si="9"/>
        <v>12947</v>
      </c>
      <c r="F123" s="36"/>
    </row>
    <row r="124" spans="1:9" ht="15" outlineLevel="1">
      <c r="A124" s="99"/>
      <c r="B124" s="83" t="s">
        <v>100</v>
      </c>
      <c r="C124" s="32">
        <v>47580</v>
      </c>
      <c r="D124" s="84">
        <v>60529</v>
      </c>
      <c r="E124" s="54">
        <f t="shared" si="9"/>
        <v>12949</v>
      </c>
      <c r="F124" s="36"/>
    </row>
    <row r="125" spans="1:9" ht="15" outlineLevel="1">
      <c r="A125" s="99"/>
      <c r="B125" s="83" t="s">
        <v>110</v>
      </c>
      <c r="C125" s="32">
        <v>48090</v>
      </c>
      <c r="D125" s="32">
        <v>61068</v>
      </c>
      <c r="E125" s="54">
        <f t="shared" si="9"/>
        <v>12978</v>
      </c>
      <c r="F125" s="36"/>
    </row>
    <row r="126" spans="1:9" ht="15" outlineLevel="1">
      <c r="A126" s="99"/>
      <c r="B126" s="96" t="s">
        <v>130</v>
      </c>
      <c r="C126" s="32">
        <v>48413</v>
      </c>
      <c r="D126" s="32">
        <v>61391</v>
      </c>
      <c r="E126" s="54">
        <f t="shared" si="9"/>
        <v>12978</v>
      </c>
      <c r="F126" s="36"/>
    </row>
    <row r="127" spans="1:9" ht="15.75" outlineLevel="1" thickBot="1">
      <c r="A127" s="99"/>
      <c r="B127" s="29" t="s">
        <v>31</v>
      </c>
      <c r="C127" s="30">
        <v>48642</v>
      </c>
      <c r="D127" s="30">
        <v>61438</v>
      </c>
      <c r="E127" s="56">
        <f t="shared" si="9"/>
        <v>12796</v>
      </c>
      <c r="F127" s="35"/>
    </row>
    <row r="128" spans="1:9" ht="17.25" thickTop="1" thickBot="1">
      <c r="A128" s="47" t="s">
        <v>109</v>
      </c>
      <c r="B128" s="33" t="s">
        <v>25</v>
      </c>
      <c r="C128" s="34">
        <f>C127-C121</f>
        <v>4680</v>
      </c>
      <c r="D128" s="34">
        <f>D127-D121</f>
        <v>5065</v>
      </c>
      <c r="E128" s="34">
        <f>E127-E121</f>
        <v>385</v>
      </c>
      <c r="F128" s="38"/>
      <c r="G128" s="43">
        <f>E128</f>
        <v>385</v>
      </c>
    </row>
    <row r="129" spans="1:9" ht="13.5" thickBot="1"/>
    <row r="130" spans="1:9" ht="15" outlineLevel="1">
      <c r="A130" s="100" t="s">
        <v>111</v>
      </c>
      <c r="B130" s="40" t="s">
        <v>27</v>
      </c>
      <c r="C130" s="41" t="s">
        <v>2</v>
      </c>
      <c r="D130" s="41" t="s">
        <v>1</v>
      </c>
      <c r="E130" s="41" t="s">
        <v>3</v>
      </c>
      <c r="F130" s="42" t="s">
        <v>28</v>
      </c>
    </row>
    <row r="131" spans="1:9" ht="15.75" outlineLevel="1" thickBot="1">
      <c r="A131" s="99"/>
      <c r="B131" s="29" t="s">
        <v>29</v>
      </c>
      <c r="C131" s="30">
        <v>48462</v>
      </c>
      <c r="D131" s="30">
        <v>61438</v>
      </c>
      <c r="E131" s="54">
        <f t="shared" ref="E131:E150" si="10">IF(AND(C131&gt;0,D131&gt;0), D131-C131, 0)</f>
        <v>12976</v>
      </c>
      <c r="F131" s="35"/>
      <c r="H131">
        <v>135506</v>
      </c>
      <c r="I131" s="43">
        <f>H131-D131</f>
        <v>74068</v>
      </c>
    </row>
    <row r="132" spans="1:9" ht="15.75" outlineLevel="1" thickTop="1">
      <c r="A132" s="99"/>
      <c r="B132" s="97" t="s">
        <v>131</v>
      </c>
      <c r="C132" s="32">
        <v>48821</v>
      </c>
      <c r="D132" s="32">
        <v>61798</v>
      </c>
      <c r="E132" s="55">
        <f t="shared" si="10"/>
        <v>12977</v>
      </c>
      <c r="F132" s="36"/>
    </row>
    <row r="133" spans="1:9" ht="15" outlineLevel="1">
      <c r="A133" s="99"/>
      <c r="B133" s="97" t="s">
        <v>132</v>
      </c>
      <c r="C133" s="32">
        <v>49029</v>
      </c>
      <c r="D133" s="32">
        <v>62007</v>
      </c>
      <c r="E133" s="54">
        <f t="shared" si="10"/>
        <v>12978</v>
      </c>
      <c r="F133" s="36"/>
    </row>
    <row r="134" spans="1:9" ht="15" outlineLevel="1">
      <c r="A134" s="99"/>
      <c r="B134" s="97" t="s">
        <v>133</v>
      </c>
      <c r="C134" s="32">
        <v>49416</v>
      </c>
      <c r="D134" s="32">
        <v>62418</v>
      </c>
      <c r="E134" s="54">
        <f t="shared" si="10"/>
        <v>13002</v>
      </c>
      <c r="F134" s="36"/>
    </row>
    <row r="135" spans="1:9" ht="15" outlineLevel="1">
      <c r="A135" s="99"/>
      <c r="B135" s="97" t="s">
        <v>132</v>
      </c>
      <c r="C135" s="32">
        <v>49627</v>
      </c>
      <c r="D135" s="32">
        <v>62660</v>
      </c>
      <c r="E135" s="54">
        <f t="shared" si="10"/>
        <v>13033</v>
      </c>
      <c r="F135" s="36"/>
    </row>
    <row r="136" spans="1:9" ht="15" outlineLevel="1">
      <c r="A136" s="99"/>
      <c r="B136" s="97" t="s">
        <v>134</v>
      </c>
      <c r="C136" s="32">
        <v>49975</v>
      </c>
      <c r="D136" s="32">
        <v>63013</v>
      </c>
      <c r="E136" s="54">
        <f t="shared" si="10"/>
        <v>13038</v>
      </c>
      <c r="F136" s="36"/>
    </row>
    <row r="137" spans="1:9" ht="15" outlineLevel="1">
      <c r="A137" s="99"/>
      <c r="B137" s="97" t="s">
        <v>135</v>
      </c>
      <c r="C137" s="32">
        <v>50224</v>
      </c>
      <c r="D137" s="32">
        <v>63262</v>
      </c>
      <c r="E137" s="54">
        <f t="shared" si="10"/>
        <v>13038</v>
      </c>
      <c r="F137" s="36"/>
    </row>
    <row r="138" spans="1:9" ht="15" outlineLevel="1">
      <c r="A138" s="99"/>
      <c r="B138" s="97" t="s">
        <v>136</v>
      </c>
      <c r="C138" s="32">
        <v>50487</v>
      </c>
      <c r="D138" s="32">
        <v>63548</v>
      </c>
      <c r="E138" s="54">
        <f t="shared" si="10"/>
        <v>13061</v>
      </c>
      <c r="F138" s="36"/>
    </row>
    <row r="139" spans="1:9" ht="15" outlineLevel="1">
      <c r="A139" s="99"/>
      <c r="B139" s="97" t="s">
        <v>137</v>
      </c>
      <c r="C139" s="32">
        <v>50742</v>
      </c>
      <c r="D139" s="32">
        <v>63827</v>
      </c>
      <c r="E139" s="54">
        <f t="shared" si="10"/>
        <v>13085</v>
      </c>
      <c r="F139" s="36"/>
    </row>
    <row r="140" spans="1:9" ht="15" outlineLevel="1">
      <c r="A140" s="99"/>
      <c r="B140" s="97" t="s">
        <v>138</v>
      </c>
      <c r="C140" s="32">
        <v>51049</v>
      </c>
      <c r="D140" s="32">
        <v>64245</v>
      </c>
      <c r="E140" s="54">
        <f t="shared" si="10"/>
        <v>13196</v>
      </c>
      <c r="F140" s="36"/>
    </row>
    <row r="141" spans="1:9" ht="15" outlineLevel="1">
      <c r="A141" s="99"/>
      <c r="B141" s="97" t="s">
        <v>139</v>
      </c>
      <c r="C141" s="32">
        <v>51304</v>
      </c>
      <c r="D141" s="32">
        <v>64510</v>
      </c>
      <c r="E141" s="54">
        <f t="shared" si="10"/>
        <v>13206</v>
      </c>
      <c r="F141" s="36"/>
    </row>
    <row r="142" spans="1:9" ht="15" outlineLevel="1">
      <c r="A142" s="99"/>
      <c r="B142" s="97" t="s">
        <v>141</v>
      </c>
      <c r="C142" s="32">
        <v>52071</v>
      </c>
      <c r="D142" s="32">
        <v>65463</v>
      </c>
      <c r="E142" s="54">
        <f t="shared" si="10"/>
        <v>13392</v>
      </c>
      <c r="F142" s="36"/>
    </row>
    <row r="143" spans="1:9" ht="15" outlineLevel="1">
      <c r="A143" s="99"/>
      <c r="B143" s="97" t="s">
        <v>140</v>
      </c>
      <c r="C143" s="32">
        <v>52364</v>
      </c>
      <c r="D143" s="32">
        <v>65771</v>
      </c>
      <c r="E143" s="54">
        <f t="shared" si="10"/>
        <v>13407</v>
      </c>
      <c r="F143" s="36"/>
    </row>
    <row r="144" spans="1:9" ht="15" outlineLevel="1">
      <c r="A144" s="99"/>
      <c r="B144" s="97" t="s">
        <v>132</v>
      </c>
      <c r="C144" s="32">
        <v>52587</v>
      </c>
      <c r="D144" s="32">
        <v>65994</v>
      </c>
      <c r="E144" s="54">
        <f t="shared" si="10"/>
        <v>13407</v>
      </c>
      <c r="F144" s="36"/>
    </row>
    <row r="145" spans="1:9" ht="15" outlineLevel="1">
      <c r="A145" s="99"/>
      <c r="B145" s="83" t="s">
        <v>113</v>
      </c>
      <c r="C145" s="32">
        <v>53213</v>
      </c>
      <c r="D145" s="32">
        <v>66926</v>
      </c>
      <c r="E145" s="54">
        <f t="shared" si="10"/>
        <v>13713</v>
      </c>
      <c r="F145" s="36"/>
      <c r="H145">
        <v>160118</v>
      </c>
      <c r="I145" s="43">
        <f>H145-D145</f>
        <v>93192</v>
      </c>
    </row>
    <row r="146" spans="1:9" ht="15" outlineLevel="1">
      <c r="A146" s="99"/>
      <c r="B146" s="142" t="s">
        <v>115</v>
      </c>
      <c r="C146" s="32">
        <v>53554</v>
      </c>
      <c r="D146" s="32"/>
      <c r="E146" s="54"/>
      <c r="F146" s="36"/>
      <c r="I146" s="43"/>
    </row>
    <row r="147" spans="1:9" ht="15" outlineLevel="1">
      <c r="A147" s="99"/>
      <c r="B147" s="142" t="s">
        <v>116</v>
      </c>
      <c r="C147" s="32">
        <v>53591</v>
      </c>
      <c r="D147" s="32"/>
      <c r="E147" s="54"/>
      <c r="F147" s="36"/>
      <c r="I147" s="43"/>
    </row>
    <row r="148" spans="1:9" ht="15" outlineLevel="1">
      <c r="A148" s="99"/>
      <c r="B148" s="142" t="s">
        <v>117</v>
      </c>
      <c r="C148" s="32">
        <v>53628</v>
      </c>
      <c r="D148" s="32"/>
      <c r="E148" s="54"/>
      <c r="F148" s="36"/>
      <c r="I148" s="43"/>
    </row>
    <row r="149" spans="1:9" ht="15" outlineLevel="1">
      <c r="A149" s="99"/>
      <c r="B149" s="142" t="s">
        <v>122</v>
      </c>
      <c r="C149" s="32">
        <v>53764</v>
      </c>
      <c r="D149" s="32"/>
      <c r="E149" s="54">
        <f t="shared" si="10"/>
        <v>0</v>
      </c>
      <c r="F149" s="36"/>
    </row>
    <row r="150" spans="1:9" ht="15.75" outlineLevel="1" thickBot="1">
      <c r="A150" s="99"/>
      <c r="B150" s="29" t="s">
        <v>31</v>
      </c>
      <c r="C150" s="30">
        <v>53863</v>
      </c>
      <c r="D150" s="30">
        <v>68377</v>
      </c>
      <c r="E150" s="56">
        <f t="shared" si="10"/>
        <v>14514</v>
      </c>
      <c r="F150" s="35"/>
    </row>
    <row r="151" spans="1:9" ht="17.25" thickTop="1" thickBot="1">
      <c r="A151" s="48" t="s">
        <v>112</v>
      </c>
      <c r="B151" s="33" t="s">
        <v>25</v>
      </c>
      <c r="C151" s="34">
        <f>C150-C131</f>
        <v>5401</v>
      </c>
      <c r="D151" s="34">
        <f>D150-D131</f>
        <v>6939</v>
      </c>
      <c r="E151" s="34">
        <f>E150-E131</f>
        <v>1538</v>
      </c>
      <c r="F151" s="39"/>
      <c r="G151" s="43">
        <f>E151</f>
        <v>1538</v>
      </c>
    </row>
    <row r="153" spans="1:9" ht="15" hidden="1" outlineLevel="2">
      <c r="A153" s="98" t="s">
        <v>21</v>
      </c>
      <c r="B153" s="44" t="s">
        <v>27</v>
      </c>
      <c r="C153" s="45" t="s">
        <v>2</v>
      </c>
      <c r="D153" s="45" t="s">
        <v>1</v>
      </c>
      <c r="E153" s="45" t="s">
        <v>3</v>
      </c>
      <c r="F153" s="46" t="s">
        <v>28</v>
      </c>
    </row>
    <row r="154" spans="1:9" ht="15.75" hidden="1" outlineLevel="2" thickBot="1">
      <c r="A154" s="99"/>
      <c r="B154" s="29" t="s">
        <v>29</v>
      </c>
      <c r="C154" s="30"/>
      <c r="D154" s="30"/>
      <c r="E154" s="54">
        <f t="shared" ref="E154:E167" si="11">IF(AND(C154&gt;0,D154&gt;0), D154-C154, 0)</f>
        <v>0</v>
      </c>
      <c r="F154" s="35"/>
    </row>
    <row r="155" spans="1:9" ht="15.75" hidden="1" outlineLevel="2" thickTop="1">
      <c r="A155" s="99"/>
      <c r="B155" s="31"/>
      <c r="C155" s="32"/>
      <c r="D155" s="32"/>
      <c r="E155" s="55">
        <f t="shared" si="11"/>
        <v>0</v>
      </c>
      <c r="F155" s="36"/>
    </row>
    <row r="156" spans="1:9" ht="15" hidden="1" outlineLevel="2">
      <c r="A156" s="99"/>
      <c r="B156" s="31"/>
      <c r="C156" s="32"/>
      <c r="D156" s="32"/>
      <c r="E156" s="54">
        <f t="shared" si="11"/>
        <v>0</v>
      </c>
      <c r="F156" s="36"/>
    </row>
    <row r="157" spans="1:9" ht="15" hidden="1" outlineLevel="2">
      <c r="A157" s="99"/>
      <c r="B157" s="31"/>
      <c r="C157" s="32"/>
      <c r="D157" s="32"/>
      <c r="E157" s="54">
        <f t="shared" si="11"/>
        <v>0</v>
      </c>
      <c r="F157" s="36"/>
    </row>
    <row r="158" spans="1:9" ht="15" hidden="1" outlineLevel="2">
      <c r="A158" s="99"/>
      <c r="B158" s="31"/>
      <c r="C158" s="32"/>
      <c r="D158" s="32"/>
      <c r="E158" s="54">
        <f t="shared" si="11"/>
        <v>0</v>
      </c>
      <c r="F158" s="36"/>
    </row>
    <row r="159" spans="1:9" ht="15" hidden="1" outlineLevel="2">
      <c r="A159" s="99"/>
      <c r="B159" s="31"/>
      <c r="C159" s="32"/>
      <c r="D159" s="32"/>
      <c r="E159" s="54">
        <f t="shared" si="11"/>
        <v>0</v>
      </c>
      <c r="F159" s="36"/>
    </row>
    <row r="160" spans="1:9" ht="15" hidden="1" outlineLevel="2">
      <c r="A160" s="99"/>
      <c r="B160" s="31"/>
      <c r="C160" s="32"/>
      <c r="D160" s="32"/>
      <c r="E160" s="54">
        <f t="shared" si="11"/>
        <v>0</v>
      </c>
      <c r="F160" s="36"/>
    </row>
    <row r="161" spans="1:7" ht="15" hidden="1" outlineLevel="2">
      <c r="A161" s="99"/>
      <c r="B161" s="31"/>
      <c r="C161" s="32"/>
      <c r="D161" s="32"/>
      <c r="E161" s="54">
        <f t="shared" si="11"/>
        <v>0</v>
      </c>
      <c r="F161" s="36"/>
    </row>
    <row r="162" spans="1:7" ht="15" hidden="1" outlineLevel="2">
      <c r="A162" s="99"/>
      <c r="B162" s="31"/>
      <c r="C162" s="32"/>
      <c r="D162" s="32"/>
      <c r="E162" s="54">
        <f t="shared" si="11"/>
        <v>0</v>
      </c>
      <c r="F162" s="36"/>
    </row>
    <row r="163" spans="1:7" ht="15" hidden="1" outlineLevel="2">
      <c r="A163" s="99"/>
      <c r="B163" s="31"/>
      <c r="C163" s="32"/>
      <c r="D163" s="32"/>
      <c r="E163" s="54">
        <f t="shared" si="11"/>
        <v>0</v>
      </c>
      <c r="F163" s="36"/>
    </row>
    <row r="164" spans="1:7" ht="15" hidden="1" outlineLevel="2">
      <c r="A164" s="99"/>
      <c r="B164" s="31"/>
      <c r="C164" s="32"/>
      <c r="D164" s="32"/>
      <c r="E164" s="54">
        <f t="shared" si="11"/>
        <v>0</v>
      </c>
      <c r="F164" s="36"/>
    </row>
    <row r="165" spans="1:7" ht="15" hidden="1" outlineLevel="2">
      <c r="A165" s="99"/>
      <c r="B165" s="31"/>
      <c r="C165" s="32"/>
      <c r="D165" s="32"/>
      <c r="E165" s="54">
        <f t="shared" si="11"/>
        <v>0</v>
      </c>
      <c r="F165" s="36"/>
    </row>
    <row r="166" spans="1:7" ht="15" hidden="1" outlineLevel="2">
      <c r="A166" s="99"/>
      <c r="B166" s="31"/>
      <c r="C166" s="32"/>
      <c r="D166" s="32"/>
      <c r="E166" s="54">
        <f t="shared" si="11"/>
        <v>0</v>
      </c>
      <c r="F166" s="36"/>
    </row>
    <row r="167" spans="1:7" ht="15.75" hidden="1" outlineLevel="2" thickBot="1">
      <c r="A167" s="99"/>
      <c r="B167" s="29" t="s">
        <v>31</v>
      </c>
      <c r="C167" s="30"/>
      <c r="D167" s="30"/>
      <c r="E167" s="56">
        <f t="shared" si="11"/>
        <v>0</v>
      </c>
      <c r="F167" s="35"/>
    </row>
    <row r="168" spans="1:7" ht="16.5" collapsed="1" thickBot="1">
      <c r="A168" s="47">
        <v>8</v>
      </c>
      <c r="B168" s="33" t="s">
        <v>25</v>
      </c>
      <c r="C168" s="34">
        <f>C167-C154</f>
        <v>0</v>
      </c>
      <c r="D168" s="34">
        <f>D167-D154</f>
        <v>0</v>
      </c>
      <c r="E168" s="34">
        <f>E167-E154</f>
        <v>0</v>
      </c>
      <c r="F168" s="38"/>
      <c r="G168" s="43">
        <f>E168</f>
        <v>0</v>
      </c>
    </row>
  </sheetData>
  <mergeCells count="14">
    <mergeCell ref="A153:A167"/>
    <mergeCell ref="A120:A127"/>
    <mergeCell ref="A93:A107"/>
    <mergeCell ref="A130:A150"/>
    <mergeCell ref="A110:A117"/>
    <mergeCell ref="A43:A70"/>
    <mergeCell ref="A73:A90"/>
    <mergeCell ref="C5:D5"/>
    <mergeCell ref="C6:D6"/>
    <mergeCell ref="A1:B1"/>
    <mergeCell ref="C1:F1"/>
    <mergeCell ref="A8:A18"/>
    <mergeCell ref="A21:A40"/>
    <mergeCell ref="C4: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14" t="s">
        <v>8</v>
      </c>
      <c r="B1" s="114"/>
      <c r="C1" s="114"/>
      <c r="D1" s="114"/>
      <c r="E1" s="114"/>
      <c r="F1" s="114"/>
      <c r="G1" s="114"/>
      <c r="H1" s="114"/>
      <c r="I1" s="114"/>
      <c r="J1" s="114"/>
      <c r="K1" s="114"/>
      <c r="L1" s="114"/>
    </row>
    <row r="2" spans="1:12" ht="18.75" thickBot="1">
      <c r="A2" s="111" t="s">
        <v>9</v>
      </c>
      <c r="B2" s="112"/>
      <c r="C2" s="112"/>
      <c r="D2" s="112"/>
      <c r="E2" s="112"/>
      <c r="F2" s="112"/>
      <c r="G2" s="112"/>
      <c r="H2" s="112"/>
      <c r="I2" s="112"/>
      <c r="J2" s="112"/>
      <c r="K2" s="112"/>
      <c r="L2" s="113"/>
    </row>
    <row r="3" spans="1:12" s="21" customFormat="1" ht="16.5" customHeight="1" thickBot="1">
      <c r="A3" s="108" t="s">
        <v>10</v>
      </c>
      <c r="B3" s="109"/>
      <c r="C3" s="109"/>
      <c r="D3" s="109"/>
      <c r="E3" s="109"/>
      <c r="F3" s="109"/>
      <c r="G3" s="109"/>
      <c r="H3" s="109"/>
      <c r="I3" s="109"/>
      <c r="J3" s="109"/>
      <c r="K3" s="110"/>
    </row>
    <row r="4" spans="1:12" s="17" customFormat="1">
      <c r="A4" s="18" t="s">
        <v>17</v>
      </c>
      <c r="B4" s="19" t="s">
        <v>15</v>
      </c>
      <c r="C4" s="19" t="s">
        <v>16</v>
      </c>
      <c r="D4" s="19"/>
      <c r="E4" s="19"/>
      <c r="F4" s="19"/>
      <c r="G4" s="19"/>
      <c r="H4" s="19"/>
      <c r="I4" s="19"/>
      <c r="J4" s="19"/>
      <c r="K4" s="20"/>
    </row>
    <row r="5" spans="1:12">
      <c r="A5" s="15"/>
      <c r="B5" s="4"/>
      <c r="C5" s="4"/>
      <c r="D5" s="4"/>
      <c r="E5" s="4"/>
      <c r="F5" s="4"/>
      <c r="G5" s="4"/>
      <c r="H5" s="4"/>
      <c r="I5" s="4"/>
      <c r="J5" s="4"/>
      <c r="K5" s="1"/>
    </row>
    <row r="6" spans="1:12">
      <c r="A6" s="15"/>
      <c r="B6" s="4"/>
      <c r="C6" s="4"/>
      <c r="D6" s="4"/>
      <c r="E6" s="4"/>
      <c r="F6" s="4"/>
      <c r="G6" s="4"/>
      <c r="H6" s="4"/>
      <c r="I6" s="4"/>
      <c r="J6" s="4"/>
      <c r="K6" s="1"/>
    </row>
    <row r="7" spans="1:12">
      <c r="A7" s="15"/>
      <c r="B7" s="4"/>
      <c r="C7" s="4"/>
      <c r="D7" s="4"/>
      <c r="E7" s="4"/>
      <c r="F7" s="4"/>
      <c r="G7" s="4"/>
      <c r="H7" s="4"/>
      <c r="I7" s="4"/>
      <c r="J7" s="4"/>
      <c r="K7" s="1"/>
    </row>
    <row r="8" spans="1:12">
      <c r="A8" s="15"/>
      <c r="B8" s="4"/>
      <c r="C8" s="4"/>
      <c r="D8" s="4"/>
      <c r="E8" s="4"/>
      <c r="F8" s="4"/>
      <c r="G8" s="4"/>
      <c r="H8" s="4"/>
      <c r="I8" s="4"/>
      <c r="J8" s="4"/>
      <c r="K8" s="1"/>
    </row>
    <row r="9" spans="1:12">
      <c r="A9" s="15"/>
      <c r="B9" s="4"/>
      <c r="C9" s="4"/>
      <c r="D9" s="4"/>
      <c r="E9" s="4"/>
      <c r="F9" s="4"/>
      <c r="G9" s="4"/>
      <c r="H9" s="4"/>
      <c r="I9" s="4"/>
      <c r="J9" s="4"/>
      <c r="K9" s="1"/>
    </row>
    <row r="10" spans="1:12">
      <c r="A10" s="15"/>
      <c r="B10" s="4"/>
      <c r="C10" s="4"/>
      <c r="D10" s="4"/>
      <c r="E10" s="4"/>
      <c r="F10" s="4"/>
      <c r="G10" s="4"/>
      <c r="H10" s="4"/>
      <c r="I10" s="4"/>
      <c r="J10" s="4"/>
      <c r="K10" s="1"/>
    </row>
    <row r="11" spans="1:12">
      <c r="A11" s="15"/>
      <c r="B11" s="4"/>
      <c r="C11" s="4"/>
      <c r="D11" s="4"/>
      <c r="E11" s="4"/>
      <c r="F11" s="4"/>
      <c r="G11" s="4"/>
      <c r="H11" s="4"/>
      <c r="I11" s="4"/>
      <c r="J11" s="4"/>
      <c r="K11" s="1"/>
    </row>
    <row r="12" spans="1:12">
      <c r="A12" s="15"/>
      <c r="B12" s="4"/>
      <c r="C12" s="4"/>
      <c r="D12" s="4"/>
      <c r="E12" s="4"/>
      <c r="F12" s="4"/>
      <c r="G12" s="4"/>
      <c r="H12" s="4"/>
      <c r="I12" s="4"/>
      <c r="J12" s="4"/>
      <c r="K12" s="1"/>
    </row>
    <row r="13" spans="1:12">
      <c r="A13" s="15"/>
      <c r="B13" s="4"/>
      <c r="C13" s="4"/>
      <c r="D13" s="4"/>
      <c r="E13" s="4"/>
      <c r="F13" s="4"/>
      <c r="G13" s="4"/>
      <c r="H13" s="4"/>
      <c r="I13" s="4"/>
      <c r="J13" s="4"/>
      <c r="K13" s="1"/>
    </row>
    <row r="14" spans="1:12">
      <c r="A14" s="15"/>
      <c r="B14" s="4"/>
      <c r="C14" s="4"/>
      <c r="D14" s="4"/>
      <c r="E14" s="4"/>
      <c r="F14" s="4"/>
      <c r="G14" s="4"/>
      <c r="H14" s="4"/>
      <c r="I14" s="4"/>
      <c r="J14" s="4"/>
      <c r="K14" s="1"/>
    </row>
    <row r="15" spans="1:12">
      <c r="A15" s="15"/>
      <c r="B15" s="4"/>
      <c r="C15" s="4"/>
      <c r="D15" s="4"/>
      <c r="E15" s="4"/>
      <c r="F15" s="4"/>
      <c r="G15" s="4"/>
      <c r="H15" s="4"/>
      <c r="I15" s="4"/>
      <c r="J15" s="4"/>
      <c r="K15" s="1"/>
    </row>
    <row r="16" spans="1:12">
      <c r="A16" s="15"/>
      <c r="B16" s="4"/>
      <c r="C16" s="4"/>
      <c r="D16" s="4"/>
      <c r="E16" s="4"/>
      <c r="F16" s="4"/>
      <c r="G16" s="4"/>
      <c r="H16" s="4"/>
      <c r="I16" s="4"/>
      <c r="J16" s="4"/>
      <c r="K16" s="1"/>
    </row>
    <row r="17" spans="1:11">
      <c r="A17" s="15"/>
      <c r="B17" s="4"/>
      <c r="C17" s="4"/>
      <c r="D17" s="4"/>
      <c r="E17" s="4"/>
      <c r="F17" s="4"/>
      <c r="G17" s="4"/>
      <c r="H17" s="4"/>
      <c r="I17" s="4"/>
      <c r="J17" s="4"/>
      <c r="K17" s="1"/>
    </row>
    <row r="18" spans="1:11">
      <c r="A18" s="15"/>
      <c r="B18" s="4"/>
      <c r="C18" s="4"/>
      <c r="D18" s="4"/>
      <c r="E18" s="4"/>
      <c r="F18" s="4"/>
      <c r="G18" s="4"/>
      <c r="H18" s="4"/>
      <c r="I18" s="4"/>
      <c r="J18" s="4"/>
      <c r="K18" s="1"/>
    </row>
    <row r="19" spans="1:11" ht="13.5" thickBot="1">
      <c r="A19" s="16"/>
      <c r="B19" s="3"/>
      <c r="C19" s="3"/>
      <c r="D19" s="3"/>
      <c r="E19" s="3"/>
      <c r="F19" s="3"/>
      <c r="G19" s="3"/>
      <c r="H19" s="3"/>
      <c r="I19" s="3"/>
      <c r="J19" s="3"/>
      <c r="K19" s="2"/>
    </row>
    <row r="20" spans="1:11" ht="18" customHeight="1" thickBot="1">
      <c r="A20" s="108" t="s">
        <v>18</v>
      </c>
      <c r="B20" s="109"/>
      <c r="C20" s="109"/>
      <c r="D20" s="109"/>
      <c r="E20" s="109"/>
      <c r="F20" s="109"/>
      <c r="G20" s="109"/>
      <c r="H20" s="109"/>
      <c r="I20" s="109"/>
      <c r="J20" s="109"/>
      <c r="K20" s="110"/>
    </row>
    <row r="21" spans="1:11">
      <c r="A21" s="18" t="s">
        <v>17</v>
      </c>
      <c r="B21" s="19" t="s">
        <v>15</v>
      </c>
      <c r="C21" s="19" t="s">
        <v>16</v>
      </c>
      <c r="D21" s="19"/>
      <c r="E21" s="19"/>
      <c r="F21" s="19"/>
      <c r="G21" s="19"/>
      <c r="H21" s="19"/>
      <c r="I21" s="19"/>
      <c r="J21" s="19"/>
      <c r="K21" s="20"/>
    </row>
    <row r="22" spans="1:11">
      <c r="A22" s="15"/>
      <c r="B22" s="4"/>
      <c r="C22" s="4"/>
      <c r="D22" s="4"/>
      <c r="E22" s="4"/>
      <c r="F22" s="4"/>
      <c r="G22" s="4"/>
      <c r="H22" s="4"/>
      <c r="I22" s="4"/>
      <c r="J22" s="4"/>
      <c r="K22" s="1"/>
    </row>
    <row r="23" spans="1:11">
      <c r="A23" s="15"/>
      <c r="B23" s="4"/>
      <c r="C23" s="4"/>
      <c r="D23" s="4"/>
      <c r="E23" s="4"/>
      <c r="F23" s="4"/>
      <c r="G23" s="4"/>
      <c r="H23" s="4"/>
      <c r="I23" s="4"/>
      <c r="J23" s="4"/>
      <c r="K23" s="1"/>
    </row>
    <row r="24" spans="1:11">
      <c r="A24" s="15"/>
      <c r="B24" s="4"/>
      <c r="C24" s="4"/>
      <c r="D24" s="4"/>
      <c r="E24" s="4"/>
      <c r="F24" s="4"/>
      <c r="G24" s="4"/>
      <c r="H24" s="4"/>
      <c r="I24" s="4"/>
      <c r="J24" s="4"/>
      <c r="K24" s="1"/>
    </row>
    <row r="25" spans="1:11">
      <c r="A25" s="15"/>
      <c r="B25" s="4"/>
      <c r="C25" s="4"/>
      <c r="D25" s="4"/>
      <c r="E25" s="4"/>
      <c r="F25" s="4"/>
      <c r="G25" s="4"/>
      <c r="H25" s="4"/>
      <c r="I25" s="4"/>
      <c r="J25" s="4"/>
      <c r="K25" s="1"/>
    </row>
    <row r="26" spans="1:11">
      <c r="A26" s="15"/>
      <c r="B26" s="4"/>
      <c r="C26" s="4"/>
      <c r="D26" s="4"/>
      <c r="E26" s="4"/>
      <c r="F26" s="4"/>
      <c r="G26" s="4"/>
      <c r="H26" s="4"/>
      <c r="I26" s="4"/>
      <c r="J26" s="4"/>
      <c r="K26" s="1"/>
    </row>
    <row r="27" spans="1:11">
      <c r="A27" s="15"/>
      <c r="B27" s="4"/>
      <c r="C27" s="4"/>
      <c r="D27" s="4"/>
      <c r="E27" s="4"/>
      <c r="F27" s="4"/>
      <c r="G27" s="4"/>
      <c r="H27" s="4"/>
      <c r="I27" s="4"/>
      <c r="J27" s="4"/>
      <c r="K27" s="1"/>
    </row>
    <row r="28" spans="1:11">
      <c r="A28" s="15"/>
      <c r="B28" s="4"/>
      <c r="C28" s="4"/>
      <c r="D28" s="4"/>
      <c r="E28" s="4"/>
      <c r="F28" s="4"/>
      <c r="G28" s="4"/>
      <c r="H28" s="4"/>
      <c r="I28" s="4"/>
      <c r="J28" s="4"/>
      <c r="K28" s="1"/>
    </row>
    <row r="29" spans="1:11">
      <c r="A29" s="15"/>
      <c r="B29" s="4"/>
      <c r="C29" s="4"/>
      <c r="D29" s="4"/>
      <c r="E29" s="4"/>
      <c r="F29" s="4"/>
      <c r="G29" s="4"/>
      <c r="H29" s="4"/>
      <c r="I29" s="4"/>
      <c r="J29" s="4"/>
      <c r="K29" s="1"/>
    </row>
    <row r="30" spans="1:11">
      <c r="A30" s="15"/>
      <c r="B30" s="4"/>
      <c r="C30" s="4"/>
      <c r="D30" s="4"/>
      <c r="E30" s="4"/>
      <c r="F30" s="4"/>
      <c r="G30" s="4"/>
      <c r="H30" s="4"/>
      <c r="I30" s="4"/>
      <c r="J30" s="4"/>
      <c r="K30" s="1"/>
    </row>
    <row r="31" spans="1:11">
      <c r="A31" s="15"/>
      <c r="B31" s="4"/>
      <c r="C31" s="4"/>
      <c r="D31" s="4"/>
      <c r="E31" s="4"/>
      <c r="F31" s="4"/>
      <c r="G31" s="4"/>
      <c r="H31" s="4"/>
      <c r="I31" s="4"/>
      <c r="J31" s="4"/>
      <c r="K31" s="1"/>
    </row>
    <row r="32" spans="1:11">
      <c r="A32" s="15"/>
      <c r="B32" s="4"/>
      <c r="C32" s="4"/>
      <c r="D32" s="4"/>
      <c r="E32" s="4"/>
      <c r="F32" s="4"/>
      <c r="G32" s="4"/>
      <c r="H32" s="4"/>
      <c r="I32" s="4"/>
      <c r="J32" s="4"/>
      <c r="K32" s="1"/>
    </row>
    <row r="33" spans="1:11">
      <c r="A33" s="15"/>
      <c r="B33" s="4"/>
      <c r="C33" s="4"/>
      <c r="D33" s="4"/>
      <c r="E33" s="4"/>
      <c r="F33" s="4"/>
      <c r="G33" s="4"/>
      <c r="H33" s="4"/>
      <c r="I33" s="4"/>
      <c r="J33" s="4"/>
      <c r="K33" s="1"/>
    </row>
    <row r="34" spans="1:11">
      <c r="A34" s="15"/>
      <c r="B34" s="4"/>
      <c r="C34" s="4"/>
      <c r="D34" s="4"/>
      <c r="E34" s="4"/>
      <c r="F34" s="4"/>
      <c r="G34" s="4"/>
      <c r="H34" s="4"/>
      <c r="I34" s="4"/>
      <c r="J34" s="4"/>
      <c r="K34" s="1"/>
    </row>
    <row r="35" spans="1:11">
      <c r="A35" s="15"/>
      <c r="B35" s="4"/>
      <c r="C35" s="4"/>
      <c r="D35" s="4"/>
      <c r="E35" s="4"/>
      <c r="F35" s="4"/>
      <c r="G35" s="4"/>
      <c r="H35" s="4"/>
      <c r="I35" s="4"/>
      <c r="J35" s="4"/>
      <c r="K35" s="1"/>
    </row>
    <row r="36" spans="1:11" ht="13.5" thickBot="1">
      <c r="A36" s="16"/>
      <c r="B36" s="3"/>
      <c r="C36" s="3"/>
      <c r="D36" s="3"/>
      <c r="E36" s="3"/>
      <c r="F36" s="3"/>
      <c r="G36" s="3"/>
      <c r="H36" s="3"/>
      <c r="I36" s="3"/>
      <c r="J36" s="3"/>
      <c r="K36" s="2"/>
    </row>
    <row r="37" spans="1:11" ht="18" customHeight="1" thickBot="1">
      <c r="A37" s="108" t="s">
        <v>19</v>
      </c>
      <c r="B37" s="109"/>
      <c r="C37" s="109"/>
      <c r="D37" s="109"/>
      <c r="E37" s="109"/>
      <c r="F37" s="109"/>
      <c r="G37" s="109"/>
      <c r="H37" s="109"/>
      <c r="I37" s="109"/>
      <c r="J37" s="109"/>
      <c r="K37" s="110"/>
    </row>
    <row r="38" spans="1:11">
      <c r="A38" s="18" t="s">
        <v>17</v>
      </c>
      <c r="B38" s="19" t="s">
        <v>15</v>
      </c>
      <c r="C38" s="19" t="s">
        <v>16</v>
      </c>
      <c r="D38" s="19"/>
      <c r="E38" s="19"/>
      <c r="F38" s="19"/>
      <c r="G38" s="19"/>
      <c r="H38" s="19"/>
      <c r="I38" s="19"/>
      <c r="J38" s="19"/>
      <c r="K38" s="20"/>
    </row>
    <row r="39" spans="1:11">
      <c r="A39" s="15"/>
      <c r="B39" s="4"/>
      <c r="C39" s="4"/>
      <c r="D39" s="4"/>
      <c r="E39" s="4"/>
      <c r="F39" s="4"/>
      <c r="G39" s="4"/>
      <c r="H39" s="4"/>
      <c r="I39" s="4"/>
      <c r="J39" s="4"/>
      <c r="K39" s="1"/>
    </row>
    <row r="40" spans="1:11">
      <c r="A40" s="15"/>
      <c r="B40" s="4"/>
      <c r="C40" s="4"/>
      <c r="D40" s="4"/>
      <c r="E40" s="4"/>
      <c r="F40" s="4"/>
      <c r="G40" s="4"/>
      <c r="H40" s="4"/>
      <c r="I40" s="4"/>
      <c r="J40" s="4"/>
      <c r="K40" s="1"/>
    </row>
    <row r="41" spans="1:11">
      <c r="A41" s="15"/>
      <c r="B41" s="4"/>
      <c r="C41" s="4"/>
      <c r="D41" s="4"/>
      <c r="E41" s="4"/>
      <c r="F41" s="4"/>
      <c r="G41" s="4"/>
      <c r="H41" s="4"/>
      <c r="I41" s="4"/>
      <c r="J41" s="4"/>
      <c r="K41" s="1"/>
    </row>
    <row r="42" spans="1:11">
      <c r="A42" s="15"/>
      <c r="B42" s="4"/>
      <c r="C42" s="4"/>
      <c r="D42" s="4"/>
      <c r="E42" s="4"/>
      <c r="F42" s="4"/>
      <c r="G42" s="4"/>
      <c r="H42" s="4"/>
      <c r="I42" s="4"/>
      <c r="J42" s="4"/>
      <c r="K42" s="1"/>
    </row>
    <row r="43" spans="1:11">
      <c r="A43" s="15"/>
      <c r="B43" s="4"/>
      <c r="C43" s="4"/>
      <c r="D43" s="4"/>
      <c r="E43" s="4"/>
      <c r="F43" s="4"/>
      <c r="G43" s="4"/>
      <c r="H43" s="4"/>
      <c r="I43" s="4"/>
      <c r="J43" s="4"/>
      <c r="K43" s="1"/>
    </row>
    <row r="44" spans="1:11">
      <c r="A44" s="15"/>
      <c r="B44" s="4"/>
      <c r="C44" s="4"/>
      <c r="D44" s="4"/>
      <c r="E44" s="4"/>
      <c r="F44" s="4"/>
      <c r="G44" s="4"/>
      <c r="H44" s="4"/>
      <c r="I44" s="4"/>
      <c r="J44" s="4"/>
      <c r="K44" s="1"/>
    </row>
    <row r="45" spans="1:11">
      <c r="A45" s="15"/>
      <c r="B45" s="4"/>
      <c r="C45" s="4"/>
      <c r="D45" s="4"/>
      <c r="E45" s="4"/>
      <c r="F45" s="4"/>
      <c r="G45" s="4"/>
      <c r="H45" s="4"/>
      <c r="I45" s="4"/>
      <c r="J45" s="4"/>
      <c r="K45" s="1"/>
    </row>
    <row r="46" spans="1:11">
      <c r="A46" s="15"/>
      <c r="B46" s="4"/>
      <c r="C46" s="4"/>
      <c r="D46" s="4"/>
      <c r="E46" s="4"/>
      <c r="F46" s="4"/>
      <c r="G46" s="4"/>
      <c r="H46" s="4"/>
      <c r="I46" s="4"/>
      <c r="J46" s="4"/>
      <c r="K46" s="1"/>
    </row>
    <row r="47" spans="1:11">
      <c r="A47" s="15"/>
      <c r="B47" s="4"/>
      <c r="C47" s="4"/>
      <c r="D47" s="4"/>
      <c r="E47" s="4"/>
      <c r="F47" s="4"/>
      <c r="G47" s="4"/>
      <c r="H47" s="4"/>
      <c r="I47" s="4"/>
      <c r="J47" s="4"/>
      <c r="K47" s="1"/>
    </row>
    <row r="48" spans="1:11">
      <c r="A48" s="15"/>
      <c r="B48" s="4"/>
      <c r="C48" s="4"/>
      <c r="D48" s="4"/>
      <c r="E48" s="4"/>
      <c r="F48" s="4"/>
      <c r="G48" s="4"/>
      <c r="H48" s="4"/>
      <c r="I48" s="4"/>
      <c r="J48" s="4"/>
      <c r="K48" s="1"/>
    </row>
    <row r="49" spans="1:11">
      <c r="A49" s="15"/>
      <c r="B49" s="4"/>
      <c r="C49" s="4"/>
      <c r="D49" s="4"/>
      <c r="E49" s="4"/>
      <c r="F49" s="4"/>
      <c r="G49" s="4"/>
      <c r="H49" s="4"/>
      <c r="I49" s="4"/>
      <c r="J49" s="4"/>
      <c r="K49" s="1"/>
    </row>
    <row r="50" spans="1:11">
      <c r="A50" s="15"/>
      <c r="B50" s="4"/>
      <c r="C50" s="4"/>
      <c r="D50" s="4"/>
      <c r="E50" s="4"/>
      <c r="F50" s="4"/>
      <c r="G50" s="4"/>
      <c r="H50" s="4"/>
      <c r="I50" s="4"/>
      <c r="J50" s="4"/>
      <c r="K50" s="1"/>
    </row>
    <row r="51" spans="1:11">
      <c r="A51" s="15"/>
      <c r="B51" s="4"/>
      <c r="C51" s="4"/>
      <c r="D51" s="4"/>
      <c r="E51" s="4"/>
      <c r="F51" s="4"/>
      <c r="G51" s="4"/>
      <c r="H51" s="4"/>
      <c r="I51" s="4"/>
      <c r="J51" s="4"/>
      <c r="K51" s="1"/>
    </row>
    <row r="52" spans="1:11">
      <c r="A52" s="15"/>
      <c r="B52" s="4"/>
      <c r="C52" s="4"/>
      <c r="D52" s="4"/>
      <c r="E52" s="4"/>
      <c r="F52" s="4"/>
      <c r="G52" s="4"/>
      <c r="H52" s="4"/>
      <c r="I52" s="4"/>
      <c r="J52" s="4"/>
      <c r="K52" s="1"/>
    </row>
    <row r="53" spans="1:11" ht="13.5" thickBot="1">
      <c r="A53" s="16"/>
      <c r="B53" s="3"/>
      <c r="C53" s="3"/>
      <c r="D53" s="3"/>
      <c r="E53" s="3"/>
      <c r="F53" s="3"/>
      <c r="G53" s="3"/>
      <c r="H53" s="3"/>
      <c r="I53" s="3"/>
      <c r="J53" s="3"/>
      <c r="K53" s="2"/>
    </row>
  </sheetData>
  <mergeCells count="5">
    <mergeCell ref="A37:K37"/>
    <mergeCell ref="A2:L2"/>
    <mergeCell ref="A1:L1"/>
    <mergeCell ref="A3:K3"/>
    <mergeCell ref="A20:K20"/>
  </mergeCells>
  <phoneticPr fontId="18"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24"/>
  </sheetPr>
  <dimension ref="A1:A58"/>
  <sheetViews>
    <sheetView tabSelected="1" workbookViewId="0">
      <pane ySplit="1" topLeftCell="A17" activePane="bottomLeft" state="frozen"/>
      <selection pane="bottomLeft" activeCell="A33" sqref="A33"/>
    </sheetView>
  </sheetViews>
  <sheetFormatPr defaultRowHeight="12.75"/>
  <cols>
    <col min="1" max="1" width="138.42578125" customWidth="1"/>
  </cols>
  <sheetData>
    <row r="1" spans="1:1" ht="32.25" customHeight="1" thickBot="1">
      <c r="A1" s="7" t="s">
        <v>0</v>
      </c>
    </row>
    <row r="2" spans="1:1" ht="27" customHeight="1">
      <c r="A2" s="11" t="s">
        <v>4</v>
      </c>
    </row>
    <row r="3" spans="1:1">
      <c r="A3" s="115"/>
    </row>
    <row r="4" spans="1:1">
      <c r="A4" s="116"/>
    </row>
    <row r="5" spans="1:1">
      <c r="A5" s="116"/>
    </row>
    <row r="6" spans="1:1">
      <c r="A6" s="116"/>
    </row>
    <row r="7" spans="1:1">
      <c r="A7" s="116"/>
    </row>
    <row r="8" spans="1:1">
      <c r="A8" s="116"/>
    </row>
    <row r="9" spans="1:1">
      <c r="A9" s="116"/>
    </row>
    <row r="10" spans="1:1" ht="13.5" thickBot="1">
      <c r="A10" s="117"/>
    </row>
    <row r="11" spans="1:1" ht="27" customHeight="1">
      <c r="A11" s="12" t="s">
        <v>6</v>
      </c>
    </row>
    <row r="12" spans="1:1">
      <c r="A12" s="8"/>
    </row>
    <row r="13" spans="1:1">
      <c r="A13" s="9"/>
    </row>
    <row r="14" spans="1:1">
      <c r="A14" s="9"/>
    </row>
    <row r="15" spans="1:1">
      <c r="A15" s="9"/>
    </row>
    <row r="16" spans="1:1">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ht="13.5" thickBot="1">
      <c r="A26" s="10"/>
    </row>
    <row r="27" spans="1:1" ht="27" customHeight="1">
      <c r="A27" s="13" t="s">
        <v>5</v>
      </c>
    </row>
    <row r="28" spans="1:1">
      <c r="A28" s="8"/>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ht="13.5" thickBot="1">
      <c r="A42" s="10"/>
    </row>
    <row r="43" spans="1:1" ht="27" customHeight="1">
      <c r="A43" s="14" t="s">
        <v>7</v>
      </c>
    </row>
    <row r="44" spans="1:1">
      <c r="A44" s="8"/>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ht="13.5" thickBot="1">
      <c r="A58" s="10"/>
    </row>
  </sheetData>
  <mergeCells count="1">
    <mergeCell ref="A3:A10"/>
  </mergeCells>
  <phoneticPr fontId="18"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11" activePane="bottomLeft" state="frozen"/>
      <selection pane="bottomLeft" activeCell="C9" sqref="C9"/>
    </sheetView>
  </sheetViews>
  <sheetFormatPr defaultRowHeight="12.75" outlineLevelRow="1"/>
  <cols>
    <col min="1" max="1" width="5.28515625" customWidth="1"/>
    <col min="2" max="2" width="24.140625" customWidth="1"/>
    <col min="3" max="3" width="12.5703125" style="58" customWidth="1"/>
  </cols>
  <sheetData>
    <row r="1" spans="1:5" s="4" customFormat="1" ht="25.5" customHeight="1" thickBot="1">
      <c r="B1" s="118" t="s">
        <v>14</v>
      </c>
      <c r="C1" s="119"/>
      <c r="D1" s="23"/>
      <c r="E1" s="22"/>
    </row>
    <row r="2" spans="1:5" s="4" customFormat="1" ht="25.5" customHeight="1" thickBot="1">
      <c r="B2" s="25"/>
      <c r="C2" s="25"/>
      <c r="D2" s="23"/>
      <c r="E2" s="50"/>
    </row>
    <row r="3" spans="1:5" ht="12.75" customHeight="1">
      <c r="A3" s="120" t="s">
        <v>54</v>
      </c>
      <c r="B3" s="62" t="s">
        <v>26</v>
      </c>
      <c r="C3" s="61" t="str">
        <f>FrameCounts!B2</f>
        <v>v1</v>
      </c>
      <c r="D3" s="5"/>
      <c r="E3" s="5"/>
    </row>
    <row r="4" spans="1:5">
      <c r="A4" s="121"/>
      <c r="B4" s="59" t="s">
        <v>11</v>
      </c>
      <c r="C4" s="63" t="str">
        <f>FrameCounts!B3</f>
        <v>adelikat</v>
      </c>
      <c r="D4" s="5"/>
      <c r="E4" s="5"/>
    </row>
    <row r="5" spans="1:5">
      <c r="A5" s="121"/>
      <c r="B5" s="59" t="s">
        <v>12</v>
      </c>
      <c r="C5" s="64"/>
      <c r="D5" s="5"/>
      <c r="E5" s="5"/>
    </row>
    <row r="6" spans="1:5">
      <c r="A6" s="121"/>
      <c r="B6" s="70" t="s">
        <v>56</v>
      </c>
      <c r="C6" s="65">
        <f>FrameCounts!H2</f>
        <v>3</v>
      </c>
      <c r="D6" s="5"/>
      <c r="E6" s="5"/>
    </row>
    <row r="7" spans="1:5">
      <c r="A7" s="121"/>
      <c r="B7" s="59" t="s">
        <v>23</v>
      </c>
      <c r="C7" s="66">
        <f>C6/60</f>
        <v>0.05</v>
      </c>
      <c r="D7" s="5"/>
      <c r="E7" s="5"/>
    </row>
    <row r="8" spans="1:5">
      <c r="A8" s="121"/>
      <c r="B8" s="59" t="s">
        <v>24</v>
      </c>
      <c r="C8" s="63" t="s">
        <v>143</v>
      </c>
      <c r="D8" s="5"/>
      <c r="E8" s="5"/>
    </row>
    <row r="9" spans="1:5" ht="13.5" thickBot="1">
      <c r="A9" s="122"/>
      <c r="B9" s="67" t="s">
        <v>13</v>
      </c>
      <c r="C9" s="68"/>
      <c r="D9" s="69"/>
      <c r="E9" s="5"/>
    </row>
    <row r="10" spans="1:5" ht="13.5" thickBot="1">
      <c r="B10" s="59"/>
      <c r="C10" s="60"/>
      <c r="D10" s="25"/>
      <c r="E10" s="25"/>
    </row>
    <row r="11" spans="1:5" ht="19.5" customHeight="1">
      <c r="A11" s="120" t="s">
        <v>55</v>
      </c>
      <c r="B11" s="62" t="s">
        <v>26</v>
      </c>
      <c r="C11" s="61" t="str">
        <f>FrameCounts!B2</f>
        <v>v1</v>
      </c>
      <c r="D11" s="5"/>
      <c r="E11" s="5"/>
    </row>
    <row r="12" spans="1:5">
      <c r="A12" s="121"/>
      <c r="B12" s="59" t="s">
        <v>11</v>
      </c>
      <c r="C12" s="63" t="str">
        <f>FrameCounts!B3</f>
        <v>adelikat</v>
      </c>
      <c r="D12" s="5"/>
      <c r="E12" s="5"/>
    </row>
    <row r="13" spans="1:5">
      <c r="A13" s="121"/>
      <c r="B13" s="59" t="s">
        <v>12</v>
      </c>
      <c r="C13" s="64" t="s">
        <v>142</v>
      </c>
      <c r="D13" s="5"/>
      <c r="E13" s="5"/>
    </row>
    <row r="14" spans="1:5">
      <c r="A14" s="121"/>
      <c r="B14" s="70" t="s">
        <v>56</v>
      </c>
      <c r="C14" s="65">
        <f>'About Versions'!H1</f>
        <v>0</v>
      </c>
      <c r="D14" s="5"/>
      <c r="E14" s="5"/>
    </row>
    <row r="15" spans="1:5">
      <c r="A15" s="121"/>
      <c r="B15" s="59" t="s">
        <v>23</v>
      </c>
      <c r="C15" s="66">
        <f>C14/60</f>
        <v>0</v>
      </c>
      <c r="D15" s="5"/>
      <c r="E15" s="5"/>
    </row>
    <row r="16" spans="1:5">
      <c r="A16" s="121"/>
      <c r="B16" s="59" t="s">
        <v>24</v>
      </c>
      <c r="C16" s="63" t="s">
        <v>143</v>
      </c>
      <c r="D16" s="5"/>
      <c r="E16" s="5"/>
    </row>
    <row r="17" spans="1:5" ht="13.5" thickBot="1">
      <c r="A17" s="122"/>
      <c r="B17" s="67" t="s">
        <v>13</v>
      </c>
      <c r="C17" s="68"/>
      <c r="D17" s="5"/>
      <c r="E17" s="5"/>
    </row>
    <row r="18" spans="1:5" ht="13.5" thickBot="1">
      <c r="B18" s="59"/>
      <c r="C18" s="60"/>
      <c r="D18" s="25"/>
      <c r="E18" s="25"/>
    </row>
    <row r="19" spans="1:5" collapsed="1">
      <c r="A19" s="120" t="s">
        <v>55</v>
      </c>
      <c r="B19" s="62" t="s">
        <v>26</v>
      </c>
      <c r="C19" s="61"/>
    </row>
    <row r="20" spans="1:5" hidden="1" outlineLevel="1">
      <c r="A20" s="121"/>
      <c r="B20" s="59" t="s">
        <v>11</v>
      </c>
      <c r="C20" s="63" t="str">
        <f>FrameCounts!B23</f>
        <v>Checkpoint</v>
      </c>
    </row>
    <row r="21" spans="1:5" hidden="1" outlineLevel="1">
      <c r="A21" s="121"/>
      <c r="B21" s="59" t="s">
        <v>12</v>
      </c>
      <c r="C21" s="64"/>
    </row>
    <row r="22" spans="1:5" hidden="1" outlineLevel="1">
      <c r="A22" s="121"/>
      <c r="B22" s="70" t="s">
        <v>56</v>
      </c>
      <c r="C22" s="65">
        <f>FrameCounts!H22</f>
        <v>0</v>
      </c>
    </row>
    <row r="23" spans="1:5" hidden="1" outlineLevel="1">
      <c r="A23" s="121"/>
      <c r="B23" s="59" t="s">
        <v>23</v>
      </c>
      <c r="C23" s="66">
        <f>C22/60</f>
        <v>0</v>
      </c>
    </row>
    <row r="24" spans="1:5" hidden="1" outlineLevel="1">
      <c r="A24" s="121"/>
      <c r="B24" s="59" t="s">
        <v>24</v>
      </c>
      <c r="C24" s="63"/>
    </row>
    <row r="25" spans="1:5" ht="13.5" thickBot="1">
      <c r="A25" s="122"/>
      <c r="B25" s="67" t="s">
        <v>13</v>
      </c>
      <c r="C25" s="68"/>
    </row>
  </sheetData>
  <mergeCells count="4">
    <mergeCell ref="B1:C1"/>
    <mergeCell ref="A3:A9"/>
    <mergeCell ref="A11:A17"/>
    <mergeCell ref="A19:A25"/>
  </mergeCells>
  <phoneticPr fontId="18"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A1:E27"/>
  <sheetViews>
    <sheetView topLeftCell="A19" workbookViewId="0">
      <selection activeCell="A29" sqref="A29"/>
    </sheetView>
  </sheetViews>
  <sheetFormatPr defaultRowHeight="12.75"/>
  <cols>
    <col min="1" max="1" width="20.140625" customWidth="1"/>
    <col min="2" max="2" width="55.7109375" customWidth="1"/>
  </cols>
  <sheetData>
    <row r="1" spans="1:5" ht="33">
      <c r="A1" s="133" t="s">
        <v>36</v>
      </c>
      <c r="B1" s="134"/>
      <c r="C1" s="49"/>
      <c r="D1" s="5"/>
      <c r="E1" s="5"/>
    </row>
    <row r="2" spans="1:5">
      <c r="A2" s="139" t="s">
        <v>35</v>
      </c>
      <c r="B2" s="140"/>
      <c r="C2" s="51"/>
    </row>
    <row r="3" spans="1:5">
      <c r="A3" s="141" t="s">
        <v>37</v>
      </c>
      <c r="B3" s="140"/>
      <c r="C3" s="51"/>
    </row>
    <row r="4" spans="1:5">
      <c r="A4" s="137"/>
      <c r="B4" s="138"/>
      <c r="C4" s="51"/>
    </row>
    <row r="5" spans="1:5">
      <c r="A5" s="135" t="s">
        <v>46</v>
      </c>
      <c r="B5" s="136"/>
      <c r="C5" s="51"/>
    </row>
    <row r="7" spans="1:5" ht="18.75">
      <c r="A7" s="127" t="s">
        <v>38</v>
      </c>
      <c r="B7" s="128"/>
    </row>
    <row r="8" spans="1:5">
      <c r="A8" s="51"/>
      <c r="B8" s="6"/>
    </row>
    <row r="9" spans="1:5" ht="39" customHeight="1">
      <c r="A9" s="129" t="s">
        <v>39</v>
      </c>
      <c r="B9" s="130"/>
    </row>
    <row r="10" spans="1:5">
      <c r="A10" s="131"/>
      <c r="B10" s="132"/>
    </row>
    <row r="11" spans="1:5">
      <c r="A11" s="123" t="s">
        <v>40</v>
      </c>
      <c r="B11" s="124"/>
    </row>
    <row r="12" spans="1:5">
      <c r="A12" s="123" t="s">
        <v>41</v>
      </c>
      <c r="B12" s="124"/>
    </row>
    <row r="13" spans="1:5" ht="43.5" customHeight="1">
      <c r="A13" s="123" t="s">
        <v>42</v>
      </c>
      <c r="B13" s="124"/>
    </row>
    <row r="14" spans="1:5" ht="19.5" customHeight="1">
      <c r="A14" s="123" t="s">
        <v>43</v>
      </c>
      <c r="B14" s="124"/>
    </row>
    <row r="15" spans="1:5" ht="18" customHeight="1">
      <c r="A15" s="123" t="s">
        <v>44</v>
      </c>
      <c r="B15" s="124"/>
    </row>
    <row r="16" spans="1:5" ht="21" customHeight="1">
      <c r="A16" s="123" t="s">
        <v>45</v>
      </c>
      <c r="B16" s="124"/>
    </row>
    <row r="17" spans="1:2" ht="48.75" customHeight="1">
      <c r="A17" s="125" t="s">
        <v>47</v>
      </c>
      <c r="B17" s="126"/>
    </row>
    <row r="19" spans="1:2" ht="18.75">
      <c r="A19" s="127" t="s">
        <v>49</v>
      </c>
      <c r="B19" s="128"/>
    </row>
    <row r="20" spans="1:2">
      <c r="A20" s="51"/>
      <c r="B20" s="6"/>
    </row>
    <row r="21" spans="1:2">
      <c r="A21" s="129" t="s">
        <v>50</v>
      </c>
      <c r="B21" s="130"/>
    </row>
    <row r="22" spans="1:2">
      <c r="A22" s="131"/>
      <c r="B22" s="132"/>
    </row>
    <row r="23" spans="1:2">
      <c r="A23" s="123" t="s">
        <v>51</v>
      </c>
      <c r="B23" s="124"/>
    </row>
    <row r="24" spans="1:2">
      <c r="A24" s="123"/>
      <c r="B24" s="124"/>
    </row>
    <row r="25" spans="1:2">
      <c r="A25" s="123" t="s">
        <v>52</v>
      </c>
      <c r="B25" s="124"/>
    </row>
    <row r="26" spans="1:2">
      <c r="A26" s="123" t="s">
        <v>53</v>
      </c>
      <c r="B26" s="124"/>
    </row>
    <row r="27" spans="1:2">
      <c r="A27" s="125"/>
      <c r="B27" s="126"/>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FrameCounts</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2010-02-14T02:36:14Z</dcterms:modified>
</cp:coreProperties>
</file>