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Masterproef\"/>
    </mc:Choice>
  </mc:AlternateContent>
  <xr:revisionPtr revIDLastSave="0" documentId="13_ncr:1_{18C8B2F9-B089-41FD-88F7-44F272AC912F}" xr6:coauthVersionLast="32" xr6:coauthVersionMax="32" xr10:uidLastSave="{00000000-0000-0000-0000-000000000000}"/>
  <bookViews>
    <workbookView xWindow="0" yWindow="0" windowWidth="23040" windowHeight="9072" activeTab="1" xr2:uid="{A0368557-E1DF-4DC9-A827-0A97D06C6B5C}"/>
  </bookViews>
  <sheets>
    <sheet name="CPU" sheetId="1" r:id="rId1"/>
    <sheet name="SURF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X14" i="2"/>
  <c r="X13" i="2"/>
  <c r="X12" i="2"/>
  <c r="X11" i="2"/>
  <c r="H49" i="2"/>
  <c r="U6" i="2" s="1"/>
  <c r="H41" i="2"/>
  <c r="T6" i="2" s="1"/>
  <c r="H37" i="2"/>
  <c r="S6" i="2" s="1"/>
  <c r="H29" i="2"/>
  <c r="R6" i="2" s="1"/>
  <c r="H25" i="2"/>
  <c r="Q6" i="2" s="1"/>
  <c r="H17" i="2"/>
  <c r="P6" i="2" s="1"/>
  <c r="H9" i="2"/>
  <c r="O6" i="2" s="1"/>
  <c r="G3" i="2"/>
  <c r="O4" i="2" s="1"/>
  <c r="G4" i="2"/>
  <c r="O5" i="2" s="1"/>
  <c r="G6" i="2"/>
  <c r="P3" i="2" s="1"/>
  <c r="G7" i="2"/>
  <c r="P4" i="2" s="1"/>
  <c r="G8" i="2"/>
  <c r="P5" i="2" s="1"/>
  <c r="G10" i="2"/>
  <c r="Q3" i="2" s="1"/>
  <c r="G11" i="2"/>
  <c r="Q4" i="2" s="1"/>
  <c r="G12" i="2"/>
  <c r="Q5" i="2" s="1"/>
  <c r="G14" i="2"/>
  <c r="R3" i="2" s="1"/>
  <c r="G15" i="2"/>
  <c r="R4" i="2" s="1"/>
  <c r="G16" i="2"/>
  <c r="R5" i="2" s="1"/>
  <c r="G18" i="2"/>
  <c r="S3" i="2" s="1"/>
  <c r="G19" i="2"/>
  <c r="S4" i="2" s="1"/>
  <c r="G20" i="2"/>
  <c r="S5" i="2" s="1"/>
  <c r="G22" i="2"/>
  <c r="T3" i="2" s="1"/>
  <c r="G23" i="2"/>
  <c r="T4" i="2" s="1"/>
  <c r="G24" i="2"/>
  <c r="T5" i="2" s="1"/>
  <c r="G26" i="2"/>
  <c r="U3" i="2" s="1"/>
  <c r="G27" i="2"/>
  <c r="U4" i="2" s="1"/>
  <c r="G28" i="2"/>
  <c r="G30" i="2"/>
  <c r="V3" i="2" s="1"/>
  <c r="G31" i="2"/>
  <c r="V4" i="2" s="1"/>
  <c r="G32" i="2"/>
  <c r="V5" i="2" s="1"/>
  <c r="G34" i="2"/>
  <c r="W3" i="2" s="1"/>
  <c r="G35" i="2"/>
  <c r="W4" i="2" s="1"/>
  <c r="G36" i="2"/>
  <c r="W5" i="2" s="1"/>
  <c r="G38" i="2"/>
  <c r="X3" i="2" s="1"/>
  <c r="G39" i="2"/>
  <c r="X4" i="2" s="1"/>
  <c r="G40" i="2"/>
  <c r="G42" i="2"/>
  <c r="Y3" i="2" s="1"/>
  <c r="G43" i="2"/>
  <c r="Y4" i="2" s="1"/>
  <c r="G44" i="2"/>
  <c r="Y5" i="2" s="1"/>
  <c r="G46" i="2"/>
  <c r="Z3" i="2" s="1"/>
  <c r="G47" i="2"/>
  <c r="Z4" i="2" s="1"/>
  <c r="G48" i="2"/>
  <c r="Z5" i="2" s="1"/>
  <c r="G50" i="2"/>
  <c r="AA3" i="2" s="1"/>
  <c r="G51" i="2"/>
  <c r="AA4" i="2" s="1"/>
  <c r="G52" i="2"/>
  <c r="AA5" i="2" s="1"/>
  <c r="G2" i="2"/>
  <c r="O3" i="2" s="1"/>
</calcChain>
</file>

<file path=xl/sharedStrings.xml><?xml version="1.0" encoding="utf-8"?>
<sst xmlns="http://schemas.openxmlformats.org/spreadsheetml/2006/main" count="28" uniqueCount="28">
  <si>
    <t>Situatie</t>
  </si>
  <si>
    <t>CPU</t>
  </si>
  <si>
    <t>lege ruimte</t>
  </si>
  <si>
    <t>eindpunt</t>
  </si>
  <si>
    <t>Grondwaarheid</t>
  </si>
  <si>
    <t>doos:</t>
  </si>
  <si>
    <t>potten:</t>
  </si>
  <si>
    <t>EXPERIMENT [m]</t>
  </si>
  <si>
    <t>GRONDWAARHEID [m]</t>
  </si>
  <si>
    <t>PROCENTUELE AFWIJKING</t>
  </si>
  <si>
    <t>Resultaten</t>
  </si>
  <si>
    <t>depth</t>
  </si>
  <si>
    <t>width</t>
  </si>
  <si>
    <t>height</t>
  </si>
  <si>
    <t>depth:</t>
  </si>
  <si>
    <t>width:</t>
  </si>
  <si>
    <t>height:</t>
  </si>
  <si>
    <t>distance:</t>
  </si>
  <si>
    <t>distance</t>
  </si>
  <si>
    <t>Gemiddelde resultaten</t>
  </si>
  <si>
    <t>GEMIDDELD</t>
  </si>
  <si>
    <t>1) lege muur op 1,4 m afstand</t>
  </si>
  <si>
    <t>2) eindpunt op lege muur op een afstand 0,8m</t>
  </si>
  <si>
    <t>drone op hoogte 0,6m</t>
  </si>
  <si>
    <t>1 object</t>
  </si>
  <si>
    <t>2 objecten</t>
  </si>
  <si>
    <t>3) bureaustoel</t>
  </si>
  <si>
    <t>4) willekeurige voorwerpen gestapeld: manden en vuilbakken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</si>
</sst>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7" xfId="0" applyBorder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CPU-verbruik van objectdetectie met eindpuntbepaling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CPU!$A$2</c:f>
              <c:strCache>
                <c:ptCount val="1"/>
                <c:pt idx="0">
                  <c:v>lege ruimte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CPU!$B$2:$K$2</c:f>
              <c:numCache>
                <c:formatCode>General</c:formatCode>
                <c:ptCount val="10"/>
                <c:pt idx="0">
                  <c:v>6.7</c:v>
                </c:pt>
                <c:pt idx="1">
                  <c:v>6.3</c:v>
                </c:pt>
                <c:pt idx="2">
                  <c:v>6.2</c:v>
                </c:pt>
                <c:pt idx="3">
                  <c:v>6</c:v>
                </c:pt>
                <c:pt idx="4">
                  <c:v>6</c:v>
                </c:pt>
                <c:pt idx="5">
                  <c:v>6.9</c:v>
                </c:pt>
                <c:pt idx="6">
                  <c:v>6.3</c:v>
                </c:pt>
                <c:pt idx="7">
                  <c:v>6.1</c:v>
                </c:pt>
                <c:pt idx="8">
                  <c:v>7.1</c:v>
                </c:pt>
                <c:pt idx="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4-496F-93BB-FABC7BBD8342}"/>
            </c:ext>
          </c:extLst>
        </c:ser>
        <c:ser>
          <c:idx val="1"/>
          <c:order val="1"/>
          <c:tx>
            <c:strRef>
              <c:f>CPU!$A$3</c:f>
              <c:strCache>
                <c:ptCount val="1"/>
                <c:pt idx="0">
                  <c:v>eindpunt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CPU!$B$3:$K$3</c:f>
              <c:numCache>
                <c:formatCode>General</c:formatCode>
                <c:ptCount val="10"/>
                <c:pt idx="0">
                  <c:v>7.5</c:v>
                </c:pt>
                <c:pt idx="1">
                  <c:v>4.9000000000000004</c:v>
                </c:pt>
                <c:pt idx="2">
                  <c:v>6.3</c:v>
                </c:pt>
                <c:pt idx="3">
                  <c:v>5.9</c:v>
                </c:pt>
                <c:pt idx="4">
                  <c:v>5.3</c:v>
                </c:pt>
                <c:pt idx="5">
                  <c:v>6.2</c:v>
                </c:pt>
                <c:pt idx="6">
                  <c:v>4.8</c:v>
                </c:pt>
                <c:pt idx="7">
                  <c:v>4.8</c:v>
                </c:pt>
                <c:pt idx="8">
                  <c:v>6.9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4-496F-93BB-FABC7BBD8342}"/>
            </c:ext>
          </c:extLst>
        </c:ser>
        <c:ser>
          <c:idx val="2"/>
          <c:order val="2"/>
          <c:tx>
            <c:strRef>
              <c:f>CPU!$A$4</c:f>
              <c:strCache>
                <c:ptCount val="1"/>
                <c:pt idx="0">
                  <c:v>1 object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CPU!$B$4:$K$4</c:f>
              <c:numCache>
                <c:formatCode>General</c:formatCode>
                <c:ptCount val="10"/>
                <c:pt idx="0">
                  <c:v>8.5</c:v>
                </c:pt>
                <c:pt idx="1">
                  <c:v>6.4</c:v>
                </c:pt>
                <c:pt idx="2">
                  <c:v>6.8</c:v>
                </c:pt>
                <c:pt idx="3">
                  <c:v>7.5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6.1</c:v>
                </c:pt>
                <c:pt idx="8">
                  <c:v>6.8</c:v>
                </c:pt>
                <c:pt idx="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4-496F-93BB-FABC7BBD8342}"/>
            </c:ext>
          </c:extLst>
        </c:ser>
        <c:ser>
          <c:idx val="3"/>
          <c:order val="3"/>
          <c:tx>
            <c:strRef>
              <c:f>CPU!$A$5</c:f>
              <c:strCache>
                <c:ptCount val="1"/>
                <c:pt idx="0">
                  <c:v>2 objecten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CPU!$B$5:$K$5</c:f>
              <c:numCache>
                <c:formatCode>General</c:formatCode>
                <c:ptCount val="10"/>
                <c:pt idx="0">
                  <c:v>8.4</c:v>
                </c:pt>
                <c:pt idx="1">
                  <c:v>7.4</c:v>
                </c:pt>
                <c:pt idx="2">
                  <c:v>7.3</c:v>
                </c:pt>
                <c:pt idx="3">
                  <c:v>7.8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7.6</c:v>
                </c:pt>
                <c:pt idx="8">
                  <c:v>8.1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D-45A3-8424-069F48A2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77760"/>
        <c:axId val="511779072"/>
      </c:lineChart>
      <c:catAx>
        <c:axId val="5117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Testnummer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1779072"/>
        <c:crosses val="autoZero"/>
        <c:auto val="1"/>
        <c:lblAlgn val="ctr"/>
        <c:lblOffset val="100"/>
        <c:noMultiLvlLbl val="0"/>
      </c:catAx>
      <c:valAx>
        <c:axId val="5117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CPU-verbuirk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17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Procentuele afwijking objectdimensies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SURF!$N$3</c:f>
              <c:strCache>
                <c:ptCount val="1"/>
                <c:pt idx="0">
                  <c:v>depth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SURF!$O$3:$AA$3</c:f>
              <c:numCache>
                <c:formatCode>General</c:formatCode>
                <c:ptCount val="13"/>
                <c:pt idx="0">
                  <c:v>9.2222222222222197</c:v>
                </c:pt>
                <c:pt idx="1">
                  <c:v>5.6111111111111098</c:v>
                </c:pt>
                <c:pt idx="2">
                  <c:v>9.9999999999999964</c:v>
                </c:pt>
                <c:pt idx="3">
                  <c:v>15.833333333333341</c:v>
                </c:pt>
                <c:pt idx="4">
                  <c:v>18.333333333333336</c:v>
                </c:pt>
                <c:pt idx="5">
                  <c:v>7.2777777777777786</c:v>
                </c:pt>
                <c:pt idx="6">
                  <c:v>23.499999999999989</c:v>
                </c:pt>
                <c:pt idx="7">
                  <c:v>6.4444444444444375</c:v>
                </c:pt>
                <c:pt idx="8">
                  <c:v>0.16666666666667299</c:v>
                </c:pt>
                <c:pt idx="9">
                  <c:v>14.444444444444445</c:v>
                </c:pt>
                <c:pt idx="10">
                  <c:v>17.722222222222232</c:v>
                </c:pt>
                <c:pt idx="11">
                  <c:v>3.6666666666666696</c:v>
                </c:pt>
                <c:pt idx="12">
                  <c:v>31.44444444444445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74D-BF3E-E9AC17675128}"/>
            </c:ext>
          </c:extLst>
        </c:ser>
        <c:ser>
          <c:idx val="1"/>
          <c:order val="1"/>
          <c:tx>
            <c:strRef>
              <c:f>SURF!$N$4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SURF!$O$4:$AA$4</c:f>
              <c:numCache>
                <c:formatCode>General</c:formatCode>
                <c:ptCount val="13"/>
                <c:pt idx="0">
                  <c:v>19.253731343283583</c:v>
                </c:pt>
                <c:pt idx="1">
                  <c:v>46.716417910447767</c:v>
                </c:pt>
                <c:pt idx="2">
                  <c:v>39.25373134328359</c:v>
                </c:pt>
                <c:pt idx="3">
                  <c:v>40.149253731343286</c:v>
                </c:pt>
                <c:pt idx="4">
                  <c:v>37.761194029850749</c:v>
                </c:pt>
                <c:pt idx="5">
                  <c:v>32.537313432835823</c:v>
                </c:pt>
                <c:pt idx="6">
                  <c:v>30.57692307692308</c:v>
                </c:pt>
                <c:pt idx="7">
                  <c:v>31.791044776119403</c:v>
                </c:pt>
                <c:pt idx="8">
                  <c:v>65.522388059701498</c:v>
                </c:pt>
                <c:pt idx="9">
                  <c:v>28.269230769230774</c:v>
                </c:pt>
                <c:pt idx="10">
                  <c:v>16.119402985074625</c:v>
                </c:pt>
                <c:pt idx="11">
                  <c:v>65.223880597014926</c:v>
                </c:pt>
                <c:pt idx="12">
                  <c:v>79.253731343283576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74D-BF3E-E9AC17675128}"/>
            </c:ext>
          </c:extLst>
        </c:ser>
        <c:ser>
          <c:idx val="2"/>
          <c:order val="2"/>
          <c:tx>
            <c:strRef>
              <c:f>SURF!$N$5</c:f>
              <c:strCache>
                <c:ptCount val="1"/>
                <c:pt idx="0">
                  <c:v>height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SURF!$O$5:$AA$5</c:f>
              <c:numCache>
                <c:formatCode>General</c:formatCode>
                <c:ptCount val="13"/>
                <c:pt idx="0">
                  <c:v>23.888888888888889</c:v>
                </c:pt>
                <c:pt idx="1">
                  <c:v>143.33333333333334</c:v>
                </c:pt>
                <c:pt idx="2">
                  <c:v>121.11111111111109</c:v>
                </c:pt>
                <c:pt idx="3">
                  <c:v>129.99999999999997</c:v>
                </c:pt>
                <c:pt idx="4">
                  <c:v>101.1111111111111</c:v>
                </c:pt>
                <c:pt idx="5">
                  <c:v>141.4814814814815</c:v>
                </c:pt>
                <c:pt idx="6">
                  <c:v>100</c:v>
                </c:pt>
                <c:pt idx="7">
                  <c:v>94.074074074074062</c:v>
                </c:pt>
                <c:pt idx="8">
                  <c:v>122.22222222222219</c:v>
                </c:pt>
                <c:pt idx="9">
                  <c:v>100</c:v>
                </c:pt>
                <c:pt idx="10">
                  <c:v>172.2222222222222</c:v>
                </c:pt>
                <c:pt idx="11">
                  <c:v>134.44444444444443</c:v>
                </c:pt>
                <c:pt idx="12">
                  <c:v>27.407407407407387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7-474D-BF3E-E9AC1767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10680"/>
        <c:axId val="466808712"/>
      </c:lineChart>
      <c:catAx>
        <c:axId val="46681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Meetpunten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08712"/>
        <c:crosses val="autoZero"/>
        <c:auto val="1"/>
        <c:lblAlgn val="ctr"/>
        <c:lblOffset val="100"/>
        <c:noMultiLvlLbl val="0"/>
      </c:catAx>
      <c:valAx>
        <c:axId val="4668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Afwijking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Procentuele afwijking </a:t>
            </a:r>
          </a:p>
          <a:p>
            <a:pPr>
              <a:defRPr/>
            </a:pPr>
            <a:r>
              <a:rPr lang="en-US"/>
              <a:t>afstand tussen twee objecten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SURF!$N$6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SURF!$O$6:$U$6</c:f>
              <c:numCache>
                <c:formatCode>General</c:formatCode>
                <c:ptCount val="7"/>
                <c:pt idx="0">
                  <c:v>7.0000000000000062</c:v>
                </c:pt>
                <c:pt idx="1">
                  <c:v>22.599999999999998</c:v>
                </c:pt>
                <c:pt idx="2">
                  <c:v>1.8181818181818197</c:v>
                </c:pt>
                <c:pt idx="3">
                  <c:v>2.9090909090908914</c:v>
                </c:pt>
                <c:pt idx="4">
                  <c:v>28.111111111111111</c:v>
                </c:pt>
                <c:pt idx="5">
                  <c:v>27.400000000000002</c:v>
                </c:pt>
                <c:pt idx="6">
                  <c:v>13.16666666666668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499-BC15-13DF03E3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2320"/>
        <c:axId val="459075432"/>
      </c:lineChart>
      <c:catAx>
        <c:axId val="4590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Meetpunten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075432"/>
        <c:crosses val="autoZero"/>
        <c:auto val="1"/>
        <c:lblAlgn val="ctr"/>
        <c:lblOffset val="100"/>
        <c:noMultiLvlLbl val="0"/>
      </c:catAx>
      <c:valAx>
        <c:axId val="459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Afwijking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0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</xdr:row>
      <xdr:rowOff>148590</xdr:rowOff>
    </xdr:from>
    <xdr:to>
      <xdr:col>23</xdr:col>
      <xdr:colOff>320040</xdr:colOff>
      <xdr:row>24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C741CA7-99F5-4B51-958E-C4F4633B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8</xdr:row>
      <xdr:rowOff>95250</xdr:rowOff>
    </xdr:from>
    <xdr:to>
      <xdr:col>20</xdr:col>
      <xdr:colOff>403860</xdr:colOff>
      <xdr:row>29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3673A82-CA14-42E7-A09B-393F54ED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29</xdr:row>
      <xdr:rowOff>125730</xdr:rowOff>
    </xdr:from>
    <xdr:to>
      <xdr:col>20</xdr:col>
      <xdr:colOff>419100</xdr:colOff>
      <xdr:row>45</xdr:row>
      <xdr:rowOff>167640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84B45E0-B226-42E2-9D26-A5670A06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C892-0727-4F3B-B750-99C503110866}">
  <dimension ref="A1:N29"/>
  <sheetViews>
    <sheetView workbookViewId="0">
      <selection activeCell="F17" sqref="F17"/>
    </sheetView>
  </sheetViews>
  <sheetFormatPr defaultRowHeight="14.4" x14ac:dyDescent="0.3"/>
  <cols>
    <col min="1" max="1" width="19.88671875" customWidth="1"/>
    <col min="3" max="5" width="9.33203125" customWidth="1"/>
    <col min="12" max="12" width="16.88671875" customWidth="1"/>
  </cols>
  <sheetData>
    <row r="1" spans="1:12" x14ac:dyDescent="0.3">
      <c r="A1" s="1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12"/>
      <c r="K1" s="13"/>
      <c r="L1" t="s">
        <v>20</v>
      </c>
    </row>
    <row r="2" spans="1:12" x14ac:dyDescent="0.3">
      <c r="A2" s="2" t="s">
        <v>2</v>
      </c>
      <c r="B2">
        <v>6.7</v>
      </c>
      <c r="C2">
        <v>6.3</v>
      </c>
      <c r="D2">
        <v>6.2</v>
      </c>
      <c r="E2">
        <v>6</v>
      </c>
      <c r="F2">
        <v>6</v>
      </c>
      <c r="G2">
        <v>6.9</v>
      </c>
      <c r="H2">
        <v>6.3</v>
      </c>
      <c r="I2">
        <v>6.1</v>
      </c>
      <c r="J2">
        <v>7.1</v>
      </c>
      <c r="K2" s="2">
        <v>6.7</v>
      </c>
      <c r="L2">
        <f>AVERAGE(B2:K2)</f>
        <v>6.43</v>
      </c>
    </row>
    <row r="3" spans="1:12" x14ac:dyDescent="0.3">
      <c r="A3" s="2" t="s">
        <v>3</v>
      </c>
      <c r="B3">
        <v>7.5</v>
      </c>
      <c r="C3">
        <v>4.9000000000000004</v>
      </c>
      <c r="D3">
        <v>6.3</v>
      </c>
      <c r="E3">
        <v>5.9</v>
      </c>
      <c r="F3">
        <v>5.3</v>
      </c>
      <c r="G3">
        <v>6.2</v>
      </c>
      <c r="H3">
        <v>4.8</v>
      </c>
      <c r="I3">
        <v>4.8</v>
      </c>
      <c r="J3">
        <v>6.9</v>
      </c>
      <c r="K3" s="2">
        <v>4.9000000000000004</v>
      </c>
      <c r="L3">
        <f t="shared" ref="L3:L6" si="0">AVERAGE(B3:K3)</f>
        <v>5.7499999999999991</v>
      </c>
    </row>
    <row r="4" spans="1:12" x14ac:dyDescent="0.3">
      <c r="A4" s="2" t="s">
        <v>24</v>
      </c>
      <c r="B4">
        <v>8.5</v>
      </c>
      <c r="C4">
        <v>6.4</v>
      </c>
      <c r="D4">
        <v>6.8</v>
      </c>
      <c r="E4">
        <v>7.5</v>
      </c>
      <c r="F4">
        <v>6.5</v>
      </c>
      <c r="G4">
        <v>6.6</v>
      </c>
      <c r="H4">
        <v>6.7</v>
      </c>
      <c r="I4">
        <v>6.1</v>
      </c>
      <c r="J4">
        <v>6.8</v>
      </c>
      <c r="K4" s="2">
        <v>6.9</v>
      </c>
      <c r="L4">
        <f t="shared" si="0"/>
        <v>6.8800000000000008</v>
      </c>
    </row>
    <row r="5" spans="1:12" x14ac:dyDescent="0.3">
      <c r="A5" s="2" t="s">
        <v>25</v>
      </c>
      <c r="B5">
        <v>8.4</v>
      </c>
      <c r="C5">
        <v>7.4</v>
      </c>
      <c r="D5">
        <v>7.3</v>
      </c>
      <c r="E5">
        <v>7.8</v>
      </c>
      <c r="F5">
        <v>7</v>
      </c>
      <c r="G5">
        <v>7.4</v>
      </c>
      <c r="H5">
        <v>7.8</v>
      </c>
      <c r="I5">
        <v>7.6</v>
      </c>
      <c r="J5">
        <v>8.1</v>
      </c>
      <c r="K5" s="2">
        <v>8</v>
      </c>
      <c r="L5">
        <f t="shared" si="0"/>
        <v>7.68</v>
      </c>
    </row>
    <row r="6" spans="1:12" x14ac:dyDescent="0.3">
      <c r="A6" s="2"/>
      <c r="K6" s="2"/>
    </row>
    <row r="7" spans="1:12" x14ac:dyDescent="0.3">
      <c r="A7" s="2"/>
      <c r="K7" s="2"/>
    </row>
    <row r="8" spans="1:12" x14ac:dyDescent="0.3">
      <c r="A8" s="2"/>
      <c r="K8" s="2"/>
    </row>
    <row r="9" spans="1:12" x14ac:dyDescent="0.3">
      <c r="A9" s="2"/>
      <c r="K9" s="2"/>
    </row>
    <row r="10" spans="1:12" x14ac:dyDescent="0.3">
      <c r="A10" s="2"/>
      <c r="K10" s="2"/>
    </row>
    <row r="11" spans="1:12" x14ac:dyDescent="0.3">
      <c r="A11" s="2"/>
      <c r="K11" s="2"/>
    </row>
    <row r="12" spans="1:12" x14ac:dyDescent="0.3">
      <c r="A12" s="2"/>
      <c r="K12" s="2"/>
    </row>
    <row r="13" spans="1:12" x14ac:dyDescent="0.3">
      <c r="A13" s="2"/>
      <c r="K13" s="2"/>
    </row>
    <row r="14" spans="1:12" x14ac:dyDescent="0.3">
      <c r="A14" s="2"/>
      <c r="K14" s="2"/>
    </row>
    <row r="15" spans="1:12" x14ac:dyDescent="0.3">
      <c r="A15" s="2"/>
      <c r="K15" s="2"/>
    </row>
    <row r="16" spans="1:12" x14ac:dyDescent="0.3">
      <c r="A16" s="2"/>
      <c r="K16" s="2"/>
    </row>
    <row r="17" spans="1:14" x14ac:dyDescent="0.3">
      <c r="A17" s="2"/>
      <c r="K17" s="2"/>
    </row>
    <row r="18" spans="1:14" x14ac:dyDescent="0.3">
      <c r="A18" s="2"/>
      <c r="K18" s="2"/>
    </row>
    <row r="22" spans="1:14" x14ac:dyDescent="0.3">
      <c r="A22" t="s">
        <v>23</v>
      </c>
    </row>
    <row r="23" spans="1:14" x14ac:dyDescent="0.3">
      <c r="A23" s="10" t="s"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 t="s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 t="s">
        <v>27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</sheetData>
  <mergeCells count="8">
    <mergeCell ref="A28:N28"/>
    <mergeCell ref="A29:N29"/>
    <mergeCell ref="B1:K1"/>
    <mergeCell ref="A23:N23"/>
    <mergeCell ref="A24:N24"/>
    <mergeCell ref="A25:N25"/>
    <mergeCell ref="A26:N26"/>
    <mergeCell ref="A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9F07-DFA4-4E23-8FA5-2B53A7677008}">
  <dimension ref="A1:AA52"/>
  <sheetViews>
    <sheetView tabSelected="1" topLeftCell="A10" workbookViewId="0">
      <selection activeCell="X41" sqref="X41"/>
    </sheetView>
  </sheetViews>
  <sheetFormatPr defaultRowHeight="14.4" x14ac:dyDescent="0.3"/>
  <cols>
    <col min="7" max="7" width="25" customWidth="1"/>
    <col min="8" max="8" width="9" customWidth="1"/>
    <col min="24" max="24" width="11.33203125" customWidth="1"/>
  </cols>
  <sheetData>
    <row r="1" spans="1:27" x14ac:dyDescent="0.3">
      <c r="A1" s="14" t="s">
        <v>7</v>
      </c>
      <c r="B1" s="14"/>
      <c r="C1" s="14"/>
      <c r="D1" s="14" t="s">
        <v>8</v>
      </c>
      <c r="E1" s="14"/>
      <c r="F1" s="14"/>
      <c r="G1" s="8" t="s">
        <v>9</v>
      </c>
      <c r="H1" s="8"/>
      <c r="I1" s="7"/>
    </row>
    <row r="2" spans="1:27" x14ac:dyDescent="0.3">
      <c r="A2">
        <v>1.966</v>
      </c>
      <c r="C2" s="2"/>
      <c r="D2">
        <v>1.8</v>
      </c>
      <c r="F2" s="2"/>
      <c r="G2" s="4">
        <f>ABS((A2-D2)*100/D2)</f>
        <v>9.2222222222222197</v>
      </c>
      <c r="K2" s="15" t="s">
        <v>4</v>
      </c>
      <c r="L2" s="16"/>
      <c r="N2" s="14" t="s">
        <v>10</v>
      </c>
      <c r="O2" s="14"/>
    </row>
    <row r="3" spans="1:27" x14ac:dyDescent="0.3">
      <c r="A3">
        <v>0.79900000000000004</v>
      </c>
      <c r="C3" s="2"/>
      <c r="D3">
        <v>0.67</v>
      </c>
      <c r="F3" s="2"/>
      <c r="G3" s="4">
        <f t="shared" ref="G3:G52" si="0">ABS((A3-D3)*100/D3)</f>
        <v>19.253731343283583</v>
      </c>
      <c r="K3" s="5" t="s">
        <v>5</v>
      </c>
      <c r="L3" s="2">
        <v>1.8</v>
      </c>
      <c r="N3" t="s">
        <v>11</v>
      </c>
      <c r="O3">
        <f>G2</f>
        <v>9.2222222222222197</v>
      </c>
      <c r="P3">
        <f>G6</f>
        <v>5.6111111111111098</v>
      </c>
      <c r="Q3">
        <f>G10</f>
        <v>9.9999999999999964</v>
      </c>
      <c r="R3">
        <f>G14</f>
        <v>15.833333333333341</v>
      </c>
      <c r="S3">
        <f>G18</f>
        <v>18.333333333333336</v>
      </c>
      <c r="T3">
        <f>G22</f>
        <v>7.2777777777777786</v>
      </c>
      <c r="U3">
        <f>G26</f>
        <v>23.499999999999989</v>
      </c>
      <c r="V3">
        <f>G30</f>
        <v>6.4444444444444375</v>
      </c>
      <c r="W3">
        <f>G34</f>
        <v>0.16666666666667299</v>
      </c>
      <c r="X3">
        <f>G38</f>
        <v>14.444444444444445</v>
      </c>
      <c r="Y3">
        <f>G42</f>
        <v>17.722222222222232</v>
      </c>
      <c r="Z3">
        <f>G46</f>
        <v>3.6666666666666696</v>
      </c>
      <c r="AA3">
        <f>G50</f>
        <v>31.44444444444445</v>
      </c>
    </row>
    <row r="4" spans="1:27" x14ac:dyDescent="0.3">
      <c r="A4" s="3">
        <v>0.66900000000000004</v>
      </c>
      <c r="B4" s="3"/>
      <c r="C4" s="1"/>
      <c r="D4" s="3">
        <v>0.54</v>
      </c>
      <c r="E4" s="3"/>
      <c r="F4" s="1"/>
      <c r="G4" s="4">
        <f t="shared" si="0"/>
        <v>23.888888888888889</v>
      </c>
      <c r="K4" s="5"/>
      <c r="L4" s="2">
        <v>0.67</v>
      </c>
      <c r="N4" t="s">
        <v>12</v>
      </c>
      <c r="O4">
        <f>G3</f>
        <v>19.253731343283583</v>
      </c>
      <c r="P4">
        <f>G7</f>
        <v>46.716417910447767</v>
      </c>
      <c r="Q4">
        <f>G11</f>
        <v>39.25373134328359</v>
      </c>
      <c r="R4">
        <f t="shared" ref="R4:R5" si="1">G15</f>
        <v>40.149253731343286</v>
      </c>
      <c r="S4">
        <f t="shared" ref="S4:S5" si="2">G19</f>
        <v>37.761194029850749</v>
      </c>
      <c r="T4">
        <f t="shared" ref="T4:T5" si="3">G23</f>
        <v>32.537313432835823</v>
      </c>
      <c r="U4">
        <f t="shared" ref="U4" si="4">G27</f>
        <v>30.57692307692308</v>
      </c>
      <c r="V4">
        <f t="shared" ref="V4:V5" si="5">G31</f>
        <v>31.791044776119403</v>
      </c>
      <c r="W4">
        <f t="shared" ref="W4:W5" si="6">G35</f>
        <v>65.522388059701498</v>
      </c>
      <c r="X4">
        <f t="shared" ref="X4" si="7">G39</f>
        <v>28.269230769230774</v>
      </c>
      <c r="Y4">
        <f t="shared" ref="Y4:Y5" si="8">G43</f>
        <v>16.119402985074625</v>
      </c>
      <c r="Z4">
        <f t="shared" ref="Z4:Z5" si="9">G47</f>
        <v>65.223880597014926</v>
      </c>
      <c r="AA4">
        <f>G51</f>
        <v>79.253731343283576</v>
      </c>
    </row>
    <row r="5" spans="1:27" x14ac:dyDescent="0.3">
      <c r="C5" s="2"/>
      <c r="F5" s="2"/>
      <c r="G5" s="4"/>
      <c r="K5" s="5"/>
      <c r="L5" s="2">
        <v>0.27</v>
      </c>
      <c r="N5" t="s">
        <v>13</v>
      </c>
      <c r="O5">
        <f>G4</f>
        <v>23.888888888888889</v>
      </c>
      <c r="P5">
        <f>G8</f>
        <v>143.33333333333334</v>
      </c>
      <c r="Q5">
        <f>G12</f>
        <v>121.11111111111109</v>
      </c>
      <c r="R5">
        <f t="shared" si="1"/>
        <v>129.99999999999997</v>
      </c>
      <c r="S5">
        <f t="shared" si="2"/>
        <v>101.1111111111111</v>
      </c>
      <c r="T5">
        <f t="shared" si="3"/>
        <v>141.4814814814815</v>
      </c>
      <c r="U5">
        <v>100</v>
      </c>
      <c r="V5">
        <f t="shared" si="5"/>
        <v>94.074074074074062</v>
      </c>
      <c r="W5">
        <f t="shared" si="6"/>
        <v>122.22222222222219</v>
      </c>
      <c r="X5">
        <v>100</v>
      </c>
      <c r="Y5">
        <f t="shared" si="8"/>
        <v>172.2222222222222</v>
      </c>
      <c r="Z5">
        <f t="shared" si="9"/>
        <v>134.44444444444443</v>
      </c>
      <c r="AA5">
        <f>G52</f>
        <v>27.407407407407387</v>
      </c>
    </row>
    <row r="6" spans="1:27" x14ac:dyDescent="0.3">
      <c r="A6">
        <v>1.901</v>
      </c>
      <c r="C6" s="2"/>
      <c r="D6">
        <v>1.8</v>
      </c>
      <c r="F6" s="2"/>
      <c r="G6" s="4">
        <f t="shared" si="0"/>
        <v>5.6111111111111098</v>
      </c>
      <c r="K6" s="5" t="s">
        <v>6</v>
      </c>
      <c r="L6" s="2">
        <v>1.8</v>
      </c>
      <c r="N6" t="s">
        <v>18</v>
      </c>
      <c r="O6">
        <f>H9</f>
        <v>7.0000000000000062</v>
      </c>
      <c r="P6">
        <f>H17</f>
        <v>22.599999999999998</v>
      </c>
      <c r="Q6">
        <f>H25</f>
        <v>1.8181818181818197</v>
      </c>
      <c r="R6">
        <f>H29</f>
        <v>2.9090909090908914</v>
      </c>
      <c r="S6">
        <f>H37</f>
        <v>28.111111111111111</v>
      </c>
      <c r="T6">
        <f>H41</f>
        <v>27.400000000000002</v>
      </c>
      <c r="U6">
        <f>H49</f>
        <v>13.16666666666668</v>
      </c>
    </row>
    <row r="7" spans="1:27" x14ac:dyDescent="0.3">
      <c r="A7">
        <v>0.35699999999999998</v>
      </c>
      <c r="C7" s="2"/>
      <c r="D7">
        <v>0.67</v>
      </c>
      <c r="F7" s="2"/>
      <c r="G7" s="4">
        <f t="shared" si="0"/>
        <v>46.716417910447767</v>
      </c>
      <c r="K7" s="5"/>
      <c r="L7" s="2">
        <v>0.52</v>
      </c>
    </row>
    <row r="8" spans="1:27" x14ac:dyDescent="0.3">
      <c r="A8">
        <v>0.65700000000000003</v>
      </c>
      <c r="C8" s="2"/>
      <c r="D8">
        <v>0.27</v>
      </c>
      <c r="F8" s="2"/>
      <c r="G8" s="4">
        <f t="shared" si="0"/>
        <v>143.33333333333334</v>
      </c>
      <c r="K8" s="6"/>
      <c r="L8" s="1">
        <v>0.1</v>
      </c>
    </row>
    <row r="9" spans="1:27" x14ac:dyDescent="0.3">
      <c r="C9" s="2">
        <v>0.53500000000000003</v>
      </c>
      <c r="F9" s="2">
        <v>0.5</v>
      </c>
      <c r="G9" s="4"/>
      <c r="H9">
        <f>ABS((C9-F9)*100/F9)</f>
        <v>7.0000000000000062</v>
      </c>
    </row>
    <row r="10" spans="1:27" x14ac:dyDescent="0.3">
      <c r="A10">
        <v>1.98</v>
      </c>
      <c r="C10" s="2"/>
      <c r="D10">
        <v>1.8</v>
      </c>
      <c r="F10" s="2"/>
      <c r="G10" s="4">
        <f t="shared" si="0"/>
        <v>9.9999999999999964</v>
      </c>
      <c r="W10" s="14" t="s">
        <v>19</v>
      </c>
      <c r="X10" s="14"/>
    </row>
    <row r="11" spans="1:27" x14ac:dyDescent="0.3">
      <c r="A11">
        <v>0.40699999999999997</v>
      </c>
      <c r="C11" s="2"/>
      <c r="D11">
        <v>0.67</v>
      </c>
      <c r="F11" s="2"/>
      <c r="G11" s="4">
        <f t="shared" si="0"/>
        <v>39.25373134328359</v>
      </c>
      <c r="W11" t="s">
        <v>14</v>
      </c>
      <c r="X11">
        <f>AVERAGE(O3:AA3)</f>
        <v>12.589743589743589</v>
      </c>
    </row>
    <row r="12" spans="1:27" x14ac:dyDescent="0.3">
      <c r="A12" s="3">
        <v>0.59699999999999998</v>
      </c>
      <c r="B12" s="3"/>
      <c r="C12" s="1"/>
      <c r="D12" s="3">
        <v>0.27</v>
      </c>
      <c r="E12" s="3"/>
      <c r="F12" s="1"/>
      <c r="G12" s="4">
        <f t="shared" si="0"/>
        <v>121.11111111111109</v>
      </c>
      <c r="W12" t="s">
        <v>15</v>
      </c>
      <c r="X12">
        <f>AVERAGE(O4:AA4)</f>
        <v>40.956018722953281</v>
      </c>
    </row>
    <row r="13" spans="1:27" x14ac:dyDescent="0.3">
      <c r="C13" s="2"/>
      <c r="F13" s="2"/>
      <c r="G13" s="4"/>
      <c r="W13" t="s">
        <v>16</v>
      </c>
      <c r="X13">
        <f>AVERAGE(O5:AA5)</f>
        <v>108.56125356125355</v>
      </c>
    </row>
    <row r="14" spans="1:27" x14ac:dyDescent="0.3">
      <c r="A14">
        <v>1.5149999999999999</v>
      </c>
      <c r="C14" s="2"/>
      <c r="D14">
        <v>1.8</v>
      </c>
      <c r="F14" s="2"/>
      <c r="G14" s="4">
        <f t="shared" si="0"/>
        <v>15.833333333333341</v>
      </c>
      <c r="W14" t="s">
        <v>17</v>
      </c>
      <c r="X14">
        <f>AVERAGE(O6:U6)</f>
        <v>14.715007215007217</v>
      </c>
    </row>
    <row r="15" spans="1:27" x14ac:dyDescent="0.3">
      <c r="A15">
        <v>0.40100000000000002</v>
      </c>
      <c r="C15" s="2"/>
      <c r="D15">
        <v>0.67</v>
      </c>
      <c r="F15" s="2"/>
      <c r="G15" s="4">
        <f t="shared" si="0"/>
        <v>40.149253731343286</v>
      </c>
    </row>
    <row r="16" spans="1:27" x14ac:dyDescent="0.3">
      <c r="A16">
        <v>0.621</v>
      </c>
      <c r="C16" s="2"/>
      <c r="D16">
        <v>0.27</v>
      </c>
      <c r="F16" s="2"/>
      <c r="G16" s="4">
        <f t="shared" si="0"/>
        <v>129.99999999999997</v>
      </c>
    </row>
    <row r="17" spans="1:8" x14ac:dyDescent="0.3">
      <c r="C17" s="2">
        <v>1.226</v>
      </c>
      <c r="F17" s="2">
        <v>1</v>
      </c>
      <c r="G17" s="4"/>
      <c r="H17">
        <f>ABS((C17-F17)*100/F17)</f>
        <v>22.599999999999998</v>
      </c>
    </row>
    <row r="18" spans="1:8" x14ac:dyDescent="0.3">
      <c r="A18">
        <v>1.47</v>
      </c>
      <c r="C18" s="2"/>
      <c r="D18">
        <v>1.8</v>
      </c>
      <c r="F18" s="2"/>
      <c r="G18" s="4">
        <f t="shared" si="0"/>
        <v>18.333333333333336</v>
      </c>
    </row>
    <row r="19" spans="1:8" x14ac:dyDescent="0.3">
      <c r="A19">
        <v>0.41699999999999998</v>
      </c>
      <c r="C19" s="2"/>
      <c r="D19">
        <v>0.67</v>
      </c>
      <c r="F19" s="2"/>
      <c r="G19" s="4">
        <f t="shared" si="0"/>
        <v>37.761194029850749</v>
      </c>
    </row>
    <row r="20" spans="1:8" x14ac:dyDescent="0.3">
      <c r="A20" s="3">
        <v>0.54300000000000004</v>
      </c>
      <c r="B20" s="3"/>
      <c r="C20" s="1"/>
      <c r="D20" s="3">
        <v>0.27</v>
      </c>
      <c r="E20" s="3"/>
      <c r="F20" s="1"/>
      <c r="G20" s="4">
        <f t="shared" si="0"/>
        <v>101.1111111111111</v>
      </c>
    </row>
    <row r="21" spans="1:8" x14ac:dyDescent="0.3">
      <c r="A21" s="9"/>
      <c r="B21" s="9"/>
      <c r="C21" s="2"/>
      <c r="D21" s="9"/>
      <c r="E21" s="9"/>
      <c r="F21" s="2"/>
      <c r="G21" s="4"/>
    </row>
    <row r="22" spans="1:8" x14ac:dyDescent="0.3">
      <c r="A22">
        <v>1.931</v>
      </c>
      <c r="C22" s="2"/>
      <c r="D22">
        <v>1.8</v>
      </c>
      <c r="F22" s="2"/>
      <c r="G22" s="4">
        <f t="shared" si="0"/>
        <v>7.2777777777777786</v>
      </c>
    </row>
    <row r="23" spans="1:8" x14ac:dyDescent="0.3">
      <c r="A23">
        <v>0.45200000000000001</v>
      </c>
      <c r="C23" s="2"/>
      <c r="D23">
        <v>0.67</v>
      </c>
      <c r="F23" s="2"/>
      <c r="G23" s="4">
        <f t="shared" si="0"/>
        <v>32.537313432835823</v>
      </c>
    </row>
    <row r="24" spans="1:8" x14ac:dyDescent="0.3">
      <c r="A24">
        <v>0.65200000000000002</v>
      </c>
      <c r="C24" s="2"/>
      <c r="D24">
        <v>0.27</v>
      </c>
      <c r="F24" s="2"/>
      <c r="G24" s="4">
        <f t="shared" si="0"/>
        <v>141.4814814814815</v>
      </c>
    </row>
    <row r="25" spans="1:8" x14ac:dyDescent="0.3">
      <c r="C25" s="2">
        <v>0.56000000000000005</v>
      </c>
      <c r="F25" s="2">
        <v>0.55000000000000004</v>
      </c>
      <c r="G25" s="4"/>
      <c r="H25">
        <f>ABS((C25-F25)*100/F25)</f>
        <v>1.8181818181818197</v>
      </c>
    </row>
    <row r="26" spans="1:8" x14ac:dyDescent="0.3">
      <c r="A26">
        <v>2.2229999999999999</v>
      </c>
      <c r="C26" s="2"/>
      <c r="D26">
        <v>1.8</v>
      </c>
      <c r="F26" s="2"/>
      <c r="G26" s="4">
        <f t="shared" si="0"/>
        <v>23.499999999999989</v>
      </c>
    </row>
    <row r="27" spans="1:8" x14ac:dyDescent="0.3">
      <c r="A27">
        <v>0.67900000000000005</v>
      </c>
      <c r="C27" s="2"/>
      <c r="D27">
        <v>0.52</v>
      </c>
      <c r="F27" s="2"/>
      <c r="G27" s="4">
        <f t="shared" si="0"/>
        <v>30.57692307692308</v>
      </c>
    </row>
    <row r="28" spans="1:8" x14ac:dyDescent="0.3">
      <c r="A28">
        <v>0.88800000000000001</v>
      </c>
      <c r="C28" s="2"/>
      <c r="D28">
        <v>0.1</v>
      </c>
      <c r="F28" s="2"/>
      <c r="G28" s="4">
        <f t="shared" si="0"/>
        <v>787.99999999999989</v>
      </c>
    </row>
    <row r="29" spans="1:8" x14ac:dyDescent="0.3">
      <c r="C29" s="2">
        <v>0.56599999999999995</v>
      </c>
      <c r="F29" s="2">
        <v>0.55000000000000004</v>
      </c>
      <c r="G29" s="4"/>
      <c r="H29">
        <f>ABS((C29-F29)*100/F29)</f>
        <v>2.9090909090908914</v>
      </c>
    </row>
    <row r="30" spans="1:8" x14ac:dyDescent="0.3">
      <c r="A30">
        <v>1.9159999999999999</v>
      </c>
      <c r="C30" s="2"/>
      <c r="D30">
        <v>1.8</v>
      </c>
      <c r="F30" s="2"/>
      <c r="G30" s="4">
        <f t="shared" si="0"/>
        <v>6.4444444444444375</v>
      </c>
    </row>
    <row r="31" spans="1:8" x14ac:dyDescent="0.3">
      <c r="A31">
        <v>0.45700000000000002</v>
      </c>
      <c r="C31" s="2"/>
      <c r="D31">
        <v>0.67</v>
      </c>
      <c r="F31" s="2"/>
      <c r="G31" s="4">
        <f t="shared" si="0"/>
        <v>31.791044776119403</v>
      </c>
    </row>
    <row r="32" spans="1:8" x14ac:dyDescent="0.3">
      <c r="A32" s="3">
        <v>0.52400000000000002</v>
      </c>
      <c r="B32" s="3"/>
      <c r="C32" s="1"/>
      <c r="D32" s="3">
        <v>0.27</v>
      </c>
      <c r="E32" s="3"/>
      <c r="F32" s="1"/>
      <c r="G32" s="4">
        <f t="shared" si="0"/>
        <v>94.074074074074062</v>
      </c>
    </row>
    <row r="33" spans="1:8" x14ac:dyDescent="0.3">
      <c r="A33" s="9"/>
      <c r="B33" s="9"/>
      <c r="C33" s="2"/>
      <c r="D33" s="9"/>
      <c r="E33" s="9"/>
      <c r="F33" s="2"/>
      <c r="G33" s="4"/>
    </row>
    <row r="34" spans="1:8" x14ac:dyDescent="0.3">
      <c r="A34">
        <v>1.7969999999999999</v>
      </c>
      <c r="C34" s="2"/>
      <c r="D34">
        <v>1.8</v>
      </c>
      <c r="F34" s="2"/>
      <c r="G34" s="4">
        <f t="shared" si="0"/>
        <v>0.16666666666667299</v>
      </c>
    </row>
    <row r="35" spans="1:8" x14ac:dyDescent="0.3">
      <c r="A35">
        <v>0.23100000000000001</v>
      </c>
      <c r="C35" s="2"/>
      <c r="D35">
        <v>0.67</v>
      </c>
      <c r="F35" s="2"/>
      <c r="G35" s="4">
        <f t="shared" si="0"/>
        <v>65.522388059701498</v>
      </c>
    </row>
    <row r="36" spans="1:8" x14ac:dyDescent="0.3">
      <c r="A36">
        <v>0.6</v>
      </c>
      <c r="C36" s="2"/>
      <c r="D36">
        <v>0.27</v>
      </c>
      <c r="F36" s="2"/>
      <c r="G36" s="4">
        <f t="shared" si="0"/>
        <v>122.22222222222219</v>
      </c>
    </row>
    <row r="37" spans="1:8" x14ac:dyDescent="0.3">
      <c r="C37" s="2">
        <v>1.153</v>
      </c>
      <c r="F37" s="2">
        <v>0.9</v>
      </c>
      <c r="G37" s="4"/>
      <c r="H37">
        <f>ABS((C37-F37)*100/F37)</f>
        <v>28.111111111111111</v>
      </c>
    </row>
    <row r="38" spans="1:8" x14ac:dyDescent="0.3">
      <c r="A38">
        <v>2.06</v>
      </c>
      <c r="C38" s="2"/>
      <c r="D38">
        <v>1.8</v>
      </c>
      <c r="F38" s="2"/>
      <c r="G38" s="4">
        <f t="shared" si="0"/>
        <v>14.444444444444445</v>
      </c>
    </row>
    <row r="39" spans="1:8" x14ac:dyDescent="0.3">
      <c r="A39">
        <v>0.66700000000000004</v>
      </c>
      <c r="C39" s="2"/>
      <c r="D39">
        <v>0.52</v>
      </c>
      <c r="F39" s="2"/>
      <c r="G39" s="4">
        <f t="shared" si="0"/>
        <v>28.269230769230774</v>
      </c>
    </row>
    <row r="40" spans="1:8" x14ac:dyDescent="0.3">
      <c r="A40">
        <v>0.372</v>
      </c>
      <c r="C40" s="2"/>
      <c r="D40">
        <v>0.1</v>
      </c>
      <c r="F40" s="2"/>
      <c r="G40" s="4">
        <f t="shared" si="0"/>
        <v>272</v>
      </c>
    </row>
    <row r="41" spans="1:8" x14ac:dyDescent="0.3">
      <c r="C41" s="2">
        <v>0.36299999999999999</v>
      </c>
      <c r="F41" s="2">
        <v>0.5</v>
      </c>
      <c r="G41" s="4"/>
      <c r="H41">
        <f>ABS((C41-F41)*100/F41)</f>
        <v>27.400000000000002</v>
      </c>
    </row>
    <row r="42" spans="1:8" x14ac:dyDescent="0.3">
      <c r="A42">
        <v>2.1190000000000002</v>
      </c>
      <c r="C42" s="2"/>
      <c r="D42">
        <v>1.8</v>
      </c>
      <c r="F42" s="2"/>
      <c r="G42" s="4">
        <f t="shared" si="0"/>
        <v>17.722222222222232</v>
      </c>
    </row>
    <row r="43" spans="1:8" x14ac:dyDescent="0.3">
      <c r="A43">
        <v>0.56200000000000006</v>
      </c>
      <c r="C43" s="2"/>
      <c r="D43">
        <v>0.67</v>
      </c>
      <c r="F43" s="2"/>
      <c r="G43" s="4">
        <f t="shared" si="0"/>
        <v>16.119402985074625</v>
      </c>
    </row>
    <row r="44" spans="1:8" x14ac:dyDescent="0.3">
      <c r="A44" s="3">
        <v>0.73499999999999999</v>
      </c>
      <c r="B44" s="3"/>
      <c r="C44" s="1"/>
      <c r="D44" s="3">
        <v>0.27</v>
      </c>
      <c r="E44" s="3"/>
      <c r="F44" s="1"/>
      <c r="G44" s="4">
        <f t="shared" si="0"/>
        <v>172.2222222222222</v>
      </c>
    </row>
    <row r="45" spans="1:8" x14ac:dyDescent="0.3">
      <c r="C45" s="2"/>
      <c r="F45" s="2"/>
      <c r="G45" s="4"/>
    </row>
    <row r="46" spans="1:8" x14ac:dyDescent="0.3">
      <c r="A46">
        <v>1.8660000000000001</v>
      </c>
      <c r="C46" s="2"/>
      <c r="D46">
        <v>1.8</v>
      </c>
      <c r="F46" s="2"/>
      <c r="G46" s="4">
        <f t="shared" si="0"/>
        <v>3.6666666666666696</v>
      </c>
    </row>
    <row r="47" spans="1:8" x14ac:dyDescent="0.3">
      <c r="A47">
        <v>0.23300000000000001</v>
      </c>
      <c r="C47" s="2"/>
      <c r="D47">
        <v>0.67</v>
      </c>
      <c r="F47" s="2"/>
      <c r="G47" s="4">
        <f t="shared" si="0"/>
        <v>65.223880597014926</v>
      </c>
    </row>
    <row r="48" spans="1:8" x14ac:dyDescent="0.3">
      <c r="A48">
        <v>0.63300000000000001</v>
      </c>
      <c r="C48" s="2"/>
      <c r="D48">
        <v>0.27</v>
      </c>
      <c r="F48" s="2"/>
      <c r="G48" s="4">
        <f t="shared" si="0"/>
        <v>134.44444444444443</v>
      </c>
    </row>
    <row r="49" spans="1:8" x14ac:dyDescent="0.3">
      <c r="C49" s="2">
        <v>1.3580000000000001</v>
      </c>
      <c r="F49" s="2">
        <v>1.2</v>
      </c>
      <c r="G49" s="4"/>
      <c r="H49">
        <f>ABS((C49-F49)*100/F49)</f>
        <v>13.16666666666668</v>
      </c>
    </row>
    <row r="50" spans="1:8" x14ac:dyDescent="0.3">
      <c r="A50">
        <v>2.3660000000000001</v>
      </c>
      <c r="C50" s="2"/>
      <c r="D50">
        <v>1.8</v>
      </c>
      <c r="F50" s="2"/>
      <c r="G50" s="4">
        <f t="shared" si="0"/>
        <v>31.44444444444445</v>
      </c>
    </row>
    <row r="51" spans="1:8" x14ac:dyDescent="0.3">
      <c r="A51">
        <v>1.2010000000000001</v>
      </c>
      <c r="C51" s="2"/>
      <c r="D51">
        <v>0.67</v>
      </c>
      <c r="F51" s="2"/>
      <c r="G51" s="4">
        <f t="shared" si="0"/>
        <v>79.253731343283576</v>
      </c>
    </row>
    <row r="52" spans="1:8" x14ac:dyDescent="0.3">
      <c r="A52">
        <v>0.34399999999999997</v>
      </c>
      <c r="C52" s="2"/>
      <c r="D52">
        <v>0.27</v>
      </c>
      <c r="F52" s="2"/>
      <c r="G52" s="4">
        <f t="shared" si="0"/>
        <v>27.407407407407387</v>
      </c>
    </row>
  </sheetData>
  <mergeCells count="5">
    <mergeCell ref="W10:X10"/>
    <mergeCell ref="A1:C1"/>
    <mergeCell ref="D1:F1"/>
    <mergeCell ref="N2:O2"/>
    <mergeCell ref="K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CPU</vt:lpstr>
      <vt:lpstr>SURF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2018-05-09T15:49:11Z</dcterms:created>
  <dcterms:modified xsi:type="dcterms:W3CDTF">2018-05-09T19:28:30Z</dcterms:modified>
</cp:coreProperties>
</file>