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giamberm\Documents\TI\paper\2_Anomalie-detection\"/>
    </mc:Choice>
  </mc:AlternateContent>
  <xr:revisionPtr revIDLastSave="0" documentId="13_ncr:1_{E9802517-1DC9-4B59-B971-7A4B8FCDFB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9" i="1" l="1"/>
  <c r="K48" i="1"/>
  <c r="K47" i="1"/>
  <c r="K46" i="1"/>
  <c r="K45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K44" i="1"/>
  <c r="K50" i="1"/>
  <c r="K51" i="1"/>
  <c r="K52" i="1"/>
  <c r="K53" i="1"/>
  <c r="K54" i="1"/>
  <c r="K55" i="1"/>
  <c r="K56" i="1"/>
  <c r="K57" i="1"/>
  <c r="K58" i="1"/>
  <c r="K59" i="1"/>
  <c r="K60" i="1"/>
  <c r="Q43" i="1"/>
  <c r="N43" i="1"/>
  <c r="K43" i="1"/>
  <c r="I19" i="1"/>
  <c r="K42" i="1"/>
  <c r="K41" i="1"/>
  <c r="K40" i="1"/>
  <c r="Q38" i="1"/>
  <c r="Q39" i="1"/>
  <c r="Q40" i="1"/>
  <c r="Q41" i="1"/>
  <c r="Q42" i="1"/>
  <c r="N38" i="1"/>
  <c r="N39" i="1"/>
  <c r="N40" i="1"/>
  <c r="N41" i="1"/>
  <c r="N42" i="1"/>
  <c r="K38" i="1"/>
  <c r="K39" i="1"/>
  <c r="D21" i="1" l="1"/>
  <c r="Q35" i="1"/>
  <c r="Q36" i="1"/>
  <c r="Q37" i="1"/>
  <c r="N35" i="1"/>
  <c r="N36" i="1"/>
  <c r="N37" i="1"/>
  <c r="K37" i="1"/>
  <c r="K36" i="1"/>
  <c r="K35" i="1"/>
  <c r="Q32" i="1"/>
  <c r="Q33" i="1"/>
  <c r="Q34" i="1"/>
  <c r="N32" i="1"/>
  <c r="N33" i="1"/>
  <c r="N34" i="1"/>
  <c r="K34" i="1"/>
  <c r="K33" i="1"/>
  <c r="N31" i="1"/>
  <c r="K32" i="1"/>
  <c r="Q31" i="1"/>
  <c r="K31" i="1"/>
  <c r="Q30" i="1"/>
  <c r="Q27" i="1"/>
  <c r="Q28" i="1"/>
  <c r="Q29" i="1"/>
  <c r="N27" i="1"/>
  <c r="N28" i="1"/>
  <c r="N29" i="1"/>
  <c r="N30" i="1"/>
  <c r="K30" i="1"/>
  <c r="K29" i="1"/>
  <c r="K28" i="1"/>
  <c r="K27" i="1"/>
  <c r="Q26" i="1"/>
  <c r="Q24" i="1"/>
  <c r="Q25" i="1"/>
  <c r="N24" i="1"/>
  <c r="N25" i="1"/>
  <c r="N26" i="1"/>
  <c r="K26" i="1"/>
  <c r="K25" i="1"/>
  <c r="K24" i="1"/>
  <c r="K23" i="1"/>
  <c r="Q23" i="1"/>
  <c r="N23" i="1"/>
</calcChain>
</file>

<file path=xl/sharedStrings.xml><?xml version="1.0" encoding="utf-8"?>
<sst xmlns="http://schemas.openxmlformats.org/spreadsheetml/2006/main" count="114" uniqueCount="59">
  <si>
    <t>Start</t>
  </si>
  <si>
    <t>end</t>
  </si>
  <si>
    <t>1st</t>
  </si>
  <si>
    <t>2nd</t>
  </si>
  <si>
    <t>3rd</t>
  </si>
  <si>
    <t>Title</t>
  </si>
  <si>
    <t>1-time</t>
  </si>
  <si>
    <t>2-time</t>
  </si>
  <si>
    <t>3-time</t>
  </si>
  <si>
    <t>Toward the automation of mechanized tunneling</t>
  </si>
  <si>
    <t xml:space="preserve">A SURVEY OF RESEARCH ON ANOMALY DETECTION FOR TIME SERIES  - 2016 - U-SHENG WU </t>
  </si>
  <si>
    <t>#pages</t>
  </si>
  <si>
    <t>id</t>
  </si>
  <si>
    <t>research phase</t>
  </si>
  <si>
    <t>exploring paper count</t>
  </si>
  <si>
    <t>exploring phase</t>
  </si>
  <si>
    <t>DAGMM</t>
  </si>
  <si>
    <t>Filter</t>
  </si>
  <si>
    <t>ReaschGate, Anomaly detection review</t>
  </si>
  <si>
    <t>Anomaly detection unsupervised multivariate</t>
  </si>
  <si>
    <t>sciencedirect, "anomaly detection" "unsupervised", review, 2010-2022</t>
  </si>
  <si>
    <t>relevant</t>
  </si>
  <si>
    <t>-</t>
  </si>
  <si>
    <t xml:space="preserve">A deep hypersphere approach to high-dimensional anomaly detection - 2022 - Zheng </t>
  </si>
  <si>
    <t>Y</t>
  </si>
  <si>
    <t>N</t>
  </si>
  <si>
    <t>NR</t>
  </si>
  <si>
    <t>done</t>
  </si>
  <si>
    <t>Not relevant</t>
  </si>
  <si>
    <t>Not a review</t>
  </si>
  <si>
    <t>Yes, relevant</t>
  </si>
  <si>
    <t>TCN</t>
  </si>
  <si>
    <t xml:space="preserve">An Empirical Evaluation of Generic Convolutional and Recurrent Networks - Bai  et al.  2018 </t>
  </si>
  <si>
    <t>A Comparison of TCN and LSTM Models in Detecting Anomalies in Time Series Data - Gopali et al.  2021</t>
  </si>
  <si>
    <t>A deep encoder-decoder network for anomaly detection -  Yu et al. 2022</t>
  </si>
  <si>
    <t>Real-time big data processing for anomaly detection: A Survey  - 2019 Ahamed et al.</t>
  </si>
  <si>
    <t>Autoencoders for unsupervised anomaly segmentation in brain MR images: A comparative study - Baur et .al 2021</t>
  </si>
  <si>
    <t>A survey on anomaly detection for technical systems using LSTM networks - Lindemann et al. 2021</t>
  </si>
  <si>
    <t>Recursive Principal Component Analysis-Based Data Outlier Detection -  Yu et al. 2017</t>
  </si>
  <si>
    <t>Anomaly detection in multivariate time series of drilling data - Altindal et al. 2024</t>
  </si>
  <si>
    <t>Unsupervised feature selection using chronological fitting with SHAP - Quixuan et al. 2024</t>
  </si>
  <si>
    <t>Pyramid reconstruction assisted deep autoencoding Gaussian mixture model for industrial fault detection - Tian et al. 2023</t>
  </si>
  <si>
    <t>DEEP AUTOENCODING GAUSSIAN MIXTURE MODEL FOR UNSUPERVISED ANOMALY DETECTION - Zong et al. 2018</t>
  </si>
  <si>
    <t>An Experimental Evaluation of Anomaly Detection in Time -  Zhang et al. 2023</t>
  </si>
  <si>
    <t>Deep Learning for Anomaly Detection in Time-Series Data - Choi et al. 2021</t>
  </si>
  <si>
    <t>An exhaustive comparison of distance measures in the classification of time series with 1NN method - Górecki et al. 2024</t>
  </si>
  <si>
    <t>An Experimental Evaluation of Time Series Classiﬁcation - Górecki et al. 2018</t>
  </si>
  <si>
    <t>Multimedia datasets for anomaly detection: a review -  Kumari et al 2023</t>
  </si>
  <si>
    <t>Anomaly Detection and Time Series Analysis - Anand et al. 2023</t>
  </si>
  <si>
    <t>A Review of Time-Series Anomaly Detection Techniques - K. Shaukat et al. 2021</t>
  </si>
  <si>
    <t>Anomaly Detection on Time Serie - Teng  et al. 2010</t>
  </si>
  <si>
    <t>Core loss: Mining core samples efficiently for robust machine anomaly detection against data pollution - Shang et al. 2023</t>
  </si>
  <si>
    <t>Anomaly detection unsupervised with contamination</t>
  </si>
  <si>
    <t>Bulk</t>
  </si>
  <si>
    <t>Latent Outlier Exposure for Anomaly Detection with Contaminated Data - Qiu et al. 2022</t>
  </si>
  <si>
    <t>An Iterative Method for Unsupervised Robust Anomaly Detection under Data Contamination - Kim et al. 2021</t>
  </si>
  <si>
    <t>Deep Unsupervised Anomaly Detection - Li et al. 2021</t>
  </si>
  <si>
    <t xml:space="preserve">Exploiting negative correlation for unsupervised anomaly detection in contaminated time series - Lin et al. 2024 </t>
  </si>
  <si>
    <t>Unsupervised Time Series Anomaly Detection under Data Contamination - Xiaoguhi et al.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</si>
</sst>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22" fontId="0" fillId="0" borderId="0" xfId="0" applyNumberFormat="1"/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1st Read</a:t>
            </a:r>
            <a:r>
              <a:rPr lang="en-US" baseline="0"/>
              <a:t>through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882304185661003"/>
          <c:y val="0.15276190476190479"/>
          <c:w val="0.82476902887139103"/>
          <c:h val="0.74569940512921773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Tabelle1!$I$21</c:f>
              <c:strCache>
                <c:ptCount val="1"/>
                <c:pt idx="0">
                  <c:v>1st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Tabelle1!$I$23:$I$60</c:f>
              <c:numCache>
                <c:formatCode>m/d/yyyy\ h:mm</c:formatCode>
                <c:ptCount val="38"/>
                <c:pt idx="0">
                  <c:v>45362.4377662037</c:v>
                </c:pt>
                <c:pt idx="1">
                  <c:v>45362.588587962964</c:v>
                </c:pt>
                <c:pt idx="2">
                  <c:v>45362.637543171295</c:v>
                </c:pt>
                <c:pt idx="3">
                  <c:v>45362.651693402775</c:v>
                </c:pt>
                <c:pt idx="4">
                  <c:v>45363.563067129631</c:v>
                </c:pt>
                <c:pt idx="5">
                  <c:v>45363.602375462964</c:v>
                </c:pt>
                <c:pt idx="6">
                  <c:v>45363.665852314814</c:v>
                </c:pt>
                <c:pt idx="7">
                  <c:v>45365.446338078706</c:v>
                </c:pt>
                <c:pt idx="8">
                  <c:v>45365.458979166666</c:v>
                </c:pt>
                <c:pt idx="9">
                  <c:v>45365.571219675927</c:v>
                </c:pt>
                <c:pt idx="10">
                  <c:v>45372.411581944441</c:v>
                </c:pt>
                <c:pt idx="11">
                  <c:v>45372.4569505787</c:v>
                </c:pt>
                <c:pt idx="12">
                  <c:v>45372.574540162037</c:v>
                </c:pt>
                <c:pt idx="13">
                  <c:v>45372.60597060185</c:v>
                </c:pt>
                <c:pt idx="14">
                  <c:v>45372.624619097223</c:v>
                </c:pt>
                <c:pt idx="15">
                  <c:v>45376.341631944444</c:v>
                </c:pt>
                <c:pt idx="16">
                  <c:v>45376.358473958331</c:v>
                </c:pt>
                <c:pt idx="17">
                  <c:v>45376.3614087963</c:v>
                </c:pt>
                <c:pt idx="18">
                  <c:v>45376.376967708333</c:v>
                </c:pt>
                <c:pt idx="19">
                  <c:v>45376.392687615742</c:v>
                </c:pt>
                <c:pt idx="20">
                  <c:v>45378.353567013888</c:v>
                </c:pt>
                <c:pt idx="21">
                  <c:v>45378.380602430552</c:v>
                </c:pt>
                <c:pt idx="22">
                  <c:v>45378.410335069442</c:v>
                </c:pt>
                <c:pt idx="23">
                  <c:v>45378.645685763891</c:v>
                </c:pt>
                <c:pt idx="24">
                  <c:v>45378.666361342592</c:v>
                </c:pt>
                <c:pt idx="25">
                  <c:v>45378.686284722222</c:v>
                </c:pt>
                <c:pt idx="26">
                  <c:v>45379.335048148147</c:v>
                </c:pt>
                <c:pt idx="27">
                  <c:v>45379.360102777777</c:v>
                </c:pt>
              </c:numCache>
            </c:numRef>
          </c:xVal>
          <c:yVal>
            <c:numRef>
              <c:f>Tabelle1!$K$23:$K$60</c:f>
              <c:numCache>
                <c:formatCode>[$-F400]h:mm:ss\ AM/PM</c:formatCode>
                <c:ptCount val="38"/>
                <c:pt idx="0">
                  <c:v>2.9161342594306916E-2</c:v>
                </c:pt>
                <c:pt idx="1">
                  <c:v>2.6884722217801027E-2</c:v>
                </c:pt>
                <c:pt idx="2">
                  <c:v>8.5680555566796102E-3</c:v>
                </c:pt>
                <c:pt idx="3">
                  <c:v>9.6158564847428352E-3</c:v>
                </c:pt>
                <c:pt idx="4">
                  <c:v>2.5000000001455192E-2</c:v>
                </c:pt>
                <c:pt idx="5">
                  <c:v>4.4629745367274154E-2</c:v>
                </c:pt>
                <c:pt idx="6">
                  <c:v>2.2580324075534008E-2</c:v>
                </c:pt>
                <c:pt idx="7">
                  <c:v>5.6513888848712668E-3</c:v>
                </c:pt>
                <c:pt idx="8">
                  <c:v>3.2596875003946479E-2</c:v>
                </c:pt>
                <c:pt idx="9">
                  <c:v>1.4147685185889713E-2</c:v>
                </c:pt>
                <c:pt idx="10">
                  <c:v>2.6367245372966863E-2</c:v>
                </c:pt>
                <c:pt idx="11">
                  <c:v>3.428287037240807E-2</c:v>
                </c:pt>
                <c:pt idx="12">
                  <c:v>2.6736574072856456E-2</c:v>
                </c:pt>
                <c:pt idx="13">
                  <c:v>1.2328009259363171E-2</c:v>
                </c:pt>
                <c:pt idx="14">
                  <c:v>1.9506249998812564E-2</c:v>
                </c:pt>
                <c:pt idx="15">
                  <c:v>6.9444444452528842E-3</c:v>
                </c:pt>
                <c:pt idx="16">
                  <c:v>2.205555560067296E-3</c:v>
                </c:pt>
                <c:pt idx="17">
                  <c:v>6.4782407353050075E-3</c:v>
                </c:pt>
                <c:pt idx="18">
                  <c:v>3.9355324115604162E-3</c:v>
                </c:pt>
                <c:pt idx="19">
                  <c:v>2.7722222221200354E-3</c:v>
                </c:pt>
                <c:pt idx="20">
                  <c:v>6.5217592564295046E-3</c:v>
                </c:pt>
                <c:pt idx="21">
                  <c:v>1.0624421302054543E-2</c:v>
                </c:pt>
                <c:pt idx="22">
                  <c:v>1.4993055556260515E-2</c:v>
                </c:pt>
                <c:pt idx="23">
                  <c:v>1.2545254627184477E-2</c:v>
                </c:pt>
                <c:pt idx="24">
                  <c:v>1.5405092592118308E-2</c:v>
                </c:pt>
                <c:pt idx="25">
                  <c:v>4.2009259268525057E-3</c:v>
                </c:pt>
                <c:pt idx="26">
                  <c:v>2.0674884261097759E-2</c:v>
                </c:pt>
                <c:pt idx="27">
                  <c:v>1.1737500004528556E-2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B7-46DA-9867-1F0F01B07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483896"/>
        <c:axId val="882459416"/>
      </c:scatterChart>
      <c:valAx>
        <c:axId val="88248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2459416"/>
        <c:crosses val="autoZero"/>
        <c:crossBetween val="midCat"/>
      </c:valAx>
      <c:valAx>
        <c:axId val="88245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Readthrough</a:t>
                </a:r>
                <a:r>
                  <a:rPr lang="fr-FR" baseline="0"/>
                  <a:t> time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248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857250</xdr:colOff>
      <xdr:row>0</xdr:row>
      <xdr:rowOff>0</xdr:rowOff>
    </xdr:from>
    <xdr:to>
      <xdr:col>8</xdr:col>
      <xdr:colOff>228600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E2C4E8-128B-4661-BFDD-5E774D10C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Q65"/>
  <sheetViews>
    <sheetView tabSelected="1" topLeftCell="B28" zoomScale="145" zoomScaleNormal="145" workbookViewId="0">
      <selection activeCell="D37" sqref="D37"/>
    </sheetView>
  </sheetViews>
  <sheetFormatPr defaultRowHeight="15" x14ac:dyDescent="0.25"/>
  <cols>
    <col min="2" max="2" width="20.7109375" bestFit="1" customWidth="1"/>
    <col min="3" max="3" width="64.85546875" bestFit="1" customWidth="1"/>
    <col min="4" max="4" width="15.28515625" bestFit="1" customWidth="1"/>
    <col min="5" max="6" width="9.140625" style="1"/>
    <col min="7" max="7" width="112" style="8" bestFit="1" customWidth="1"/>
    <col min="8" max="8" width="10.85546875" style="1" customWidth="1"/>
    <col min="9" max="10" width="15.28515625" bestFit="1" customWidth="1"/>
    <col min="11" max="11" width="10.42578125" style="1" customWidth="1"/>
    <col min="12" max="13" width="15.28515625" bestFit="1" customWidth="1"/>
    <col min="14" max="14" width="8.140625" style="1" bestFit="1" customWidth="1"/>
    <col min="17" max="17" width="10" style="1" customWidth="1"/>
  </cols>
  <sheetData>
    <row r="1" spans="7:7" x14ac:dyDescent="0.25">
      <c r="G1"/>
    </row>
    <row r="2" spans="7:7" x14ac:dyDescent="0.25">
      <c r="G2"/>
    </row>
    <row r="3" spans="7:7" x14ac:dyDescent="0.25">
      <c r="G3"/>
    </row>
    <row r="4" spans="7:7" x14ac:dyDescent="0.25">
      <c r="G4"/>
    </row>
    <row r="5" spans="7:7" x14ac:dyDescent="0.25">
      <c r="G5"/>
    </row>
    <row r="6" spans="7:7" x14ac:dyDescent="0.25">
      <c r="G6"/>
    </row>
    <row r="7" spans="7:7" x14ac:dyDescent="0.25">
      <c r="G7"/>
    </row>
    <row r="8" spans="7:7" x14ac:dyDescent="0.25">
      <c r="G8"/>
    </row>
    <row r="9" spans="7:7" x14ac:dyDescent="0.25">
      <c r="G9"/>
    </row>
    <row r="10" spans="7:7" x14ac:dyDescent="0.25">
      <c r="G10"/>
    </row>
    <row r="11" spans="7:7" x14ac:dyDescent="0.25">
      <c r="G11"/>
    </row>
    <row r="12" spans="7:7" x14ac:dyDescent="0.25">
      <c r="G12"/>
    </row>
    <row r="13" spans="7:7" x14ac:dyDescent="0.25">
      <c r="G13"/>
    </row>
    <row r="14" spans="7:7" x14ac:dyDescent="0.25">
      <c r="G14"/>
    </row>
    <row r="15" spans="7:7" x14ac:dyDescent="0.25">
      <c r="G15"/>
    </row>
    <row r="16" spans="7:7" x14ac:dyDescent="0.25">
      <c r="G16"/>
    </row>
    <row r="17" spans="3:17" x14ac:dyDescent="0.25">
      <c r="F17" s="1" t="s">
        <v>25</v>
      </c>
      <c r="G17" t="s">
        <v>28</v>
      </c>
    </row>
    <row r="18" spans="3:17" x14ac:dyDescent="0.25">
      <c r="F18" s="1" t="s">
        <v>26</v>
      </c>
      <c r="G18" t="s">
        <v>29</v>
      </c>
    </row>
    <row r="19" spans="3:17" x14ac:dyDescent="0.25">
      <c r="F19" s="1" t="s">
        <v>24</v>
      </c>
      <c r="G19" t="s">
        <v>30</v>
      </c>
      <c r="I19" s="3">
        <f ca="1">NOW()</f>
        <v>45379.438686689813</v>
      </c>
    </row>
    <row r="20" spans="3:17" x14ac:dyDescent="0.25">
      <c r="F20" s="1" t="s">
        <v>22</v>
      </c>
    </row>
    <row r="21" spans="3:17" x14ac:dyDescent="0.25">
      <c r="C21" s="7" t="s">
        <v>14</v>
      </c>
      <c r="D21" s="1">
        <f>COUNTIF(D23:D1012,D23)</f>
        <v>18</v>
      </c>
      <c r="G21"/>
      <c r="I21" s="11" t="s">
        <v>2</v>
      </c>
      <c r="J21" s="11"/>
      <c r="L21" s="11" t="s">
        <v>3</v>
      </c>
      <c r="M21" s="11"/>
      <c r="O21" s="11" t="s">
        <v>4</v>
      </c>
      <c r="P21" s="11"/>
    </row>
    <row r="22" spans="3:17" x14ac:dyDescent="0.25">
      <c r="C22" s="2" t="s">
        <v>17</v>
      </c>
      <c r="D22" s="2" t="s">
        <v>13</v>
      </c>
      <c r="E22" s="2" t="s">
        <v>12</v>
      </c>
      <c r="F22" s="2" t="s">
        <v>21</v>
      </c>
      <c r="G22" s="2" t="s">
        <v>5</v>
      </c>
      <c r="H22" s="2" t="s">
        <v>11</v>
      </c>
      <c r="I22" s="5" t="s">
        <v>0</v>
      </c>
      <c r="J22" s="5" t="s">
        <v>1</v>
      </c>
      <c r="K22" s="2" t="s">
        <v>6</v>
      </c>
      <c r="L22" s="5" t="s">
        <v>0</v>
      </c>
      <c r="M22" s="5" t="s">
        <v>1</v>
      </c>
      <c r="N22" s="2" t="s">
        <v>7</v>
      </c>
      <c r="O22" s="5" t="s">
        <v>0</v>
      </c>
      <c r="P22" s="5" t="s">
        <v>1</v>
      </c>
      <c r="Q22" s="2" t="s">
        <v>8</v>
      </c>
    </row>
    <row r="23" spans="3:17" ht="15" customHeight="1" x14ac:dyDescent="0.25">
      <c r="C23" s="10" t="s">
        <v>18</v>
      </c>
      <c r="D23" s="6" t="s">
        <v>15</v>
      </c>
      <c r="E23" s="1">
        <v>1</v>
      </c>
      <c r="F23" s="1" t="s">
        <v>22</v>
      </c>
      <c r="G23" s="8" t="s">
        <v>9</v>
      </c>
      <c r="I23" s="3">
        <v>45362.4377662037</v>
      </c>
      <c r="J23" s="3">
        <v>45362.466927546295</v>
      </c>
      <c r="K23" s="4">
        <f t="shared" ref="K23:K60" si="0">J23-I23</f>
        <v>2.9161342594306916E-2</v>
      </c>
      <c r="L23" s="3"/>
      <c r="M23" s="3"/>
      <c r="N23" s="4">
        <f>M23-L23</f>
        <v>0</v>
      </c>
      <c r="O23" s="3"/>
      <c r="P23" s="3"/>
      <c r="Q23" s="4">
        <f>P23-O23</f>
        <v>0</v>
      </c>
    </row>
    <row r="24" spans="3:17" x14ac:dyDescent="0.25">
      <c r="C24" s="10"/>
      <c r="D24" s="6" t="s">
        <v>15</v>
      </c>
      <c r="E24" s="1">
        <v>2</v>
      </c>
      <c r="F24" s="1" t="s">
        <v>26</v>
      </c>
      <c r="G24" s="8" t="s">
        <v>50</v>
      </c>
      <c r="I24" s="3">
        <v>45362.588587962964</v>
      </c>
      <c r="J24" s="3">
        <v>45362.615472685182</v>
      </c>
      <c r="K24" s="4">
        <f t="shared" si="0"/>
        <v>2.6884722217801027E-2</v>
      </c>
      <c r="L24" s="3"/>
      <c r="M24" s="3"/>
      <c r="N24" s="4">
        <f t="shared" ref="N24:N60" si="1">M24-L24</f>
        <v>0</v>
      </c>
      <c r="O24" s="3"/>
      <c r="P24" s="3"/>
      <c r="Q24" s="4">
        <f t="shared" ref="Q24:Q25" si="2">P24-O24</f>
        <v>0</v>
      </c>
    </row>
    <row r="25" spans="3:17" x14ac:dyDescent="0.25">
      <c r="C25" s="10"/>
      <c r="D25" s="6" t="s">
        <v>15</v>
      </c>
      <c r="E25" s="1">
        <v>3</v>
      </c>
      <c r="F25" s="1" t="s">
        <v>25</v>
      </c>
      <c r="G25" s="8" t="s">
        <v>49</v>
      </c>
      <c r="I25" s="3">
        <v>45362.637543171295</v>
      </c>
      <c r="J25" s="3">
        <v>45362.646111226852</v>
      </c>
      <c r="K25" s="4">
        <f t="shared" si="0"/>
        <v>8.5680555566796102E-3</v>
      </c>
      <c r="L25" s="3"/>
      <c r="M25" s="3"/>
      <c r="N25" s="4">
        <f t="shared" si="1"/>
        <v>0</v>
      </c>
      <c r="O25" s="3"/>
      <c r="P25" s="3"/>
      <c r="Q25" s="4">
        <f t="shared" si="2"/>
        <v>0</v>
      </c>
    </row>
    <row r="26" spans="3:17" x14ac:dyDescent="0.25">
      <c r="C26" s="10"/>
      <c r="D26" s="6" t="s">
        <v>15</v>
      </c>
      <c r="E26" s="1">
        <v>4</v>
      </c>
      <c r="F26" s="1" t="s">
        <v>25</v>
      </c>
      <c r="G26" s="8" t="s">
        <v>48</v>
      </c>
      <c r="I26" s="3">
        <v>45362.651693402775</v>
      </c>
      <c r="J26" s="3">
        <v>45362.66130925926</v>
      </c>
      <c r="K26" s="4">
        <f t="shared" si="0"/>
        <v>9.6158564847428352E-3</v>
      </c>
      <c r="L26" s="3">
        <v>45362.642175925925</v>
      </c>
      <c r="M26" s="3">
        <v>45362.683872106485</v>
      </c>
      <c r="N26" s="4">
        <f t="shared" si="1"/>
        <v>4.1696180560393259E-2</v>
      </c>
      <c r="O26" s="3"/>
      <c r="P26" s="3"/>
      <c r="Q26" s="4">
        <f>P26-O26</f>
        <v>0</v>
      </c>
    </row>
    <row r="27" spans="3:17" x14ac:dyDescent="0.25">
      <c r="C27" s="10"/>
      <c r="D27" s="6" t="s">
        <v>15</v>
      </c>
      <c r="E27" s="1">
        <v>5</v>
      </c>
      <c r="F27" s="1" t="s">
        <v>25</v>
      </c>
      <c r="G27" s="8" t="s">
        <v>47</v>
      </c>
      <c r="I27" s="3">
        <v>45363.563067129631</v>
      </c>
      <c r="J27" s="3">
        <v>45363.588067129633</v>
      </c>
      <c r="K27" s="4">
        <f t="shared" si="0"/>
        <v>2.5000000001455192E-2</v>
      </c>
      <c r="L27" s="3"/>
      <c r="M27" s="3"/>
      <c r="N27" s="4">
        <f t="shared" si="1"/>
        <v>0</v>
      </c>
      <c r="O27" s="3"/>
      <c r="P27" s="3"/>
      <c r="Q27" s="4">
        <f t="shared" ref="Q27:Q60" si="3">P27-O27</f>
        <v>0</v>
      </c>
    </row>
    <row r="28" spans="3:17" x14ac:dyDescent="0.25">
      <c r="C28" s="10"/>
      <c r="D28" s="6" t="s">
        <v>15</v>
      </c>
      <c r="E28" s="1">
        <v>6</v>
      </c>
      <c r="F28" s="10" t="s">
        <v>24</v>
      </c>
      <c r="G28" s="8" t="s">
        <v>46</v>
      </c>
      <c r="I28" s="3">
        <v>45363.602375462964</v>
      </c>
      <c r="J28" s="3">
        <v>45363.647005208331</v>
      </c>
      <c r="K28" s="4">
        <f t="shared" si="0"/>
        <v>4.4629745367274154E-2</v>
      </c>
      <c r="L28" s="3"/>
      <c r="M28" s="3"/>
      <c r="N28" s="4">
        <f t="shared" si="1"/>
        <v>0</v>
      </c>
      <c r="O28" s="3"/>
      <c r="P28" s="3"/>
      <c r="Q28" s="4">
        <f t="shared" si="3"/>
        <v>0</v>
      </c>
    </row>
    <row r="29" spans="3:17" x14ac:dyDescent="0.25">
      <c r="C29" s="10"/>
      <c r="D29" s="6" t="s">
        <v>15</v>
      </c>
      <c r="E29" s="1">
        <v>7</v>
      </c>
      <c r="F29" s="10"/>
      <c r="G29" s="8" t="s">
        <v>45</v>
      </c>
      <c r="I29" s="3">
        <v>45363.665852314814</v>
      </c>
      <c r="J29" s="3">
        <v>45363.68843263889</v>
      </c>
      <c r="K29" s="4">
        <f t="shared" si="0"/>
        <v>2.2580324075534008E-2</v>
      </c>
      <c r="L29" s="3"/>
      <c r="M29" s="3"/>
      <c r="N29" s="4">
        <f t="shared" si="1"/>
        <v>0</v>
      </c>
      <c r="O29" s="3"/>
      <c r="P29" s="3"/>
      <c r="Q29" s="4">
        <f t="shared" si="3"/>
        <v>0</v>
      </c>
    </row>
    <row r="30" spans="3:17" x14ac:dyDescent="0.25">
      <c r="C30" s="10"/>
      <c r="D30" s="6" t="s">
        <v>15</v>
      </c>
      <c r="E30" s="1">
        <v>8</v>
      </c>
      <c r="F30" s="1" t="s">
        <v>24</v>
      </c>
      <c r="G30" s="8" t="s">
        <v>10</v>
      </c>
      <c r="H30" s="1">
        <v>6</v>
      </c>
      <c r="I30" s="3">
        <v>45365.446338078706</v>
      </c>
      <c r="J30" s="3">
        <v>45365.45198946759</v>
      </c>
      <c r="K30" s="4">
        <f t="shared" si="0"/>
        <v>5.6513888848712668E-3</v>
      </c>
      <c r="L30" s="3"/>
      <c r="M30" s="3"/>
      <c r="N30" s="4">
        <f t="shared" si="1"/>
        <v>0</v>
      </c>
      <c r="O30" s="3"/>
      <c r="P30" s="3"/>
      <c r="Q30" s="4">
        <f t="shared" si="3"/>
        <v>0</v>
      </c>
    </row>
    <row r="31" spans="3:17" x14ac:dyDescent="0.25">
      <c r="C31" s="10"/>
      <c r="D31" s="6" t="s">
        <v>15</v>
      </c>
      <c r="E31" s="1">
        <v>9</v>
      </c>
      <c r="F31" s="9" t="s">
        <v>24</v>
      </c>
      <c r="G31" s="8" t="s">
        <v>44</v>
      </c>
      <c r="H31" s="1">
        <v>23</v>
      </c>
      <c r="I31" s="3">
        <v>45365.458979166666</v>
      </c>
      <c r="J31" s="3">
        <v>45365.49157604167</v>
      </c>
      <c r="K31" s="4">
        <f t="shared" si="0"/>
        <v>3.2596875003946479E-2</v>
      </c>
      <c r="L31" s="12" t="s">
        <v>27</v>
      </c>
      <c r="M31" s="12"/>
      <c r="N31" s="4" t="e">
        <f t="shared" si="1"/>
        <v>#VALUE!</v>
      </c>
      <c r="O31" s="3"/>
      <c r="P31" s="3"/>
      <c r="Q31" s="4">
        <f t="shared" si="3"/>
        <v>0</v>
      </c>
    </row>
    <row r="32" spans="3:17" x14ac:dyDescent="0.25">
      <c r="C32" s="10"/>
      <c r="D32" s="6" t="s">
        <v>15</v>
      </c>
      <c r="E32" s="1">
        <v>10</v>
      </c>
      <c r="F32" s="1" t="s">
        <v>24</v>
      </c>
      <c r="G32" s="8" t="s">
        <v>43</v>
      </c>
      <c r="H32" s="1">
        <v>14</v>
      </c>
      <c r="I32" s="3">
        <v>45365.571219675927</v>
      </c>
      <c r="J32" s="3">
        <v>45365.585367361113</v>
      </c>
      <c r="K32" s="4">
        <f t="shared" si="0"/>
        <v>1.4147685185889713E-2</v>
      </c>
      <c r="L32" s="3"/>
      <c r="M32" s="3"/>
      <c r="N32" s="4">
        <f t="shared" si="1"/>
        <v>0</v>
      </c>
      <c r="O32" s="3"/>
      <c r="P32" s="3"/>
      <c r="Q32" s="4">
        <f t="shared" si="3"/>
        <v>0</v>
      </c>
    </row>
    <row r="33" spans="3:17" x14ac:dyDescent="0.25">
      <c r="C33" s="6"/>
      <c r="D33" s="6" t="s">
        <v>16</v>
      </c>
      <c r="E33" s="1">
        <v>11</v>
      </c>
      <c r="F33" s="1" t="s">
        <v>22</v>
      </c>
      <c r="G33" s="8" t="s">
        <v>42</v>
      </c>
      <c r="H33" s="1">
        <v>19</v>
      </c>
      <c r="I33" s="3">
        <v>45372.411581944441</v>
      </c>
      <c r="J33" s="3">
        <v>45372.437949189814</v>
      </c>
      <c r="K33" s="4">
        <f t="shared" si="0"/>
        <v>2.6367245372966863E-2</v>
      </c>
      <c r="L33" s="3">
        <v>45377.504502314812</v>
      </c>
      <c r="M33" s="3">
        <v>45377.583273032411</v>
      </c>
      <c r="N33" s="4">
        <f t="shared" si="1"/>
        <v>7.8770717598672491E-2</v>
      </c>
      <c r="O33" s="3"/>
      <c r="P33" s="3"/>
      <c r="Q33" s="4">
        <f t="shared" si="3"/>
        <v>0</v>
      </c>
    </row>
    <row r="34" spans="3:17" x14ac:dyDescent="0.25">
      <c r="C34" s="6"/>
      <c r="D34" t="s">
        <v>16</v>
      </c>
      <c r="E34" s="1">
        <v>12</v>
      </c>
      <c r="F34" s="1" t="s">
        <v>22</v>
      </c>
      <c r="G34" s="8" t="s">
        <v>41</v>
      </c>
      <c r="H34" s="1">
        <v>26</v>
      </c>
      <c r="I34" s="3">
        <v>45372.4569505787</v>
      </c>
      <c r="J34" s="3">
        <v>45372.491233449073</v>
      </c>
      <c r="K34" s="4">
        <f t="shared" si="0"/>
        <v>3.428287037240807E-2</v>
      </c>
      <c r="L34" s="3"/>
      <c r="M34" s="3"/>
      <c r="N34" s="4">
        <f t="shared" si="1"/>
        <v>0</v>
      </c>
      <c r="O34" s="3"/>
      <c r="P34" s="3"/>
      <c r="Q34" s="4">
        <f t="shared" si="3"/>
        <v>0</v>
      </c>
    </row>
    <row r="35" spans="3:17" x14ac:dyDescent="0.25">
      <c r="C35" s="10" t="s">
        <v>19</v>
      </c>
      <c r="D35" s="6" t="s">
        <v>15</v>
      </c>
      <c r="E35" s="1">
        <v>13</v>
      </c>
      <c r="F35" s="1" t="s">
        <v>22</v>
      </c>
      <c r="G35" s="8" t="s">
        <v>40</v>
      </c>
      <c r="H35" s="1">
        <v>18</v>
      </c>
      <c r="I35" s="3">
        <v>45372.574540162037</v>
      </c>
      <c r="J35" s="3">
        <v>45372.60127673611</v>
      </c>
      <c r="K35" s="4">
        <f t="shared" si="0"/>
        <v>2.6736574072856456E-2</v>
      </c>
      <c r="L35" s="3"/>
      <c r="M35" s="3"/>
      <c r="N35" s="4">
        <f t="shared" si="1"/>
        <v>0</v>
      </c>
      <c r="O35" s="3"/>
      <c r="P35" s="3"/>
      <c r="Q35" s="4">
        <f t="shared" si="3"/>
        <v>0</v>
      </c>
    </row>
    <row r="36" spans="3:17" x14ac:dyDescent="0.25">
      <c r="C36" s="10"/>
      <c r="D36" s="6" t="s">
        <v>15</v>
      </c>
      <c r="E36" s="1">
        <v>14</v>
      </c>
      <c r="F36" s="1" t="s">
        <v>22</v>
      </c>
      <c r="G36" s="8" t="s">
        <v>39</v>
      </c>
      <c r="H36" s="1">
        <v>21</v>
      </c>
      <c r="I36" s="3">
        <v>45372.60597060185</v>
      </c>
      <c r="J36" s="3">
        <v>45372.618298611109</v>
      </c>
      <c r="K36" s="4">
        <f t="shared" si="0"/>
        <v>1.2328009259363171E-2</v>
      </c>
      <c r="L36" s="3"/>
      <c r="M36" s="3"/>
      <c r="N36" s="4">
        <f t="shared" si="1"/>
        <v>0</v>
      </c>
      <c r="O36" s="3"/>
      <c r="P36" s="3"/>
      <c r="Q36" s="4">
        <f t="shared" si="3"/>
        <v>0</v>
      </c>
    </row>
    <row r="37" spans="3:17" x14ac:dyDescent="0.25">
      <c r="C37" s="10"/>
      <c r="D37" s="6" t="s">
        <v>15</v>
      </c>
      <c r="E37" s="1">
        <v>15</v>
      </c>
      <c r="F37" s="1" t="s">
        <v>22</v>
      </c>
      <c r="G37" s="8" t="s">
        <v>38</v>
      </c>
      <c r="H37" s="1">
        <v>10</v>
      </c>
      <c r="I37" s="3">
        <v>45372.624619097223</v>
      </c>
      <c r="J37" s="3">
        <v>45372.644125347222</v>
      </c>
      <c r="K37" s="4">
        <f t="shared" si="0"/>
        <v>1.9506249998812564E-2</v>
      </c>
      <c r="L37" s="3"/>
      <c r="M37" s="3"/>
      <c r="N37" s="4">
        <f t="shared" si="1"/>
        <v>0</v>
      </c>
      <c r="O37" s="3"/>
      <c r="P37" s="3"/>
      <c r="Q37" s="4">
        <f t="shared" si="3"/>
        <v>0</v>
      </c>
    </row>
    <row r="38" spans="3:17" x14ac:dyDescent="0.25">
      <c r="C38" s="10" t="s">
        <v>20</v>
      </c>
      <c r="D38" s="6" t="s">
        <v>15</v>
      </c>
      <c r="E38" s="1">
        <v>16</v>
      </c>
      <c r="F38" s="1" t="s">
        <v>24</v>
      </c>
      <c r="G38" s="8" t="s">
        <v>37</v>
      </c>
      <c r="H38" s="1">
        <v>11</v>
      </c>
      <c r="I38" s="3">
        <v>45376.341631944444</v>
      </c>
      <c r="J38" s="3">
        <v>45376.348576388889</v>
      </c>
      <c r="K38" s="4">
        <f t="shared" si="0"/>
        <v>6.9444444452528842E-3</v>
      </c>
      <c r="L38" s="3"/>
      <c r="M38" s="3"/>
      <c r="N38" s="4">
        <f t="shared" si="1"/>
        <v>0</v>
      </c>
      <c r="O38" s="3"/>
      <c r="P38" s="3"/>
      <c r="Q38" s="4">
        <f t="shared" si="3"/>
        <v>0</v>
      </c>
    </row>
    <row r="39" spans="3:17" x14ac:dyDescent="0.25">
      <c r="C39" s="10"/>
      <c r="D39" s="6" t="s">
        <v>15</v>
      </c>
      <c r="E39" s="1">
        <v>17</v>
      </c>
      <c r="F39" s="1" t="s">
        <v>25</v>
      </c>
      <c r="G39" s="8" t="s">
        <v>36</v>
      </c>
      <c r="H39" s="1">
        <v>16</v>
      </c>
      <c r="I39" s="3">
        <v>45376.358473958331</v>
      </c>
      <c r="J39" s="3">
        <v>45376.360679513891</v>
      </c>
      <c r="K39" s="4">
        <f t="shared" si="0"/>
        <v>2.205555560067296E-3</v>
      </c>
      <c r="L39" s="3"/>
      <c r="M39" s="3"/>
      <c r="N39" s="4">
        <f t="shared" si="1"/>
        <v>0</v>
      </c>
      <c r="O39" s="3"/>
      <c r="P39" s="3"/>
      <c r="Q39" s="4">
        <f t="shared" si="3"/>
        <v>0</v>
      </c>
    </row>
    <row r="40" spans="3:17" x14ac:dyDescent="0.25">
      <c r="C40" s="10"/>
      <c r="D40" s="6" t="s">
        <v>15</v>
      </c>
      <c r="E40" s="1">
        <v>18</v>
      </c>
      <c r="F40" s="1" t="s">
        <v>26</v>
      </c>
      <c r="G40" s="8" t="s">
        <v>23</v>
      </c>
      <c r="H40" s="1">
        <v>17</v>
      </c>
      <c r="I40" s="3">
        <v>45376.3614087963</v>
      </c>
      <c r="J40" s="3">
        <v>45376.367887037035</v>
      </c>
      <c r="K40" s="4">
        <f t="shared" si="0"/>
        <v>6.4782407353050075E-3</v>
      </c>
      <c r="L40" s="3"/>
      <c r="M40" s="3"/>
      <c r="N40" s="4">
        <f t="shared" si="1"/>
        <v>0</v>
      </c>
      <c r="O40" s="3"/>
      <c r="P40" s="3"/>
      <c r="Q40" s="4">
        <f t="shared" si="3"/>
        <v>0</v>
      </c>
    </row>
    <row r="41" spans="3:17" x14ac:dyDescent="0.25">
      <c r="C41" s="10"/>
      <c r="D41" s="6" t="s">
        <v>15</v>
      </c>
      <c r="E41" s="1">
        <v>19</v>
      </c>
      <c r="F41" s="1" t="s">
        <v>25</v>
      </c>
      <c r="G41" s="8" t="s">
        <v>35</v>
      </c>
      <c r="H41" s="1">
        <v>19</v>
      </c>
      <c r="I41" s="3">
        <v>45376.376967708333</v>
      </c>
      <c r="J41" s="3">
        <v>45376.380903240744</v>
      </c>
      <c r="K41" s="4">
        <f t="shared" si="0"/>
        <v>3.9355324115604162E-3</v>
      </c>
      <c r="L41" s="3"/>
      <c r="M41" s="3"/>
      <c r="N41" s="4">
        <f t="shared" si="1"/>
        <v>0</v>
      </c>
      <c r="O41" s="3"/>
      <c r="P41" s="3"/>
      <c r="Q41" s="4">
        <f t="shared" si="3"/>
        <v>0</v>
      </c>
    </row>
    <row r="42" spans="3:17" x14ac:dyDescent="0.25">
      <c r="C42" s="10"/>
      <c r="D42" s="6" t="s">
        <v>15</v>
      </c>
      <c r="E42" s="1">
        <v>20</v>
      </c>
      <c r="F42" s="1" t="s">
        <v>25</v>
      </c>
      <c r="G42" s="8" t="s">
        <v>34</v>
      </c>
      <c r="H42" s="1">
        <v>16</v>
      </c>
      <c r="I42" s="3">
        <v>45376.392687615742</v>
      </c>
      <c r="J42" s="3">
        <v>45376.395459837964</v>
      </c>
      <c r="K42" s="4">
        <f t="shared" si="0"/>
        <v>2.7722222221200354E-3</v>
      </c>
      <c r="L42" s="3"/>
      <c r="M42" s="3"/>
      <c r="N42" s="4">
        <f t="shared" si="1"/>
        <v>0</v>
      </c>
      <c r="O42" s="3"/>
      <c r="P42" s="3"/>
      <c r="Q42" s="4">
        <f t="shared" si="3"/>
        <v>0</v>
      </c>
    </row>
    <row r="43" spans="3:17" x14ac:dyDescent="0.25">
      <c r="D43" s="6" t="s">
        <v>31</v>
      </c>
      <c r="E43" s="1">
        <v>21</v>
      </c>
      <c r="F43" s="1" t="s">
        <v>22</v>
      </c>
      <c r="G43" s="8" t="s">
        <v>32</v>
      </c>
      <c r="H43" s="1">
        <v>14</v>
      </c>
      <c r="I43" s="3">
        <v>45378.353567013888</v>
      </c>
      <c r="J43" s="3">
        <v>45378.360088773145</v>
      </c>
      <c r="K43" s="4">
        <f t="shared" si="0"/>
        <v>6.5217592564295046E-3</v>
      </c>
      <c r="L43" s="3"/>
      <c r="M43" s="3"/>
      <c r="N43" s="4">
        <f t="shared" si="1"/>
        <v>0</v>
      </c>
      <c r="O43" s="3"/>
      <c r="P43" s="3"/>
      <c r="Q43" s="4">
        <f t="shared" si="3"/>
        <v>0</v>
      </c>
    </row>
    <row r="44" spans="3:17" x14ac:dyDescent="0.25">
      <c r="D44" t="s">
        <v>31</v>
      </c>
      <c r="E44" s="1">
        <v>22</v>
      </c>
      <c r="F44" s="1" t="s">
        <v>22</v>
      </c>
      <c r="G44" s="8" t="s">
        <v>33</v>
      </c>
      <c r="H44" s="1">
        <v>6</v>
      </c>
      <c r="I44" s="3">
        <v>45378.380602430552</v>
      </c>
      <c r="J44" s="3">
        <v>45378.391226851854</v>
      </c>
      <c r="K44" s="4">
        <f t="shared" si="0"/>
        <v>1.0624421302054543E-2</v>
      </c>
      <c r="L44" s="3"/>
      <c r="M44" s="3"/>
      <c r="N44" s="4">
        <f t="shared" si="1"/>
        <v>0</v>
      </c>
      <c r="O44" s="3"/>
      <c r="P44" s="3"/>
      <c r="Q44" s="4">
        <f t="shared" si="3"/>
        <v>0</v>
      </c>
    </row>
    <row r="45" spans="3:17" x14ac:dyDescent="0.25">
      <c r="E45" s="1">
        <v>23</v>
      </c>
      <c r="F45" s="1" t="s">
        <v>22</v>
      </c>
      <c r="G45" s="8" t="s">
        <v>51</v>
      </c>
      <c r="H45" s="1">
        <v>17</v>
      </c>
      <c r="I45" s="3">
        <v>45378.410335069442</v>
      </c>
      <c r="J45" s="3">
        <v>45378.425328124998</v>
      </c>
      <c r="K45" s="4">
        <f t="shared" si="0"/>
        <v>1.4993055556260515E-2</v>
      </c>
      <c r="L45" s="3"/>
      <c r="M45" s="3"/>
      <c r="N45" s="4">
        <f t="shared" si="1"/>
        <v>0</v>
      </c>
      <c r="O45" s="3"/>
      <c r="P45" s="3"/>
      <c r="Q45" s="4">
        <f t="shared" si="3"/>
        <v>0</v>
      </c>
    </row>
    <row r="46" spans="3:17" x14ac:dyDescent="0.25">
      <c r="C46" s="10" t="s">
        <v>52</v>
      </c>
      <c r="D46" s="6" t="s">
        <v>53</v>
      </c>
      <c r="E46" s="1">
        <v>24</v>
      </c>
      <c r="F46" s="1" t="s">
        <v>24</v>
      </c>
      <c r="G46" s="8" t="s">
        <v>54</v>
      </c>
      <c r="H46" s="1">
        <v>15</v>
      </c>
      <c r="I46" s="3">
        <v>45378.645685763891</v>
      </c>
      <c r="J46" s="3">
        <v>45378.658231018519</v>
      </c>
      <c r="K46" s="4">
        <f t="shared" si="0"/>
        <v>1.2545254627184477E-2</v>
      </c>
      <c r="L46" s="3"/>
      <c r="M46" s="3"/>
      <c r="N46" s="4">
        <f t="shared" si="1"/>
        <v>0</v>
      </c>
      <c r="O46" s="3"/>
      <c r="P46" s="3"/>
      <c r="Q46" s="4">
        <f t="shared" si="3"/>
        <v>0</v>
      </c>
    </row>
    <row r="47" spans="3:17" x14ac:dyDescent="0.25">
      <c r="C47" s="10"/>
      <c r="D47" s="6" t="s">
        <v>53</v>
      </c>
      <c r="E47" s="1">
        <v>25</v>
      </c>
      <c r="F47" s="1" t="s">
        <v>24</v>
      </c>
      <c r="G47" s="8" t="s">
        <v>55</v>
      </c>
      <c r="H47" s="1">
        <v>13</v>
      </c>
      <c r="I47" s="3">
        <v>45378.666361342592</v>
      </c>
      <c r="J47" s="3">
        <v>45378.681766435184</v>
      </c>
      <c r="K47" s="4">
        <f t="shared" si="0"/>
        <v>1.5405092592118308E-2</v>
      </c>
      <c r="L47" s="3"/>
      <c r="M47" s="3"/>
      <c r="N47" s="4">
        <f t="shared" si="1"/>
        <v>0</v>
      </c>
      <c r="O47" s="3"/>
      <c r="P47" s="3"/>
      <c r="Q47" s="4">
        <f t="shared" si="3"/>
        <v>0</v>
      </c>
    </row>
    <row r="48" spans="3:17" x14ac:dyDescent="0.25">
      <c r="C48" s="10"/>
      <c r="D48" s="6" t="s">
        <v>53</v>
      </c>
      <c r="E48" s="1">
        <v>26</v>
      </c>
      <c r="F48" s="1" t="s">
        <v>25</v>
      </c>
      <c r="G48" s="8" t="s">
        <v>56</v>
      </c>
      <c r="H48" s="1">
        <v>10</v>
      </c>
      <c r="I48" s="3">
        <v>45378.686284722222</v>
      </c>
      <c r="J48" s="3">
        <v>45378.690485648149</v>
      </c>
      <c r="K48" s="4">
        <f t="shared" si="0"/>
        <v>4.2009259268525057E-3</v>
      </c>
      <c r="L48" s="3"/>
      <c r="M48" s="3"/>
      <c r="N48" s="4">
        <f t="shared" si="1"/>
        <v>0</v>
      </c>
      <c r="O48" s="3"/>
      <c r="P48" s="3"/>
      <c r="Q48" s="4">
        <f t="shared" si="3"/>
        <v>0</v>
      </c>
    </row>
    <row r="49" spans="3:17" x14ac:dyDescent="0.25">
      <c r="C49" s="10"/>
      <c r="D49" s="6" t="s">
        <v>53</v>
      </c>
      <c r="E49" s="1">
        <v>27</v>
      </c>
      <c r="F49" s="1" t="s">
        <v>24</v>
      </c>
      <c r="G49" s="8" t="s">
        <v>57</v>
      </c>
      <c r="H49" s="1">
        <v>11</v>
      </c>
      <c r="I49" s="3">
        <v>45379.335048148147</v>
      </c>
      <c r="J49" s="3">
        <v>45379.355723032408</v>
      </c>
      <c r="K49" s="4">
        <f t="shared" si="0"/>
        <v>2.0674884261097759E-2</v>
      </c>
      <c r="L49" s="3"/>
      <c r="M49" s="3"/>
      <c r="N49" s="4">
        <f t="shared" si="1"/>
        <v>0</v>
      </c>
      <c r="O49" s="3"/>
      <c r="P49" s="3"/>
      <c r="Q49" s="4">
        <f t="shared" si="3"/>
        <v>0</v>
      </c>
    </row>
    <row r="50" spans="3:17" x14ac:dyDescent="0.25">
      <c r="C50" s="10"/>
      <c r="D50" s="6" t="s">
        <v>53</v>
      </c>
      <c r="E50" s="1">
        <v>28</v>
      </c>
      <c r="F50" s="1" t="s">
        <v>24</v>
      </c>
      <c r="G50" s="8" t="s">
        <v>58</v>
      </c>
      <c r="H50" s="1">
        <v>5</v>
      </c>
      <c r="I50" s="3">
        <v>45379.360102777777</v>
      </c>
      <c r="J50" s="3">
        <v>45379.371840277781</v>
      </c>
      <c r="K50" s="4">
        <f t="shared" si="0"/>
        <v>1.1737500004528556E-2</v>
      </c>
      <c r="L50" s="3"/>
      <c r="M50" s="3"/>
      <c r="N50" s="4">
        <f t="shared" si="1"/>
        <v>0</v>
      </c>
      <c r="O50" s="3"/>
      <c r="P50" s="3"/>
      <c r="Q50" s="4">
        <f t="shared" si="3"/>
        <v>0</v>
      </c>
    </row>
    <row r="51" spans="3:17" x14ac:dyDescent="0.25">
      <c r="C51" s="10"/>
      <c r="D51" s="6" t="s">
        <v>53</v>
      </c>
      <c r="E51" s="1">
        <v>29</v>
      </c>
      <c r="I51" s="3"/>
      <c r="J51" s="3"/>
      <c r="K51" s="4">
        <f t="shared" si="0"/>
        <v>0</v>
      </c>
      <c r="L51" s="3"/>
      <c r="M51" s="3"/>
      <c r="N51" s="4">
        <f t="shared" si="1"/>
        <v>0</v>
      </c>
      <c r="O51" s="3"/>
      <c r="P51" s="3"/>
      <c r="Q51" s="4">
        <f t="shared" si="3"/>
        <v>0</v>
      </c>
    </row>
    <row r="52" spans="3:17" x14ac:dyDescent="0.25">
      <c r="E52" s="1">
        <v>30</v>
      </c>
      <c r="I52" s="3"/>
      <c r="J52" s="3"/>
      <c r="K52" s="4">
        <f t="shared" si="0"/>
        <v>0</v>
      </c>
      <c r="L52" s="3"/>
      <c r="M52" s="3"/>
      <c r="N52" s="4">
        <f t="shared" si="1"/>
        <v>0</v>
      </c>
      <c r="O52" s="3"/>
      <c r="P52" s="3"/>
      <c r="Q52" s="4">
        <f t="shared" si="3"/>
        <v>0</v>
      </c>
    </row>
    <row r="53" spans="3:17" x14ac:dyDescent="0.25">
      <c r="E53" s="1">
        <v>31</v>
      </c>
      <c r="I53" s="3"/>
      <c r="J53" s="3"/>
      <c r="K53" s="4">
        <f t="shared" si="0"/>
        <v>0</v>
      </c>
      <c r="L53" s="3"/>
      <c r="M53" s="3"/>
      <c r="N53" s="4">
        <f t="shared" si="1"/>
        <v>0</v>
      </c>
      <c r="O53" s="3"/>
      <c r="P53" s="3"/>
      <c r="Q53" s="4">
        <f t="shared" si="3"/>
        <v>0</v>
      </c>
    </row>
    <row r="54" spans="3:17" x14ac:dyDescent="0.25">
      <c r="E54" s="1">
        <v>32</v>
      </c>
      <c r="I54" s="3"/>
      <c r="J54" s="3"/>
      <c r="K54" s="4">
        <f t="shared" si="0"/>
        <v>0</v>
      </c>
      <c r="L54" s="3"/>
      <c r="M54" s="3"/>
      <c r="N54" s="4">
        <f t="shared" si="1"/>
        <v>0</v>
      </c>
      <c r="O54" s="3"/>
      <c r="P54" s="3"/>
      <c r="Q54" s="4">
        <f t="shared" si="3"/>
        <v>0</v>
      </c>
    </row>
    <row r="55" spans="3:17" x14ac:dyDescent="0.25">
      <c r="E55" s="1">
        <v>33</v>
      </c>
      <c r="I55" s="3"/>
      <c r="J55" s="3"/>
      <c r="K55" s="4">
        <f t="shared" si="0"/>
        <v>0</v>
      </c>
      <c r="L55" s="3"/>
      <c r="M55" s="3"/>
      <c r="N55" s="4">
        <f t="shared" si="1"/>
        <v>0</v>
      </c>
      <c r="O55" s="3"/>
      <c r="P55" s="3"/>
      <c r="Q55" s="4">
        <f t="shared" si="3"/>
        <v>0</v>
      </c>
    </row>
    <row r="56" spans="3:17" x14ac:dyDescent="0.25">
      <c r="E56" s="1">
        <v>34</v>
      </c>
      <c r="I56" s="3"/>
      <c r="J56" s="3"/>
      <c r="K56" s="4">
        <f t="shared" si="0"/>
        <v>0</v>
      </c>
      <c r="L56" s="3"/>
      <c r="M56" s="3"/>
      <c r="N56" s="4">
        <f t="shared" si="1"/>
        <v>0</v>
      </c>
      <c r="O56" s="3"/>
      <c r="P56" s="3"/>
      <c r="Q56" s="4">
        <f t="shared" si="3"/>
        <v>0</v>
      </c>
    </row>
    <row r="57" spans="3:17" x14ac:dyDescent="0.25">
      <c r="E57" s="1">
        <v>35</v>
      </c>
      <c r="I57" s="3"/>
      <c r="J57" s="3"/>
      <c r="K57" s="4">
        <f t="shared" si="0"/>
        <v>0</v>
      </c>
      <c r="L57" s="3"/>
      <c r="M57" s="3"/>
      <c r="N57" s="4">
        <f t="shared" si="1"/>
        <v>0</v>
      </c>
      <c r="O57" s="3"/>
      <c r="P57" s="3"/>
      <c r="Q57" s="4">
        <f t="shared" si="3"/>
        <v>0</v>
      </c>
    </row>
    <row r="58" spans="3:17" x14ac:dyDescent="0.25">
      <c r="E58" s="1">
        <v>36</v>
      </c>
      <c r="I58" s="3"/>
      <c r="J58" s="3"/>
      <c r="K58" s="4">
        <f t="shared" si="0"/>
        <v>0</v>
      </c>
      <c r="L58" s="3"/>
      <c r="M58" s="3"/>
      <c r="N58" s="4">
        <f t="shared" si="1"/>
        <v>0</v>
      </c>
      <c r="O58" s="3"/>
      <c r="P58" s="3"/>
      <c r="Q58" s="4">
        <f t="shared" si="3"/>
        <v>0</v>
      </c>
    </row>
    <row r="59" spans="3:17" x14ac:dyDescent="0.25">
      <c r="E59" s="1">
        <v>37</v>
      </c>
      <c r="I59" s="3"/>
      <c r="J59" s="3"/>
      <c r="K59" s="4">
        <f t="shared" si="0"/>
        <v>0</v>
      </c>
      <c r="L59" s="3"/>
      <c r="M59" s="3"/>
      <c r="N59" s="4">
        <f t="shared" si="1"/>
        <v>0</v>
      </c>
      <c r="O59" s="3"/>
      <c r="P59" s="3"/>
      <c r="Q59" s="4">
        <f t="shared" si="3"/>
        <v>0</v>
      </c>
    </row>
    <row r="60" spans="3:17" x14ac:dyDescent="0.25">
      <c r="E60" s="1">
        <v>38</v>
      </c>
      <c r="I60" s="3"/>
      <c r="J60" s="3"/>
      <c r="K60" s="4">
        <f t="shared" si="0"/>
        <v>0</v>
      </c>
      <c r="L60" s="3"/>
      <c r="M60" s="3"/>
      <c r="N60" s="4">
        <f t="shared" si="1"/>
        <v>0</v>
      </c>
      <c r="O60" s="3"/>
      <c r="P60" s="3"/>
      <c r="Q60" s="4">
        <f t="shared" si="3"/>
        <v>0</v>
      </c>
    </row>
    <row r="61" spans="3:17" x14ac:dyDescent="0.25">
      <c r="I61" s="3"/>
      <c r="J61" s="3"/>
      <c r="L61" s="3"/>
      <c r="M61" s="3"/>
      <c r="O61" s="3"/>
      <c r="P61" s="3"/>
    </row>
    <row r="62" spans="3:17" x14ac:dyDescent="0.25">
      <c r="I62" s="3"/>
      <c r="J62" s="3"/>
      <c r="L62" s="3"/>
      <c r="M62" s="3"/>
      <c r="O62" s="3"/>
      <c r="P62" s="3"/>
    </row>
    <row r="63" spans="3:17" x14ac:dyDescent="0.25">
      <c r="I63" s="3"/>
      <c r="J63" s="3"/>
      <c r="L63" s="3"/>
      <c r="M63" s="3"/>
      <c r="O63" s="3"/>
      <c r="P63" s="3"/>
    </row>
    <row r="64" spans="3:17" x14ac:dyDescent="0.25">
      <c r="I64" s="3"/>
      <c r="J64" s="3"/>
      <c r="L64" s="3"/>
      <c r="M64" s="3"/>
      <c r="O64" s="3"/>
      <c r="P64" s="3"/>
    </row>
    <row r="65" spans="9:16" x14ac:dyDescent="0.25">
      <c r="I65" s="3"/>
      <c r="J65" s="3"/>
      <c r="L65" s="3"/>
      <c r="M65" s="3"/>
      <c r="O65" s="3"/>
      <c r="P65" s="3"/>
    </row>
  </sheetData>
  <mergeCells count="9">
    <mergeCell ref="C46:C51"/>
    <mergeCell ref="I21:J21"/>
    <mergeCell ref="L21:M21"/>
    <mergeCell ref="O21:P21"/>
    <mergeCell ref="C23:C32"/>
    <mergeCell ref="C38:C42"/>
    <mergeCell ref="C35:C37"/>
    <mergeCell ref="F28:F29"/>
    <mergeCell ref="L31:M31"/>
  </mergeCells>
  <dataValidations count="2">
    <dataValidation type="list" allowBlank="1" showInputMessage="1" showErrorMessage="1" sqref="D23:D1012" xr:uid="{3C1CE3FE-DB2C-4C19-8BC4-C9EF203C546F}">
      <formula1>$D$23:$D$1012</formula1>
    </dataValidation>
    <dataValidation type="list" allowBlank="1" showInputMessage="1" showErrorMessage="1" sqref="F23:F28 F30:F1048576" xr:uid="{14583326-801D-4BAD-968B-E6609AB5FF26}">
      <formula1>"Y, N, NR, -"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Giamberini, Mathieu</dc:creator>
  <cp:lastModifiedBy>Giamberini, Mathieu</cp:lastModifiedBy>
  <dcterms:created xsi:type="dcterms:W3CDTF">2015-06-05T18:19:34Z</dcterms:created>
  <dcterms:modified xsi:type="dcterms:W3CDTF">2024-03-28T13:40:08Z</dcterms:modified>
</cp:coreProperties>
</file>