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drawings/drawing4.xml" ContentType="application/vnd.openxmlformats-officedocument.drawing+xml"/>
  <Override PartName="/xl/tables/table2.xml" ContentType="application/vnd.openxmlformats-officedocument.spreadsheetml.table+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24226"/>
  <mc:AlternateContent xmlns:mc="http://schemas.openxmlformats.org/markup-compatibility/2006">
    <mc:Choice Requires="x15">
      <x15ac:absPath xmlns:x15ac="http://schemas.microsoft.com/office/spreadsheetml/2010/11/ac" url="C:\Users\User\Desktop\"/>
    </mc:Choice>
  </mc:AlternateContent>
  <xr:revisionPtr revIDLastSave="0" documentId="13_ncr:1_{1F1FCFD2-BA10-43B1-9DC4-F46B056E1025}" xr6:coauthVersionLast="47" xr6:coauthVersionMax="47" xr10:uidLastSave="{00000000-0000-0000-0000-000000000000}"/>
  <bookViews>
    <workbookView xWindow="28680" yWindow="-120" windowWidth="29040" windowHeight="15840" xr2:uid="{00000000-000D-0000-FFFF-FFFF00000000}"/>
  </bookViews>
  <sheets>
    <sheet name="Decision making" sheetId="8" r:id="rId1"/>
    <sheet name="data &gt;&gt;" sheetId="10" r:id="rId2"/>
    <sheet name="Copyright" sheetId="2" r:id="rId3"/>
    <sheet name="fullData" sheetId="1" r:id="rId4"/>
    <sheet name="modelData" sheetId="3" r:id="rId5"/>
    <sheet name="exhibitData" sheetId="9" r:id="rId6"/>
    <sheet name="model &gt;&gt;" sheetId="11" r:id="rId7"/>
    <sheet name="Exploration" sheetId="4" r:id="rId8"/>
    <sheet name="Model" sheetId="7" r:id="rId9"/>
  </sheets>
  <definedNames>
    <definedName name="City" localSheetId="3">#REF!</definedName>
    <definedName name="City">#REF!</definedName>
    <definedName name="Date" localSheetId="3">#REF!</definedName>
    <definedName name="Date">#REF!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3" i="8" l="1"/>
  <c r="K12" i="8"/>
  <c r="K11" i="8"/>
  <c r="K10" i="8"/>
  <c r="E13" i="8"/>
  <c r="G13" i="8" s="1"/>
  <c r="C32" i="8"/>
  <c r="D32" i="8"/>
  <c r="E32" i="8"/>
  <c r="F32" i="8"/>
  <c r="B32" i="8"/>
  <c r="G31" i="8"/>
  <c r="G30" i="8"/>
  <c r="G29" i="8"/>
  <c r="G28" i="8"/>
  <c r="J11" i="8"/>
  <c r="J12" i="8"/>
  <c r="J13" i="8"/>
  <c r="J10" i="8"/>
  <c r="H7" i="9"/>
  <c r="H6" i="9"/>
  <c r="H5" i="9"/>
  <c r="H4" i="9"/>
  <c r="G11" i="8"/>
  <c r="G12" i="8"/>
  <c r="G10" i="8"/>
  <c r="E15" i="8"/>
  <c r="G15" i="8" s="1"/>
  <c r="E18" i="8"/>
  <c r="G18" i="8" s="1"/>
  <c r="E17" i="8"/>
  <c r="G17" i="8" s="1"/>
  <c r="E16" i="8"/>
  <c r="G16" i="8" s="1"/>
  <c r="E14" i="8"/>
  <c r="G14" i="8" s="1"/>
  <c r="C9" i="7"/>
  <c r="G32" i="8" l="1"/>
  <c r="C5" i="8" s="1"/>
  <c r="G19" i="8"/>
  <c r="M13" i="8" s="1"/>
  <c r="C4" i="8" l="1"/>
  <c r="M11" i="8"/>
  <c r="M12" i="8"/>
  <c r="B22" i="8"/>
  <c r="M10" i="8"/>
  <c r="B23" i="8" l="1"/>
  <c r="B24" i="8" s="1"/>
  <c r="A27" i="8" s="1"/>
  <c r="K370" i="1"/>
  <c r="J370" i="1"/>
  <c r="I370" i="1"/>
  <c r="H370" i="1"/>
  <c r="K369" i="1"/>
  <c r="J369" i="1"/>
  <c r="I369" i="1"/>
  <c r="H369" i="1"/>
  <c r="K368" i="1"/>
  <c r="J368" i="1"/>
  <c r="I368" i="1"/>
  <c r="H368" i="1"/>
  <c r="K367" i="1"/>
  <c r="J367" i="1"/>
  <c r="I367" i="1"/>
  <c r="H367" i="1"/>
  <c r="K366" i="1"/>
  <c r="J366" i="1"/>
  <c r="I366" i="1"/>
  <c r="H366" i="1"/>
  <c r="K365" i="1"/>
  <c r="J365" i="1"/>
  <c r="I365" i="1"/>
  <c r="H365" i="1"/>
  <c r="K364" i="1"/>
  <c r="J364" i="1"/>
  <c r="I364" i="1"/>
  <c r="H364" i="1"/>
  <c r="K363" i="1"/>
  <c r="J363" i="1"/>
  <c r="I363" i="1"/>
  <c r="H363" i="1"/>
  <c r="K362" i="1"/>
  <c r="J362" i="1"/>
  <c r="I362" i="1"/>
  <c r="H362" i="1"/>
  <c r="K361" i="1"/>
  <c r="J361" i="1"/>
  <c r="I361" i="1"/>
  <c r="H361" i="1"/>
  <c r="K360" i="1"/>
  <c r="J360" i="1"/>
  <c r="I360" i="1"/>
  <c r="H360" i="1"/>
  <c r="K359" i="1"/>
  <c r="J359" i="1"/>
  <c r="I359" i="1"/>
  <c r="H359" i="1"/>
  <c r="K358" i="1"/>
  <c r="J358" i="1"/>
  <c r="I358" i="1"/>
  <c r="H358" i="1"/>
  <c r="K357" i="1"/>
  <c r="J357" i="1"/>
  <c r="I357" i="1"/>
  <c r="H357" i="1"/>
  <c r="K356" i="1"/>
  <c r="J356" i="1"/>
  <c r="I356" i="1"/>
  <c r="H356" i="1"/>
  <c r="K355" i="1"/>
  <c r="J355" i="1"/>
  <c r="I355" i="1"/>
  <c r="H355" i="1"/>
  <c r="K354" i="1"/>
  <c r="J354" i="1"/>
  <c r="I354" i="1"/>
  <c r="H354" i="1"/>
  <c r="K353" i="1"/>
  <c r="J353" i="1"/>
  <c r="I353" i="1"/>
  <c r="H353" i="1"/>
  <c r="K352" i="1"/>
  <c r="J352" i="1"/>
  <c r="I352" i="1"/>
  <c r="H352" i="1"/>
  <c r="K351" i="1"/>
  <c r="J351" i="1"/>
  <c r="I351" i="1"/>
  <c r="H351" i="1"/>
  <c r="K350" i="1"/>
  <c r="J350" i="1"/>
  <c r="I350" i="1"/>
  <c r="H350" i="1"/>
  <c r="K349" i="1"/>
  <c r="J349" i="1"/>
  <c r="I349" i="1"/>
  <c r="H349" i="1"/>
  <c r="K348" i="1"/>
  <c r="J348" i="1"/>
  <c r="I348" i="1"/>
  <c r="H348" i="1"/>
  <c r="K347" i="1"/>
  <c r="J347" i="1"/>
  <c r="I347" i="1"/>
  <c r="H347" i="1"/>
  <c r="K346" i="1"/>
  <c r="J346" i="1"/>
  <c r="I346" i="1"/>
  <c r="H346" i="1"/>
  <c r="K345" i="1"/>
  <c r="J345" i="1"/>
  <c r="I345" i="1"/>
  <c r="H345" i="1"/>
  <c r="K344" i="1"/>
  <c r="J344" i="1"/>
  <c r="I344" i="1"/>
  <c r="H344" i="1"/>
  <c r="K343" i="1"/>
  <c r="J343" i="1"/>
  <c r="I343" i="1"/>
  <c r="H343" i="1"/>
  <c r="K342" i="1"/>
  <c r="J342" i="1"/>
  <c r="I342" i="1"/>
  <c r="H342" i="1"/>
  <c r="K341" i="1"/>
  <c r="J341" i="1"/>
  <c r="I341" i="1"/>
  <c r="H341" i="1"/>
  <c r="K340" i="1"/>
  <c r="J340" i="1"/>
  <c r="I340" i="1"/>
  <c r="H340" i="1"/>
  <c r="K339" i="1"/>
  <c r="J339" i="1"/>
  <c r="I339" i="1"/>
  <c r="H339" i="1"/>
  <c r="K338" i="1"/>
  <c r="J338" i="1"/>
  <c r="I338" i="1"/>
  <c r="H338" i="1"/>
  <c r="K337" i="1"/>
  <c r="J337" i="1"/>
  <c r="I337" i="1"/>
  <c r="H337" i="1"/>
  <c r="K336" i="1"/>
  <c r="J336" i="1"/>
  <c r="I336" i="1"/>
  <c r="H336" i="1"/>
  <c r="K335" i="1"/>
  <c r="J335" i="1"/>
  <c r="I335" i="1"/>
  <c r="H335" i="1"/>
  <c r="K334" i="1"/>
  <c r="J334" i="1"/>
  <c r="I334" i="1"/>
  <c r="H334" i="1"/>
  <c r="K333" i="1"/>
  <c r="J333" i="1"/>
  <c r="I333" i="1"/>
  <c r="H333" i="1"/>
  <c r="K332" i="1"/>
  <c r="J332" i="1"/>
  <c r="I332" i="1"/>
  <c r="H332" i="1"/>
  <c r="K331" i="1"/>
  <c r="J331" i="1"/>
  <c r="I331" i="1"/>
  <c r="H331" i="1"/>
  <c r="K330" i="1"/>
  <c r="J330" i="1"/>
  <c r="I330" i="1"/>
  <c r="H330" i="1"/>
  <c r="K329" i="1"/>
  <c r="J329" i="1"/>
  <c r="I329" i="1"/>
  <c r="H329" i="1"/>
  <c r="K328" i="1"/>
  <c r="J328" i="1"/>
  <c r="I328" i="1"/>
  <c r="H328" i="1"/>
  <c r="K327" i="1"/>
  <c r="J327" i="1"/>
  <c r="I327" i="1"/>
  <c r="H327" i="1"/>
  <c r="K326" i="1"/>
  <c r="J326" i="1"/>
  <c r="I326" i="1"/>
  <c r="H326" i="1"/>
  <c r="K325" i="1"/>
  <c r="J325" i="1"/>
  <c r="I325" i="1"/>
  <c r="H325" i="1"/>
  <c r="K324" i="1"/>
  <c r="J324" i="1"/>
  <c r="I324" i="1"/>
  <c r="H324" i="1"/>
  <c r="K323" i="1"/>
  <c r="J323" i="1"/>
  <c r="I323" i="1"/>
  <c r="H323" i="1"/>
  <c r="K322" i="1"/>
  <c r="J322" i="1"/>
  <c r="I322" i="1"/>
  <c r="H322" i="1"/>
  <c r="K321" i="1"/>
  <c r="J321" i="1"/>
  <c r="I321" i="1"/>
  <c r="H321" i="1"/>
  <c r="K320" i="1"/>
  <c r="J320" i="1"/>
  <c r="I320" i="1"/>
  <c r="H320" i="1"/>
  <c r="K319" i="1"/>
  <c r="J319" i="1"/>
  <c r="I319" i="1"/>
  <c r="H319" i="1"/>
  <c r="K318" i="1"/>
  <c r="J318" i="1"/>
  <c r="I318" i="1"/>
  <c r="H318" i="1"/>
  <c r="K317" i="1"/>
  <c r="J317" i="1"/>
  <c r="I317" i="1"/>
  <c r="H317" i="1"/>
  <c r="K316" i="1"/>
  <c r="J316" i="1"/>
  <c r="I316" i="1"/>
  <c r="H316" i="1"/>
  <c r="K315" i="1"/>
  <c r="J315" i="1"/>
  <c r="I315" i="1"/>
  <c r="H315" i="1"/>
  <c r="K314" i="1"/>
  <c r="J314" i="1"/>
  <c r="I314" i="1"/>
  <c r="H314" i="1"/>
  <c r="K313" i="1"/>
  <c r="J313" i="1"/>
  <c r="I313" i="1"/>
  <c r="H313" i="1"/>
  <c r="K312" i="1"/>
  <c r="J312" i="1"/>
  <c r="I312" i="1"/>
  <c r="H312" i="1"/>
  <c r="K311" i="1"/>
  <c r="J311" i="1"/>
  <c r="I311" i="1"/>
  <c r="H311" i="1"/>
  <c r="K310" i="1"/>
  <c r="J310" i="1"/>
  <c r="I310" i="1"/>
  <c r="H310" i="1"/>
  <c r="K309" i="1"/>
  <c r="J309" i="1"/>
  <c r="I309" i="1"/>
  <c r="H309" i="1"/>
  <c r="K308" i="1"/>
  <c r="J308" i="1"/>
  <c r="I308" i="1"/>
  <c r="H308" i="1"/>
  <c r="K307" i="1"/>
  <c r="J307" i="1"/>
  <c r="I307" i="1"/>
  <c r="H307" i="1"/>
  <c r="K306" i="1"/>
  <c r="J306" i="1"/>
  <c r="I306" i="1"/>
  <c r="H306" i="1"/>
  <c r="K305" i="1"/>
  <c r="J305" i="1"/>
  <c r="I305" i="1"/>
  <c r="H305" i="1"/>
  <c r="K304" i="1"/>
  <c r="J304" i="1"/>
  <c r="I304" i="1"/>
  <c r="H304" i="1"/>
  <c r="K303" i="1"/>
  <c r="J303" i="1"/>
  <c r="I303" i="1"/>
  <c r="H303" i="1"/>
  <c r="K302" i="1"/>
  <c r="J302" i="1"/>
  <c r="I302" i="1"/>
  <c r="H302" i="1"/>
  <c r="K301" i="1"/>
  <c r="J301" i="1"/>
  <c r="I301" i="1"/>
  <c r="H301" i="1"/>
  <c r="K300" i="1"/>
  <c r="J300" i="1"/>
  <c r="I300" i="1"/>
  <c r="H300" i="1"/>
  <c r="K299" i="1"/>
  <c r="J299" i="1"/>
  <c r="I299" i="1"/>
  <c r="H299" i="1"/>
  <c r="K298" i="1"/>
  <c r="J298" i="1"/>
  <c r="I298" i="1"/>
  <c r="H298" i="1"/>
  <c r="K297" i="1"/>
  <c r="J297" i="1"/>
  <c r="I297" i="1"/>
  <c r="H297" i="1"/>
  <c r="K296" i="1"/>
  <c r="J296" i="1"/>
  <c r="I296" i="1"/>
  <c r="H296" i="1"/>
  <c r="K295" i="1"/>
  <c r="J295" i="1"/>
  <c r="I295" i="1"/>
  <c r="H295" i="1"/>
  <c r="K294" i="1"/>
  <c r="J294" i="1"/>
  <c r="I294" i="1"/>
  <c r="H294" i="1"/>
  <c r="K293" i="1"/>
  <c r="J293" i="1"/>
  <c r="I293" i="1"/>
  <c r="H293" i="1"/>
  <c r="K292" i="1"/>
  <c r="J292" i="1"/>
  <c r="I292" i="1"/>
  <c r="H292" i="1"/>
  <c r="K291" i="1"/>
  <c r="J291" i="1"/>
  <c r="I291" i="1"/>
  <c r="H291" i="1"/>
  <c r="K290" i="1"/>
  <c r="J290" i="1"/>
  <c r="I290" i="1"/>
  <c r="H290" i="1"/>
  <c r="K289" i="1"/>
  <c r="J289" i="1"/>
  <c r="I289" i="1"/>
  <c r="H289" i="1"/>
  <c r="K288" i="1"/>
  <c r="J288" i="1"/>
  <c r="I288" i="1"/>
  <c r="H288" i="1"/>
  <c r="K287" i="1"/>
  <c r="J287" i="1"/>
  <c r="I287" i="1"/>
  <c r="H287" i="1"/>
  <c r="K286" i="1"/>
  <c r="J286" i="1"/>
  <c r="I286" i="1"/>
  <c r="H286" i="1"/>
  <c r="K285" i="1"/>
  <c r="J285" i="1"/>
  <c r="I285" i="1"/>
  <c r="H285" i="1"/>
  <c r="K284" i="1"/>
  <c r="J284" i="1"/>
  <c r="I284" i="1"/>
  <c r="H284" i="1"/>
  <c r="K283" i="1"/>
  <c r="J283" i="1"/>
  <c r="I283" i="1"/>
  <c r="H283" i="1"/>
  <c r="K282" i="1"/>
  <c r="J282" i="1"/>
  <c r="I282" i="1"/>
  <c r="H282" i="1"/>
  <c r="K281" i="1"/>
  <c r="J281" i="1"/>
  <c r="I281" i="1"/>
  <c r="H281" i="1"/>
  <c r="K280" i="1"/>
  <c r="J280" i="1"/>
  <c r="I280" i="1"/>
  <c r="H280" i="1"/>
  <c r="K279" i="1"/>
  <c r="J279" i="1"/>
  <c r="I279" i="1"/>
  <c r="H279" i="1"/>
  <c r="K278" i="1"/>
  <c r="J278" i="1"/>
  <c r="I278" i="1"/>
  <c r="H278" i="1"/>
  <c r="K277" i="1"/>
  <c r="J277" i="1"/>
  <c r="I277" i="1"/>
  <c r="H277" i="1"/>
  <c r="K276" i="1"/>
  <c r="J276" i="1"/>
  <c r="I276" i="1"/>
  <c r="H276" i="1"/>
  <c r="K275" i="1"/>
  <c r="J275" i="1"/>
  <c r="I275" i="1"/>
  <c r="H275" i="1"/>
  <c r="K274" i="1"/>
  <c r="J274" i="1"/>
  <c r="I274" i="1"/>
  <c r="H274" i="1"/>
  <c r="K273" i="1"/>
  <c r="J273" i="1"/>
  <c r="I273" i="1"/>
  <c r="H273" i="1"/>
  <c r="K272" i="1"/>
  <c r="J272" i="1"/>
  <c r="I272" i="1"/>
  <c r="H272" i="1"/>
  <c r="K271" i="1"/>
  <c r="J271" i="1"/>
  <c r="I271" i="1"/>
  <c r="H271" i="1"/>
  <c r="K270" i="1"/>
  <c r="J270" i="1"/>
  <c r="I270" i="1"/>
  <c r="H270" i="1"/>
  <c r="K269" i="1"/>
  <c r="J269" i="1"/>
  <c r="I269" i="1"/>
  <c r="H269" i="1"/>
  <c r="K268" i="1"/>
  <c r="J268" i="1"/>
  <c r="I268" i="1"/>
  <c r="H268" i="1"/>
  <c r="K267" i="1"/>
  <c r="J267" i="1"/>
  <c r="I267" i="1"/>
  <c r="H267" i="1"/>
  <c r="K266" i="1"/>
  <c r="J266" i="1"/>
  <c r="I266" i="1"/>
  <c r="H266" i="1"/>
  <c r="K265" i="1"/>
  <c r="J265" i="1"/>
  <c r="I265" i="1"/>
  <c r="H265" i="1"/>
  <c r="K264" i="1"/>
  <c r="J264" i="1"/>
  <c r="I264" i="1"/>
  <c r="H264" i="1"/>
  <c r="K263" i="1"/>
  <c r="J263" i="1"/>
  <c r="I263" i="1"/>
  <c r="H263" i="1"/>
  <c r="K262" i="1"/>
  <c r="J262" i="1"/>
  <c r="I262" i="1"/>
  <c r="H262" i="1"/>
  <c r="K261" i="1"/>
  <c r="J261" i="1"/>
  <c r="I261" i="1"/>
  <c r="H261" i="1"/>
  <c r="K260" i="1"/>
  <c r="J260" i="1"/>
  <c r="I260" i="1"/>
  <c r="H260" i="1"/>
  <c r="K259" i="1"/>
  <c r="J259" i="1"/>
  <c r="I259" i="1"/>
  <c r="H259" i="1"/>
  <c r="K258" i="1"/>
  <c r="J258" i="1"/>
  <c r="I258" i="1"/>
  <c r="H258" i="1"/>
  <c r="K257" i="1"/>
  <c r="J257" i="1"/>
  <c r="I257" i="1"/>
  <c r="H257" i="1"/>
  <c r="K256" i="1"/>
  <c r="J256" i="1"/>
  <c r="I256" i="1"/>
  <c r="H256" i="1"/>
  <c r="K255" i="1"/>
  <c r="J255" i="1"/>
  <c r="I255" i="1"/>
  <c r="H255" i="1"/>
  <c r="K254" i="1"/>
  <c r="J254" i="1"/>
  <c r="I254" i="1"/>
  <c r="H254" i="1"/>
  <c r="K253" i="1"/>
  <c r="J253" i="1"/>
  <c r="I253" i="1"/>
  <c r="H253" i="1"/>
  <c r="K252" i="1"/>
  <c r="J252" i="1"/>
  <c r="I252" i="1"/>
  <c r="H252" i="1"/>
  <c r="K251" i="1"/>
  <c r="J251" i="1"/>
  <c r="I251" i="1"/>
  <c r="H251" i="1"/>
  <c r="K250" i="1"/>
  <c r="J250" i="1"/>
  <c r="I250" i="1"/>
  <c r="H250" i="1"/>
  <c r="K249" i="1"/>
  <c r="J249" i="1"/>
  <c r="I249" i="1"/>
  <c r="H249" i="1"/>
  <c r="K248" i="1"/>
  <c r="J248" i="1"/>
  <c r="I248" i="1"/>
  <c r="H248" i="1"/>
  <c r="K247" i="1"/>
  <c r="J247" i="1"/>
  <c r="I247" i="1"/>
  <c r="H247" i="1"/>
  <c r="K246" i="1"/>
  <c r="J246" i="1"/>
  <c r="I246" i="1"/>
  <c r="H246" i="1"/>
  <c r="K245" i="1"/>
  <c r="J245" i="1"/>
  <c r="I245" i="1"/>
  <c r="H245" i="1"/>
  <c r="K244" i="1"/>
  <c r="J244" i="1"/>
  <c r="I244" i="1"/>
  <c r="H244" i="1"/>
  <c r="K243" i="1"/>
  <c r="J243" i="1"/>
  <c r="I243" i="1"/>
  <c r="H243" i="1"/>
  <c r="K242" i="1"/>
  <c r="J242" i="1"/>
  <c r="I242" i="1"/>
  <c r="H242" i="1"/>
  <c r="K241" i="1"/>
  <c r="J241" i="1"/>
  <c r="I241" i="1"/>
  <c r="H241" i="1"/>
  <c r="K240" i="1"/>
  <c r="J240" i="1"/>
  <c r="I240" i="1"/>
  <c r="H240" i="1"/>
  <c r="K239" i="1"/>
  <c r="J239" i="1"/>
  <c r="I239" i="1"/>
  <c r="H239" i="1"/>
  <c r="K238" i="1"/>
  <c r="J238" i="1"/>
  <c r="I238" i="1"/>
  <c r="H238" i="1"/>
  <c r="K237" i="1"/>
  <c r="J237" i="1"/>
  <c r="I237" i="1"/>
  <c r="H237" i="1"/>
  <c r="K236" i="1"/>
  <c r="J236" i="1"/>
  <c r="I236" i="1"/>
  <c r="H236" i="1"/>
  <c r="K235" i="1"/>
  <c r="J235" i="1"/>
  <c r="I235" i="1"/>
  <c r="H235" i="1"/>
  <c r="K234" i="1"/>
  <c r="J234" i="1"/>
  <c r="I234" i="1"/>
  <c r="H234" i="1"/>
  <c r="K233" i="1"/>
  <c r="J233" i="1"/>
  <c r="I233" i="1"/>
  <c r="H233" i="1"/>
  <c r="K232" i="1"/>
  <c r="J232" i="1"/>
  <c r="I232" i="1"/>
  <c r="H232" i="1"/>
  <c r="K231" i="1"/>
  <c r="J231" i="1"/>
  <c r="I231" i="1"/>
  <c r="H231" i="1"/>
  <c r="K230" i="1"/>
  <c r="J230" i="1"/>
  <c r="I230" i="1"/>
  <c r="H230" i="1"/>
  <c r="K229" i="1"/>
  <c r="J229" i="1"/>
  <c r="I229" i="1"/>
  <c r="H229" i="1"/>
  <c r="K228" i="1"/>
  <c r="J228" i="1"/>
  <c r="I228" i="1"/>
  <c r="H228" i="1"/>
  <c r="K227" i="1"/>
  <c r="J227" i="1"/>
  <c r="I227" i="1"/>
  <c r="H227" i="1"/>
  <c r="K226" i="1"/>
  <c r="J226" i="1"/>
  <c r="I226" i="1"/>
  <c r="H226" i="1"/>
  <c r="K225" i="1"/>
  <c r="J225" i="1"/>
  <c r="I225" i="1"/>
  <c r="H225" i="1"/>
  <c r="K224" i="1"/>
  <c r="J224" i="1"/>
  <c r="I224" i="1"/>
  <c r="H224" i="1"/>
  <c r="K223" i="1"/>
  <c r="J223" i="1"/>
  <c r="I223" i="1"/>
  <c r="H223" i="1"/>
  <c r="K222" i="1"/>
  <c r="J222" i="1"/>
  <c r="I222" i="1"/>
  <c r="H222" i="1"/>
  <c r="K221" i="1"/>
  <c r="J221" i="1"/>
  <c r="I221" i="1"/>
  <c r="H221" i="1"/>
  <c r="K220" i="1"/>
  <c r="J220" i="1"/>
  <c r="I220" i="1"/>
  <c r="H220" i="1"/>
  <c r="K219" i="1"/>
  <c r="J219" i="1"/>
  <c r="I219" i="1"/>
  <c r="H219" i="1"/>
  <c r="K218" i="1"/>
  <c r="J218" i="1"/>
  <c r="I218" i="1"/>
  <c r="H218" i="1"/>
  <c r="K217" i="1"/>
  <c r="J217" i="1"/>
  <c r="I217" i="1"/>
  <c r="H217" i="1"/>
  <c r="K216" i="1"/>
  <c r="J216" i="1"/>
  <c r="I216" i="1"/>
  <c r="H216" i="1"/>
  <c r="K215" i="1"/>
  <c r="J215" i="1"/>
  <c r="I215" i="1"/>
  <c r="H215" i="1"/>
  <c r="K214" i="1"/>
  <c r="J214" i="1"/>
  <c r="I214" i="1"/>
  <c r="H214" i="1"/>
  <c r="K213" i="1"/>
  <c r="J213" i="1"/>
  <c r="I213" i="1"/>
  <c r="H213" i="1"/>
  <c r="K212" i="1"/>
  <c r="J212" i="1"/>
  <c r="I212" i="1"/>
  <c r="H212" i="1"/>
  <c r="K211" i="1"/>
  <c r="J211" i="1"/>
  <c r="I211" i="1"/>
  <c r="H211" i="1"/>
  <c r="K210" i="1"/>
  <c r="J210" i="1"/>
  <c r="I210" i="1"/>
  <c r="H210" i="1"/>
  <c r="K209" i="1"/>
  <c r="J209" i="1"/>
  <c r="I209" i="1"/>
  <c r="H209" i="1"/>
  <c r="K208" i="1"/>
  <c r="J208" i="1"/>
  <c r="I208" i="1"/>
  <c r="H208" i="1"/>
  <c r="K207" i="1"/>
  <c r="J207" i="1"/>
  <c r="I207" i="1"/>
  <c r="H207" i="1"/>
  <c r="K206" i="1"/>
  <c r="J206" i="1"/>
  <c r="I206" i="1"/>
  <c r="H206" i="1"/>
  <c r="K205" i="1"/>
  <c r="J205" i="1"/>
  <c r="I205" i="1"/>
  <c r="H205" i="1"/>
  <c r="K204" i="1"/>
  <c r="J204" i="1"/>
  <c r="I204" i="1"/>
  <c r="H204" i="1"/>
  <c r="K203" i="1"/>
  <c r="J203" i="1"/>
  <c r="I203" i="1"/>
  <c r="H203" i="1"/>
  <c r="K202" i="1"/>
  <c r="J202" i="1"/>
  <c r="I202" i="1"/>
  <c r="H202" i="1"/>
  <c r="K201" i="1"/>
  <c r="J201" i="1"/>
  <c r="I201" i="1"/>
  <c r="H201" i="1"/>
  <c r="K200" i="1"/>
  <c r="J200" i="1"/>
  <c r="I200" i="1"/>
  <c r="H200" i="1"/>
  <c r="K199" i="1"/>
  <c r="J199" i="1"/>
  <c r="I199" i="1"/>
  <c r="H199" i="1"/>
  <c r="K198" i="1"/>
  <c r="J198" i="1"/>
  <c r="I198" i="1"/>
  <c r="H198" i="1"/>
  <c r="K197" i="1"/>
  <c r="J197" i="1"/>
  <c r="I197" i="1"/>
  <c r="H197" i="1"/>
  <c r="K196" i="1"/>
  <c r="J196" i="1"/>
  <c r="I196" i="1"/>
  <c r="H196" i="1"/>
  <c r="K195" i="1"/>
  <c r="J195" i="1"/>
  <c r="I195" i="1"/>
  <c r="H195" i="1"/>
  <c r="K194" i="1"/>
  <c r="J194" i="1"/>
  <c r="I194" i="1"/>
  <c r="H194" i="1"/>
  <c r="K193" i="1"/>
  <c r="J193" i="1"/>
  <c r="I193" i="1"/>
  <c r="H193" i="1"/>
  <c r="K192" i="1"/>
  <c r="J192" i="1"/>
  <c r="I192" i="1"/>
  <c r="H192" i="1"/>
  <c r="K191" i="1"/>
  <c r="J191" i="1"/>
  <c r="I191" i="1"/>
  <c r="H191" i="1"/>
  <c r="K190" i="1"/>
  <c r="J190" i="1"/>
  <c r="I190" i="1"/>
  <c r="H190" i="1"/>
  <c r="K189" i="1"/>
  <c r="J189" i="1"/>
  <c r="I189" i="1"/>
  <c r="H189" i="1"/>
  <c r="K188" i="1"/>
  <c r="J188" i="1"/>
  <c r="I188" i="1"/>
  <c r="H188" i="1"/>
  <c r="K187" i="1"/>
  <c r="J187" i="1"/>
  <c r="I187" i="1"/>
  <c r="H187" i="1"/>
  <c r="K186" i="1"/>
  <c r="J186" i="1"/>
  <c r="I186" i="1"/>
  <c r="H186" i="1"/>
  <c r="K185" i="1"/>
  <c r="J185" i="1"/>
  <c r="I185" i="1"/>
  <c r="H185" i="1"/>
  <c r="K184" i="1"/>
  <c r="J184" i="1"/>
  <c r="I184" i="1"/>
  <c r="H184" i="1"/>
  <c r="K183" i="1"/>
  <c r="J183" i="1"/>
  <c r="I183" i="1"/>
  <c r="H183" i="1"/>
  <c r="K182" i="1"/>
  <c r="J182" i="1"/>
  <c r="I182" i="1"/>
  <c r="H182" i="1"/>
  <c r="K181" i="1"/>
  <c r="J181" i="1"/>
  <c r="I181" i="1"/>
  <c r="H181" i="1"/>
  <c r="K180" i="1"/>
  <c r="J180" i="1"/>
  <c r="I180" i="1"/>
  <c r="H180" i="1"/>
  <c r="K179" i="1"/>
  <c r="J179" i="1"/>
  <c r="I179" i="1"/>
  <c r="H179" i="1"/>
  <c r="K178" i="1"/>
  <c r="J178" i="1"/>
  <c r="I178" i="1"/>
  <c r="H178" i="1"/>
  <c r="K177" i="1"/>
  <c r="J177" i="1"/>
  <c r="I177" i="1"/>
  <c r="H177" i="1"/>
  <c r="K176" i="1"/>
  <c r="J176" i="1"/>
  <c r="I176" i="1"/>
  <c r="H176" i="1"/>
  <c r="K175" i="1"/>
  <c r="J175" i="1"/>
  <c r="I175" i="1"/>
  <c r="H175" i="1"/>
  <c r="K174" i="1"/>
  <c r="J174" i="1"/>
  <c r="I174" i="1"/>
  <c r="H174" i="1"/>
  <c r="K173" i="1"/>
  <c r="J173" i="1"/>
  <c r="I173" i="1"/>
  <c r="H173" i="1"/>
  <c r="K172" i="1"/>
  <c r="J172" i="1"/>
  <c r="I172" i="1"/>
  <c r="H172" i="1"/>
  <c r="K171" i="1"/>
  <c r="J171" i="1"/>
  <c r="I171" i="1"/>
  <c r="H171" i="1"/>
  <c r="K170" i="1"/>
  <c r="J170" i="1"/>
  <c r="I170" i="1"/>
  <c r="H170" i="1"/>
  <c r="K169" i="1"/>
  <c r="J169" i="1"/>
  <c r="I169" i="1"/>
  <c r="H169" i="1"/>
  <c r="K168" i="1"/>
  <c r="J168" i="1"/>
  <c r="I168" i="1"/>
  <c r="H168" i="1"/>
  <c r="K167" i="1"/>
  <c r="J167" i="1"/>
  <c r="I167" i="1"/>
  <c r="H167" i="1"/>
  <c r="K166" i="1"/>
  <c r="J166" i="1"/>
  <c r="I166" i="1"/>
  <c r="H166" i="1"/>
  <c r="K165" i="1"/>
  <c r="J165" i="1"/>
  <c r="I165" i="1"/>
  <c r="H165" i="1"/>
  <c r="K164" i="1"/>
  <c r="J164" i="1"/>
  <c r="I164" i="1"/>
  <c r="H164" i="1"/>
  <c r="K163" i="1"/>
  <c r="J163" i="1"/>
  <c r="I163" i="1"/>
  <c r="H163" i="1"/>
  <c r="K162" i="1"/>
  <c r="J162" i="1"/>
  <c r="I162" i="1"/>
  <c r="H162" i="1"/>
  <c r="K161" i="1"/>
  <c r="J161" i="1"/>
  <c r="I161" i="1"/>
  <c r="H161" i="1"/>
  <c r="K160" i="1"/>
  <c r="J160" i="1"/>
  <c r="I160" i="1"/>
  <c r="H160" i="1"/>
  <c r="K159" i="1"/>
  <c r="J159" i="1"/>
  <c r="I159" i="1"/>
  <c r="H159" i="1"/>
  <c r="K158" i="1"/>
  <c r="J158" i="1"/>
  <c r="I158" i="1"/>
  <c r="H158" i="1"/>
  <c r="K157" i="1"/>
  <c r="J157" i="1"/>
  <c r="I157" i="1"/>
  <c r="H157" i="1"/>
  <c r="K156" i="1"/>
  <c r="J156" i="1"/>
  <c r="I156" i="1"/>
  <c r="H156" i="1"/>
  <c r="K155" i="1"/>
  <c r="J155" i="1"/>
  <c r="I155" i="1"/>
  <c r="H155" i="1"/>
  <c r="K154" i="1"/>
  <c r="J154" i="1"/>
  <c r="I154" i="1"/>
  <c r="H154" i="1"/>
  <c r="K153" i="1"/>
  <c r="J153" i="1"/>
  <c r="I153" i="1"/>
  <c r="H153" i="1"/>
  <c r="K152" i="1"/>
  <c r="J152" i="1"/>
  <c r="I152" i="1"/>
  <c r="H152" i="1"/>
  <c r="K151" i="1"/>
  <c r="J151" i="1"/>
  <c r="I151" i="1"/>
  <c r="H151" i="1"/>
  <c r="K150" i="1"/>
  <c r="J150" i="1"/>
  <c r="I150" i="1"/>
  <c r="H150" i="1"/>
  <c r="K149" i="1"/>
  <c r="J149" i="1"/>
  <c r="I149" i="1"/>
  <c r="H149" i="1"/>
  <c r="K148" i="1"/>
  <c r="J148" i="1"/>
  <c r="I148" i="1"/>
  <c r="H148" i="1"/>
  <c r="K147" i="1"/>
  <c r="J147" i="1"/>
  <c r="I147" i="1"/>
  <c r="H147" i="1"/>
  <c r="K146" i="1"/>
  <c r="J146" i="1"/>
  <c r="I146" i="1"/>
  <c r="H146" i="1"/>
  <c r="K145" i="1"/>
  <c r="J145" i="1"/>
  <c r="I145" i="1"/>
  <c r="H145" i="1"/>
  <c r="K144" i="1"/>
  <c r="J144" i="1"/>
  <c r="I144" i="1"/>
  <c r="H144" i="1"/>
  <c r="K143" i="1"/>
  <c r="J143" i="1"/>
  <c r="I143" i="1"/>
  <c r="H143" i="1"/>
  <c r="K142" i="1"/>
  <c r="J142" i="1"/>
  <c r="I142" i="1"/>
  <c r="H142" i="1"/>
  <c r="K141" i="1"/>
  <c r="J141" i="1"/>
  <c r="I141" i="1"/>
  <c r="H141" i="1"/>
  <c r="K140" i="1"/>
  <c r="J140" i="1"/>
  <c r="I140" i="1"/>
  <c r="H140" i="1"/>
  <c r="K139" i="1"/>
  <c r="J139" i="1"/>
  <c r="I139" i="1"/>
  <c r="H139" i="1"/>
  <c r="K138" i="1"/>
  <c r="J138" i="1"/>
  <c r="I138" i="1"/>
  <c r="H138" i="1"/>
  <c r="K137" i="1"/>
  <c r="J137" i="1"/>
  <c r="I137" i="1"/>
  <c r="H137" i="1"/>
  <c r="K136" i="1"/>
  <c r="J136" i="1"/>
  <c r="I136" i="1"/>
  <c r="H136" i="1"/>
  <c r="K135" i="1"/>
  <c r="J135" i="1"/>
  <c r="I135" i="1"/>
  <c r="H135" i="1"/>
  <c r="K134" i="1"/>
  <c r="J134" i="1"/>
  <c r="I134" i="1"/>
  <c r="H134" i="1"/>
  <c r="K133" i="1"/>
  <c r="J133" i="1"/>
  <c r="I133" i="1"/>
  <c r="H133" i="1"/>
  <c r="K132" i="1"/>
  <c r="J132" i="1"/>
  <c r="I132" i="1"/>
  <c r="H132" i="1"/>
  <c r="K131" i="1"/>
  <c r="J131" i="1"/>
  <c r="I131" i="1"/>
  <c r="H131" i="1"/>
  <c r="K130" i="1"/>
  <c r="J130" i="1"/>
  <c r="I130" i="1"/>
  <c r="H130" i="1"/>
  <c r="K129" i="1"/>
  <c r="J129" i="1"/>
  <c r="I129" i="1"/>
  <c r="H129" i="1"/>
  <c r="K128" i="1"/>
  <c r="J128" i="1"/>
  <c r="I128" i="1"/>
  <c r="H128" i="1"/>
  <c r="K127" i="1"/>
  <c r="J127" i="1"/>
  <c r="I127" i="1"/>
  <c r="H127" i="1"/>
  <c r="K126" i="1"/>
  <c r="J126" i="1"/>
  <c r="I126" i="1"/>
  <c r="H126" i="1"/>
  <c r="K125" i="1"/>
  <c r="J125" i="1"/>
  <c r="I125" i="1"/>
  <c r="H125" i="1"/>
  <c r="K124" i="1"/>
  <c r="J124" i="1"/>
  <c r="I124" i="1"/>
  <c r="H124" i="1"/>
  <c r="K123" i="1"/>
  <c r="J123" i="1"/>
  <c r="I123" i="1"/>
  <c r="H123" i="1"/>
  <c r="K122" i="1"/>
  <c r="J122" i="1"/>
  <c r="I122" i="1"/>
  <c r="H122" i="1"/>
  <c r="K121" i="1"/>
  <c r="J121" i="1"/>
  <c r="I121" i="1"/>
  <c r="H121" i="1"/>
  <c r="K120" i="1"/>
  <c r="J120" i="1"/>
  <c r="I120" i="1"/>
  <c r="H120" i="1"/>
  <c r="K119" i="1"/>
  <c r="J119" i="1"/>
  <c r="I119" i="1"/>
  <c r="H119" i="1"/>
  <c r="K118" i="1"/>
  <c r="J118" i="1"/>
  <c r="I118" i="1"/>
  <c r="H118" i="1"/>
  <c r="K117" i="1"/>
  <c r="J117" i="1"/>
  <c r="I117" i="1"/>
  <c r="H117" i="1"/>
  <c r="K116" i="1"/>
  <c r="J116" i="1"/>
  <c r="I116" i="1"/>
  <c r="H116" i="1"/>
  <c r="K115" i="1"/>
  <c r="J115" i="1"/>
  <c r="I115" i="1"/>
  <c r="H115" i="1"/>
  <c r="K114" i="1"/>
  <c r="J114" i="1"/>
  <c r="I114" i="1"/>
  <c r="H114" i="1"/>
  <c r="K113" i="1"/>
  <c r="J113" i="1"/>
  <c r="I113" i="1"/>
  <c r="H113" i="1"/>
  <c r="K112" i="1"/>
  <c r="J112" i="1"/>
  <c r="I112" i="1"/>
  <c r="H112" i="1"/>
  <c r="K111" i="1"/>
  <c r="J111" i="1"/>
  <c r="I111" i="1"/>
  <c r="H111" i="1"/>
  <c r="K110" i="1"/>
  <c r="J110" i="1"/>
  <c r="I110" i="1"/>
  <c r="H110" i="1"/>
  <c r="K109" i="1"/>
  <c r="J109" i="1"/>
  <c r="I109" i="1"/>
  <c r="H109" i="1"/>
  <c r="K108" i="1"/>
  <c r="J108" i="1"/>
  <c r="I108" i="1"/>
  <c r="H108" i="1"/>
  <c r="K107" i="1"/>
  <c r="J107" i="1"/>
  <c r="I107" i="1"/>
  <c r="H107" i="1"/>
  <c r="K106" i="1"/>
  <c r="J106" i="1"/>
  <c r="I106" i="1"/>
  <c r="H106" i="1"/>
  <c r="K105" i="1"/>
  <c r="J105" i="1"/>
  <c r="I105" i="1"/>
  <c r="H105" i="1"/>
  <c r="K104" i="1"/>
  <c r="J104" i="1"/>
  <c r="I104" i="1"/>
  <c r="H104" i="1"/>
  <c r="K103" i="1"/>
  <c r="J103" i="1"/>
  <c r="I103" i="1"/>
  <c r="H103" i="1"/>
  <c r="K102" i="1"/>
  <c r="J102" i="1"/>
  <c r="I102" i="1"/>
  <c r="H102" i="1"/>
  <c r="K101" i="1"/>
  <c r="J101" i="1"/>
  <c r="I101" i="1"/>
  <c r="H101" i="1"/>
  <c r="K100" i="1"/>
  <c r="J100" i="1"/>
  <c r="I100" i="1"/>
  <c r="H100" i="1"/>
  <c r="K99" i="1"/>
  <c r="J99" i="1"/>
  <c r="I99" i="1"/>
  <c r="H99" i="1"/>
  <c r="K98" i="1"/>
  <c r="J98" i="1"/>
  <c r="I98" i="1"/>
  <c r="H98" i="1"/>
  <c r="K97" i="1"/>
  <c r="J97" i="1"/>
  <c r="I97" i="1"/>
  <c r="H97" i="1"/>
  <c r="K96" i="1"/>
  <c r="J96" i="1"/>
  <c r="I96" i="1"/>
  <c r="H96" i="1"/>
  <c r="K95" i="1"/>
  <c r="J95" i="1"/>
  <c r="I95" i="1"/>
  <c r="H95" i="1"/>
  <c r="K94" i="1"/>
  <c r="J94" i="1"/>
  <c r="I94" i="1"/>
  <c r="H94" i="1"/>
  <c r="K93" i="1"/>
  <c r="J93" i="1"/>
  <c r="I93" i="1"/>
  <c r="H93" i="1"/>
  <c r="K92" i="1"/>
  <c r="J92" i="1"/>
  <c r="I92" i="1"/>
  <c r="H92" i="1"/>
  <c r="K91" i="1"/>
  <c r="J91" i="1"/>
  <c r="I91" i="1"/>
  <c r="H91" i="1"/>
  <c r="K90" i="1"/>
  <c r="J90" i="1"/>
  <c r="I90" i="1"/>
  <c r="H90" i="1"/>
  <c r="K89" i="1"/>
  <c r="J89" i="1"/>
  <c r="I89" i="1"/>
  <c r="H89" i="1"/>
  <c r="K88" i="1"/>
  <c r="J88" i="1"/>
  <c r="I88" i="1"/>
  <c r="H88" i="1"/>
  <c r="K87" i="1"/>
  <c r="J87" i="1"/>
  <c r="I87" i="1"/>
  <c r="H87" i="1"/>
  <c r="K86" i="1"/>
  <c r="J86" i="1"/>
  <c r="I86" i="1"/>
  <c r="H86" i="1"/>
  <c r="K85" i="1"/>
  <c r="J85" i="1"/>
  <c r="I85" i="1"/>
  <c r="H85" i="1"/>
  <c r="K84" i="1"/>
  <c r="J84" i="1"/>
  <c r="I84" i="1"/>
  <c r="H84" i="1"/>
  <c r="K83" i="1"/>
  <c r="J83" i="1"/>
  <c r="I83" i="1"/>
  <c r="H83" i="1"/>
  <c r="K82" i="1"/>
  <c r="J82" i="1"/>
  <c r="I82" i="1"/>
  <c r="H82" i="1"/>
  <c r="K81" i="1"/>
  <c r="J81" i="1"/>
  <c r="I81" i="1"/>
  <c r="H81" i="1"/>
  <c r="K80" i="1"/>
  <c r="J80" i="1"/>
  <c r="I80" i="1"/>
  <c r="H80" i="1"/>
  <c r="K79" i="1"/>
  <c r="J79" i="1"/>
  <c r="I79" i="1"/>
  <c r="H79" i="1"/>
  <c r="K78" i="1"/>
  <c r="J78" i="1"/>
  <c r="I78" i="1"/>
  <c r="H78" i="1"/>
  <c r="K77" i="1"/>
  <c r="J77" i="1"/>
  <c r="I77" i="1"/>
  <c r="H77" i="1"/>
  <c r="K76" i="1"/>
  <c r="J76" i="1"/>
  <c r="I76" i="1"/>
  <c r="H76" i="1"/>
  <c r="K75" i="1"/>
  <c r="J75" i="1"/>
  <c r="I75" i="1"/>
  <c r="H75" i="1"/>
  <c r="K74" i="1"/>
  <c r="J74" i="1"/>
  <c r="I74" i="1"/>
  <c r="H74" i="1"/>
  <c r="K73" i="1"/>
  <c r="J73" i="1"/>
  <c r="I73" i="1"/>
  <c r="H73" i="1"/>
  <c r="K72" i="1"/>
  <c r="J72" i="1"/>
  <c r="I72" i="1"/>
  <c r="H72" i="1"/>
  <c r="K71" i="1"/>
  <c r="J71" i="1"/>
  <c r="I71" i="1"/>
  <c r="H71" i="1"/>
  <c r="K70" i="1"/>
  <c r="J70" i="1"/>
  <c r="I70" i="1"/>
  <c r="H70" i="1"/>
  <c r="K69" i="1"/>
  <c r="J69" i="1"/>
  <c r="I69" i="1"/>
  <c r="H69" i="1"/>
  <c r="K68" i="1"/>
  <c r="J68" i="1"/>
  <c r="I68" i="1"/>
  <c r="H68" i="1"/>
  <c r="K67" i="1"/>
  <c r="J67" i="1"/>
  <c r="I67" i="1"/>
  <c r="H67" i="1"/>
  <c r="K66" i="1"/>
  <c r="J66" i="1"/>
  <c r="I66" i="1"/>
  <c r="H66" i="1"/>
  <c r="K65" i="1"/>
  <c r="J65" i="1"/>
  <c r="I65" i="1"/>
  <c r="H65" i="1"/>
  <c r="K64" i="1"/>
  <c r="J64" i="1"/>
  <c r="I64" i="1"/>
  <c r="H64" i="1"/>
  <c r="K63" i="1"/>
  <c r="J63" i="1"/>
  <c r="I63" i="1"/>
  <c r="H63" i="1"/>
  <c r="K62" i="1"/>
  <c r="J62" i="1"/>
  <c r="I62" i="1"/>
  <c r="H62" i="1"/>
  <c r="K61" i="1"/>
  <c r="J61" i="1"/>
  <c r="I61" i="1"/>
  <c r="H61" i="1"/>
  <c r="K60" i="1"/>
  <c r="J60" i="1"/>
  <c r="I60" i="1"/>
  <c r="H60" i="1"/>
  <c r="K59" i="1"/>
  <c r="J59" i="1"/>
  <c r="I59" i="1"/>
  <c r="H59" i="1"/>
  <c r="K58" i="1"/>
  <c r="J58" i="1"/>
  <c r="I58" i="1"/>
  <c r="H58" i="1"/>
  <c r="K57" i="1"/>
  <c r="J57" i="1"/>
  <c r="I57" i="1"/>
  <c r="H57" i="1"/>
  <c r="K56" i="1"/>
  <c r="J56" i="1"/>
  <c r="I56" i="1"/>
  <c r="H56" i="1"/>
  <c r="K55" i="1"/>
  <c r="J55" i="1"/>
  <c r="I55" i="1"/>
  <c r="H55" i="1"/>
  <c r="K54" i="1"/>
  <c r="J54" i="1"/>
  <c r="I54" i="1"/>
  <c r="H54" i="1"/>
  <c r="K53" i="1"/>
  <c r="J53" i="1"/>
  <c r="I53" i="1"/>
  <c r="H53" i="1"/>
  <c r="K52" i="1"/>
  <c r="J52" i="1"/>
  <c r="I52" i="1"/>
  <c r="H52" i="1"/>
  <c r="K51" i="1"/>
  <c r="J51" i="1"/>
  <c r="I51" i="1"/>
  <c r="H51" i="1"/>
  <c r="K50" i="1"/>
  <c r="J50" i="1"/>
  <c r="I50" i="1"/>
  <c r="H50" i="1"/>
  <c r="K49" i="1"/>
  <c r="J49" i="1"/>
  <c r="I49" i="1"/>
  <c r="H49" i="1"/>
  <c r="K48" i="1"/>
  <c r="J48" i="1"/>
  <c r="I48" i="1"/>
  <c r="H48" i="1"/>
  <c r="K47" i="1"/>
  <c r="J47" i="1"/>
  <c r="I47" i="1"/>
  <c r="H47" i="1"/>
  <c r="K46" i="1"/>
  <c r="J46" i="1"/>
  <c r="I46" i="1"/>
  <c r="H46" i="1"/>
  <c r="K45" i="1"/>
  <c r="J45" i="1"/>
  <c r="I45" i="1"/>
  <c r="H45" i="1"/>
  <c r="K44" i="1"/>
  <c r="J44" i="1"/>
  <c r="I44" i="1"/>
  <c r="H44" i="1"/>
  <c r="K43" i="1"/>
  <c r="J43" i="1"/>
  <c r="I43" i="1"/>
  <c r="H43" i="1"/>
  <c r="K42" i="1"/>
  <c r="J42" i="1"/>
  <c r="I42" i="1"/>
  <c r="H42" i="1"/>
  <c r="K41" i="1"/>
  <c r="J41" i="1"/>
  <c r="I41" i="1"/>
  <c r="H41" i="1"/>
  <c r="K40" i="1"/>
  <c r="J40" i="1"/>
  <c r="I40" i="1"/>
  <c r="H40" i="1"/>
  <c r="K39" i="1"/>
  <c r="J39" i="1"/>
  <c r="I39" i="1"/>
  <c r="H39" i="1"/>
  <c r="K38" i="1"/>
  <c r="J38" i="1"/>
  <c r="I38" i="1"/>
  <c r="H38" i="1"/>
  <c r="K37" i="1"/>
  <c r="J37" i="1"/>
  <c r="I37" i="1"/>
  <c r="H37" i="1"/>
  <c r="K36" i="1"/>
  <c r="J36" i="1"/>
  <c r="I36" i="1"/>
  <c r="H36" i="1"/>
  <c r="K35" i="1"/>
  <c r="J35" i="1"/>
  <c r="I35" i="1"/>
  <c r="H35" i="1"/>
  <c r="K34" i="1"/>
  <c r="J34" i="1"/>
  <c r="I34" i="1"/>
  <c r="H34" i="1"/>
  <c r="K33" i="1"/>
  <c r="J33" i="1"/>
  <c r="I33" i="1"/>
  <c r="H33" i="1"/>
  <c r="K32" i="1"/>
  <c r="J32" i="1"/>
  <c r="I32" i="1"/>
  <c r="H32" i="1"/>
  <c r="K31" i="1"/>
  <c r="J31" i="1"/>
  <c r="I31" i="1"/>
  <c r="H31" i="1"/>
  <c r="K30" i="1"/>
  <c r="J30" i="1"/>
  <c r="I30" i="1"/>
  <c r="H30" i="1"/>
  <c r="K29" i="1"/>
  <c r="J29" i="1"/>
  <c r="I29" i="1"/>
  <c r="H29" i="1"/>
  <c r="K28" i="1"/>
  <c r="J28" i="1"/>
  <c r="I28" i="1"/>
  <c r="H28" i="1"/>
  <c r="K27" i="1"/>
  <c r="J27" i="1"/>
  <c r="I27" i="1"/>
  <c r="H27" i="1"/>
  <c r="K26" i="1"/>
  <c r="J26" i="1"/>
  <c r="I26" i="1"/>
  <c r="H26" i="1"/>
  <c r="K25" i="1"/>
  <c r="J25" i="1"/>
  <c r="I25" i="1"/>
  <c r="H25" i="1"/>
  <c r="K24" i="1"/>
  <c r="J24" i="1"/>
  <c r="I24" i="1"/>
  <c r="H24" i="1"/>
  <c r="K23" i="1"/>
  <c r="J23" i="1"/>
  <c r="I23" i="1"/>
  <c r="H23" i="1"/>
  <c r="K22" i="1"/>
  <c r="J22" i="1"/>
  <c r="I22" i="1"/>
  <c r="H22" i="1"/>
  <c r="K21" i="1"/>
  <c r="J21" i="1"/>
  <c r="I21" i="1"/>
  <c r="H21" i="1"/>
  <c r="K20" i="1"/>
  <c r="J20" i="1"/>
  <c r="I20" i="1"/>
  <c r="H20" i="1"/>
  <c r="K19" i="1"/>
  <c r="J19" i="1"/>
  <c r="I19" i="1"/>
  <c r="H19" i="1"/>
  <c r="K18" i="1"/>
  <c r="J18" i="1"/>
  <c r="I18" i="1"/>
  <c r="H18" i="1"/>
  <c r="K17" i="1"/>
  <c r="J17" i="1"/>
  <c r="I17" i="1"/>
  <c r="H17" i="1"/>
  <c r="K16" i="1"/>
  <c r="J16" i="1"/>
  <c r="I16" i="1"/>
  <c r="H16" i="1"/>
  <c r="K15" i="1"/>
  <c r="J15" i="1"/>
  <c r="I15" i="1"/>
  <c r="H15" i="1"/>
  <c r="K14" i="1"/>
  <c r="J14" i="1"/>
  <c r="I14" i="1"/>
  <c r="H14" i="1"/>
  <c r="K13" i="1"/>
  <c r="J13" i="1"/>
  <c r="I13" i="1"/>
  <c r="H13" i="1"/>
  <c r="K12" i="1"/>
  <c r="J12" i="1"/>
  <c r="I12" i="1"/>
  <c r="H12" i="1"/>
  <c r="K11" i="1"/>
  <c r="J11" i="1"/>
  <c r="I11" i="1"/>
  <c r="H11" i="1"/>
  <c r="K10" i="1"/>
  <c r="J10" i="1"/>
  <c r="I10" i="1"/>
  <c r="H10" i="1"/>
  <c r="K9" i="1"/>
  <c r="J9" i="1"/>
  <c r="I9" i="1"/>
  <c r="H9" i="1"/>
  <c r="K8" i="1"/>
  <c r="J8" i="1"/>
  <c r="I8" i="1"/>
  <c r="H8" i="1"/>
  <c r="K7" i="1"/>
  <c r="J7" i="1"/>
  <c r="I7" i="1"/>
  <c r="H7" i="1"/>
  <c r="K6" i="1"/>
  <c r="J6" i="1"/>
  <c r="I6" i="1"/>
  <c r="H6" i="1"/>
</calcChain>
</file>

<file path=xl/sharedStrings.xml><?xml version="1.0" encoding="utf-8"?>
<sst xmlns="http://schemas.openxmlformats.org/spreadsheetml/2006/main" count="674" uniqueCount="100">
  <si>
    <t>Historical Data</t>
  </si>
  <si>
    <t>Date</t>
  </si>
  <si>
    <t>Quantity Sold</t>
  </si>
  <si>
    <t>City</t>
  </si>
  <si>
    <t>Probability of Precipitation</t>
  </si>
  <si>
    <t>Temperature</t>
  </si>
  <si>
    <t>Festival</t>
  </si>
  <si>
    <t>Price</t>
  </si>
  <si>
    <t>Weekday</t>
  </si>
  <si>
    <t>London</t>
  </si>
  <si>
    <t>Waterloo</t>
  </si>
  <si>
    <t>Toronto</t>
  </si>
  <si>
    <t>Hamilton</t>
  </si>
  <si>
    <t>Product Number:</t>
  </si>
  <si>
    <t>Title:</t>
  </si>
  <si>
    <t>Prepared by:</t>
  </si>
  <si>
    <t>Last Revised:</t>
  </si>
  <si>
    <t>No part of this file may be reproduced, stored in a retrieval system, posted to the Internet, or transmitted in any form or by any means without the permission of Richard Ivey School of Business Foundation.  To order copies or request permission to reproduce materials, contact Ivey Publishing, Ivey Business School, Western University, London, Ontario, Canada, N6G 0N1; (t) 519.661.3208; (e) cases@ivey.ca; www.iveycases.com.</t>
  </si>
  <si>
    <t>7B16E033</t>
  </si>
  <si>
    <t>Food Truck Forecaster - Student Spreadsheet</t>
  </si>
  <si>
    <t>Food Truck Forecaster (9B16E033)</t>
  </si>
  <si>
    <t>Mehmet A. Begen; Jen  Littleton;Samantha Wong;Rob Yellin</t>
  </si>
  <si>
    <t>© 2016 Richard Ivey School of Business Foundation</t>
  </si>
  <si>
    <t>Correlation</t>
  </si>
  <si>
    <t>&gt; No apparent multicolinearity issue</t>
  </si>
  <si>
    <t>Training data</t>
  </si>
  <si>
    <t>Mean</t>
  </si>
  <si>
    <t>Standard Error</t>
  </si>
  <si>
    <t>Median</t>
  </si>
  <si>
    <t>Mode</t>
  </si>
  <si>
    <t>Standard Deviation</t>
  </si>
  <si>
    <t>Sample Variance</t>
  </si>
  <si>
    <t>Kurtosis</t>
  </si>
  <si>
    <t>Skewness</t>
  </si>
  <si>
    <t>Range</t>
  </si>
  <si>
    <t>Minimum</t>
  </si>
  <si>
    <t>Maximum</t>
  </si>
  <si>
    <t>Sum</t>
  </si>
  <si>
    <t>Count</t>
  </si>
  <si>
    <t>Descriptive</t>
  </si>
  <si>
    <t>SUMMARY OUTPUT</t>
  </si>
  <si>
    <t>Regression Statistics</t>
  </si>
  <si>
    <t>Multiple R</t>
  </si>
  <si>
    <t>R Square</t>
  </si>
  <si>
    <t>Adjusted R Square</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</si>
  <si>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</si>
  <si>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</si>
  <si>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</si>
  <si>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</si>
  <si>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</si>
  <si>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</si>
  <si>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</si>
  <si>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</si>
  <si>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</si>
  <si>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</si>
  <si>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</si>
  <si>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</si>
  <si>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</si>
  <si>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</si>
  <si>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</si>
  <si>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</si>
  <si>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</si>
  <si>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</si>
  <si>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&gt; All variables are significant</t>
  </si>
  <si>
    <t>Decision variable</t>
  </si>
  <si>
    <t>Demand</t>
  </si>
  <si>
    <t>Profit function</t>
  </si>
  <si>
    <t>Revenue</t>
  </si>
  <si>
    <t>Total cost</t>
  </si>
  <si>
    <t>Profit</t>
  </si>
  <si>
    <t>Demand model</t>
  </si>
  <si>
    <t>Price/burger</t>
  </si>
  <si>
    <t>Beet</t>
  </si>
  <si>
    <t>Buns</t>
  </si>
  <si>
    <t>Toppings</t>
  </si>
  <si>
    <t>TOTAL</t>
  </si>
  <si>
    <t>Distance</t>
  </si>
  <si>
    <t>km/l</t>
  </si>
  <si>
    <t>Fuel cost</t>
  </si>
  <si>
    <t>Mileage</t>
  </si>
  <si>
    <t>$/l</t>
  </si>
  <si>
    <t>Parking</t>
  </si>
  <si>
    <t>Time</t>
  </si>
  <si>
    <t>Calculations</t>
  </si>
  <si>
    <t>Data Table</t>
  </si>
  <si>
    <t>Optimal choice</t>
  </si>
  <si>
    <t>X</t>
  </si>
  <si>
    <t>*</t>
  </si>
  <si>
    <t>=</t>
  </si>
  <si>
    <t>1. Data Exploration</t>
  </si>
  <si>
    <t>2. Prediction of the volume through multiple linear regression</t>
  </si>
  <si>
    <t>to data</t>
  </si>
  <si>
    <t>to modelling</t>
  </si>
  <si>
    <t>1. Case copyright</t>
  </si>
  <si>
    <t>2. Full data</t>
  </si>
  <si>
    <t>3. Data selected for the modelling</t>
  </si>
  <si>
    <t>4. Additionnal information drawn from the case</t>
  </si>
  <si>
    <t>B</t>
  </si>
  <si>
    <t>MAX</t>
  </si>
  <si>
    <t>MAXIMUM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</si>
</sst>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 mmmm\ dd&quot;, &quot;yyyy"/>
    <numFmt numFmtId="165" formatCode="0.0"/>
    <numFmt numFmtId="166" formatCode="_(&quot;$&quot;* #,##0.0_);_(&quot;$&quot;* \(#,##0.0\);_(&quot;$&quot;* &quot;-&quot;??_);_(@_)"/>
  </numFmts>
  <fonts count="10" x14ac:knownFonts="1">
    <font>
      <sz val="11"/>
      <color theme="1"/>
      <name val="Calibri"/>
      <family val="2"/>
      <scheme val="minor"/>
    </font>
    <font>
      <sz val="11"/>
      <color theme="1"/>
      <name val="Calibri"/>
      <family val="2"/>
      <scheme val="minor"/>
    </font>
    <font>
      <b/>
      <sz val="11"/>
      <color theme="1"/>
      <name val="Calibri"/>
      <family val="2"/>
      <scheme val="minor"/>
    </font>
    <font>
      <b/>
      <u/>
      <sz val="16"/>
      <color theme="1"/>
      <name val="Calibri"/>
      <family val="2"/>
      <scheme val="minor"/>
    </font>
    <font>
      <sz val="11"/>
      <color theme="1"/>
      <name val="Calibri"/>
      <family val="2"/>
    </font>
    <font>
      <i/>
      <sz val="11"/>
      <color theme="1"/>
      <name val="Calibri"/>
      <family val="2"/>
      <scheme val="minor"/>
    </font>
    <font>
      <sz val="11"/>
      <color indexed="8"/>
      <name val="Calibri"/>
      <family val="2"/>
      <scheme val="minor"/>
    </font>
    <font>
      <b/>
      <sz val="16"/>
      <color theme="1"/>
      <name val="Calibri"/>
      <family val="2"/>
      <scheme val="minor"/>
    </font>
    <font>
      <u/>
      <sz val="11"/>
      <color theme="10"/>
      <name val="Calibri"/>
      <family val="2"/>
      <scheme val="minor"/>
    </font>
    <font>
      <sz val="11"/>
      <color theme="0" tint="-0.249977111117893"/>
      <name val="Calibri"/>
      <family val="2"/>
      <scheme val="minor"/>
    </font>
  </fonts>
  <fills count="6">
    <fill>
      <patternFill patternType="none"/>
    </fill>
    <fill>
      <patternFill patternType="gray125"/>
    </fill>
    <fill>
      <patternFill patternType="solid">
        <fgColor theme="6" tint="0.79998168889431442"/>
        <bgColor indexed="64"/>
      </patternFill>
    </fill>
    <fill>
      <patternFill patternType="solid">
        <fgColor theme="0" tint="-4.9989318521683403E-2"/>
        <bgColor indexed="64"/>
      </patternFill>
    </fill>
    <fill>
      <patternFill patternType="solid">
        <fgColor theme="3" tint="0.79998168889431442"/>
        <bgColor indexed="64"/>
      </patternFill>
    </fill>
    <fill>
      <patternFill patternType="solid">
        <fgColor theme="6"/>
        <bgColor indexed="64"/>
      </patternFill>
    </fill>
  </fills>
  <borders count="20">
    <border>
      <left/>
      <right/>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5">
    <xf numFmtId="0" fontId="0" fillId="0" borderId="0"/>
    <xf numFmtId="44" fontId="1" fillId="0" borderId="0" applyFont="0" applyFill="0" applyBorder="0" applyAlignment="0" applyProtection="0"/>
    <xf numFmtId="9" fontId="1" fillId="0" borderId="0" applyFont="0" applyFill="0" applyBorder="0" applyAlignment="0" applyProtection="0"/>
    <xf numFmtId="0" fontId="1" fillId="0" borderId="0"/>
    <xf numFmtId="0" fontId="8" fillId="0" borderId="0" applyNumberFormat="0" applyFill="0" applyBorder="0" applyAlignment="0" applyProtection="0"/>
  </cellStyleXfs>
  <cellXfs count="62">
    <xf numFmtId="0" fontId="0" fillId="0" borderId="0" xfId="0"/>
    <xf numFmtId="14" fontId="3" fillId="0" borderId="0" xfId="0" applyNumberFormat="1" applyFont="1"/>
    <xf numFmtId="44" fontId="0" fillId="0" borderId="0" xfId="0" applyNumberFormat="1"/>
    <xf numFmtId="0" fontId="2" fillId="0" borderId="0" xfId="0" applyFont="1"/>
    <xf numFmtId="14" fontId="0" fillId="0" borderId="0" xfId="0" applyNumberFormat="1"/>
    <xf numFmtId="14" fontId="2" fillId="0" borderId="0" xfId="0" applyNumberFormat="1" applyFont="1"/>
    <xf numFmtId="44" fontId="2" fillId="0" borderId="0" xfId="0" applyNumberFormat="1" applyFont="1"/>
    <xf numFmtId="9" fontId="0" fillId="0" borderId="0" xfId="2" applyFont="1" applyFill="1" applyBorder="1"/>
    <xf numFmtId="44" fontId="1" fillId="0" borderId="0" xfId="1" applyFont="1" applyFill="1" applyBorder="1"/>
    <xf numFmtId="0" fontId="0" fillId="0" borderId="0" xfId="0" applyAlignment="1">
      <alignment horizontal="left" vertical="top"/>
    </xf>
    <xf numFmtId="0" fontId="4" fillId="0" borderId="0" xfId="0" applyFont="1"/>
    <xf numFmtId="0" fontId="0" fillId="0" borderId="0" xfId="0" applyAlignment="1">
      <alignment vertical="top" wrapText="1"/>
    </xf>
    <xf numFmtId="0" fontId="6" fillId="0" borderId="0" xfId="0" applyFont="1" applyAlignment="1">
      <alignment vertical="top"/>
    </xf>
    <xf numFmtId="164" fontId="6" fillId="0" borderId="0" xfId="0" applyNumberFormat="1" applyFont="1" applyAlignment="1">
      <alignment horizontal="left" vertical="top"/>
    </xf>
    <xf numFmtId="0" fontId="0" fillId="0" borderId="1" xfId="0" applyBorder="1"/>
    <xf numFmtId="0" fontId="5" fillId="0" borderId="2" xfId="0" applyFont="1" applyBorder="1" applyAlignment="1">
      <alignment horizontal="center"/>
    </xf>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5" fillId="0" borderId="2" xfId="0" applyFont="1" applyBorder="1" applyAlignment="1">
      <alignment horizontal="centerContinuous"/>
    </xf>
    <xf numFmtId="0" fontId="0" fillId="0" borderId="3" xfId="0" applyBorder="1"/>
    <xf numFmtId="0" fontId="0" fillId="0" borderId="12" xfId="0" applyBorder="1"/>
    <xf numFmtId="0" fontId="0" fillId="3" borderId="0" xfId="0" applyFill="1"/>
    <xf numFmtId="0" fontId="2" fillId="0" borderId="3" xfId="0" applyFont="1" applyBorder="1"/>
    <xf numFmtId="9" fontId="0" fillId="4" borderId="3" xfId="0" applyNumberFormat="1" applyFill="1" applyBorder="1"/>
    <xf numFmtId="0" fontId="0" fillId="4" borderId="3" xfId="0" applyFill="1" applyBorder="1"/>
    <xf numFmtId="0" fontId="0" fillId="0" borderId="13" xfId="0" applyBorder="1"/>
    <xf numFmtId="44" fontId="0" fillId="0" borderId="3" xfId="1" applyFont="1" applyBorder="1"/>
    <xf numFmtId="44" fontId="0" fillId="3" borderId="3" xfId="1" applyFont="1" applyFill="1" applyBorder="1"/>
    <xf numFmtId="44" fontId="0" fillId="3" borderId="3" xfId="0" applyNumberFormat="1" applyFill="1" applyBorder="1"/>
    <xf numFmtId="44" fontId="0" fillId="3" borderId="3" xfId="1" applyFont="1" applyFill="1" applyBorder="1" applyAlignment="1"/>
    <xf numFmtId="0" fontId="0" fillId="3" borderId="3" xfId="0" applyFill="1" applyBorder="1"/>
    <xf numFmtId="1" fontId="0" fillId="3" borderId="3" xfId="0" applyNumberFormat="1" applyFill="1" applyBorder="1"/>
    <xf numFmtId="44" fontId="0" fillId="5" borderId="3" xfId="1" applyFont="1" applyFill="1" applyBorder="1"/>
    <xf numFmtId="0" fontId="7" fillId="0" borderId="0" xfId="0" applyFont="1"/>
    <xf numFmtId="166" fontId="0" fillId="0" borderId="3" xfId="1" applyNumberFormat="1" applyFont="1" applyBorder="1"/>
    <xf numFmtId="166" fontId="0" fillId="0" borderId="0" xfId="0" applyNumberFormat="1"/>
    <xf numFmtId="44" fontId="5" fillId="0" borderId="14" xfId="1" applyFont="1" applyFill="1" applyBorder="1" applyAlignment="1">
      <alignment horizontal="center"/>
    </xf>
    <xf numFmtId="0" fontId="5" fillId="0" borderId="15" xfId="0" applyFont="1" applyBorder="1" applyAlignment="1">
      <alignment horizontal="center"/>
    </xf>
    <xf numFmtId="166" fontId="0" fillId="0" borderId="16" xfId="1" applyNumberFormat="1" applyFont="1" applyBorder="1"/>
    <xf numFmtId="0" fontId="0" fillId="0" borderId="17" xfId="0" applyBorder="1"/>
    <xf numFmtId="166" fontId="0" fillId="0" borderId="18" xfId="1" applyNumberFormat="1" applyFont="1" applyBorder="1"/>
    <xf numFmtId="166" fontId="0" fillId="0" borderId="19" xfId="1" applyNumberFormat="1" applyFont="1" applyBorder="1"/>
    <xf numFmtId="44" fontId="0" fillId="2" borderId="3" xfId="1" applyFont="1" applyFill="1" applyBorder="1"/>
    <xf numFmtId="2" fontId="0" fillId="3" borderId="3" xfId="1" applyNumberFormat="1" applyFont="1" applyFill="1" applyBorder="1"/>
    <xf numFmtId="0" fontId="0" fillId="0" borderId="0" xfId="0" quotePrefix="1" applyAlignment="1">
      <alignment horizontal="center" vertical="center"/>
    </xf>
    <xf numFmtId="0" fontId="0" fillId="0" borderId="0" xfId="0" quotePrefix="1" applyAlignment="1">
      <alignment horizontal="center"/>
    </xf>
    <xf numFmtId="0" fontId="0" fillId="0" borderId="0" xfId="0" applyAlignment="1">
      <alignment horizontal="center"/>
    </xf>
    <xf numFmtId="0" fontId="0" fillId="3" borderId="9" xfId="0" applyFill="1" applyBorder="1"/>
    <xf numFmtId="165" fontId="2" fillId="3" borderId="12" xfId="0" applyNumberFormat="1" applyFont="1" applyFill="1" applyBorder="1"/>
    <xf numFmtId="0" fontId="9" fillId="0" borderId="13" xfId="0" applyFont="1" applyBorder="1"/>
    <xf numFmtId="166" fontId="9" fillId="0" borderId="0" xfId="0" applyNumberFormat="1" applyFont="1"/>
    <xf numFmtId="0" fontId="9" fillId="0" borderId="0" xfId="0" applyFont="1"/>
    <xf numFmtId="0" fontId="8" fillId="0" borderId="0" xfId="4" applyAlignment="1">
      <alignment horizontal="left"/>
    </xf>
    <xf numFmtId="0" fontId="0" fillId="0" borderId="0" xfId="0"/>
    <xf numFmtId="0" fontId="5" fillId="0" borderId="0" xfId="0" applyFont="1" applyAlignment="1">
      <alignment vertical="top" wrapText="1"/>
    </xf>
    <xf numFmtId="0" fontId="4" fillId="0" borderId="0" xfId="0" applyFont="1"/>
  </cellXfs>
  <cellStyles count="5">
    <cellStyle name="Currency" xfId="1" builtinId="4"/>
    <cellStyle name="Hyperlink" xfId="4" builtinId="8"/>
    <cellStyle name="Normal" xfId="0" builtinId="0"/>
    <cellStyle name="Normal 3" xfId="3" xr:uid="{00000000-0005-0000-0000-000002000000}"/>
    <cellStyle name="Percent" xfId="2" builtinId="5"/>
  </cellStyles>
  <dxfs count="11">
    <dxf>
      <fill>
        <patternFill>
          <bgColor theme="6" tint="0.79998168889431442"/>
        </patternFill>
      </fill>
    </dxf>
    <dxf>
      <font>
        <color rgb="FF92D050"/>
      </font>
    </dxf>
    <dxf>
      <font>
        <color rgb="FFFF0000"/>
      </font>
    </dxf>
    <dxf>
      <font>
        <color rgb="FF9C0006"/>
      </font>
      <fill>
        <patternFill>
          <bgColor rgb="FFFFC7CE"/>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numFmt numFmtId="19" formatCode="m/d/yyyy"/>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colors>
    <mruColors>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hyperlink" Target="#'model &gt;&gt;'!A1"/><Relationship Id="rId1" Type="http://schemas.openxmlformats.org/officeDocument/2006/relationships/hyperlink" Target="#'data &gt;&gt;'!A1"/></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2" Type="http://schemas.openxmlformats.org/officeDocument/2006/relationships/hyperlink" Target="#'data &gt;&gt;'!A1"/><Relationship Id="rId1" Type="http://schemas.openxmlformats.org/officeDocument/2006/relationships/hyperlink" Target="#'Decision making'!A1"/></Relationships>
</file>

<file path=xl/drawings/_rels/drawing4.xml.rels><?xml version="1.0" encoding="UTF-8" standalone="yes"?>
<Relationships xmlns="http://schemas.openxmlformats.org/package/2006/relationships"><Relationship Id="rId2" Type="http://schemas.openxmlformats.org/officeDocument/2006/relationships/hyperlink" Target="#'data &gt;&gt;'!A1"/><Relationship Id="rId1" Type="http://schemas.openxmlformats.org/officeDocument/2006/relationships/hyperlink" Target="#'Decision making'!A1"/></Relationships>
</file>

<file path=xl/drawings/_rels/drawing5.xml.rels><?xml version="1.0" encoding="UTF-8" standalone="yes"?>
<Relationships xmlns="http://schemas.openxmlformats.org/package/2006/relationships"><Relationship Id="rId2" Type="http://schemas.openxmlformats.org/officeDocument/2006/relationships/hyperlink" Target="#'data &gt;&gt;'!A1"/><Relationship Id="rId1" Type="http://schemas.openxmlformats.org/officeDocument/2006/relationships/hyperlink" Target="#'Decision making'!A1"/></Relationships>
</file>

<file path=xl/drawings/_rels/drawing6.xml.rels><?xml version="1.0" encoding="UTF-8" standalone="yes"?>
<Relationships xmlns="http://schemas.openxmlformats.org/package/2006/relationships"><Relationship Id="rId2" Type="http://schemas.openxmlformats.org/officeDocument/2006/relationships/hyperlink" Target="#'model &gt;&gt;'!A1"/><Relationship Id="rId1" Type="http://schemas.openxmlformats.org/officeDocument/2006/relationships/hyperlink" Target="#'Decision making'!A1"/></Relationships>
</file>

<file path=xl/drawings/_rels/drawing7.xml.rels><?xml version="1.0" encoding="UTF-8" standalone="yes"?>
<Relationships xmlns="http://schemas.openxmlformats.org/package/2006/relationships"><Relationship Id="rId2" Type="http://schemas.openxmlformats.org/officeDocument/2006/relationships/hyperlink" Target="#'model &gt;&gt;'!A1"/><Relationship Id="rId1" Type="http://schemas.openxmlformats.org/officeDocument/2006/relationships/hyperlink" Target="#'Decision making'!A1"/></Relationships>
</file>

<file path=xl/drawings/drawing1.xml><?xml version="1.0" encoding="utf-8"?>
<xdr:wsDr xmlns:xdr="http://schemas.openxmlformats.org/drawingml/2006/spreadsheetDrawing" xmlns:a="http://schemas.openxmlformats.org/drawingml/2006/main">
  <xdr:twoCellAnchor>
    <xdr:from>
      <xdr:col>3</xdr:col>
      <xdr:colOff>120015</xdr:colOff>
      <xdr:row>2</xdr:row>
      <xdr:rowOff>38100</xdr:rowOff>
    </xdr:from>
    <xdr:to>
      <xdr:col>4</xdr:col>
      <xdr:colOff>600074</xdr:colOff>
      <xdr:row>5</xdr:row>
      <xdr:rowOff>135255</xdr:rowOff>
    </xdr:to>
    <xdr:sp macro="" textlink="">
      <xdr:nvSpPr>
        <xdr:cNvPr id="2" name="Rectangle 1">
          <a:extLst>
            <a:ext uri="{FF2B5EF4-FFF2-40B4-BE49-F238E27FC236}">
              <a16:creationId xmlns:a16="http://schemas.microsoft.com/office/drawing/2014/main" id="{B44F19BB-C4A0-C865-257A-4D859A69EB6F}"/>
            </a:ext>
          </a:extLst>
        </xdr:cNvPr>
        <xdr:cNvSpPr/>
      </xdr:nvSpPr>
      <xdr:spPr>
        <a:xfrm>
          <a:off x="3682365" y="485775"/>
          <a:ext cx="2165984" cy="640080"/>
        </a:xfrm>
        <a:prstGeom prst="rect">
          <a:avLst/>
        </a:prstGeom>
        <a:solidFill>
          <a:schemeClr val="accent1">
            <a:lumMod val="60000"/>
            <a:lumOff val="40000"/>
          </a:schemeClr>
        </a:solidFill>
        <a:ln>
          <a:solidFill>
            <a:schemeClr val="tx1"/>
          </a:solid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To</a:t>
          </a:r>
          <a:r>
            <a:rPr lang="en-US" sz="1100" baseline="0">
              <a:solidFill>
                <a:schemeClr val="tx1"/>
              </a:solidFill>
            </a:rPr>
            <a:t> get the optimal choice of city and price, make sure to adapt the blue cells to today's data.</a:t>
          </a:r>
          <a:endParaRPr lang="en-US" sz="1100">
            <a:solidFill>
              <a:schemeClr val="tx1"/>
            </a:solidFill>
          </a:endParaRPr>
        </a:p>
      </xdr:txBody>
    </xdr:sp>
    <xdr:clientData/>
  </xdr:twoCellAnchor>
  <xdr:oneCellAnchor>
    <xdr:from>
      <xdr:col>6</xdr:col>
      <xdr:colOff>752030</xdr:colOff>
      <xdr:row>17</xdr:row>
      <xdr:rowOff>38100</xdr:rowOff>
    </xdr:from>
    <xdr:ext cx="1713995" cy="843844"/>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2497F318-2139-E771-1BF6-C68D0CE49D9C}"/>
                </a:ext>
              </a:extLst>
            </xdr:cNvPr>
            <xdr:cNvSpPr txBox="1"/>
          </xdr:nvSpPr>
          <xdr:spPr>
            <a:xfrm>
              <a:off x="7257605" y="3305175"/>
              <a:ext cx="1713995" cy="8438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fr-BE" sz="1100" b="0" i="1">
                        <a:latin typeface="Cambria Math" panose="02040503050406030204" pitchFamily="18" charset="0"/>
                      </a:rPr>
                      <m:t>𝐷𝑒𝑚𝑎𝑛𝑑</m:t>
                    </m:r>
                    <m:r>
                      <a:rPr lang="fr-BE" sz="1100" b="0" i="1">
                        <a:latin typeface="Cambria Math" panose="02040503050406030204" pitchFamily="18" charset="0"/>
                      </a:rPr>
                      <m:t> =</m:t>
                    </m:r>
                    <m:nary>
                      <m:naryPr>
                        <m:chr m:val="∑"/>
                        <m:ctrlPr>
                          <a:rPr lang="en-US" sz="1100" i="1">
                            <a:latin typeface="Cambria Math" panose="02040503050406030204" pitchFamily="18" charset="0"/>
                          </a:rPr>
                        </m:ctrlPr>
                      </m:naryPr>
                      <m:sub>
                        <m:r>
                          <m:rPr>
                            <m:brk m:alnAt="23"/>
                          </m:rPr>
                          <a:rPr lang="fr-BE" sz="1100" b="0" i="1">
                            <a:latin typeface="Cambria Math" panose="02040503050406030204" pitchFamily="18" charset="0"/>
                          </a:rPr>
                          <m:t>𝑖</m:t>
                        </m:r>
                        <m:r>
                          <a:rPr lang="fr-BE" sz="1100" b="0" i="1">
                            <a:latin typeface="Cambria Math" panose="02040503050406030204" pitchFamily="18" charset="0"/>
                          </a:rPr>
                          <m:t>=1</m:t>
                        </m:r>
                      </m:sub>
                      <m:sup>
                        <m:r>
                          <a:rPr lang="fr-BE" sz="1100" b="0" i="1">
                            <a:latin typeface="Cambria Math" panose="02040503050406030204" pitchFamily="18" charset="0"/>
                          </a:rPr>
                          <m:t>𝑘</m:t>
                        </m:r>
                      </m:sup>
                      <m:e>
                        <m:sSub>
                          <m:sSubPr>
                            <m:ctrlPr>
                              <a:rPr lang="fr-BE" sz="1100" b="0" i="1">
                                <a:latin typeface="Cambria Math" panose="02040503050406030204" pitchFamily="18" charset="0"/>
                              </a:rPr>
                            </m:ctrlPr>
                          </m:sSubPr>
                          <m:e>
                            <m:r>
                              <a:rPr lang="fr-BE" sz="1100" b="0" i="1">
                                <a:latin typeface="Cambria Math" panose="02040503050406030204" pitchFamily="18" charset="0"/>
                              </a:rPr>
                              <m:t>𝑏</m:t>
                            </m:r>
                          </m:e>
                          <m:sub>
                            <m:r>
                              <a:rPr lang="fr-BE" sz="1100" b="0" i="1">
                                <a:latin typeface="Cambria Math" panose="02040503050406030204" pitchFamily="18" charset="0"/>
                              </a:rPr>
                              <m:t>𝑖</m:t>
                            </m:r>
                          </m:sub>
                        </m:sSub>
                        <m:r>
                          <a:rPr lang="fr-BE" sz="1100" b="0" i="1">
                            <a:latin typeface="Cambria Math" panose="02040503050406030204" pitchFamily="18" charset="0"/>
                          </a:rPr>
                          <m:t>⋅</m:t>
                        </m:r>
                        <m:sSub>
                          <m:sSubPr>
                            <m:ctrlPr>
                              <a:rPr lang="fr-BE" sz="1100" b="0" i="1">
                                <a:latin typeface="Cambria Math" panose="02040503050406030204" pitchFamily="18" charset="0"/>
                              </a:rPr>
                            </m:ctrlPr>
                          </m:sSubPr>
                          <m:e>
                            <m:r>
                              <a:rPr lang="fr-BE" sz="1100" b="0" i="1">
                                <a:latin typeface="Cambria Math" panose="02040503050406030204" pitchFamily="18" charset="0"/>
                              </a:rPr>
                              <m:t>𝑥</m:t>
                            </m:r>
                          </m:e>
                          <m:sub>
                            <m:r>
                              <a:rPr lang="fr-BE" sz="1100" b="0" i="1">
                                <a:latin typeface="Cambria Math" panose="02040503050406030204" pitchFamily="18" charset="0"/>
                              </a:rPr>
                              <m:t>𝑖</m:t>
                            </m:r>
                          </m:sub>
                        </m:sSub>
                      </m:e>
                    </m:nary>
                  </m:oMath>
                </m:oMathPara>
              </a14:m>
              <a:endParaRPr lang="en-US" sz="1100"/>
            </a:p>
          </xdr:txBody>
        </xdr:sp>
      </mc:Choice>
      <mc:Fallback xmlns="">
        <xdr:sp macro="" textlink="">
          <xdr:nvSpPr>
            <xdr:cNvPr id="4" name="TextBox 3">
              <a:extLst>
                <a:ext uri="{FF2B5EF4-FFF2-40B4-BE49-F238E27FC236}">
                  <a16:creationId xmlns:a16="http://schemas.microsoft.com/office/drawing/2014/main" id="{2497F318-2139-E771-1BF6-C68D0CE49D9C}"/>
                </a:ext>
              </a:extLst>
            </xdr:cNvPr>
            <xdr:cNvSpPr txBox="1"/>
          </xdr:nvSpPr>
          <xdr:spPr>
            <a:xfrm>
              <a:off x="7257605" y="3305175"/>
              <a:ext cx="1713995" cy="8438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fr-BE" sz="1100" b="0" i="0">
                  <a:latin typeface="Cambria Math" panose="02040503050406030204" pitchFamily="18" charset="0"/>
                </a:rPr>
                <a:t>𝐷𝑒𝑚𝑎𝑛𝑑 </a:t>
              </a:r>
              <a:r>
                <a:rPr lang="en-US" sz="1100" i="0">
                  <a:latin typeface="Cambria Math" panose="02040503050406030204" pitchFamily="18" charset="0"/>
                </a:rPr>
                <a:t>=∑24_(</a:t>
              </a:r>
              <a:r>
                <a:rPr lang="fr-BE" sz="1100" b="0" i="0">
                  <a:latin typeface="Cambria Math" panose="02040503050406030204" pitchFamily="18" charset="0"/>
                </a:rPr>
                <a:t>𝑖=1</a:t>
              </a:r>
              <a:r>
                <a:rPr lang="en-US" sz="1100" b="0" i="0">
                  <a:latin typeface="Cambria Math" panose="02040503050406030204" pitchFamily="18" charset="0"/>
                </a:rPr>
                <a:t>)^</a:t>
              </a:r>
              <a:r>
                <a:rPr lang="fr-BE" sz="1100" b="0" i="0">
                  <a:latin typeface="Cambria Math" panose="02040503050406030204" pitchFamily="18" charset="0"/>
                </a:rPr>
                <a:t>𝑘</a:t>
              </a:r>
              <a:r>
                <a:rPr lang="en-US" sz="1100" b="0" i="0">
                  <a:latin typeface="Cambria Math" panose="02040503050406030204" pitchFamily="18" charset="0"/>
                </a:rPr>
                <a:t>▒〖</a:t>
              </a:r>
              <a:r>
                <a:rPr lang="fr-BE" sz="1100" b="0" i="0">
                  <a:latin typeface="Cambria Math" panose="02040503050406030204" pitchFamily="18" charset="0"/>
                </a:rPr>
                <a:t>𝑏_𝑖⋅𝑥_𝑖</a:t>
              </a:r>
              <a:r>
                <a:rPr lang="en-US" sz="1100" b="0" i="0">
                  <a:latin typeface="Cambria Math" panose="02040503050406030204" pitchFamily="18" charset="0"/>
                </a:rPr>
                <a:t> 〗</a:t>
              </a:r>
              <a:endParaRPr lang="en-US" sz="1100"/>
            </a:p>
          </xdr:txBody>
        </xdr:sp>
      </mc:Fallback>
    </mc:AlternateContent>
    <xdr:clientData/>
  </xdr:oneCellAnchor>
  <xdr:twoCellAnchor>
    <xdr:from>
      <xdr:col>8</xdr:col>
      <xdr:colOff>354329</xdr:colOff>
      <xdr:row>2</xdr:row>
      <xdr:rowOff>11430</xdr:rowOff>
    </xdr:from>
    <xdr:to>
      <xdr:col>8</xdr:col>
      <xdr:colOff>531494</xdr:colOff>
      <xdr:row>3</xdr:row>
      <xdr:rowOff>11430</xdr:rowOff>
    </xdr:to>
    <xdr:sp macro="" textlink="">
      <xdr:nvSpPr>
        <xdr:cNvPr id="5" name="Oval 4">
          <a:hlinkClick xmlns:r="http://schemas.openxmlformats.org/officeDocument/2006/relationships" r:id="rId1"/>
          <a:extLst>
            <a:ext uri="{FF2B5EF4-FFF2-40B4-BE49-F238E27FC236}">
              <a16:creationId xmlns:a16="http://schemas.microsoft.com/office/drawing/2014/main" id="{3A411023-78B7-3533-37A4-3A91C017C78A}"/>
            </a:ext>
          </a:extLst>
        </xdr:cNvPr>
        <xdr:cNvSpPr/>
      </xdr:nvSpPr>
      <xdr:spPr>
        <a:xfrm>
          <a:off x="8336279" y="459105"/>
          <a:ext cx="177165" cy="180975"/>
        </a:xfrm>
        <a:prstGeom prst="ellipse">
          <a:avLst/>
        </a:prstGeom>
        <a:solidFill>
          <a:srgbClr val="4F81BD"/>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356234</xdr:colOff>
      <xdr:row>4</xdr:row>
      <xdr:rowOff>1905</xdr:rowOff>
    </xdr:from>
    <xdr:to>
      <xdr:col>8</xdr:col>
      <xdr:colOff>537209</xdr:colOff>
      <xdr:row>5</xdr:row>
      <xdr:rowOff>1905</xdr:rowOff>
    </xdr:to>
    <xdr:sp macro="" textlink="">
      <xdr:nvSpPr>
        <xdr:cNvPr id="7" name="Oval 6">
          <a:hlinkClick xmlns:r="http://schemas.openxmlformats.org/officeDocument/2006/relationships" r:id="rId2"/>
          <a:extLst>
            <a:ext uri="{FF2B5EF4-FFF2-40B4-BE49-F238E27FC236}">
              <a16:creationId xmlns:a16="http://schemas.microsoft.com/office/drawing/2014/main" id="{17ACAB22-4D62-4A03-9259-A248194AD6EE}"/>
            </a:ext>
          </a:extLst>
        </xdr:cNvPr>
        <xdr:cNvSpPr/>
      </xdr:nvSpPr>
      <xdr:spPr>
        <a:xfrm>
          <a:off x="8338184" y="811530"/>
          <a:ext cx="180975" cy="180975"/>
        </a:xfrm>
        <a:prstGeom prst="ellipse">
          <a:avLst/>
        </a:prstGeom>
        <a:solidFill>
          <a:srgbClr val="FFC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219075</xdr:colOff>
      <xdr:row>0</xdr:row>
      <xdr:rowOff>276225</xdr:rowOff>
    </xdr:from>
    <xdr:to>
      <xdr:col>1</xdr:col>
      <xdr:colOff>3607204</xdr:colOff>
      <xdr:row>0</xdr:row>
      <xdr:rowOff>1269596</xdr:rowOff>
    </xdr:to>
    <xdr:pic>
      <xdr:nvPicPr>
        <xdr:cNvPr id="2" name="Picture 1">
          <a:extLst>
            <a:ext uri="{FF2B5EF4-FFF2-40B4-BE49-F238E27FC236}">
              <a16:creationId xmlns:a16="http://schemas.microsoft.com/office/drawing/2014/main" id="{00000000-0008-0000-0000-000002000000}"/>
            </a:ext>
          </a:extLst>
        </xdr:cNvPr>
        <xdr:cNvPicPr preferRelativeResize="0">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9075" y="276225"/>
          <a:ext cx="4759729" cy="993371"/>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134471</xdr:colOff>
      <xdr:row>0</xdr:row>
      <xdr:rowOff>89647</xdr:rowOff>
    </xdr:from>
    <xdr:to>
      <xdr:col>0</xdr:col>
      <xdr:colOff>704066</xdr:colOff>
      <xdr:row>1</xdr:row>
      <xdr:rowOff>173243</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9082A9C5-6D8A-405C-BC48-6540E57644CA}"/>
            </a:ext>
          </a:extLst>
        </xdr:cNvPr>
        <xdr:cNvSpPr/>
      </xdr:nvSpPr>
      <xdr:spPr>
        <a:xfrm>
          <a:off x="134471" y="89647"/>
          <a:ext cx="569595" cy="262890"/>
        </a:xfrm>
        <a:prstGeom prst="round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r>
            <a:rPr lang="en-US" sz="1100"/>
            <a:t>Home</a:t>
          </a:r>
        </a:p>
      </xdr:txBody>
    </xdr:sp>
    <xdr:clientData/>
  </xdr:twoCellAnchor>
  <xdr:twoCellAnchor>
    <xdr:from>
      <xdr:col>0</xdr:col>
      <xdr:colOff>759311</xdr:colOff>
      <xdr:row>0</xdr:row>
      <xdr:rowOff>95362</xdr:rowOff>
    </xdr:from>
    <xdr:to>
      <xdr:col>0</xdr:col>
      <xdr:colOff>1336526</xdr:colOff>
      <xdr:row>1</xdr:row>
      <xdr:rowOff>178958</xdr:rowOff>
    </xdr:to>
    <xdr:sp macro="" textlink="">
      <xdr:nvSpPr>
        <xdr:cNvPr id="3" name="Rectangle: Rounded Corners 2">
          <a:hlinkClick xmlns:r="http://schemas.openxmlformats.org/officeDocument/2006/relationships" r:id="rId2"/>
          <a:extLst>
            <a:ext uri="{FF2B5EF4-FFF2-40B4-BE49-F238E27FC236}">
              <a16:creationId xmlns:a16="http://schemas.microsoft.com/office/drawing/2014/main" id="{BA641887-827A-42E5-B882-01A52721212C}"/>
            </a:ext>
          </a:extLst>
        </xdr:cNvPr>
        <xdr:cNvSpPr/>
      </xdr:nvSpPr>
      <xdr:spPr>
        <a:xfrm>
          <a:off x="759311" y="95362"/>
          <a:ext cx="577215" cy="26289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data</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85725</xdr:colOff>
      <xdr:row>0</xdr:row>
      <xdr:rowOff>95250</xdr:rowOff>
    </xdr:from>
    <xdr:to>
      <xdr:col>0</xdr:col>
      <xdr:colOff>655320</xdr:colOff>
      <xdr:row>1</xdr:row>
      <xdr:rowOff>173355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375CF202-66DC-44A0-AD6F-F6A459E5D0BE}"/>
            </a:ext>
          </a:extLst>
        </xdr:cNvPr>
        <xdr:cNvSpPr/>
      </xdr:nvSpPr>
      <xdr:spPr>
        <a:xfrm>
          <a:off x="85725" y="95250"/>
          <a:ext cx="569595" cy="259080"/>
        </a:xfrm>
        <a:prstGeom prst="round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r>
            <a:rPr lang="en-US" sz="1100"/>
            <a:t>Home</a:t>
          </a:r>
        </a:p>
      </xdr:txBody>
    </xdr:sp>
    <xdr:clientData/>
  </xdr:twoCellAnchor>
  <xdr:twoCellAnchor>
    <xdr:from>
      <xdr:col>0</xdr:col>
      <xdr:colOff>710565</xdr:colOff>
      <xdr:row>0</xdr:row>
      <xdr:rowOff>100965</xdr:rowOff>
    </xdr:from>
    <xdr:to>
      <xdr:col>1</xdr:col>
      <xdr:colOff>306705</xdr:colOff>
      <xdr:row>2</xdr:row>
      <xdr:rowOff>0</xdr:rowOff>
    </xdr:to>
    <xdr:sp macro="" textlink="">
      <xdr:nvSpPr>
        <xdr:cNvPr id="3" name="Rectangle: Rounded Corners 2">
          <a:hlinkClick xmlns:r="http://schemas.openxmlformats.org/officeDocument/2006/relationships" r:id="rId2"/>
          <a:extLst>
            <a:ext uri="{FF2B5EF4-FFF2-40B4-BE49-F238E27FC236}">
              <a16:creationId xmlns:a16="http://schemas.microsoft.com/office/drawing/2014/main" id="{CAE0A78E-B7E0-4DED-B831-339DFB7BCAEC}"/>
            </a:ext>
          </a:extLst>
        </xdr:cNvPr>
        <xdr:cNvSpPr/>
      </xdr:nvSpPr>
      <xdr:spPr>
        <a:xfrm>
          <a:off x="710565" y="100965"/>
          <a:ext cx="577215" cy="26098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data</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59055</xdr:colOff>
      <xdr:row>0</xdr:row>
      <xdr:rowOff>47626</xdr:rowOff>
    </xdr:from>
    <xdr:to>
      <xdr:col>1</xdr:col>
      <xdr:colOff>11430</xdr:colOff>
      <xdr:row>1</xdr:row>
      <xdr:rowOff>133351</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DC3438F2-73BF-4697-DB97-4EEF6DB28ED1}"/>
            </a:ext>
          </a:extLst>
        </xdr:cNvPr>
        <xdr:cNvSpPr/>
      </xdr:nvSpPr>
      <xdr:spPr>
        <a:xfrm>
          <a:off x="59055" y="47626"/>
          <a:ext cx="561975" cy="266700"/>
        </a:xfrm>
        <a:prstGeom prst="round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r>
            <a:rPr lang="en-US" sz="1100"/>
            <a:t>Home</a:t>
          </a:r>
        </a:p>
      </xdr:txBody>
    </xdr:sp>
    <xdr:clientData/>
  </xdr:twoCellAnchor>
  <xdr:twoCellAnchor>
    <xdr:from>
      <xdr:col>1</xdr:col>
      <xdr:colOff>74295</xdr:colOff>
      <xdr:row>0</xdr:row>
      <xdr:rowOff>49531</xdr:rowOff>
    </xdr:from>
    <xdr:to>
      <xdr:col>2</xdr:col>
      <xdr:colOff>34290</xdr:colOff>
      <xdr:row>1</xdr:row>
      <xdr:rowOff>131446</xdr:rowOff>
    </xdr:to>
    <xdr:sp macro="" textlink="">
      <xdr:nvSpPr>
        <xdr:cNvPr id="3" name="Rectangle: Rounded Corners 2">
          <a:hlinkClick xmlns:r="http://schemas.openxmlformats.org/officeDocument/2006/relationships" r:id="rId2"/>
          <a:extLst>
            <a:ext uri="{FF2B5EF4-FFF2-40B4-BE49-F238E27FC236}">
              <a16:creationId xmlns:a16="http://schemas.microsoft.com/office/drawing/2014/main" id="{A3AFCAE9-8530-4186-BD18-CE09C27C8F33}"/>
            </a:ext>
          </a:extLst>
        </xdr:cNvPr>
        <xdr:cNvSpPr/>
      </xdr:nvSpPr>
      <xdr:spPr>
        <a:xfrm>
          <a:off x="683895" y="49531"/>
          <a:ext cx="569595" cy="26289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data</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114300</xdr:colOff>
      <xdr:row>1</xdr:row>
      <xdr:rowOff>0</xdr:rowOff>
    </xdr:from>
    <xdr:to>
      <xdr:col>0</xdr:col>
      <xdr:colOff>683895</xdr:colOff>
      <xdr:row>2</xdr:row>
      <xdr:rowOff>81915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9725263D-D629-4878-A6DC-994794B917E1}"/>
            </a:ext>
          </a:extLst>
        </xdr:cNvPr>
        <xdr:cNvSpPr/>
      </xdr:nvSpPr>
      <xdr:spPr>
        <a:xfrm>
          <a:off x="114300" y="180975"/>
          <a:ext cx="569595" cy="262890"/>
        </a:xfrm>
        <a:prstGeom prst="round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r>
            <a:rPr lang="en-US" sz="1100"/>
            <a:t>Home</a:t>
          </a:r>
        </a:p>
      </xdr:txBody>
    </xdr:sp>
    <xdr:clientData/>
  </xdr:twoCellAnchor>
  <xdr:twoCellAnchor>
    <xdr:from>
      <xdr:col>0</xdr:col>
      <xdr:colOff>739140</xdr:colOff>
      <xdr:row>1</xdr:row>
      <xdr:rowOff>5715</xdr:rowOff>
    </xdr:from>
    <xdr:to>
      <xdr:col>0</xdr:col>
      <xdr:colOff>1316355</xdr:colOff>
      <xdr:row>2</xdr:row>
      <xdr:rowOff>87630</xdr:rowOff>
    </xdr:to>
    <xdr:sp macro="" textlink="">
      <xdr:nvSpPr>
        <xdr:cNvPr id="3" name="Rectangle: Rounded Corners 2">
          <a:hlinkClick xmlns:r="http://schemas.openxmlformats.org/officeDocument/2006/relationships" r:id="rId2"/>
          <a:extLst>
            <a:ext uri="{FF2B5EF4-FFF2-40B4-BE49-F238E27FC236}">
              <a16:creationId xmlns:a16="http://schemas.microsoft.com/office/drawing/2014/main" id="{A76ABDB8-2161-422A-980A-605C40EDFB10}"/>
            </a:ext>
          </a:extLst>
        </xdr:cNvPr>
        <xdr:cNvSpPr/>
      </xdr:nvSpPr>
      <xdr:spPr>
        <a:xfrm>
          <a:off x="739140" y="186690"/>
          <a:ext cx="577215" cy="262890"/>
        </a:xfrm>
        <a:prstGeom prst="roundRect">
          <a:avLst/>
        </a:prstGeom>
        <a:solidFill>
          <a:srgbClr val="FFC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model</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3</xdr:col>
      <xdr:colOff>257175</xdr:colOff>
      <xdr:row>4</xdr:row>
      <xdr:rowOff>57150</xdr:rowOff>
    </xdr:from>
    <xdr:to>
      <xdr:col>5</xdr:col>
      <xdr:colOff>733424</xdr:colOff>
      <xdr:row>9</xdr:row>
      <xdr:rowOff>104775</xdr:rowOff>
    </xdr:to>
    <xdr:sp macro="" textlink="">
      <xdr:nvSpPr>
        <xdr:cNvPr id="2" name="Rectangle 1">
          <a:extLst>
            <a:ext uri="{FF2B5EF4-FFF2-40B4-BE49-F238E27FC236}">
              <a16:creationId xmlns:a16="http://schemas.microsoft.com/office/drawing/2014/main" id="{2F0B0C0E-CE89-4B41-BEAE-4CF3A3482AFC}"/>
            </a:ext>
          </a:extLst>
        </xdr:cNvPr>
        <xdr:cNvSpPr/>
      </xdr:nvSpPr>
      <xdr:spPr>
        <a:xfrm>
          <a:off x="3629025" y="428625"/>
          <a:ext cx="2162174" cy="952500"/>
        </a:xfrm>
        <a:prstGeom prst="rect">
          <a:avLst/>
        </a:prstGeom>
        <a:solidFill>
          <a:schemeClr val="accent2">
            <a:lumMod val="20000"/>
            <a:lumOff val="80000"/>
          </a:schemeClr>
        </a:solidFill>
        <a:ln>
          <a:solidFill>
            <a:schemeClr val="tx1"/>
          </a:solid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rgbClr val="FF0000"/>
              </a:solidFill>
            </a:rPr>
            <a:t>LIMIT</a:t>
          </a:r>
        </a:p>
        <a:p>
          <a:pPr algn="l"/>
          <a:r>
            <a:rPr lang="en-US" sz="1100">
              <a:solidFill>
                <a:schemeClr val="tx1"/>
              </a:solidFill>
            </a:rPr>
            <a:t>The model is not so great as a</a:t>
          </a:r>
          <a:r>
            <a:rPr lang="en-US" sz="1100" baseline="0">
              <a:solidFill>
                <a:schemeClr val="tx1"/>
              </a:solidFill>
            </a:rPr>
            <a:t> 43% R² is not high enough and the scaled standard error is far above 0.2</a:t>
          </a:r>
          <a:endParaRPr lang="en-US" sz="1100">
            <a:solidFill>
              <a:schemeClr val="tx1"/>
            </a:solidFill>
          </a:endParaRPr>
        </a:p>
      </xdr:txBody>
    </xdr:sp>
    <xdr:clientData/>
  </xdr:twoCellAnchor>
  <xdr:twoCellAnchor>
    <xdr:from>
      <xdr:col>0</xdr:col>
      <xdr:colOff>57150</xdr:colOff>
      <xdr:row>0</xdr:row>
      <xdr:rowOff>66675</xdr:rowOff>
    </xdr:from>
    <xdr:to>
      <xdr:col>0</xdr:col>
      <xdr:colOff>626745</xdr:colOff>
      <xdr:row>1</xdr:row>
      <xdr:rowOff>152400</xdr:rowOff>
    </xdr:to>
    <xdr:sp macro="" textlink="">
      <xdr:nvSpPr>
        <xdr:cNvPr id="3" name="Rectangle: Rounded Corners 2">
          <a:hlinkClick xmlns:r="http://schemas.openxmlformats.org/officeDocument/2006/relationships" r:id="rId1"/>
          <a:extLst>
            <a:ext uri="{FF2B5EF4-FFF2-40B4-BE49-F238E27FC236}">
              <a16:creationId xmlns:a16="http://schemas.microsoft.com/office/drawing/2014/main" id="{4DA0B5CC-894F-4B02-BD97-6A9431E940C8}"/>
            </a:ext>
          </a:extLst>
        </xdr:cNvPr>
        <xdr:cNvSpPr/>
      </xdr:nvSpPr>
      <xdr:spPr>
        <a:xfrm>
          <a:off x="57150" y="66675"/>
          <a:ext cx="569595" cy="266700"/>
        </a:xfrm>
        <a:prstGeom prst="round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r>
            <a:rPr lang="en-US" sz="1100"/>
            <a:t>Home</a:t>
          </a:r>
        </a:p>
      </xdr:txBody>
    </xdr:sp>
    <xdr:clientData/>
  </xdr:twoCellAnchor>
  <xdr:twoCellAnchor>
    <xdr:from>
      <xdr:col>0</xdr:col>
      <xdr:colOff>681990</xdr:colOff>
      <xdr:row>0</xdr:row>
      <xdr:rowOff>76200</xdr:rowOff>
    </xdr:from>
    <xdr:to>
      <xdr:col>0</xdr:col>
      <xdr:colOff>1259205</xdr:colOff>
      <xdr:row>1</xdr:row>
      <xdr:rowOff>161925</xdr:rowOff>
    </xdr:to>
    <xdr:sp macro="" textlink="">
      <xdr:nvSpPr>
        <xdr:cNvPr id="4" name="Rectangle: Rounded Corners 3">
          <a:hlinkClick xmlns:r="http://schemas.openxmlformats.org/officeDocument/2006/relationships" r:id="rId2"/>
          <a:extLst>
            <a:ext uri="{FF2B5EF4-FFF2-40B4-BE49-F238E27FC236}">
              <a16:creationId xmlns:a16="http://schemas.microsoft.com/office/drawing/2014/main" id="{D5A5A3F5-D243-49FC-8405-81E9FE79A322}"/>
            </a:ext>
          </a:extLst>
        </xdr:cNvPr>
        <xdr:cNvSpPr/>
      </xdr:nvSpPr>
      <xdr:spPr>
        <a:xfrm>
          <a:off x="681990" y="76200"/>
          <a:ext cx="577215" cy="266700"/>
        </a:xfrm>
        <a:prstGeom prst="roundRect">
          <a:avLst/>
        </a:prstGeom>
        <a:solidFill>
          <a:srgbClr val="FFC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model</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EC783B8-0CF0-4AD4-B4A5-B91478F921C9}" name="Table2" displayName="Table2" ref="A5:K370" totalsRowShown="0" headerRowDxfId="10">
  <autoFilter ref="A5:K370" xr:uid="{BEC783B8-0CF0-4AD4-B4A5-B91478F921C9}"/>
  <tableColumns count="11">
    <tableColumn id="1" xr3:uid="{A3EAF730-0EAC-4E61-9FA0-C11F10A109F2}" name="Date" dataDxfId="9"/>
    <tableColumn id="2" xr3:uid="{E8BBFD18-5FA8-4D93-8036-A534C17C9BC3}" name="Quantity Sold"/>
    <tableColumn id="3" xr3:uid="{3B807B02-7673-4656-88D1-FBFEA7108AC3}" name="City"/>
    <tableColumn id="4" xr3:uid="{3746F992-6942-4420-96F9-A6343CD9F932}" name="Probability of Precipitation" dataDxfId="8" dataCellStyle="Percent"/>
    <tableColumn id="5" xr3:uid="{25795B01-7450-44FA-83C6-672C7276A0DA}" name="Temperature"/>
    <tableColumn id="6" xr3:uid="{E88C9367-C023-4177-B905-9FAEF06C9723}" name="Festival"/>
    <tableColumn id="7" xr3:uid="{49E4A5B3-20DB-45B1-B7FC-6FEBC1C2F3EF}" name="Price" dataDxfId="7" dataCellStyle="Currency"/>
    <tableColumn id="8" xr3:uid="{F6C75B1B-08B5-46E7-9AAD-A295AD50C2D2}" name="Weekday">
      <calculatedColumnFormula>IF(WEEKDAY($A6,1)&lt;5,1,0)</calculatedColumnFormula>
    </tableColumn>
    <tableColumn id="9" xr3:uid="{3E2D7473-FB5F-467A-9ED6-E31AD9C3EB5C}" name="London">
      <calculatedColumnFormula>IF($C6=$I$5,1,0)</calculatedColumnFormula>
    </tableColumn>
    <tableColumn id="10" xr3:uid="{B5D68525-3479-48E0-82EA-FE1977C5B8B8}" name="Waterloo">
      <calculatedColumnFormula>IF($C6=$J$5,1,0)</calculatedColumnFormula>
    </tableColumn>
    <tableColumn id="11" xr3:uid="{FED736B4-2A27-4486-95EE-3A83248C05EC}" name="Toronto">
      <calculatedColumnFormula>IF($C6=$K$5,1,0)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C88956C-9862-4EF3-90F3-ED623B20CBD9}" name="Table1" displayName="Table1" ref="A5:I370" totalsRowShown="0" headerRowDxfId="6">
  <autoFilter ref="A5:I370" xr:uid="{2C88956C-9862-4EF3-90F3-ED623B20CBD9}"/>
  <tableColumns count="9">
    <tableColumn id="1" xr3:uid="{28F95793-495E-4599-BF6B-A584A3937843}" name="Quantity Sold"/>
    <tableColumn id="2" xr3:uid="{7546641A-D2AD-40BE-B40C-19E4E9F86B40}" name="Probability of Precipitation" dataDxfId="5" dataCellStyle="Percent"/>
    <tableColumn id="3" xr3:uid="{4DE0FCC8-32D8-4107-BA2A-E288008BAA27}" name="Temperature"/>
    <tableColumn id="4" xr3:uid="{8C5AB420-AA46-43C5-B6F0-81E6D46C72DC}" name="Festival"/>
    <tableColumn id="5" xr3:uid="{126F85E1-180C-4B33-8A17-AEDD467A1D67}" name="Price" dataDxfId="4" dataCellStyle="Currency"/>
    <tableColumn id="10" xr3:uid="{A1E0DD82-4D30-4114-95A5-8918560E62C0}" name="Weekday"/>
    <tableColumn id="11" xr3:uid="{98F05423-959B-4963-AF51-CD74E47F3E0A}" name="London"/>
    <tableColumn id="12" xr3:uid="{C63E9AAF-79F3-498B-9A44-4DDD4BBD4EC1}" name="Waterloo"/>
    <tableColumn id="13" xr3:uid="{02AA187F-7870-421F-9184-D670D1B2A2A8}" name="Toronto"/>
  </tableColumns>
  <tableStyleInfo name="TableStyleMedium2"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8107F-9D96-4FE6-B764-4BC11B00D4E7}">
  <dimension ref="A2:N33"/>
  <sheetViews>
    <sheetView showGridLines="0" tabSelected="1" workbookViewId="0"/>
  </sheetViews>
  <sheetFormatPr defaultRowHeight="14.4" x14ac:dyDescent="0.3"/>
  <cols>
    <col min="1" max="1" width="24.5546875" bestFit="1" customWidth="1"/>
    <col min="2" max="2" width="12.6640625" bestFit="1" customWidth="1"/>
    <col min="3" max="3" width="14.77734375" customWidth="1"/>
    <col min="4" max="4" width="24.5546875" bestFit="1" customWidth="1"/>
    <col min="5" max="5" width="9.44140625" bestFit="1" customWidth="1"/>
    <col min="7" max="7" width="12.6640625" bestFit="1" customWidth="1"/>
    <col min="9" max="9" width="9" bestFit="1" customWidth="1"/>
    <col min="10" max="10" width="12.109375" bestFit="1" customWidth="1"/>
    <col min="12" max="12" width="8" bestFit="1" customWidth="1"/>
    <col min="13" max="13" width="9.6640625" bestFit="1" customWidth="1"/>
  </cols>
  <sheetData>
    <row r="2" spans="1:14" ht="21" x14ac:dyDescent="0.4">
      <c r="A2" s="39" t="s">
        <v>64</v>
      </c>
    </row>
    <row r="3" spans="1:14" x14ac:dyDescent="0.3">
      <c r="C3" s="3" t="s">
        <v>85</v>
      </c>
      <c r="J3" t="s">
        <v>91</v>
      </c>
    </row>
    <row r="4" spans="1:14" x14ac:dyDescent="0.3">
      <c r="A4" t="s">
        <v>3</v>
      </c>
      <c r="B4" s="36" t="s">
        <v>10</v>
      </c>
      <c r="C4" s="38" t="str">
        <f>INDEX($A$28:$A$31,MATCH($G$32,$G$28:$G$31,0),1)</f>
        <v>Hamilton</v>
      </c>
    </row>
    <row r="5" spans="1:14" x14ac:dyDescent="0.3">
      <c r="A5" t="s">
        <v>7</v>
      </c>
      <c r="B5" s="36">
        <v>10</v>
      </c>
      <c r="C5" s="38">
        <f>INDEX($B$27:$F$27,1,MATCH($G$32,$B$32:$F$32,0))</f>
        <v>10</v>
      </c>
      <c r="J5" t="s">
        <v>92</v>
      </c>
    </row>
    <row r="7" spans="1:14" ht="21" x14ac:dyDescent="0.4">
      <c r="A7" s="39" t="s">
        <v>83</v>
      </c>
    </row>
    <row r="8" spans="1:14" ht="15" thickBot="1" x14ac:dyDescent="0.35"/>
    <row r="9" spans="1:14" x14ac:dyDescent="0.3">
      <c r="A9" s="15" t="s">
        <v>70</v>
      </c>
      <c r="B9" s="15" t="s">
        <v>97</v>
      </c>
      <c r="D9" s="15" t="s">
        <v>70</v>
      </c>
      <c r="E9" s="15" t="s">
        <v>86</v>
      </c>
      <c r="G9" s="15" t="s">
        <v>65</v>
      </c>
      <c r="I9" s="15"/>
      <c r="J9" s="15" t="s">
        <v>71</v>
      </c>
      <c r="K9" s="15" t="s">
        <v>78</v>
      </c>
      <c r="L9" s="15" t="s">
        <v>81</v>
      </c>
      <c r="M9" s="15" t="s">
        <v>68</v>
      </c>
      <c r="N9" s="15" t="s">
        <v>6</v>
      </c>
    </row>
    <row r="10" spans="1:14" x14ac:dyDescent="0.3">
      <c r="A10" t="s">
        <v>50</v>
      </c>
      <c r="B10">
        <v>72.86139409556715</v>
      </c>
      <c r="C10" s="50" t="s">
        <v>87</v>
      </c>
      <c r="D10" t="s">
        <v>50</v>
      </c>
      <c r="E10" s="27">
        <v>1</v>
      </c>
      <c r="F10" s="51" t="s">
        <v>88</v>
      </c>
      <c r="G10" s="36">
        <f>$B10*$E10</f>
        <v>72.86139409556715</v>
      </c>
      <c r="I10" t="s">
        <v>12</v>
      </c>
      <c r="J10" s="33">
        <f>INDEX(exhibitData!$D$4:$J$7,MATCH($I10,exhibitData!$D$4:$D$7,0),5)</f>
        <v>3.49</v>
      </c>
      <c r="K10" s="33">
        <f>(INDEX(exhibitData!$D$4:$J$7,MATCH($I10,exhibitData!$D$4:$D$7,0),6)/$J$15)*$J$16*2</f>
        <v>2.0779999999999998</v>
      </c>
      <c r="L10" s="33">
        <v>15</v>
      </c>
      <c r="M10" s="34">
        <f ca="1">$K10+$L10+$J10*$G$19</f>
        <v>250.23835700334885</v>
      </c>
      <c r="N10" s="30">
        <v>1</v>
      </c>
    </row>
    <row r="11" spans="1:14" x14ac:dyDescent="0.3">
      <c r="A11" t="s">
        <v>4</v>
      </c>
      <c r="B11">
        <v>-27.243144195873437</v>
      </c>
      <c r="C11" s="50" t="s">
        <v>87</v>
      </c>
      <c r="D11" t="s">
        <v>4</v>
      </c>
      <c r="E11" s="29">
        <v>0.3</v>
      </c>
      <c r="F11" s="51" t="s">
        <v>88</v>
      </c>
      <c r="G11" s="36">
        <f t="shared" ref="G11:G18" si="0">$B11*$E11</f>
        <v>-8.1729432587620305</v>
      </c>
      <c r="I11" t="s">
        <v>9</v>
      </c>
      <c r="J11" s="33">
        <f>INDEX(exhibitData!$D$4:$J$7,MATCH($I11,exhibitData!$D$4:$D$7,0),5)</f>
        <v>2.0499999999999998</v>
      </c>
      <c r="K11" s="33">
        <f>(INDEX(exhibitData!$D$4:$J$7,MATCH($I11,exhibitData!$D$4:$D$7,0),6)/$J$15)*$J$16*2</f>
        <v>54.027999999999999</v>
      </c>
      <c r="L11" s="33">
        <v>0</v>
      </c>
      <c r="M11" s="34">
        <f t="shared" ref="M11:M12" ca="1" si="1">$K11+$L11+$J11*$G$19</f>
        <v>190.98465669251146</v>
      </c>
      <c r="N11" s="30">
        <v>0</v>
      </c>
    </row>
    <row r="12" spans="1:14" x14ac:dyDescent="0.3">
      <c r="A12" t="s">
        <v>5</v>
      </c>
      <c r="B12">
        <v>-0.26066694072957697</v>
      </c>
      <c r="C12" s="50" t="s">
        <v>87</v>
      </c>
      <c r="D12" t="s">
        <v>5</v>
      </c>
      <c r="E12" s="30">
        <v>5</v>
      </c>
      <c r="F12" s="51" t="s">
        <v>88</v>
      </c>
      <c r="G12" s="36">
        <f t="shared" si="0"/>
        <v>-1.3033347036478848</v>
      </c>
      <c r="I12" t="s">
        <v>10</v>
      </c>
      <c r="J12" s="33">
        <f>INDEX(exhibitData!$D$4:$J$7,MATCH($I12,exhibitData!$D$4:$D$7,0),5)</f>
        <v>2.2599999999999998</v>
      </c>
      <c r="K12" s="33">
        <f>(INDEX(exhibitData!$D$4:$J$7,MATCH($I12,exhibitData!$D$4:$D$7,0),6)/$J$15)*$J$16*2</f>
        <v>29.923199999999998</v>
      </c>
      <c r="L12" s="33">
        <v>10</v>
      </c>
      <c r="M12" s="34">
        <f t="shared" ca="1" si="1"/>
        <v>190.90956298784192</v>
      </c>
      <c r="N12" s="30">
        <v>1</v>
      </c>
    </row>
    <row r="13" spans="1:14" ht="15" thickBot="1" x14ac:dyDescent="0.35">
      <c r="A13" t="s">
        <v>6</v>
      </c>
      <c r="B13">
        <v>39.346898698458645</v>
      </c>
      <c r="C13" s="50" t="s">
        <v>87</v>
      </c>
      <c r="D13" t="s">
        <v>6</v>
      </c>
      <c r="E13" s="49">
        <f>INDEX($N$10:$N$13,MATCH($B$4,$I$10:$I$13,0))</f>
        <v>1</v>
      </c>
      <c r="F13" s="51" t="s">
        <v>88</v>
      </c>
      <c r="G13" s="36">
        <f t="shared" si="0"/>
        <v>39.346898698458645</v>
      </c>
      <c r="I13" s="14" t="s">
        <v>11</v>
      </c>
      <c r="J13" s="35">
        <f>INDEX(exhibitData!$D$4:$J$7,MATCH($I13,exhibitData!$D$4:$D$7,0),5)</f>
        <v>4.0999999999999996</v>
      </c>
      <c r="K13" s="33">
        <f>(INDEX(exhibitData!$D$4:$J$7,MATCH($I13,exhibitData!$D$4:$D$7,0),6)/$J$15)*$J$16*2</f>
        <v>29.091999999999999</v>
      </c>
      <c r="L13" s="35">
        <v>25</v>
      </c>
      <c r="M13" s="34">
        <f ca="1">$K13+$L13+$J13*$G$19</f>
        <v>328.00531338502293</v>
      </c>
      <c r="N13" s="30">
        <v>0</v>
      </c>
    </row>
    <row r="14" spans="1:14" x14ac:dyDescent="0.3">
      <c r="A14" t="s">
        <v>7</v>
      </c>
      <c r="B14">
        <v>-1.938161702786934</v>
      </c>
      <c r="C14" s="50" t="s">
        <v>87</v>
      </c>
      <c r="D14" t="s">
        <v>7</v>
      </c>
      <c r="E14" s="36">
        <f>B5</f>
        <v>10</v>
      </c>
      <c r="F14" s="51" t="s">
        <v>88</v>
      </c>
      <c r="G14" s="36">
        <f t="shared" si="0"/>
        <v>-19.381617027869339</v>
      </c>
    </row>
    <row r="15" spans="1:14" x14ac:dyDescent="0.3">
      <c r="A15" t="s">
        <v>8</v>
      </c>
      <c r="B15">
        <v>-7.3887868981480143</v>
      </c>
      <c r="C15" s="50" t="s">
        <v>87</v>
      </c>
      <c r="D15" t="s">
        <v>8</v>
      </c>
      <c r="E15" s="37">
        <f ca="1">IF(WEEKDAY(TODAY(),2)&lt;6,1,0)</f>
        <v>1</v>
      </c>
      <c r="F15" s="51" t="s">
        <v>88</v>
      </c>
      <c r="G15" s="36">
        <f t="shared" ca="1" si="0"/>
        <v>-7.3887868981480143</v>
      </c>
      <c r="I15" t="s">
        <v>79</v>
      </c>
      <c r="J15" s="37">
        <v>5</v>
      </c>
      <c r="K15" t="s">
        <v>77</v>
      </c>
    </row>
    <row r="16" spans="1:14" x14ac:dyDescent="0.3">
      <c r="A16" t="s">
        <v>9</v>
      </c>
      <c r="B16">
        <v>16.503098188860829</v>
      </c>
      <c r="C16" s="50" t="s">
        <v>87</v>
      </c>
      <c r="D16" t="s">
        <v>9</v>
      </c>
      <c r="E16" s="36">
        <f>IF($B$4=D16,1,0)</f>
        <v>0</v>
      </c>
      <c r="F16" s="51" t="s">
        <v>88</v>
      </c>
      <c r="G16" s="36">
        <f t="shared" si="0"/>
        <v>0</v>
      </c>
      <c r="I16" t="s">
        <v>7</v>
      </c>
      <c r="J16" s="30">
        <v>1.0389999999999999</v>
      </c>
      <c r="K16" t="s">
        <v>80</v>
      </c>
    </row>
    <row r="17" spans="1:7" x14ac:dyDescent="0.3">
      <c r="A17" t="s">
        <v>10</v>
      </c>
      <c r="B17">
        <v>-9.1534856897392682</v>
      </c>
      <c r="C17" s="50" t="s">
        <v>87</v>
      </c>
      <c r="D17" t="s">
        <v>10</v>
      </c>
      <c r="E17" s="36">
        <f>IF($B$4=D17,1,0)</f>
        <v>1</v>
      </c>
      <c r="F17" s="51" t="s">
        <v>88</v>
      </c>
      <c r="G17" s="36">
        <f t="shared" si="0"/>
        <v>-9.1534856897392682</v>
      </c>
    </row>
    <row r="18" spans="1:7" ht="15" thickBot="1" x14ac:dyDescent="0.35">
      <c r="A18" s="14" t="s">
        <v>11</v>
      </c>
      <c r="B18" s="14">
        <v>22.771523160336429</v>
      </c>
      <c r="C18" s="50" t="s">
        <v>87</v>
      </c>
      <c r="D18" s="14" t="s">
        <v>11</v>
      </c>
      <c r="E18" s="36">
        <f>IF($B$4=D18,1,0)</f>
        <v>0</v>
      </c>
      <c r="F18" s="51" t="s">
        <v>88</v>
      </c>
      <c r="G18" s="53">
        <f t="shared" si="0"/>
        <v>0</v>
      </c>
    </row>
    <row r="19" spans="1:7" ht="15" thickBot="1" x14ac:dyDescent="0.35">
      <c r="F19" s="52"/>
      <c r="G19" s="54">
        <f ca="1">SUM(G10:G18)</f>
        <v>66.808125215859263</v>
      </c>
    </row>
    <row r="20" spans="1:7" ht="21" x14ac:dyDescent="0.4">
      <c r="A20" s="39" t="s">
        <v>66</v>
      </c>
    </row>
    <row r="21" spans="1:7" x14ac:dyDescent="0.3">
      <c r="A21" s="3"/>
    </row>
    <row r="22" spans="1:7" x14ac:dyDescent="0.3">
      <c r="A22" s="25" t="s">
        <v>67</v>
      </c>
      <c r="B22" s="32">
        <f ca="1">$G$19*$B$5</f>
        <v>668.08125215859263</v>
      </c>
    </row>
    <row r="23" spans="1:7" x14ac:dyDescent="0.3">
      <c r="A23" s="25" t="s">
        <v>68</v>
      </c>
      <c r="B23" s="32">
        <f ca="1">INDEX(I10:M13,MATCH($B$4,$I$10:$I$13,0),5)</f>
        <v>190.90956298784192</v>
      </c>
    </row>
    <row r="24" spans="1:7" x14ac:dyDescent="0.3">
      <c r="A24" s="25" t="s">
        <v>69</v>
      </c>
      <c r="B24" s="48">
        <f ca="1">$B$22-$B$23</f>
        <v>477.17168917075071</v>
      </c>
    </row>
    <row r="26" spans="1:7" ht="21.6" thickBot="1" x14ac:dyDescent="0.45">
      <c r="A26" s="39" t="s">
        <v>84</v>
      </c>
    </row>
    <row r="27" spans="1:7" x14ac:dyDescent="0.3">
      <c r="A27" s="42">
        <f ca="1">B24</f>
        <v>477.17168917075071</v>
      </c>
      <c r="B27" s="15">
        <v>6</v>
      </c>
      <c r="C27" s="15">
        <v>7</v>
      </c>
      <c r="D27" s="15">
        <v>8</v>
      </c>
      <c r="E27" s="15">
        <v>9</v>
      </c>
      <c r="F27" s="43">
        <v>10</v>
      </c>
      <c r="G27" s="57" t="s">
        <v>98</v>
      </c>
    </row>
    <row r="28" spans="1:7" x14ac:dyDescent="0.3">
      <c r="A28" s="31" t="s">
        <v>12</v>
      </c>
      <c r="B28" s="40">
        <f t="dataTable" ref="B28:F31" dt2D="1" dtr="1" r1="B5" r2="B4" ca="1"/>
        <v>193.0447868690332</v>
      </c>
      <c r="C28" s="40">
        <v>269.95609700899729</v>
      </c>
      <c r="D28" s="40">
        <v>342.99108374338755</v>
      </c>
      <c r="E28" s="40">
        <v>412.14974707220387</v>
      </c>
      <c r="F28" s="44">
        <v>477.43208699544647</v>
      </c>
      <c r="G28" s="56">
        <f>MAX(B28:F28)</f>
        <v>477.43208699544647</v>
      </c>
    </row>
    <row r="29" spans="1:7" x14ac:dyDescent="0.3">
      <c r="A29" s="31" t="s">
        <v>9</v>
      </c>
      <c r="B29" s="40">
        <v>186.4103059682364</v>
      </c>
      <c r="C29" s="40">
        <v>237.68686274658947</v>
      </c>
      <c r="D29" s="40">
        <v>285.08709611936877</v>
      </c>
      <c r="E29" s="40">
        <v>328.61100608657421</v>
      </c>
      <c r="F29" s="44">
        <v>368.25859264820565</v>
      </c>
      <c r="G29" s="56">
        <f>MAX(B29:F29)</f>
        <v>368.25859264820565</v>
      </c>
    </row>
    <row r="30" spans="1:7" x14ac:dyDescent="0.3">
      <c r="A30" s="31" t="s">
        <v>10</v>
      </c>
      <c r="B30" s="40">
        <v>238.93408738100624</v>
      </c>
      <c r="C30" s="40">
        <v>304.30797293680308</v>
      </c>
      <c r="D30" s="40">
        <v>365.80553508702621</v>
      </c>
      <c r="E30" s="40">
        <v>423.42677383167535</v>
      </c>
      <c r="F30" s="44">
        <v>477.17168917075071</v>
      </c>
      <c r="G30" s="56">
        <f>MAX(B30:F30)</f>
        <v>477.17168917075071</v>
      </c>
    </row>
    <row r="31" spans="1:7" ht="15" thickBot="1" x14ac:dyDescent="0.35">
      <c r="A31" s="45" t="s">
        <v>11</v>
      </c>
      <c r="B31" s="46">
        <v>73.471876139385699</v>
      </c>
      <c r="C31" s="46">
        <v>134.99008937992761</v>
      </c>
      <c r="D31" s="46">
        <v>192.63197921489569</v>
      </c>
      <c r="E31" s="46">
        <v>246.39754564428989</v>
      </c>
      <c r="F31" s="47">
        <v>296.28678866811026</v>
      </c>
      <c r="G31" s="56">
        <f>MAX(B31:F31)</f>
        <v>296.28678866811026</v>
      </c>
    </row>
    <row r="32" spans="1:7" x14ac:dyDescent="0.3">
      <c r="A32" s="55" t="s">
        <v>99</v>
      </c>
      <c r="B32" s="56">
        <f>MAX(B28:B31)</f>
        <v>238.93408738100624</v>
      </c>
      <c r="C32" s="56">
        <f t="shared" ref="C32:F32" si="2">MAX(C28:C31)</f>
        <v>304.30797293680308</v>
      </c>
      <c r="D32" s="56">
        <f t="shared" si="2"/>
        <v>365.80553508702621</v>
      </c>
      <c r="E32" s="56">
        <f t="shared" si="2"/>
        <v>423.42677383167535</v>
      </c>
      <c r="F32" s="56">
        <f t="shared" si="2"/>
        <v>477.43208699544647</v>
      </c>
      <c r="G32" s="56">
        <f>MAX(G28:G31)</f>
        <v>477.43208699544647</v>
      </c>
    </row>
    <row r="33" spans="2:2" x14ac:dyDescent="0.3">
      <c r="B33" s="41"/>
    </row>
  </sheetData>
  <conditionalFormatting sqref="B28:F31">
    <cfRule type="colorScale" priority="1">
      <colorScale>
        <cfvo type="min"/>
        <cfvo type="percentile" val="50"/>
        <cfvo type="max"/>
        <color rgb="FFF8696B"/>
        <color rgb="FFFCFCFF"/>
        <color rgb="FF63BE7B"/>
      </colorScale>
    </cfRule>
  </conditionalFormatting>
  <pageMargins left="0.7" right="0.7" top="0.75" bottom="0.75" header="0.3" footer="0.3"/>
  <drawing r:id="rId1"/>
  <extLst>
    <ext xmlns:x14="http://schemas.microsoft.com/office/spreadsheetml/2009/9/main" uri="{CCE6A557-97BC-4b89-ADB6-D9C93CAAB3DF}">
      <x14:dataValidations xmlns:xm="http://schemas.microsoft.com/office/excel/2006/main" count="2">
        <x14:dataValidation type="list" allowBlank="1" showInputMessage="1" showErrorMessage="1" xr:uid="{1D71C9DB-0A12-4613-A23A-42D7CA16424C}">
          <x14:formula1>
            <xm:f>exhibitData!$B$4:$B$7</xm:f>
          </x14:formula1>
          <xm:sqref>B4</xm:sqref>
        </x14:dataValidation>
        <x14:dataValidation type="list" allowBlank="1" showInputMessage="1" showErrorMessage="1" xr:uid="{571ECDA1-81DA-4887-B420-A33AAE770F02}">
          <x14:formula1>
            <xm:f>exhibitData!$B$10:$B$14</xm:f>
          </x14:formula1>
          <xm:sqref>B5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2EA58-E725-4665-A0AD-282D5C2E84CF}">
  <sheetPr>
    <tabColor theme="4"/>
  </sheetPr>
  <dimension ref="B2:G5"/>
  <sheetViews>
    <sheetView showGridLines="0" workbookViewId="0">
      <selection activeCell="B4" sqref="B4:G4"/>
    </sheetView>
  </sheetViews>
  <sheetFormatPr defaultRowHeight="14.4" x14ac:dyDescent="0.3"/>
  <sheetData>
    <row r="2" spans="2:7" x14ac:dyDescent="0.3">
      <c r="B2" s="58" t="s">
        <v>93</v>
      </c>
      <c r="C2" s="58"/>
      <c r="D2" s="58"/>
      <c r="E2" s="58"/>
      <c r="F2" s="58"/>
      <c r="G2" s="58"/>
    </row>
    <row r="3" spans="2:7" x14ac:dyDescent="0.3">
      <c r="B3" s="58" t="s">
        <v>94</v>
      </c>
      <c r="C3" s="58"/>
      <c r="D3" s="58"/>
      <c r="E3" s="58"/>
      <c r="F3" s="58"/>
      <c r="G3" s="58"/>
    </row>
    <row r="4" spans="2:7" x14ac:dyDescent="0.3">
      <c r="B4" s="58" t="s">
        <v>95</v>
      </c>
      <c r="C4" s="58"/>
      <c r="D4" s="58"/>
      <c r="E4" s="58"/>
      <c r="F4" s="58"/>
      <c r="G4" s="58"/>
    </row>
    <row r="5" spans="2:7" x14ac:dyDescent="0.3">
      <c r="B5" s="58" t="s">
        <v>96</v>
      </c>
      <c r="C5" s="58"/>
      <c r="D5" s="58"/>
      <c r="E5" s="58"/>
      <c r="F5" s="58"/>
      <c r="G5" s="58"/>
    </row>
  </sheetData>
  <mergeCells count="4">
    <mergeCell ref="B2:G2"/>
    <mergeCell ref="B3:G3"/>
    <mergeCell ref="B4:G4"/>
    <mergeCell ref="B5:G5"/>
  </mergeCells>
  <hyperlinks>
    <hyperlink ref="B2:G2" location="Copyright!A1" display="1. Case copyright" xr:uid="{0F817AC3-932D-4C48-96BA-36117B6F5960}"/>
    <hyperlink ref="B3:G3" location="fullData!A1" display="2. Full data" xr:uid="{677E0C80-88AC-4F36-AE9F-8C0FC6878548}"/>
    <hyperlink ref="B4:G4" location="modelData!A1" display="3. Data selected for the modelling" xr:uid="{3A7ECBDC-79C8-49A6-B4FB-74E499101662}"/>
    <hyperlink ref="B5:G5" location="exhibitData!A1" display="4. Additionnal information drawn from the case" xr:uid="{D168C19B-E55B-4CFA-B7C3-3934AD13D94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12"/>
  <sheetViews>
    <sheetView showGridLines="0" workbookViewId="0">
      <selection activeCell="E7" sqref="E7"/>
    </sheetView>
  </sheetViews>
  <sheetFormatPr defaultColWidth="9.109375" defaultRowHeight="14.4" x14ac:dyDescent="0.3"/>
  <cols>
    <col min="1" max="1" width="20" customWidth="1"/>
    <col min="2" max="2" width="58.77734375" customWidth="1"/>
  </cols>
  <sheetData>
    <row r="1" spans="1:7" ht="106.5" customHeight="1" x14ac:dyDescent="0.3">
      <c r="A1" s="59"/>
      <c r="B1" s="59"/>
    </row>
    <row r="3" spans="1:7" x14ac:dyDescent="0.3">
      <c r="A3" s="9" t="s">
        <v>13</v>
      </c>
      <c r="B3" s="12" t="s">
        <v>18</v>
      </c>
    </row>
    <row r="4" spans="1:7" x14ac:dyDescent="0.3">
      <c r="A4" s="9" t="s">
        <v>14</v>
      </c>
      <c r="B4" s="12" t="s">
        <v>19</v>
      </c>
    </row>
    <row r="5" spans="1:7" x14ac:dyDescent="0.3">
      <c r="A5" s="9"/>
      <c r="B5" s="12" t="s">
        <v>20</v>
      </c>
    </row>
    <row r="6" spans="1:7" x14ac:dyDescent="0.3">
      <c r="A6" s="9" t="s">
        <v>15</v>
      </c>
      <c r="B6" s="12" t="s">
        <v>21</v>
      </c>
    </row>
    <row r="8" spans="1:7" x14ac:dyDescent="0.3">
      <c r="A8" s="10" t="s">
        <v>16</v>
      </c>
      <c r="B8" s="13">
        <v>42688</v>
      </c>
    </row>
    <row r="10" spans="1:7" ht="104.25" customHeight="1" x14ac:dyDescent="0.3">
      <c r="A10" s="60" t="s">
        <v>17</v>
      </c>
      <c r="B10" s="60"/>
      <c r="C10" s="11"/>
      <c r="D10" s="11"/>
      <c r="E10" s="11"/>
      <c r="F10" s="11"/>
      <c r="G10" s="11"/>
    </row>
    <row r="11" spans="1:7" x14ac:dyDescent="0.3">
      <c r="A11" s="10"/>
    </row>
    <row r="12" spans="1:7" x14ac:dyDescent="0.3">
      <c r="A12" s="61" t="s">
        <v>22</v>
      </c>
      <c r="B12" s="59"/>
    </row>
  </sheetData>
  <sheetProtection algorithmName="SHA-512" hashValue="z+KVKqxWuvxQvozS3QMur+iA/I1w9BCytv0dduGNFnLAlDGVu0n/vC1Ljebjy6RnkJGfyR1k3ykhUOEZoIeCkw==" saltValue="1xLQAEWL2wJDTACFHhczMA==" spinCount="100000" sheet="1" objects="1" scenarios="1"/>
  <mergeCells count="3">
    <mergeCell ref="A1:B1"/>
    <mergeCell ref="A10:B10"/>
    <mergeCell ref="A12:B12"/>
  </mergeCells>
  <conditionalFormatting sqref="B3">
    <cfRule type="duplicateValues" dxfId="3" priority="1" stopIfTrue="1"/>
  </conditionalFormatting>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3:K370"/>
  <sheetViews>
    <sheetView showGridLines="0" zoomScale="85" zoomScaleNormal="85" zoomScalePageLayoutView="85" workbookViewId="0">
      <pane ySplit="5" topLeftCell="A6" activePane="bottomLeft" state="frozen"/>
      <selection pane="bottomLeft"/>
    </sheetView>
  </sheetViews>
  <sheetFormatPr defaultColWidth="8.88671875" defaultRowHeight="14.4" outlineLevelRow="1" x14ac:dyDescent="0.3"/>
  <cols>
    <col min="1" max="1" width="20" style="4" bestFit="1" customWidth="1"/>
    <col min="2" max="2" width="13.88671875" customWidth="1"/>
    <col min="3" max="3" width="9.77734375" bestFit="1" customWidth="1"/>
    <col min="4" max="4" width="25.21875" bestFit="1" customWidth="1"/>
    <col min="5" max="5" width="13.33203125" customWidth="1"/>
    <col min="6" max="6" width="9.33203125" customWidth="1"/>
    <col min="7" max="7" width="8.21875" style="2" customWidth="1"/>
    <col min="8" max="8" width="10.5546875" customWidth="1"/>
    <col min="10" max="10" width="10.44140625" customWidth="1"/>
    <col min="11" max="11" width="9.21875" customWidth="1"/>
  </cols>
  <sheetData>
    <row r="3" spans="1:11" ht="21" x14ac:dyDescent="0.4">
      <c r="A3" s="1" t="s">
        <v>0</v>
      </c>
      <c r="H3" s="3"/>
    </row>
    <row r="4" spans="1:11" ht="15.75" customHeight="1" x14ac:dyDescent="0.3"/>
    <row r="5" spans="1:11" x14ac:dyDescent="0.3">
      <c r="A5" s="5" t="s">
        <v>1</v>
      </c>
      <c r="B5" s="3" t="s">
        <v>2</v>
      </c>
      <c r="C5" s="3" t="s">
        <v>3</v>
      </c>
      <c r="D5" s="3" t="s">
        <v>4</v>
      </c>
      <c r="E5" s="3" t="s">
        <v>5</v>
      </c>
      <c r="F5" s="3" t="s">
        <v>6</v>
      </c>
      <c r="G5" s="6" t="s">
        <v>7</v>
      </c>
      <c r="H5" s="3" t="s">
        <v>8</v>
      </c>
      <c r="I5" s="3" t="s">
        <v>9</v>
      </c>
      <c r="J5" s="3" t="s">
        <v>10</v>
      </c>
      <c r="K5" s="3" t="s">
        <v>11</v>
      </c>
    </row>
    <row r="6" spans="1:11" x14ac:dyDescent="0.3">
      <c r="A6" s="4">
        <v>41609</v>
      </c>
      <c r="B6">
        <v>76</v>
      </c>
      <c r="C6" t="s">
        <v>12</v>
      </c>
      <c r="D6" s="7">
        <v>0.18</v>
      </c>
      <c r="E6">
        <v>-5</v>
      </c>
      <c r="F6">
        <v>0</v>
      </c>
      <c r="G6" s="8">
        <v>8</v>
      </c>
      <c r="H6">
        <f>IF(WEEKDAY($A6,1)&lt;5,1,0)</f>
        <v>1</v>
      </c>
      <c r="I6">
        <f t="shared" ref="I6:I69" si="0">IF($C6=$I$5,1,0)</f>
        <v>0</v>
      </c>
      <c r="J6">
        <f t="shared" ref="J6:J69" si="1">IF($C6=$J$5,1,0)</f>
        <v>0</v>
      </c>
      <c r="K6">
        <f t="shared" ref="K6:K69" si="2">IF($C6=$K$5,1,0)</f>
        <v>0</v>
      </c>
    </row>
    <row r="7" spans="1:11" x14ac:dyDescent="0.3">
      <c r="A7" s="4">
        <v>41610</v>
      </c>
      <c r="B7">
        <v>53</v>
      </c>
      <c r="C7" t="s">
        <v>11</v>
      </c>
      <c r="D7" s="7">
        <v>0.73</v>
      </c>
      <c r="E7">
        <v>3</v>
      </c>
      <c r="F7">
        <v>0</v>
      </c>
      <c r="G7" s="8">
        <v>10</v>
      </c>
      <c r="H7">
        <f t="shared" ref="H7:H70" si="3">IF(WEEKDAY($A7,1)&lt;5,1,0)</f>
        <v>1</v>
      </c>
      <c r="I7">
        <f t="shared" si="0"/>
        <v>0</v>
      </c>
      <c r="J7">
        <f t="shared" si="1"/>
        <v>0</v>
      </c>
      <c r="K7">
        <f t="shared" si="2"/>
        <v>1</v>
      </c>
    </row>
    <row r="8" spans="1:11" x14ac:dyDescent="0.3">
      <c r="A8" s="4">
        <v>41611</v>
      </c>
      <c r="B8">
        <v>73</v>
      </c>
      <c r="C8" t="s">
        <v>9</v>
      </c>
      <c r="D8" s="7">
        <v>0.47</v>
      </c>
      <c r="E8">
        <v>0</v>
      </c>
      <c r="F8">
        <v>0</v>
      </c>
      <c r="G8" s="8">
        <v>8</v>
      </c>
      <c r="H8">
        <f t="shared" si="3"/>
        <v>1</v>
      </c>
      <c r="I8">
        <f t="shared" si="0"/>
        <v>1</v>
      </c>
      <c r="J8">
        <f t="shared" si="1"/>
        <v>0</v>
      </c>
      <c r="K8">
        <f t="shared" si="2"/>
        <v>0</v>
      </c>
    </row>
    <row r="9" spans="1:11" outlineLevel="1" x14ac:dyDescent="0.3">
      <c r="A9" s="4">
        <v>41612</v>
      </c>
      <c r="B9">
        <v>70</v>
      </c>
      <c r="C9" t="s">
        <v>9</v>
      </c>
      <c r="D9" s="7">
        <v>0.4</v>
      </c>
      <c r="E9">
        <v>-1</v>
      </c>
      <c r="F9">
        <v>0</v>
      </c>
      <c r="G9" s="8">
        <v>9</v>
      </c>
      <c r="H9">
        <f t="shared" si="3"/>
        <v>1</v>
      </c>
      <c r="I9">
        <f t="shared" si="0"/>
        <v>1</v>
      </c>
      <c r="J9">
        <f t="shared" si="1"/>
        <v>0</v>
      </c>
      <c r="K9">
        <f t="shared" si="2"/>
        <v>0</v>
      </c>
    </row>
    <row r="10" spans="1:11" outlineLevel="1" x14ac:dyDescent="0.3">
      <c r="A10" s="4">
        <v>41613</v>
      </c>
      <c r="B10">
        <v>7</v>
      </c>
      <c r="C10" t="s">
        <v>11</v>
      </c>
      <c r="D10" s="7">
        <v>0.89</v>
      </c>
      <c r="E10">
        <v>0</v>
      </c>
      <c r="F10">
        <v>0</v>
      </c>
      <c r="G10" s="8">
        <v>10</v>
      </c>
      <c r="H10">
        <f t="shared" si="3"/>
        <v>0</v>
      </c>
      <c r="I10">
        <f t="shared" si="0"/>
        <v>0</v>
      </c>
      <c r="J10">
        <f t="shared" si="1"/>
        <v>0</v>
      </c>
      <c r="K10">
        <f t="shared" si="2"/>
        <v>1</v>
      </c>
    </row>
    <row r="11" spans="1:11" outlineLevel="1" x14ac:dyDescent="0.3">
      <c r="A11" s="4">
        <v>41614</v>
      </c>
      <c r="B11">
        <v>37</v>
      </c>
      <c r="C11" t="s">
        <v>9</v>
      </c>
      <c r="D11" s="7">
        <v>0.77</v>
      </c>
      <c r="E11">
        <v>-3</v>
      </c>
      <c r="F11">
        <v>0</v>
      </c>
      <c r="G11" s="8">
        <v>6</v>
      </c>
      <c r="H11">
        <f t="shared" si="3"/>
        <v>0</v>
      </c>
      <c r="I11">
        <f t="shared" si="0"/>
        <v>1</v>
      </c>
      <c r="J11">
        <f t="shared" si="1"/>
        <v>0</v>
      </c>
      <c r="K11">
        <f t="shared" si="2"/>
        <v>0</v>
      </c>
    </row>
    <row r="12" spans="1:11" outlineLevel="1" x14ac:dyDescent="0.3">
      <c r="A12" s="4">
        <v>41615</v>
      </c>
      <c r="B12">
        <v>38</v>
      </c>
      <c r="C12" t="s">
        <v>10</v>
      </c>
      <c r="D12" s="7">
        <v>0.62</v>
      </c>
      <c r="E12">
        <v>-3</v>
      </c>
      <c r="F12">
        <v>0</v>
      </c>
      <c r="G12" s="8">
        <v>8</v>
      </c>
      <c r="H12">
        <f t="shared" si="3"/>
        <v>0</v>
      </c>
      <c r="I12">
        <f t="shared" si="0"/>
        <v>0</v>
      </c>
      <c r="J12">
        <f t="shared" si="1"/>
        <v>1</v>
      </c>
      <c r="K12">
        <f t="shared" si="2"/>
        <v>0</v>
      </c>
    </row>
    <row r="13" spans="1:11" outlineLevel="1" x14ac:dyDescent="0.3">
      <c r="A13" s="4">
        <v>41616</v>
      </c>
      <c r="B13">
        <v>8</v>
      </c>
      <c r="C13" t="s">
        <v>12</v>
      </c>
      <c r="D13" s="7">
        <v>0.85</v>
      </c>
      <c r="E13">
        <v>2</v>
      </c>
      <c r="F13">
        <v>0</v>
      </c>
      <c r="G13" s="8">
        <v>10</v>
      </c>
      <c r="H13">
        <f t="shared" si="3"/>
        <v>1</v>
      </c>
      <c r="I13">
        <f t="shared" si="0"/>
        <v>0</v>
      </c>
      <c r="J13">
        <f t="shared" si="1"/>
        <v>0</v>
      </c>
      <c r="K13">
        <f t="shared" si="2"/>
        <v>0</v>
      </c>
    </row>
    <row r="14" spans="1:11" outlineLevel="1" x14ac:dyDescent="0.3">
      <c r="A14" s="4">
        <v>41617</v>
      </c>
      <c r="B14">
        <v>48</v>
      </c>
      <c r="C14" t="s">
        <v>9</v>
      </c>
      <c r="D14" s="7">
        <v>0.01</v>
      </c>
      <c r="E14">
        <v>-1</v>
      </c>
      <c r="F14">
        <v>0</v>
      </c>
      <c r="G14" s="8">
        <v>6</v>
      </c>
      <c r="H14">
        <f t="shared" si="3"/>
        <v>1</v>
      </c>
      <c r="I14">
        <f t="shared" si="0"/>
        <v>1</v>
      </c>
      <c r="J14">
        <f t="shared" si="1"/>
        <v>0</v>
      </c>
      <c r="K14">
        <f t="shared" si="2"/>
        <v>0</v>
      </c>
    </row>
    <row r="15" spans="1:11" outlineLevel="1" x14ac:dyDescent="0.3">
      <c r="A15" s="4">
        <v>41618</v>
      </c>
      <c r="B15">
        <v>35</v>
      </c>
      <c r="C15" t="s">
        <v>12</v>
      </c>
      <c r="D15" s="7">
        <v>0.71</v>
      </c>
      <c r="E15">
        <v>-4</v>
      </c>
      <c r="F15">
        <v>0</v>
      </c>
      <c r="G15" s="8">
        <v>8</v>
      </c>
      <c r="H15">
        <f t="shared" si="3"/>
        <v>1</v>
      </c>
      <c r="I15">
        <f t="shared" si="0"/>
        <v>0</v>
      </c>
      <c r="J15">
        <f t="shared" si="1"/>
        <v>0</v>
      </c>
      <c r="K15">
        <f t="shared" si="2"/>
        <v>0</v>
      </c>
    </row>
    <row r="16" spans="1:11" outlineLevel="1" x14ac:dyDescent="0.3">
      <c r="A16" s="4">
        <v>41619</v>
      </c>
      <c r="B16">
        <v>11</v>
      </c>
      <c r="C16" t="s">
        <v>12</v>
      </c>
      <c r="D16" s="7">
        <v>0.67</v>
      </c>
      <c r="E16">
        <v>0</v>
      </c>
      <c r="F16">
        <v>0</v>
      </c>
      <c r="G16" s="8">
        <v>10</v>
      </c>
      <c r="H16">
        <f t="shared" si="3"/>
        <v>1</v>
      </c>
      <c r="I16">
        <f t="shared" si="0"/>
        <v>0</v>
      </c>
      <c r="J16">
        <f t="shared" si="1"/>
        <v>0</v>
      </c>
      <c r="K16">
        <f t="shared" si="2"/>
        <v>0</v>
      </c>
    </row>
    <row r="17" spans="1:11" outlineLevel="1" x14ac:dyDescent="0.3">
      <c r="A17" s="4">
        <v>41620</v>
      </c>
      <c r="B17">
        <v>14</v>
      </c>
      <c r="C17" t="s">
        <v>12</v>
      </c>
      <c r="D17" s="7">
        <v>0.96</v>
      </c>
      <c r="E17">
        <v>1</v>
      </c>
      <c r="F17">
        <v>0</v>
      </c>
      <c r="G17" s="8">
        <v>7</v>
      </c>
      <c r="H17">
        <f t="shared" si="3"/>
        <v>0</v>
      </c>
      <c r="I17">
        <f t="shared" si="0"/>
        <v>0</v>
      </c>
      <c r="J17">
        <f t="shared" si="1"/>
        <v>0</v>
      </c>
      <c r="K17">
        <f t="shared" si="2"/>
        <v>0</v>
      </c>
    </row>
    <row r="18" spans="1:11" outlineLevel="1" x14ac:dyDescent="0.3">
      <c r="A18" s="4">
        <v>41621</v>
      </c>
      <c r="B18">
        <v>88</v>
      </c>
      <c r="C18" t="s">
        <v>9</v>
      </c>
      <c r="D18" s="7">
        <v>0.39</v>
      </c>
      <c r="E18">
        <v>2</v>
      </c>
      <c r="F18">
        <v>0</v>
      </c>
      <c r="G18" s="8">
        <v>7</v>
      </c>
      <c r="H18">
        <f t="shared" si="3"/>
        <v>0</v>
      </c>
      <c r="I18">
        <f t="shared" si="0"/>
        <v>1</v>
      </c>
      <c r="J18">
        <f t="shared" si="1"/>
        <v>0</v>
      </c>
      <c r="K18">
        <f t="shared" si="2"/>
        <v>0</v>
      </c>
    </row>
    <row r="19" spans="1:11" outlineLevel="1" x14ac:dyDescent="0.3">
      <c r="A19" s="4">
        <v>41622</v>
      </c>
      <c r="B19">
        <v>77</v>
      </c>
      <c r="C19" t="s">
        <v>9</v>
      </c>
      <c r="D19" s="7">
        <v>0.49</v>
      </c>
      <c r="E19">
        <v>-5</v>
      </c>
      <c r="F19">
        <v>0</v>
      </c>
      <c r="G19" s="8">
        <v>8</v>
      </c>
      <c r="H19">
        <f t="shared" si="3"/>
        <v>0</v>
      </c>
      <c r="I19">
        <f t="shared" si="0"/>
        <v>1</v>
      </c>
      <c r="J19">
        <f t="shared" si="1"/>
        <v>0</v>
      </c>
      <c r="K19">
        <f t="shared" si="2"/>
        <v>0</v>
      </c>
    </row>
    <row r="20" spans="1:11" outlineLevel="1" x14ac:dyDescent="0.3">
      <c r="A20" s="4">
        <v>41623</v>
      </c>
      <c r="B20">
        <v>63</v>
      </c>
      <c r="C20" t="s">
        <v>9</v>
      </c>
      <c r="D20" s="7">
        <v>0.42</v>
      </c>
      <c r="E20">
        <v>-5</v>
      </c>
      <c r="F20">
        <v>0</v>
      </c>
      <c r="G20" s="8">
        <v>7</v>
      </c>
      <c r="H20">
        <f t="shared" si="3"/>
        <v>1</v>
      </c>
      <c r="I20">
        <f t="shared" si="0"/>
        <v>1</v>
      </c>
      <c r="J20">
        <f t="shared" si="1"/>
        <v>0</v>
      </c>
      <c r="K20">
        <f t="shared" si="2"/>
        <v>0</v>
      </c>
    </row>
    <row r="21" spans="1:11" outlineLevel="1" x14ac:dyDescent="0.3">
      <c r="A21" s="4">
        <v>41624</v>
      </c>
      <c r="B21">
        <v>2</v>
      </c>
      <c r="C21" t="s">
        <v>12</v>
      </c>
      <c r="D21" s="7">
        <v>0.99</v>
      </c>
      <c r="E21">
        <v>-4</v>
      </c>
      <c r="F21">
        <v>0</v>
      </c>
      <c r="G21" s="8">
        <v>8</v>
      </c>
      <c r="H21">
        <f t="shared" si="3"/>
        <v>1</v>
      </c>
      <c r="I21">
        <f t="shared" si="0"/>
        <v>0</v>
      </c>
      <c r="J21">
        <f t="shared" si="1"/>
        <v>0</v>
      </c>
      <c r="K21">
        <f t="shared" si="2"/>
        <v>0</v>
      </c>
    </row>
    <row r="22" spans="1:11" outlineLevel="1" x14ac:dyDescent="0.3">
      <c r="A22" s="4">
        <v>41625</v>
      </c>
      <c r="B22">
        <v>82</v>
      </c>
      <c r="C22" t="s">
        <v>11</v>
      </c>
      <c r="D22" s="7">
        <v>0.24</v>
      </c>
      <c r="E22">
        <v>2</v>
      </c>
      <c r="F22">
        <v>0</v>
      </c>
      <c r="G22" s="8">
        <v>6</v>
      </c>
      <c r="H22">
        <f t="shared" si="3"/>
        <v>1</v>
      </c>
      <c r="I22">
        <f t="shared" si="0"/>
        <v>0</v>
      </c>
      <c r="J22">
        <f t="shared" si="1"/>
        <v>0</v>
      </c>
      <c r="K22">
        <f t="shared" si="2"/>
        <v>1</v>
      </c>
    </row>
    <row r="23" spans="1:11" outlineLevel="1" x14ac:dyDescent="0.3">
      <c r="A23" s="4">
        <v>41626</v>
      </c>
      <c r="B23">
        <v>54</v>
      </c>
      <c r="C23" t="s">
        <v>10</v>
      </c>
      <c r="D23" s="7">
        <v>0.63</v>
      </c>
      <c r="E23">
        <v>-5</v>
      </c>
      <c r="F23">
        <v>0</v>
      </c>
      <c r="G23" s="8">
        <v>8</v>
      </c>
      <c r="H23">
        <f t="shared" si="3"/>
        <v>1</v>
      </c>
      <c r="I23">
        <f t="shared" si="0"/>
        <v>0</v>
      </c>
      <c r="J23">
        <f t="shared" si="1"/>
        <v>1</v>
      </c>
      <c r="K23">
        <f t="shared" si="2"/>
        <v>0</v>
      </c>
    </row>
    <row r="24" spans="1:11" outlineLevel="1" x14ac:dyDescent="0.3">
      <c r="A24" s="4">
        <v>41627</v>
      </c>
      <c r="B24">
        <v>19</v>
      </c>
      <c r="C24" t="s">
        <v>12</v>
      </c>
      <c r="D24" s="7">
        <v>0.9</v>
      </c>
      <c r="E24">
        <v>3</v>
      </c>
      <c r="F24">
        <v>0</v>
      </c>
      <c r="G24" s="8">
        <v>6</v>
      </c>
      <c r="H24">
        <f t="shared" si="3"/>
        <v>0</v>
      </c>
      <c r="I24">
        <f t="shared" si="0"/>
        <v>0</v>
      </c>
      <c r="J24">
        <f t="shared" si="1"/>
        <v>0</v>
      </c>
      <c r="K24">
        <f t="shared" si="2"/>
        <v>0</v>
      </c>
    </row>
    <row r="25" spans="1:11" outlineLevel="1" x14ac:dyDescent="0.3">
      <c r="A25" s="4">
        <v>41628</v>
      </c>
      <c r="B25">
        <v>59</v>
      </c>
      <c r="C25" t="s">
        <v>12</v>
      </c>
      <c r="D25" s="7">
        <v>0</v>
      </c>
      <c r="E25">
        <v>-4</v>
      </c>
      <c r="F25">
        <v>0</v>
      </c>
      <c r="G25" s="8">
        <v>9</v>
      </c>
      <c r="H25">
        <f t="shared" si="3"/>
        <v>0</v>
      </c>
      <c r="I25">
        <f t="shared" si="0"/>
        <v>0</v>
      </c>
      <c r="J25">
        <f t="shared" si="1"/>
        <v>0</v>
      </c>
      <c r="K25">
        <f t="shared" si="2"/>
        <v>0</v>
      </c>
    </row>
    <row r="26" spans="1:11" outlineLevel="1" x14ac:dyDescent="0.3">
      <c r="A26" s="4">
        <v>41629</v>
      </c>
      <c r="B26">
        <v>77</v>
      </c>
      <c r="C26" t="s">
        <v>9</v>
      </c>
      <c r="D26" s="7">
        <v>0.51</v>
      </c>
      <c r="E26">
        <v>-2</v>
      </c>
      <c r="F26">
        <v>0</v>
      </c>
      <c r="G26" s="8">
        <v>6</v>
      </c>
      <c r="H26">
        <f t="shared" si="3"/>
        <v>0</v>
      </c>
      <c r="I26">
        <f t="shared" si="0"/>
        <v>1</v>
      </c>
      <c r="J26">
        <f t="shared" si="1"/>
        <v>0</v>
      </c>
      <c r="K26">
        <f t="shared" si="2"/>
        <v>0</v>
      </c>
    </row>
    <row r="27" spans="1:11" outlineLevel="1" x14ac:dyDescent="0.3">
      <c r="A27" s="4">
        <v>41630</v>
      </c>
      <c r="B27">
        <v>59</v>
      </c>
      <c r="C27" t="s">
        <v>11</v>
      </c>
      <c r="D27" s="7">
        <v>0.61</v>
      </c>
      <c r="E27">
        <v>-1</v>
      </c>
      <c r="F27">
        <v>0</v>
      </c>
      <c r="G27" s="8">
        <v>8</v>
      </c>
      <c r="H27">
        <f t="shared" si="3"/>
        <v>1</v>
      </c>
      <c r="I27">
        <f t="shared" si="0"/>
        <v>0</v>
      </c>
      <c r="J27">
        <f t="shared" si="1"/>
        <v>0</v>
      </c>
      <c r="K27">
        <f t="shared" si="2"/>
        <v>1</v>
      </c>
    </row>
    <row r="28" spans="1:11" outlineLevel="1" x14ac:dyDescent="0.3">
      <c r="A28" s="4">
        <v>41631</v>
      </c>
      <c r="B28">
        <v>55</v>
      </c>
      <c r="C28" t="s">
        <v>12</v>
      </c>
      <c r="D28" s="7">
        <v>0.45</v>
      </c>
      <c r="E28">
        <v>-2</v>
      </c>
      <c r="F28">
        <v>0</v>
      </c>
      <c r="G28" s="8">
        <v>6</v>
      </c>
      <c r="H28">
        <f t="shared" si="3"/>
        <v>1</v>
      </c>
      <c r="I28">
        <f t="shared" si="0"/>
        <v>0</v>
      </c>
      <c r="J28">
        <f t="shared" si="1"/>
        <v>0</v>
      </c>
      <c r="K28">
        <f t="shared" si="2"/>
        <v>0</v>
      </c>
    </row>
    <row r="29" spans="1:11" outlineLevel="1" x14ac:dyDescent="0.3">
      <c r="A29" s="4">
        <v>41632</v>
      </c>
      <c r="B29">
        <v>82</v>
      </c>
      <c r="C29" t="s">
        <v>11</v>
      </c>
      <c r="D29" s="7">
        <v>0.33</v>
      </c>
      <c r="E29">
        <v>-1</v>
      </c>
      <c r="F29">
        <v>0</v>
      </c>
      <c r="G29" s="8">
        <v>7</v>
      </c>
      <c r="H29">
        <f t="shared" si="3"/>
        <v>1</v>
      </c>
      <c r="I29">
        <f t="shared" si="0"/>
        <v>0</v>
      </c>
      <c r="J29">
        <f t="shared" si="1"/>
        <v>0</v>
      </c>
      <c r="K29">
        <f t="shared" si="2"/>
        <v>1</v>
      </c>
    </row>
    <row r="30" spans="1:11" outlineLevel="1" x14ac:dyDescent="0.3">
      <c r="A30" s="4">
        <v>41633</v>
      </c>
      <c r="B30">
        <v>2</v>
      </c>
      <c r="C30" t="s">
        <v>10</v>
      </c>
      <c r="D30" s="7">
        <v>0.92</v>
      </c>
      <c r="E30">
        <v>1</v>
      </c>
      <c r="F30">
        <v>0</v>
      </c>
      <c r="G30" s="8">
        <v>9</v>
      </c>
      <c r="H30">
        <f t="shared" si="3"/>
        <v>1</v>
      </c>
      <c r="I30">
        <f t="shared" si="0"/>
        <v>0</v>
      </c>
      <c r="J30">
        <f t="shared" si="1"/>
        <v>1</v>
      </c>
      <c r="K30">
        <f t="shared" si="2"/>
        <v>0</v>
      </c>
    </row>
    <row r="31" spans="1:11" outlineLevel="1" x14ac:dyDescent="0.3">
      <c r="A31" s="4">
        <v>41634</v>
      </c>
      <c r="B31">
        <v>76</v>
      </c>
      <c r="C31" t="s">
        <v>11</v>
      </c>
      <c r="D31" s="7">
        <v>0.27</v>
      </c>
      <c r="E31">
        <v>-1</v>
      </c>
      <c r="F31">
        <v>0</v>
      </c>
      <c r="G31" s="8">
        <v>8</v>
      </c>
      <c r="H31">
        <f t="shared" si="3"/>
        <v>0</v>
      </c>
      <c r="I31">
        <f t="shared" si="0"/>
        <v>0</v>
      </c>
      <c r="J31">
        <f t="shared" si="1"/>
        <v>0</v>
      </c>
      <c r="K31">
        <f t="shared" si="2"/>
        <v>1</v>
      </c>
    </row>
    <row r="32" spans="1:11" outlineLevel="1" x14ac:dyDescent="0.3">
      <c r="A32" s="4">
        <v>41635</v>
      </c>
      <c r="B32">
        <v>45</v>
      </c>
      <c r="C32" t="s">
        <v>11</v>
      </c>
      <c r="D32" s="7">
        <v>0.59</v>
      </c>
      <c r="E32">
        <v>3</v>
      </c>
      <c r="F32">
        <v>0</v>
      </c>
      <c r="G32" s="8">
        <v>9</v>
      </c>
      <c r="H32">
        <f t="shared" si="3"/>
        <v>0</v>
      </c>
      <c r="I32">
        <f t="shared" si="0"/>
        <v>0</v>
      </c>
      <c r="J32">
        <f t="shared" si="1"/>
        <v>0</v>
      </c>
      <c r="K32">
        <f t="shared" si="2"/>
        <v>1</v>
      </c>
    </row>
    <row r="33" spans="1:11" outlineLevel="1" x14ac:dyDescent="0.3">
      <c r="A33" s="4">
        <v>41636</v>
      </c>
      <c r="B33">
        <v>36</v>
      </c>
      <c r="C33" t="s">
        <v>10</v>
      </c>
      <c r="D33" s="7">
        <v>0.67</v>
      </c>
      <c r="E33">
        <v>-1</v>
      </c>
      <c r="F33">
        <v>0</v>
      </c>
      <c r="G33" s="8">
        <v>7</v>
      </c>
      <c r="H33">
        <f t="shared" si="3"/>
        <v>0</v>
      </c>
      <c r="I33">
        <f t="shared" si="0"/>
        <v>0</v>
      </c>
      <c r="J33">
        <f t="shared" si="1"/>
        <v>1</v>
      </c>
      <c r="K33">
        <f t="shared" si="2"/>
        <v>0</v>
      </c>
    </row>
    <row r="34" spans="1:11" outlineLevel="1" x14ac:dyDescent="0.3">
      <c r="A34" s="4">
        <v>41637</v>
      </c>
      <c r="B34">
        <v>87</v>
      </c>
      <c r="C34" t="s">
        <v>11</v>
      </c>
      <c r="D34" s="7">
        <v>0.78</v>
      </c>
      <c r="E34">
        <v>-4</v>
      </c>
      <c r="F34">
        <v>0</v>
      </c>
      <c r="G34" s="8">
        <v>7</v>
      </c>
      <c r="H34">
        <f t="shared" si="3"/>
        <v>1</v>
      </c>
      <c r="I34">
        <f t="shared" si="0"/>
        <v>0</v>
      </c>
      <c r="J34">
        <f t="shared" si="1"/>
        <v>0</v>
      </c>
      <c r="K34">
        <f t="shared" si="2"/>
        <v>1</v>
      </c>
    </row>
    <row r="35" spans="1:11" outlineLevel="1" x14ac:dyDescent="0.3">
      <c r="A35" s="4">
        <v>41638</v>
      </c>
      <c r="B35">
        <v>70</v>
      </c>
      <c r="C35" t="s">
        <v>9</v>
      </c>
      <c r="D35" s="7">
        <v>0.39</v>
      </c>
      <c r="E35">
        <v>2</v>
      </c>
      <c r="F35">
        <v>0</v>
      </c>
      <c r="G35" s="8">
        <v>6</v>
      </c>
      <c r="H35">
        <f t="shared" si="3"/>
        <v>1</v>
      </c>
      <c r="I35">
        <f t="shared" si="0"/>
        <v>1</v>
      </c>
      <c r="J35">
        <f t="shared" si="1"/>
        <v>0</v>
      </c>
      <c r="K35">
        <f t="shared" si="2"/>
        <v>0</v>
      </c>
    </row>
    <row r="36" spans="1:11" outlineLevel="1" x14ac:dyDescent="0.3">
      <c r="A36" s="4">
        <v>41639</v>
      </c>
      <c r="B36">
        <v>24</v>
      </c>
      <c r="C36" t="s">
        <v>9</v>
      </c>
      <c r="D36" s="7">
        <v>0.72</v>
      </c>
      <c r="E36">
        <v>2</v>
      </c>
      <c r="F36">
        <v>0</v>
      </c>
      <c r="G36" s="8">
        <v>10</v>
      </c>
      <c r="H36">
        <f t="shared" si="3"/>
        <v>1</v>
      </c>
      <c r="I36">
        <f t="shared" si="0"/>
        <v>1</v>
      </c>
      <c r="J36">
        <f t="shared" si="1"/>
        <v>0</v>
      </c>
      <c r="K36">
        <f t="shared" si="2"/>
        <v>0</v>
      </c>
    </row>
    <row r="37" spans="1:11" outlineLevel="1" x14ac:dyDescent="0.3">
      <c r="A37" s="4">
        <v>41640</v>
      </c>
      <c r="B37">
        <v>55</v>
      </c>
      <c r="C37" t="s">
        <v>12</v>
      </c>
      <c r="D37" s="7">
        <v>0.82</v>
      </c>
      <c r="E37">
        <v>-7</v>
      </c>
      <c r="F37">
        <v>0</v>
      </c>
      <c r="G37" s="8">
        <v>6</v>
      </c>
      <c r="H37">
        <f t="shared" si="3"/>
        <v>1</v>
      </c>
      <c r="I37">
        <f t="shared" si="0"/>
        <v>0</v>
      </c>
      <c r="J37">
        <f t="shared" si="1"/>
        <v>0</v>
      </c>
      <c r="K37">
        <f t="shared" si="2"/>
        <v>0</v>
      </c>
    </row>
    <row r="38" spans="1:11" outlineLevel="1" x14ac:dyDescent="0.3">
      <c r="A38" s="4">
        <v>41641</v>
      </c>
      <c r="B38">
        <v>28</v>
      </c>
      <c r="C38" t="s">
        <v>10</v>
      </c>
      <c r="D38" s="7">
        <v>0.59</v>
      </c>
      <c r="E38">
        <v>-5</v>
      </c>
      <c r="F38">
        <v>0</v>
      </c>
      <c r="G38" s="8">
        <v>8</v>
      </c>
      <c r="H38">
        <f t="shared" si="3"/>
        <v>0</v>
      </c>
      <c r="I38">
        <f t="shared" si="0"/>
        <v>0</v>
      </c>
      <c r="J38">
        <f t="shared" si="1"/>
        <v>1</v>
      </c>
      <c r="K38">
        <f t="shared" si="2"/>
        <v>0</v>
      </c>
    </row>
    <row r="39" spans="1:11" outlineLevel="1" x14ac:dyDescent="0.3">
      <c r="A39" s="4">
        <v>41642</v>
      </c>
      <c r="B39">
        <v>57</v>
      </c>
      <c r="C39" t="s">
        <v>12</v>
      </c>
      <c r="D39" s="7">
        <v>0.34</v>
      </c>
      <c r="E39">
        <v>-6</v>
      </c>
      <c r="F39">
        <v>0</v>
      </c>
      <c r="G39" s="8">
        <v>8</v>
      </c>
      <c r="H39">
        <f t="shared" si="3"/>
        <v>0</v>
      </c>
      <c r="I39">
        <f t="shared" si="0"/>
        <v>0</v>
      </c>
      <c r="J39">
        <f t="shared" si="1"/>
        <v>0</v>
      </c>
      <c r="K39">
        <f t="shared" si="2"/>
        <v>0</v>
      </c>
    </row>
    <row r="40" spans="1:11" outlineLevel="1" x14ac:dyDescent="0.3">
      <c r="A40" s="4">
        <v>41643</v>
      </c>
      <c r="B40">
        <v>23</v>
      </c>
      <c r="C40" t="s">
        <v>11</v>
      </c>
      <c r="D40" s="7">
        <v>0.9</v>
      </c>
      <c r="E40">
        <v>0</v>
      </c>
      <c r="F40">
        <v>0</v>
      </c>
      <c r="G40" s="8">
        <v>9</v>
      </c>
      <c r="H40">
        <f t="shared" si="3"/>
        <v>0</v>
      </c>
      <c r="I40">
        <f t="shared" si="0"/>
        <v>0</v>
      </c>
      <c r="J40">
        <f t="shared" si="1"/>
        <v>0</v>
      </c>
      <c r="K40">
        <f t="shared" si="2"/>
        <v>1</v>
      </c>
    </row>
    <row r="41" spans="1:11" outlineLevel="1" x14ac:dyDescent="0.3">
      <c r="A41" s="4">
        <v>41644</v>
      </c>
      <c r="B41">
        <v>105</v>
      </c>
      <c r="C41" t="s">
        <v>9</v>
      </c>
      <c r="D41" s="7">
        <v>0.52</v>
      </c>
      <c r="E41">
        <v>-9</v>
      </c>
      <c r="F41">
        <v>0</v>
      </c>
      <c r="G41" s="8">
        <v>10</v>
      </c>
      <c r="H41">
        <f t="shared" si="3"/>
        <v>1</v>
      </c>
      <c r="I41">
        <f t="shared" si="0"/>
        <v>1</v>
      </c>
      <c r="J41">
        <f t="shared" si="1"/>
        <v>0</v>
      </c>
      <c r="K41">
        <f t="shared" si="2"/>
        <v>0</v>
      </c>
    </row>
    <row r="42" spans="1:11" outlineLevel="1" x14ac:dyDescent="0.3">
      <c r="A42" s="4">
        <v>41645</v>
      </c>
      <c r="B42">
        <v>69</v>
      </c>
      <c r="C42" t="s">
        <v>9</v>
      </c>
      <c r="D42" s="7">
        <v>0.44</v>
      </c>
      <c r="E42">
        <v>-7</v>
      </c>
      <c r="F42">
        <v>0</v>
      </c>
      <c r="G42" s="8">
        <v>9</v>
      </c>
      <c r="H42">
        <f t="shared" si="3"/>
        <v>1</v>
      </c>
      <c r="I42">
        <f t="shared" si="0"/>
        <v>1</v>
      </c>
      <c r="J42">
        <f t="shared" si="1"/>
        <v>0</v>
      </c>
      <c r="K42">
        <f t="shared" si="2"/>
        <v>0</v>
      </c>
    </row>
    <row r="43" spans="1:11" outlineLevel="1" x14ac:dyDescent="0.3">
      <c r="A43" s="4">
        <v>41646</v>
      </c>
      <c r="B43">
        <v>96</v>
      </c>
      <c r="C43" t="s">
        <v>9</v>
      </c>
      <c r="D43" s="7">
        <v>0.42</v>
      </c>
      <c r="E43">
        <v>-10</v>
      </c>
      <c r="F43">
        <v>0</v>
      </c>
      <c r="G43" s="8">
        <v>6</v>
      </c>
      <c r="H43">
        <f t="shared" si="3"/>
        <v>1</v>
      </c>
      <c r="I43">
        <f t="shared" si="0"/>
        <v>1</v>
      </c>
      <c r="J43">
        <f t="shared" si="1"/>
        <v>0</v>
      </c>
      <c r="K43">
        <f t="shared" si="2"/>
        <v>0</v>
      </c>
    </row>
    <row r="44" spans="1:11" outlineLevel="1" x14ac:dyDescent="0.3">
      <c r="A44" s="4">
        <v>41647</v>
      </c>
      <c r="B44">
        <v>32</v>
      </c>
      <c r="C44" t="s">
        <v>12</v>
      </c>
      <c r="D44" s="7">
        <v>0.94</v>
      </c>
      <c r="E44">
        <v>0</v>
      </c>
      <c r="F44">
        <v>0</v>
      </c>
      <c r="G44" s="8">
        <v>9</v>
      </c>
      <c r="H44">
        <f t="shared" si="3"/>
        <v>1</v>
      </c>
      <c r="I44">
        <f t="shared" si="0"/>
        <v>0</v>
      </c>
      <c r="J44">
        <f t="shared" si="1"/>
        <v>0</v>
      </c>
      <c r="K44">
        <f t="shared" si="2"/>
        <v>0</v>
      </c>
    </row>
    <row r="45" spans="1:11" outlineLevel="1" x14ac:dyDescent="0.3">
      <c r="A45" s="4">
        <v>41648</v>
      </c>
      <c r="B45">
        <v>68</v>
      </c>
      <c r="C45" t="s">
        <v>12</v>
      </c>
      <c r="D45" s="7">
        <v>0.09</v>
      </c>
      <c r="E45">
        <v>-5</v>
      </c>
      <c r="F45">
        <v>0</v>
      </c>
      <c r="G45" s="8">
        <v>10</v>
      </c>
      <c r="H45">
        <f t="shared" si="3"/>
        <v>0</v>
      </c>
      <c r="I45">
        <f t="shared" si="0"/>
        <v>0</v>
      </c>
      <c r="J45">
        <f t="shared" si="1"/>
        <v>0</v>
      </c>
      <c r="K45">
        <f t="shared" si="2"/>
        <v>0</v>
      </c>
    </row>
    <row r="46" spans="1:11" outlineLevel="1" x14ac:dyDescent="0.3">
      <c r="A46" s="4">
        <v>41649</v>
      </c>
      <c r="B46">
        <v>60</v>
      </c>
      <c r="C46" t="s">
        <v>9</v>
      </c>
      <c r="D46" s="7">
        <v>0.24</v>
      </c>
      <c r="E46">
        <v>-10</v>
      </c>
      <c r="F46">
        <v>0</v>
      </c>
      <c r="G46" s="8">
        <v>10</v>
      </c>
      <c r="H46">
        <f t="shared" si="3"/>
        <v>0</v>
      </c>
      <c r="I46">
        <f t="shared" si="0"/>
        <v>1</v>
      </c>
      <c r="J46">
        <f t="shared" si="1"/>
        <v>0</v>
      </c>
      <c r="K46">
        <f t="shared" si="2"/>
        <v>0</v>
      </c>
    </row>
    <row r="47" spans="1:11" outlineLevel="1" x14ac:dyDescent="0.3">
      <c r="A47" s="4">
        <v>41650</v>
      </c>
      <c r="B47">
        <v>88</v>
      </c>
      <c r="C47" t="s">
        <v>11</v>
      </c>
      <c r="D47" s="7">
        <v>0.53</v>
      </c>
      <c r="E47">
        <v>-9</v>
      </c>
      <c r="F47">
        <v>0</v>
      </c>
      <c r="G47" s="8">
        <v>6</v>
      </c>
      <c r="H47">
        <f t="shared" si="3"/>
        <v>0</v>
      </c>
      <c r="I47">
        <f t="shared" si="0"/>
        <v>0</v>
      </c>
      <c r="J47">
        <f t="shared" si="1"/>
        <v>0</v>
      </c>
      <c r="K47">
        <f t="shared" si="2"/>
        <v>1</v>
      </c>
    </row>
    <row r="48" spans="1:11" outlineLevel="1" x14ac:dyDescent="0.3">
      <c r="A48" s="4">
        <v>41651</v>
      </c>
      <c r="B48">
        <v>37</v>
      </c>
      <c r="C48" t="s">
        <v>10</v>
      </c>
      <c r="D48" s="7">
        <v>0.54</v>
      </c>
      <c r="E48">
        <v>-1</v>
      </c>
      <c r="F48">
        <v>0</v>
      </c>
      <c r="G48" s="8">
        <v>7</v>
      </c>
      <c r="H48">
        <f t="shared" si="3"/>
        <v>1</v>
      </c>
      <c r="I48">
        <f t="shared" si="0"/>
        <v>0</v>
      </c>
      <c r="J48">
        <f t="shared" si="1"/>
        <v>1</v>
      </c>
      <c r="K48">
        <f t="shared" si="2"/>
        <v>0</v>
      </c>
    </row>
    <row r="49" spans="1:11" outlineLevel="1" x14ac:dyDescent="0.3">
      <c r="A49" s="4">
        <v>41652</v>
      </c>
      <c r="B49">
        <v>53</v>
      </c>
      <c r="C49" t="s">
        <v>9</v>
      </c>
      <c r="D49" s="7">
        <v>0.36</v>
      </c>
      <c r="E49">
        <v>-10</v>
      </c>
      <c r="F49">
        <v>0</v>
      </c>
      <c r="G49" s="8">
        <v>9</v>
      </c>
      <c r="H49">
        <f t="shared" si="3"/>
        <v>1</v>
      </c>
      <c r="I49">
        <f t="shared" si="0"/>
        <v>1</v>
      </c>
      <c r="J49">
        <f t="shared" si="1"/>
        <v>0</v>
      </c>
      <c r="K49">
        <f t="shared" si="2"/>
        <v>0</v>
      </c>
    </row>
    <row r="50" spans="1:11" outlineLevel="1" x14ac:dyDescent="0.3">
      <c r="A50" s="4">
        <v>41653</v>
      </c>
      <c r="B50">
        <v>19</v>
      </c>
      <c r="C50" t="s">
        <v>10</v>
      </c>
      <c r="D50" s="7">
        <v>0.95</v>
      </c>
      <c r="E50">
        <v>-3</v>
      </c>
      <c r="F50">
        <v>0</v>
      </c>
      <c r="G50" s="8">
        <v>6</v>
      </c>
      <c r="H50">
        <f t="shared" si="3"/>
        <v>1</v>
      </c>
      <c r="I50">
        <f t="shared" si="0"/>
        <v>0</v>
      </c>
      <c r="J50">
        <f t="shared" si="1"/>
        <v>1</v>
      </c>
      <c r="K50">
        <f t="shared" si="2"/>
        <v>0</v>
      </c>
    </row>
    <row r="51" spans="1:11" outlineLevel="1" x14ac:dyDescent="0.3">
      <c r="A51" s="4">
        <v>41654</v>
      </c>
      <c r="B51">
        <v>6</v>
      </c>
      <c r="C51" t="s">
        <v>10</v>
      </c>
      <c r="D51" s="7">
        <v>0.44</v>
      </c>
      <c r="E51">
        <v>0</v>
      </c>
      <c r="F51">
        <v>0</v>
      </c>
      <c r="G51" s="8">
        <v>8</v>
      </c>
      <c r="H51">
        <f t="shared" si="3"/>
        <v>1</v>
      </c>
      <c r="I51">
        <f t="shared" si="0"/>
        <v>0</v>
      </c>
      <c r="J51">
        <f t="shared" si="1"/>
        <v>1</v>
      </c>
      <c r="K51">
        <f t="shared" si="2"/>
        <v>0</v>
      </c>
    </row>
    <row r="52" spans="1:11" outlineLevel="1" x14ac:dyDescent="0.3">
      <c r="A52" s="4">
        <v>41655</v>
      </c>
      <c r="B52">
        <v>73</v>
      </c>
      <c r="C52" t="s">
        <v>9</v>
      </c>
      <c r="D52" s="7">
        <v>0.19</v>
      </c>
      <c r="E52">
        <v>-4</v>
      </c>
      <c r="F52">
        <v>0</v>
      </c>
      <c r="G52" s="8">
        <v>8</v>
      </c>
      <c r="H52">
        <f t="shared" si="3"/>
        <v>0</v>
      </c>
      <c r="I52">
        <f t="shared" si="0"/>
        <v>1</v>
      </c>
      <c r="J52">
        <f t="shared" si="1"/>
        <v>0</v>
      </c>
      <c r="K52">
        <f t="shared" si="2"/>
        <v>0</v>
      </c>
    </row>
    <row r="53" spans="1:11" outlineLevel="1" x14ac:dyDescent="0.3">
      <c r="A53" s="4">
        <v>41656</v>
      </c>
      <c r="B53">
        <v>61</v>
      </c>
      <c r="C53" t="s">
        <v>10</v>
      </c>
      <c r="D53" s="7">
        <v>0.03</v>
      </c>
      <c r="E53">
        <v>0</v>
      </c>
      <c r="F53">
        <v>0</v>
      </c>
      <c r="G53" s="8">
        <v>10</v>
      </c>
      <c r="H53">
        <f t="shared" si="3"/>
        <v>0</v>
      </c>
      <c r="I53">
        <f t="shared" si="0"/>
        <v>0</v>
      </c>
      <c r="J53">
        <f t="shared" si="1"/>
        <v>1</v>
      </c>
      <c r="K53">
        <f t="shared" si="2"/>
        <v>0</v>
      </c>
    </row>
    <row r="54" spans="1:11" outlineLevel="1" x14ac:dyDescent="0.3">
      <c r="A54" s="4">
        <v>41657</v>
      </c>
      <c r="B54">
        <v>38</v>
      </c>
      <c r="C54" t="s">
        <v>12</v>
      </c>
      <c r="D54" s="7">
        <v>0.49</v>
      </c>
      <c r="E54">
        <v>-10</v>
      </c>
      <c r="F54">
        <v>0</v>
      </c>
      <c r="G54" s="8">
        <v>6</v>
      </c>
      <c r="H54">
        <f t="shared" si="3"/>
        <v>0</v>
      </c>
      <c r="I54">
        <f t="shared" si="0"/>
        <v>0</v>
      </c>
      <c r="J54">
        <f t="shared" si="1"/>
        <v>0</v>
      </c>
      <c r="K54">
        <f t="shared" si="2"/>
        <v>0</v>
      </c>
    </row>
    <row r="55" spans="1:11" outlineLevel="1" x14ac:dyDescent="0.3">
      <c r="A55" s="4">
        <v>41658</v>
      </c>
      <c r="B55">
        <v>85</v>
      </c>
      <c r="C55" t="s">
        <v>11</v>
      </c>
      <c r="D55" s="7">
        <v>0.28000000000000003</v>
      </c>
      <c r="E55">
        <v>-9</v>
      </c>
      <c r="F55">
        <v>0</v>
      </c>
      <c r="G55" s="8">
        <v>8</v>
      </c>
      <c r="H55">
        <f t="shared" si="3"/>
        <v>1</v>
      </c>
      <c r="I55">
        <f t="shared" si="0"/>
        <v>0</v>
      </c>
      <c r="J55">
        <f t="shared" si="1"/>
        <v>0</v>
      </c>
      <c r="K55">
        <f t="shared" si="2"/>
        <v>1</v>
      </c>
    </row>
    <row r="56" spans="1:11" outlineLevel="1" x14ac:dyDescent="0.3">
      <c r="A56" s="4">
        <v>41659</v>
      </c>
      <c r="B56">
        <v>30</v>
      </c>
      <c r="C56" t="s">
        <v>9</v>
      </c>
      <c r="D56" s="7">
        <v>0.16</v>
      </c>
      <c r="E56">
        <v>-5</v>
      </c>
      <c r="F56">
        <v>0</v>
      </c>
      <c r="G56" s="8">
        <v>10</v>
      </c>
      <c r="H56">
        <f t="shared" si="3"/>
        <v>1</v>
      </c>
      <c r="I56">
        <f t="shared" si="0"/>
        <v>1</v>
      </c>
      <c r="J56">
        <f t="shared" si="1"/>
        <v>0</v>
      </c>
      <c r="K56">
        <f t="shared" si="2"/>
        <v>0</v>
      </c>
    </row>
    <row r="57" spans="1:11" outlineLevel="1" x14ac:dyDescent="0.3">
      <c r="A57" s="4">
        <v>41660</v>
      </c>
      <c r="B57">
        <v>46</v>
      </c>
      <c r="C57" t="s">
        <v>11</v>
      </c>
      <c r="D57" s="7">
        <v>0.62</v>
      </c>
      <c r="E57">
        <v>-5</v>
      </c>
      <c r="F57">
        <v>0</v>
      </c>
      <c r="G57" s="8">
        <v>10</v>
      </c>
      <c r="H57">
        <f t="shared" si="3"/>
        <v>1</v>
      </c>
      <c r="I57">
        <f t="shared" si="0"/>
        <v>0</v>
      </c>
      <c r="J57">
        <f t="shared" si="1"/>
        <v>0</v>
      </c>
      <c r="K57">
        <f t="shared" si="2"/>
        <v>1</v>
      </c>
    </row>
    <row r="58" spans="1:11" outlineLevel="1" x14ac:dyDescent="0.3">
      <c r="A58" s="4">
        <v>41661</v>
      </c>
      <c r="B58">
        <v>66</v>
      </c>
      <c r="C58" t="s">
        <v>10</v>
      </c>
      <c r="D58" s="7">
        <v>0.53</v>
      </c>
      <c r="E58">
        <v>-1</v>
      </c>
      <c r="F58">
        <v>0</v>
      </c>
      <c r="G58" s="8">
        <v>8</v>
      </c>
      <c r="H58">
        <f t="shared" si="3"/>
        <v>1</v>
      </c>
      <c r="I58">
        <f t="shared" si="0"/>
        <v>0</v>
      </c>
      <c r="J58">
        <f t="shared" si="1"/>
        <v>1</v>
      </c>
      <c r="K58">
        <f t="shared" si="2"/>
        <v>0</v>
      </c>
    </row>
    <row r="59" spans="1:11" outlineLevel="1" x14ac:dyDescent="0.3">
      <c r="A59" s="4">
        <v>41662</v>
      </c>
      <c r="B59">
        <v>64</v>
      </c>
      <c r="C59" t="s">
        <v>12</v>
      </c>
      <c r="D59" s="7">
        <v>0.46</v>
      </c>
      <c r="E59">
        <v>-7</v>
      </c>
      <c r="F59">
        <v>0</v>
      </c>
      <c r="G59" s="8">
        <v>6</v>
      </c>
      <c r="H59">
        <f t="shared" si="3"/>
        <v>0</v>
      </c>
      <c r="I59">
        <f t="shared" si="0"/>
        <v>0</v>
      </c>
      <c r="J59">
        <f t="shared" si="1"/>
        <v>0</v>
      </c>
      <c r="K59">
        <f t="shared" si="2"/>
        <v>0</v>
      </c>
    </row>
    <row r="60" spans="1:11" outlineLevel="1" x14ac:dyDescent="0.3">
      <c r="A60" s="4">
        <v>41663</v>
      </c>
      <c r="B60">
        <v>28</v>
      </c>
      <c r="C60" t="s">
        <v>12</v>
      </c>
      <c r="D60" s="7">
        <v>0.35</v>
      </c>
      <c r="E60">
        <v>-7</v>
      </c>
      <c r="F60">
        <v>0</v>
      </c>
      <c r="G60" s="8">
        <v>6</v>
      </c>
      <c r="H60">
        <f t="shared" si="3"/>
        <v>0</v>
      </c>
      <c r="I60">
        <f t="shared" si="0"/>
        <v>0</v>
      </c>
      <c r="J60">
        <f t="shared" si="1"/>
        <v>0</v>
      </c>
      <c r="K60">
        <f t="shared" si="2"/>
        <v>0</v>
      </c>
    </row>
    <row r="61" spans="1:11" outlineLevel="1" x14ac:dyDescent="0.3">
      <c r="A61" s="4">
        <v>41664</v>
      </c>
      <c r="B61">
        <v>63</v>
      </c>
      <c r="C61" t="s">
        <v>9</v>
      </c>
      <c r="D61" s="7">
        <v>0.47</v>
      </c>
      <c r="E61">
        <v>-7</v>
      </c>
      <c r="F61">
        <v>0</v>
      </c>
      <c r="G61" s="8">
        <v>10</v>
      </c>
      <c r="H61">
        <f t="shared" si="3"/>
        <v>0</v>
      </c>
      <c r="I61">
        <f t="shared" si="0"/>
        <v>1</v>
      </c>
      <c r="J61">
        <f t="shared" si="1"/>
        <v>0</v>
      </c>
      <c r="K61">
        <f t="shared" si="2"/>
        <v>0</v>
      </c>
    </row>
    <row r="62" spans="1:11" outlineLevel="1" x14ac:dyDescent="0.3">
      <c r="A62" s="4">
        <v>41665</v>
      </c>
      <c r="B62">
        <v>14</v>
      </c>
      <c r="C62" t="s">
        <v>12</v>
      </c>
      <c r="D62" s="7">
        <v>0.77</v>
      </c>
      <c r="E62">
        <v>-7</v>
      </c>
      <c r="F62">
        <v>0</v>
      </c>
      <c r="G62" s="8">
        <v>10</v>
      </c>
      <c r="H62">
        <f t="shared" si="3"/>
        <v>1</v>
      </c>
      <c r="I62">
        <f t="shared" si="0"/>
        <v>0</v>
      </c>
      <c r="J62">
        <f t="shared" si="1"/>
        <v>0</v>
      </c>
      <c r="K62">
        <f t="shared" si="2"/>
        <v>0</v>
      </c>
    </row>
    <row r="63" spans="1:11" outlineLevel="1" x14ac:dyDescent="0.3">
      <c r="A63" s="4">
        <v>41666</v>
      </c>
      <c r="B63">
        <v>25</v>
      </c>
      <c r="C63" t="s">
        <v>12</v>
      </c>
      <c r="D63" s="7">
        <v>0.88</v>
      </c>
      <c r="E63">
        <v>-6</v>
      </c>
      <c r="F63">
        <v>0</v>
      </c>
      <c r="G63" s="8">
        <v>9</v>
      </c>
      <c r="H63">
        <f t="shared" si="3"/>
        <v>1</v>
      </c>
      <c r="I63">
        <f t="shared" si="0"/>
        <v>0</v>
      </c>
      <c r="J63">
        <f t="shared" si="1"/>
        <v>0</v>
      </c>
      <c r="K63">
        <f t="shared" si="2"/>
        <v>0</v>
      </c>
    </row>
    <row r="64" spans="1:11" outlineLevel="1" x14ac:dyDescent="0.3">
      <c r="A64" s="4">
        <v>41667</v>
      </c>
      <c r="B64">
        <v>83</v>
      </c>
      <c r="C64" t="s">
        <v>11</v>
      </c>
      <c r="D64" s="7">
        <v>0.31</v>
      </c>
      <c r="E64">
        <v>-4</v>
      </c>
      <c r="F64">
        <v>0</v>
      </c>
      <c r="G64" s="8">
        <v>6</v>
      </c>
      <c r="H64">
        <f t="shared" si="3"/>
        <v>1</v>
      </c>
      <c r="I64">
        <f t="shared" si="0"/>
        <v>0</v>
      </c>
      <c r="J64">
        <f t="shared" si="1"/>
        <v>0</v>
      </c>
      <c r="K64">
        <f t="shared" si="2"/>
        <v>1</v>
      </c>
    </row>
    <row r="65" spans="1:11" outlineLevel="1" x14ac:dyDescent="0.3">
      <c r="A65" s="4">
        <v>41668</v>
      </c>
      <c r="B65">
        <v>57</v>
      </c>
      <c r="C65" t="s">
        <v>9</v>
      </c>
      <c r="D65" s="7">
        <v>0.3</v>
      </c>
      <c r="E65">
        <v>-3</v>
      </c>
      <c r="F65">
        <v>0</v>
      </c>
      <c r="G65" s="8">
        <v>6</v>
      </c>
      <c r="H65">
        <f t="shared" si="3"/>
        <v>1</v>
      </c>
      <c r="I65">
        <f t="shared" si="0"/>
        <v>1</v>
      </c>
      <c r="J65">
        <f t="shared" si="1"/>
        <v>0</v>
      </c>
      <c r="K65">
        <f t="shared" si="2"/>
        <v>0</v>
      </c>
    </row>
    <row r="66" spans="1:11" outlineLevel="1" x14ac:dyDescent="0.3">
      <c r="A66" s="4">
        <v>41669</v>
      </c>
      <c r="B66">
        <v>45</v>
      </c>
      <c r="C66" t="s">
        <v>10</v>
      </c>
      <c r="D66" s="7">
        <v>0.5</v>
      </c>
      <c r="E66">
        <v>0</v>
      </c>
      <c r="F66">
        <v>0</v>
      </c>
      <c r="G66" s="8">
        <v>6</v>
      </c>
      <c r="H66">
        <f t="shared" si="3"/>
        <v>0</v>
      </c>
      <c r="I66">
        <f t="shared" si="0"/>
        <v>0</v>
      </c>
      <c r="J66">
        <f t="shared" si="1"/>
        <v>1</v>
      </c>
      <c r="K66">
        <f t="shared" si="2"/>
        <v>0</v>
      </c>
    </row>
    <row r="67" spans="1:11" outlineLevel="1" x14ac:dyDescent="0.3">
      <c r="A67" s="4">
        <v>41670</v>
      </c>
      <c r="B67">
        <v>42</v>
      </c>
      <c r="C67" t="s">
        <v>9</v>
      </c>
      <c r="D67" s="7">
        <v>0.11</v>
      </c>
      <c r="E67">
        <v>-10</v>
      </c>
      <c r="F67">
        <v>0</v>
      </c>
      <c r="G67" s="8">
        <v>7</v>
      </c>
      <c r="H67">
        <f t="shared" si="3"/>
        <v>0</v>
      </c>
      <c r="I67">
        <f t="shared" si="0"/>
        <v>1</v>
      </c>
      <c r="J67">
        <f t="shared" si="1"/>
        <v>0</v>
      </c>
      <c r="K67">
        <f t="shared" si="2"/>
        <v>0</v>
      </c>
    </row>
    <row r="68" spans="1:11" outlineLevel="1" x14ac:dyDescent="0.3">
      <c r="A68" s="4">
        <v>41671</v>
      </c>
      <c r="B68">
        <v>18</v>
      </c>
      <c r="C68" t="s">
        <v>12</v>
      </c>
      <c r="D68" s="7">
        <v>1</v>
      </c>
      <c r="E68">
        <v>1</v>
      </c>
      <c r="F68">
        <v>0</v>
      </c>
      <c r="G68" s="8">
        <v>7</v>
      </c>
      <c r="H68">
        <f t="shared" si="3"/>
        <v>0</v>
      </c>
      <c r="I68">
        <f t="shared" si="0"/>
        <v>0</v>
      </c>
      <c r="J68">
        <f t="shared" si="1"/>
        <v>0</v>
      </c>
      <c r="K68">
        <f t="shared" si="2"/>
        <v>0</v>
      </c>
    </row>
    <row r="69" spans="1:11" outlineLevel="1" x14ac:dyDescent="0.3">
      <c r="A69" s="4">
        <v>41672</v>
      </c>
      <c r="B69">
        <v>68</v>
      </c>
      <c r="C69" t="s">
        <v>11</v>
      </c>
      <c r="D69" s="7">
        <v>0.21</v>
      </c>
      <c r="E69">
        <v>-4</v>
      </c>
      <c r="F69">
        <v>0</v>
      </c>
      <c r="G69" s="8">
        <v>8</v>
      </c>
      <c r="H69">
        <f t="shared" si="3"/>
        <v>1</v>
      </c>
      <c r="I69">
        <f t="shared" si="0"/>
        <v>0</v>
      </c>
      <c r="J69">
        <f t="shared" si="1"/>
        <v>0</v>
      </c>
      <c r="K69">
        <f t="shared" si="2"/>
        <v>1</v>
      </c>
    </row>
    <row r="70" spans="1:11" outlineLevel="1" x14ac:dyDescent="0.3">
      <c r="A70" s="4">
        <v>41673</v>
      </c>
      <c r="B70">
        <v>76</v>
      </c>
      <c r="C70" t="s">
        <v>12</v>
      </c>
      <c r="D70" s="7">
        <v>0.8</v>
      </c>
      <c r="E70">
        <v>-3</v>
      </c>
      <c r="F70">
        <v>0</v>
      </c>
      <c r="G70" s="8">
        <v>9</v>
      </c>
      <c r="H70">
        <f t="shared" si="3"/>
        <v>1</v>
      </c>
      <c r="I70">
        <f t="shared" ref="I70:I133" si="4">IF($C70=$I$5,1,0)</f>
        <v>0</v>
      </c>
      <c r="J70">
        <f t="shared" ref="J70:J133" si="5">IF($C70=$J$5,1,0)</f>
        <v>0</v>
      </c>
      <c r="K70">
        <f t="shared" ref="K70:K133" si="6">IF($C70=$K$5,1,0)</f>
        <v>0</v>
      </c>
    </row>
    <row r="71" spans="1:11" outlineLevel="1" x14ac:dyDescent="0.3">
      <c r="A71" s="4">
        <v>41674</v>
      </c>
      <c r="B71">
        <v>57</v>
      </c>
      <c r="C71" t="s">
        <v>10</v>
      </c>
      <c r="D71" s="7">
        <v>0.61</v>
      </c>
      <c r="E71">
        <v>1</v>
      </c>
      <c r="F71">
        <v>0</v>
      </c>
      <c r="G71" s="8">
        <v>9</v>
      </c>
      <c r="H71">
        <f t="shared" ref="H71:H134" si="7">IF(WEEKDAY($A71,1)&lt;5,1,0)</f>
        <v>1</v>
      </c>
      <c r="I71">
        <f t="shared" si="4"/>
        <v>0</v>
      </c>
      <c r="J71">
        <f t="shared" si="5"/>
        <v>1</v>
      </c>
      <c r="K71">
        <f t="shared" si="6"/>
        <v>0</v>
      </c>
    </row>
    <row r="72" spans="1:11" outlineLevel="1" x14ac:dyDescent="0.3">
      <c r="A72" s="4">
        <v>41675</v>
      </c>
      <c r="B72">
        <v>40</v>
      </c>
      <c r="C72" t="s">
        <v>9</v>
      </c>
      <c r="D72" s="7">
        <v>0.71</v>
      </c>
      <c r="E72">
        <v>1</v>
      </c>
      <c r="F72">
        <v>0</v>
      </c>
      <c r="G72" s="8">
        <v>6</v>
      </c>
      <c r="H72">
        <f t="shared" si="7"/>
        <v>1</v>
      </c>
      <c r="I72">
        <f t="shared" si="4"/>
        <v>1</v>
      </c>
      <c r="J72">
        <f t="shared" si="5"/>
        <v>0</v>
      </c>
      <c r="K72">
        <f t="shared" si="6"/>
        <v>0</v>
      </c>
    </row>
    <row r="73" spans="1:11" outlineLevel="1" x14ac:dyDescent="0.3">
      <c r="A73" s="4">
        <v>41676</v>
      </c>
      <c r="B73">
        <v>23</v>
      </c>
      <c r="C73" t="s">
        <v>11</v>
      </c>
      <c r="D73" s="7">
        <v>0.85</v>
      </c>
      <c r="E73">
        <v>-7</v>
      </c>
      <c r="F73">
        <v>0</v>
      </c>
      <c r="G73" s="8">
        <v>6</v>
      </c>
      <c r="H73">
        <f t="shared" si="7"/>
        <v>0</v>
      </c>
      <c r="I73">
        <f t="shared" si="4"/>
        <v>0</v>
      </c>
      <c r="J73">
        <f t="shared" si="5"/>
        <v>0</v>
      </c>
      <c r="K73">
        <f t="shared" si="6"/>
        <v>1</v>
      </c>
    </row>
    <row r="74" spans="1:11" outlineLevel="1" x14ac:dyDescent="0.3">
      <c r="A74" s="4">
        <v>41677</v>
      </c>
      <c r="B74">
        <v>48</v>
      </c>
      <c r="C74" t="s">
        <v>12</v>
      </c>
      <c r="D74" s="7">
        <v>0.87</v>
      </c>
      <c r="E74">
        <v>-6</v>
      </c>
      <c r="F74">
        <v>0</v>
      </c>
      <c r="G74" s="8">
        <v>6</v>
      </c>
      <c r="H74">
        <f t="shared" si="7"/>
        <v>0</v>
      </c>
      <c r="I74">
        <f t="shared" si="4"/>
        <v>0</v>
      </c>
      <c r="J74">
        <f t="shared" si="5"/>
        <v>0</v>
      </c>
      <c r="K74">
        <f t="shared" si="6"/>
        <v>0</v>
      </c>
    </row>
    <row r="75" spans="1:11" outlineLevel="1" x14ac:dyDescent="0.3">
      <c r="A75" s="4">
        <v>41678</v>
      </c>
      <c r="B75">
        <v>42</v>
      </c>
      <c r="C75" t="s">
        <v>9</v>
      </c>
      <c r="D75" s="7">
        <v>0.25</v>
      </c>
      <c r="E75">
        <v>-7</v>
      </c>
      <c r="F75">
        <v>0</v>
      </c>
      <c r="G75" s="8">
        <v>9</v>
      </c>
      <c r="H75">
        <f t="shared" si="7"/>
        <v>0</v>
      </c>
      <c r="I75">
        <f t="shared" si="4"/>
        <v>1</v>
      </c>
      <c r="J75">
        <f t="shared" si="5"/>
        <v>0</v>
      </c>
      <c r="K75">
        <f t="shared" si="6"/>
        <v>0</v>
      </c>
    </row>
    <row r="76" spans="1:11" outlineLevel="1" x14ac:dyDescent="0.3">
      <c r="A76" s="4">
        <v>41679</v>
      </c>
      <c r="B76">
        <v>67</v>
      </c>
      <c r="C76" t="s">
        <v>12</v>
      </c>
      <c r="D76" s="7">
        <v>0.06</v>
      </c>
      <c r="E76">
        <v>0</v>
      </c>
      <c r="F76">
        <v>0</v>
      </c>
      <c r="G76" s="8">
        <v>9</v>
      </c>
      <c r="H76">
        <f t="shared" si="7"/>
        <v>1</v>
      </c>
      <c r="I76">
        <f t="shared" si="4"/>
        <v>0</v>
      </c>
      <c r="J76">
        <f t="shared" si="5"/>
        <v>0</v>
      </c>
      <c r="K76">
        <f t="shared" si="6"/>
        <v>0</v>
      </c>
    </row>
    <row r="77" spans="1:11" outlineLevel="1" x14ac:dyDescent="0.3">
      <c r="A77" s="4">
        <v>41680</v>
      </c>
      <c r="B77">
        <v>43</v>
      </c>
      <c r="C77" t="s">
        <v>9</v>
      </c>
      <c r="D77" s="7">
        <v>0.45</v>
      </c>
      <c r="E77">
        <v>-5</v>
      </c>
      <c r="F77">
        <v>0</v>
      </c>
      <c r="G77" s="8">
        <v>8</v>
      </c>
      <c r="H77">
        <f t="shared" si="7"/>
        <v>1</v>
      </c>
      <c r="I77">
        <f t="shared" si="4"/>
        <v>1</v>
      </c>
      <c r="J77">
        <f t="shared" si="5"/>
        <v>0</v>
      </c>
      <c r="K77">
        <f t="shared" si="6"/>
        <v>0</v>
      </c>
    </row>
    <row r="78" spans="1:11" outlineLevel="1" x14ac:dyDescent="0.3">
      <c r="A78" s="4">
        <v>41681</v>
      </c>
      <c r="B78">
        <v>75</v>
      </c>
      <c r="C78" t="s">
        <v>9</v>
      </c>
      <c r="D78" s="7">
        <v>0.59</v>
      </c>
      <c r="E78">
        <v>0</v>
      </c>
      <c r="F78">
        <v>0</v>
      </c>
      <c r="G78" s="8">
        <v>8</v>
      </c>
      <c r="H78">
        <f t="shared" si="7"/>
        <v>1</v>
      </c>
      <c r="I78">
        <f t="shared" si="4"/>
        <v>1</v>
      </c>
      <c r="J78">
        <f t="shared" si="5"/>
        <v>0</v>
      </c>
      <c r="K78">
        <f t="shared" si="6"/>
        <v>0</v>
      </c>
    </row>
    <row r="79" spans="1:11" outlineLevel="1" x14ac:dyDescent="0.3">
      <c r="A79" s="4">
        <v>41682</v>
      </c>
      <c r="B79">
        <v>8</v>
      </c>
      <c r="C79" t="s">
        <v>10</v>
      </c>
      <c r="D79" s="7">
        <v>0.78</v>
      </c>
      <c r="E79">
        <v>-4</v>
      </c>
      <c r="F79">
        <v>0</v>
      </c>
      <c r="G79" s="8">
        <v>10</v>
      </c>
      <c r="H79">
        <f t="shared" si="7"/>
        <v>1</v>
      </c>
      <c r="I79">
        <f t="shared" si="4"/>
        <v>0</v>
      </c>
      <c r="J79">
        <f t="shared" si="5"/>
        <v>1</v>
      </c>
      <c r="K79">
        <f t="shared" si="6"/>
        <v>0</v>
      </c>
    </row>
    <row r="80" spans="1:11" outlineLevel="1" x14ac:dyDescent="0.3">
      <c r="A80" s="4">
        <v>41683</v>
      </c>
      <c r="B80">
        <v>68</v>
      </c>
      <c r="C80" t="s">
        <v>9</v>
      </c>
      <c r="D80" s="7">
        <v>0.4</v>
      </c>
      <c r="E80">
        <v>-5</v>
      </c>
      <c r="F80">
        <v>0</v>
      </c>
      <c r="G80" s="8">
        <v>9</v>
      </c>
      <c r="H80">
        <f t="shared" si="7"/>
        <v>0</v>
      </c>
      <c r="I80">
        <f t="shared" si="4"/>
        <v>1</v>
      </c>
      <c r="J80">
        <f t="shared" si="5"/>
        <v>0</v>
      </c>
      <c r="K80">
        <f t="shared" si="6"/>
        <v>0</v>
      </c>
    </row>
    <row r="81" spans="1:11" outlineLevel="1" x14ac:dyDescent="0.3">
      <c r="A81" s="4">
        <v>41684</v>
      </c>
      <c r="B81">
        <v>51</v>
      </c>
      <c r="C81" t="s">
        <v>11</v>
      </c>
      <c r="D81" s="7">
        <v>0.68</v>
      </c>
      <c r="E81">
        <v>-1</v>
      </c>
      <c r="F81">
        <v>0</v>
      </c>
      <c r="G81" s="8">
        <v>10</v>
      </c>
      <c r="H81">
        <f t="shared" si="7"/>
        <v>0</v>
      </c>
      <c r="I81">
        <f t="shared" si="4"/>
        <v>0</v>
      </c>
      <c r="J81">
        <f t="shared" si="5"/>
        <v>0</v>
      </c>
      <c r="K81">
        <f t="shared" si="6"/>
        <v>1</v>
      </c>
    </row>
    <row r="82" spans="1:11" outlineLevel="1" x14ac:dyDescent="0.3">
      <c r="A82" s="4">
        <v>41685</v>
      </c>
      <c r="B82">
        <v>11</v>
      </c>
      <c r="C82" t="s">
        <v>12</v>
      </c>
      <c r="D82" s="7">
        <v>0.7</v>
      </c>
      <c r="E82">
        <v>-1</v>
      </c>
      <c r="F82">
        <v>0</v>
      </c>
      <c r="G82" s="8">
        <v>10</v>
      </c>
      <c r="H82">
        <f t="shared" si="7"/>
        <v>0</v>
      </c>
      <c r="I82">
        <f t="shared" si="4"/>
        <v>0</v>
      </c>
      <c r="J82">
        <f t="shared" si="5"/>
        <v>0</v>
      </c>
      <c r="K82">
        <f t="shared" si="6"/>
        <v>0</v>
      </c>
    </row>
    <row r="83" spans="1:11" outlineLevel="1" x14ac:dyDescent="0.3">
      <c r="A83" s="4">
        <v>41686</v>
      </c>
      <c r="B83">
        <v>44</v>
      </c>
      <c r="C83" t="s">
        <v>12</v>
      </c>
      <c r="D83" s="7">
        <v>0.57999999999999996</v>
      </c>
      <c r="E83">
        <v>-3</v>
      </c>
      <c r="F83">
        <v>0</v>
      </c>
      <c r="G83" s="8">
        <v>8</v>
      </c>
      <c r="H83">
        <f t="shared" si="7"/>
        <v>1</v>
      </c>
      <c r="I83">
        <f t="shared" si="4"/>
        <v>0</v>
      </c>
      <c r="J83">
        <f t="shared" si="5"/>
        <v>0</v>
      </c>
      <c r="K83">
        <f t="shared" si="6"/>
        <v>0</v>
      </c>
    </row>
    <row r="84" spans="1:11" outlineLevel="1" x14ac:dyDescent="0.3">
      <c r="A84" s="4">
        <v>41687</v>
      </c>
      <c r="B84">
        <v>42</v>
      </c>
      <c r="C84" t="s">
        <v>11</v>
      </c>
      <c r="D84" s="7">
        <v>0.45</v>
      </c>
      <c r="E84">
        <v>-5</v>
      </c>
      <c r="F84">
        <v>0</v>
      </c>
      <c r="G84" s="8">
        <v>6</v>
      </c>
      <c r="H84">
        <f t="shared" si="7"/>
        <v>1</v>
      </c>
      <c r="I84">
        <f t="shared" si="4"/>
        <v>0</v>
      </c>
      <c r="J84">
        <f t="shared" si="5"/>
        <v>0</v>
      </c>
      <c r="K84">
        <f t="shared" si="6"/>
        <v>1</v>
      </c>
    </row>
    <row r="85" spans="1:11" outlineLevel="1" x14ac:dyDescent="0.3">
      <c r="A85" s="4">
        <v>41688</v>
      </c>
      <c r="B85">
        <v>75</v>
      </c>
      <c r="C85" t="s">
        <v>11</v>
      </c>
      <c r="D85" s="7">
        <v>0.38</v>
      </c>
      <c r="E85">
        <v>0</v>
      </c>
      <c r="F85">
        <v>0</v>
      </c>
      <c r="G85" s="8">
        <v>7</v>
      </c>
      <c r="H85">
        <f t="shared" si="7"/>
        <v>1</v>
      </c>
      <c r="I85">
        <f t="shared" si="4"/>
        <v>0</v>
      </c>
      <c r="J85">
        <f t="shared" si="5"/>
        <v>0</v>
      </c>
      <c r="K85">
        <f t="shared" si="6"/>
        <v>1</v>
      </c>
    </row>
    <row r="86" spans="1:11" outlineLevel="1" x14ac:dyDescent="0.3">
      <c r="A86" s="4">
        <v>41689</v>
      </c>
      <c r="B86">
        <v>10</v>
      </c>
      <c r="C86" t="s">
        <v>10</v>
      </c>
      <c r="D86" s="7">
        <v>0.48</v>
      </c>
      <c r="E86">
        <v>-4</v>
      </c>
      <c r="F86">
        <v>0</v>
      </c>
      <c r="G86" s="8">
        <v>10</v>
      </c>
      <c r="H86">
        <f t="shared" si="7"/>
        <v>1</v>
      </c>
      <c r="I86">
        <f t="shared" si="4"/>
        <v>0</v>
      </c>
      <c r="J86">
        <f t="shared" si="5"/>
        <v>1</v>
      </c>
      <c r="K86">
        <f t="shared" si="6"/>
        <v>0</v>
      </c>
    </row>
    <row r="87" spans="1:11" outlineLevel="1" x14ac:dyDescent="0.3">
      <c r="A87" s="4">
        <v>41690</v>
      </c>
      <c r="B87">
        <v>54</v>
      </c>
      <c r="C87" t="s">
        <v>10</v>
      </c>
      <c r="D87" s="7">
        <v>0.66</v>
      </c>
      <c r="E87">
        <v>-4</v>
      </c>
      <c r="F87">
        <v>0</v>
      </c>
      <c r="G87" s="8">
        <v>7</v>
      </c>
      <c r="H87">
        <f t="shared" si="7"/>
        <v>0</v>
      </c>
      <c r="I87">
        <f t="shared" si="4"/>
        <v>0</v>
      </c>
      <c r="J87">
        <f t="shared" si="5"/>
        <v>1</v>
      </c>
      <c r="K87">
        <f t="shared" si="6"/>
        <v>0</v>
      </c>
    </row>
    <row r="88" spans="1:11" outlineLevel="1" x14ac:dyDescent="0.3">
      <c r="A88" s="4">
        <v>41691</v>
      </c>
      <c r="B88">
        <v>97</v>
      </c>
      <c r="C88" t="s">
        <v>9</v>
      </c>
      <c r="D88" s="7">
        <v>0.02</v>
      </c>
      <c r="E88">
        <v>-2</v>
      </c>
      <c r="F88">
        <v>0</v>
      </c>
      <c r="G88" s="8">
        <v>10</v>
      </c>
      <c r="H88">
        <f t="shared" si="7"/>
        <v>0</v>
      </c>
      <c r="I88">
        <f t="shared" si="4"/>
        <v>1</v>
      </c>
      <c r="J88">
        <f t="shared" si="5"/>
        <v>0</v>
      </c>
      <c r="K88">
        <f t="shared" si="6"/>
        <v>0</v>
      </c>
    </row>
    <row r="89" spans="1:11" outlineLevel="1" x14ac:dyDescent="0.3">
      <c r="A89" s="4">
        <v>41692</v>
      </c>
      <c r="B89">
        <v>13</v>
      </c>
      <c r="C89" t="s">
        <v>12</v>
      </c>
      <c r="D89" s="7">
        <v>0.74</v>
      </c>
      <c r="E89">
        <v>-4</v>
      </c>
      <c r="F89">
        <v>0</v>
      </c>
      <c r="G89" s="8">
        <v>10</v>
      </c>
      <c r="H89">
        <f t="shared" si="7"/>
        <v>0</v>
      </c>
      <c r="I89">
        <f t="shared" si="4"/>
        <v>0</v>
      </c>
      <c r="J89">
        <f t="shared" si="5"/>
        <v>0</v>
      </c>
      <c r="K89">
        <f t="shared" si="6"/>
        <v>0</v>
      </c>
    </row>
    <row r="90" spans="1:11" outlineLevel="1" x14ac:dyDescent="0.3">
      <c r="A90" s="4">
        <v>41693</v>
      </c>
      <c r="B90">
        <v>87</v>
      </c>
      <c r="C90" t="s">
        <v>11</v>
      </c>
      <c r="D90" s="7">
        <v>0.38</v>
      </c>
      <c r="E90">
        <v>-4</v>
      </c>
      <c r="F90">
        <v>0</v>
      </c>
      <c r="G90" s="8">
        <v>6</v>
      </c>
      <c r="H90">
        <f t="shared" si="7"/>
        <v>1</v>
      </c>
      <c r="I90">
        <f t="shared" si="4"/>
        <v>0</v>
      </c>
      <c r="J90">
        <f t="shared" si="5"/>
        <v>0</v>
      </c>
      <c r="K90">
        <f t="shared" si="6"/>
        <v>1</v>
      </c>
    </row>
    <row r="91" spans="1:11" outlineLevel="1" x14ac:dyDescent="0.3">
      <c r="A91" s="4">
        <v>41694</v>
      </c>
      <c r="B91">
        <v>38</v>
      </c>
      <c r="C91" t="s">
        <v>12</v>
      </c>
      <c r="D91" s="7">
        <v>0.5</v>
      </c>
      <c r="E91">
        <v>-1</v>
      </c>
      <c r="F91">
        <v>0</v>
      </c>
      <c r="G91" s="8">
        <v>10</v>
      </c>
      <c r="H91">
        <f t="shared" si="7"/>
        <v>1</v>
      </c>
      <c r="I91">
        <f t="shared" si="4"/>
        <v>0</v>
      </c>
      <c r="J91">
        <f t="shared" si="5"/>
        <v>0</v>
      </c>
      <c r="K91">
        <f t="shared" si="6"/>
        <v>0</v>
      </c>
    </row>
    <row r="92" spans="1:11" outlineLevel="1" x14ac:dyDescent="0.3">
      <c r="A92" s="4">
        <v>41695</v>
      </c>
      <c r="B92">
        <v>52</v>
      </c>
      <c r="C92" t="s">
        <v>10</v>
      </c>
      <c r="D92" s="7">
        <v>0.46</v>
      </c>
      <c r="E92">
        <v>-7</v>
      </c>
      <c r="F92">
        <v>0</v>
      </c>
      <c r="G92" s="8">
        <v>7</v>
      </c>
      <c r="H92">
        <f t="shared" si="7"/>
        <v>1</v>
      </c>
      <c r="I92">
        <f t="shared" si="4"/>
        <v>0</v>
      </c>
      <c r="J92">
        <f t="shared" si="5"/>
        <v>1</v>
      </c>
      <c r="K92">
        <f t="shared" si="6"/>
        <v>0</v>
      </c>
    </row>
    <row r="93" spans="1:11" outlineLevel="1" x14ac:dyDescent="0.3">
      <c r="A93" s="4">
        <v>41696</v>
      </c>
      <c r="B93">
        <v>91</v>
      </c>
      <c r="C93" t="s">
        <v>9</v>
      </c>
      <c r="D93" s="7">
        <v>0.59</v>
      </c>
      <c r="E93">
        <v>-3</v>
      </c>
      <c r="F93">
        <v>0</v>
      </c>
      <c r="G93" s="8">
        <v>7</v>
      </c>
      <c r="H93">
        <f t="shared" si="7"/>
        <v>1</v>
      </c>
      <c r="I93">
        <f t="shared" si="4"/>
        <v>1</v>
      </c>
      <c r="J93">
        <f t="shared" si="5"/>
        <v>0</v>
      </c>
      <c r="K93">
        <f t="shared" si="6"/>
        <v>0</v>
      </c>
    </row>
    <row r="94" spans="1:11" outlineLevel="1" x14ac:dyDescent="0.3">
      <c r="A94" s="4">
        <v>41697</v>
      </c>
      <c r="B94">
        <v>60</v>
      </c>
      <c r="C94" t="s">
        <v>12</v>
      </c>
      <c r="D94" s="7">
        <v>0.11</v>
      </c>
      <c r="E94">
        <v>-1</v>
      </c>
      <c r="F94">
        <v>0</v>
      </c>
      <c r="G94" s="8">
        <v>10</v>
      </c>
      <c r="H94">
        <f t="shared" si="7"/>
        <v>0</v>
      </c>
      <c r="I94">
        <f t="shared" si="4"/>
        <v>0</v>
      </c>
      <c r="J94">
        <f t="shared" si="5"/>
        <v>0</v>
      </c>
      <c r="K94">
        <f t="shared" si="6"/>
        <v>0</v>
      </c>
    </row>
    <row r="95" spans="1:11" outlineLevel="1" x14ac:dyDescent="0.3">
      <c r="A95" s="4">
        <v>41698</v>
      </c>
      <c r="B95">
        <v>41</v>
      </c>
      <c r="C95" t="s">
        <v>10</v>
      </c>
      <c r="D95" s="7">
        <v>0.65</v>
      </c>
      <c r="E95">
        <v>1</v>
      </c>
      <c r="F95">
        <v>0</v>
      </c>
      <c r="G95" s="8">
        <v>6</v>
      </c>
      <c r="H95">
        <f t="shared" si="7"/>
        <v>0</v>
      </c>
      <c r="I95">
        <f t="shared" si="4"/>
        <v>0</v>
      </c>
      <c r="J95">
        <f t="shared" si="5"/>
        <v>1</v>
      </c>
      <c r="K95">
        <f t="shared" si="6"/>
        <v>0</v>
      </c>
    </row>
    <row r="96" spans="1:11" outlineLevel="1" x14ac:dyDescent="0.3">
      <c r="A96" s="4">
        <v>41699</v>
      </c>
      <c r="B96">
        <v>50</v>
      </c>
      <c r="C96" t="s">
        <v>12</v>
      </c>
      <c r="D96" s="7">
        <v>0.37</v>
      </c>
      <c r="E96">
        <v>2</v>
      </c>
      <c r="F96">
        <v>0</v>
      </c>
      <c r="G96" s="8">
        <v>6</v>
      </c>
      <c r="H96">
        <f t="shared" si="7"/>
        <v>0</v>
      </c>
      <c r="I96">
        <f t="shared" si="4"/>
        <v>0</v>
      </c>
      <c r="J96">
        <f t="shared" si="5"/>
        <v>0</v>
      </c>
      <c r="K96">
        <f t="shared" si="6"/>
        <v>0</v>
      </c>
    </row>
    <row r="97" spans="1:11" outlineLevel="1" x14ac:dyDescent="0.3">
      <c r="A97" s="4">
        <v>41700</v>
      </c>
      <c r="B97">
        <v>8</v>
      </c>
      <c r="C97" t="s">
        <v>12</v>
      </c>
      <c r="D97" s="7">
        <v>0.91</v>
      </c>
      <c r="E97">
        <v>5</v>
      </c>
      <c r="F97">
        <v>0</v>
      </c>
      <c r="G97" s="8">
        <v>6</v>
      </c>
      <c r="H97">
        <f t="shared" si="7"/>
        <v>1</v>
      </c>
      <c r="I97">
        <f t="shared" si="4"/>
        <v>0</v>
      </c>
      <c r="J97">
        <f t="shared" si="5"/>
        <v>0</v>
      </c>
      <c r="K97">
        <f t="shared" si="6"/>
        <v>0</v>
      </c>
    </row>
    <row r="98" spans="1:11" outlineLevel="1" x14ac:dyDescent="0.3">
      <c r="A98" s="4">
        <v>41701</v>
      </c>
      <c r="B98">
        <v>53</v>
      </c>
      <c r="C98" t="s">
        <v>9</v>
      </c>
      <c r="D98" s="7">
        <v>0.76</v>
      </c>
      <c r="E98">
        <v>2</v>
      </c>
      <c r="F98">
        <v>0</v>
      </c>
      <c r="G98" s="8">
        <v>8</v>
      </c>
      <c r="H98">
        <f t="shared" si="7"/>
        <v>1</v>
      </c>
      <c r="I98">
        <f t="shared" si="4"/>
        <v>1</v>
      </c>
      <c r="J98">
        <f t="shared" si="5"/>
        <v>0</v>
      </c>
      <c r="K98">
        <f t="shared" si="6"/>
        <v>0</v>
      </c>
    </row>
    <row r="99" spans="1:11" outlineLevel="1" x14ac:dyDescent="0.3">
      <c r="A99" s="4">
        <v>41702</v>
      </c>
      <c r="B99">
        <v>16</v>
      </c>
      <c r="C99" t="s">
        <v>12</v>
      </c>
      <c r="D99" s="7">
        <v>0.33</v>
      </c>
      <c r="E99">
        <v>4</v>
      </c>
      <c r="F99">
        <v>0</v>
      </c>
      <c r="G99" s="8">
        <v>7</v>
      </c>
      <c r="H99">
        <f t="shared" si="7"/>
        <v>1</v>
      </c>
      <c r="I99">
        <f t="shared" si="4"/>
        <v>0</v>
      </c>
      <c r="J99">
        <f t="shared" si="5"/>
        <v>0</v>
      </c>
      <c r="K99">
        <f t="shared" si="6"/>
        <v>0</v>
      </c>
    </row>
    <row r="100" spans="1:11" outlineLevel="1" x14ac:dyDescent="0.3">
      <c r="A100" s="4">
        <v>41703</v>
      </c>
      <c r="B100">
        <v>52</v>
      </c>
      <c r="C100" t="s">
        <v>11</v>
      </c>
      <c r="D100" s="7">
        <v>0.85</v>
      </c>
      <c r="E100">
        <v>4</v>
      </c>
      <c r="F100">
        <v>0</v>
      </c>
      <c r="G100" s="8">
        <v>10</v>
      </c>
      <c r="H100">
        <f t="shared" si="7"/>
        <v>1</v>
      </c>
      <c r="I100">
        <f t="shared" si="4"/>
        <v>0</v>
      </c>
      <c r="J100">
        <f t="shared" si="5"/>
        <v>0</v>
      </c>
      <c r="K100">
        <f t="shared" si="6"/>
        <v>1</v>
      </c>
    </row>
    <row r="101" spans="1:11" outlineLevel="1" x14ac:dyDescent="0.3">
      <c r="A101" s="4">
        <v>41704</v>
      </c>
      <c r="B101">
        <v>43</v>
      </c>
      <c r="C101" t="s">
        <v>12</v>
      </c>
      <c r="D101" s="7">
        <v>0.09</v>
      </c>
      <c r="E101">
        <v>2</v>
      </c>
      <c r="F101">
        <v>0</v>
      </c>
      <c r="G101" s="8">
        <v>9</v>
      </c>
      <c r="H101">
        <f t="shared" si="7"/>
        <v>0</v>
      </c>
      <c r="I101">
        <f t="shared" si="4"/>
        <v>0</v>
      </c>
      <c r="J101">
        <f t="shared" si="5"/>
        <v>0</v>
      </c>
      <c r="K101">
        <f t="shared" si="6"/>
        <v>0</v>
      </c>
    </row>
    <row r="102" spans="1:11" outlineLevel="1" x14ac:dyDescent="0.3">
      <c r="A102" s="4">
        <v>41705</v>
      </c>
      <c r="B102">
        <v>11</v>
      </c>
      <c r="C102" t="s">
        <v>10</v>
      </c>
      <c r="D102" s="7">
        <v>0.95</v>
      </c>
      <c r="E102">
        <v>-2</v>
      </c>
      <c r="F102">
        <v>0</v>
      </c>
      <c r="G102" s="8">
        <v>6</v>
      </c>
      <c r="H102">
        <f t="shared" si="7"/>
        <v>0</v>
      </c>
      <c r="I102">
        <f t="shared" si="4"/>
        <v>0</v>
      </c>
      <c r="J102">
        <f t="shared" si="5"/>
        <v>1</v>
      </c>
      <c r="K102">
        <f t="shared" si="6"/>
        <v>0</v>
      </c>
    </row>
    <row r="103" spans="1:11" outlineLevel="1" x14ac:dyDescent="0.3">
      <c r="A103" s="4">
        <v>41706</v>
      </c>
      <c r="B103">
        <v>81</v>
      </c>
      <c r="C103" t="s">
        <v>12</v>
      </c>
      <c r="D103" s="7">
        <v>7.0000000000000007E-2</v>
      </c>
      <c r="E103">
        <v>0</v>
      </c>
      <c r="F103">
        <v>0</v>
      </c>
      <c r="G103" s="8">
        <v>9</v>
      </c>
      <c r="H103">
        <f t="shared" si="7"/>
        <v>0</v>
      </c>
      <c r="I103">
        <f t="shared" si="4"/>
        <v>0</v>
      </c>
      <c r="J103">
        <f t="shared" si="5"/>
        <v>0</v>
      </c>
      <c r="K103">
        <f t="shared" si="6"/>
        <v>0</v>
      </c>
    </row>
    <row r="104" spans="1:11" outlineLevel="1" x14ac:dyDescent="0.3">
      <c r="A104" s="4">
        <v>41707</v>
      </c>
      <c r="B104">
        <v>51</v>
      </c>
      <c r="C104" t="s">
        <v>11</v>
      </c>
      <c r="D104" s="7">
        <v>0.76</v>
      </c>
      <c r="E104">
        <v>-1</v>
      </c>
      <c r="F104">
        <v>0</v>
      </c>
      <c r="G104" s="8">
        <v>6</v>
      </c>
      <c r="H104">
        <f t="shared" si="7"/>
        <v>1</v>
      </c>
      <c r="I104">
        <f t="shared" si="4"/>
        <v>0</v>
      </c>
      <c r="J104">
        <f t="shared" si="5"/>
        <v>0</v>
      </c>
      <c r="K104">
        <f t="shared" si="6"/>
        <v>1</v>
      </c>
    </row>
    <row r="105" spans="1:11" outlineLevel="1" x14ac:dyDescent="0.3">
      <c r="A105" s="4">
        <v>41708</v>
      </c>
      <c r="B105">
        <v>30</v>
      </c>
      <c r="C105" t="s">
        <v>10</v>
      </c>
      <c r="D105" s="7">
        <v>0.68</v>
      </c>
      <c r="E105">
        <v>-2</v>
      </c>
      <c r="F105">
        <v>0</v>
      </c>
      <c r="G105" s="8">
        <v>7</v>
      </c>
      <c r="H105">
        <f t="shared" si="7"/>
        <v>1</v>
      </c>
      <c r="I105">
        <f t="shared" si="4"/>
        <v>0</v>
      </c>
      <c r="J105">
        <f t="shared" si="5"/>
        <v>1</v>
      </c>
      <c r="K105">
        <f t="shared" si="6"/>
        <v>0</v>
      </c>
    </row>
    <row r="106" spans="1:11" outlineLevel="1" x14ac:dyDescent="0.3">
      <c r="A106" s="4">
        <v>41709</v>
      </c>
      <c r="B106">
        <v>55</v>
      </c>
      <c r="C106" t="s">
        <v>11</v>
      </c>
      <c r="D106" s="7">
        <v>0.36</v>
      </c>
      <c r="E106">
        <v>1</v>
      </c>
      <c r="F106">
        <v>0</v>
      </c>
      <c r="G106" s="8">
        <v>6</v>
      </c>
      <c r="H106">
        <f t="shared" si="7"/>
        <v>1</v>
      </c>
      <c r="I106">
        <f t="shared" si="4"/>
        <v>0</v>
      </c>
      <c r="J106">
        <f t="shared" si="5"/>
        <v>0</v>
      </c>
      <c r="K106">
        <f t="shared" si="6"/>
        <v>1</v>
      </c>
    </row>
    <row r="107" spans="1:11" outlineLevel="1" x14ac:dyDescent="0.3">
      <c r="A107" s="4">
        <v>41710</v>
      </c>
      <c r="B107">
        <v>29</v>
      </c>
      <c r="C107" t="s">
        <v>12</v>
      </c>
      <c r="D107" s="7">
        <v>0.35</v>
      </c>
      <c r="E107">
        <v>4</v>
      </c>
      <c r="F107">
        <v>0</v>
      </c>
      <c r="G107" s="8">
        <v>7</v>
      </c>
      <c r="H107">
        <f t="shared" si="7"/>
        <v>1</v>
      </c>
      <c r="I107">
        <f t="shared" si="4"/>
        <v>0</v>
      </c>
      <c r="J107">
        <f t="shared" si="5"/>
        <v>0</v>
      </c>
      <c r="K107">
        <f t="shared" si="6"/>
        <v>0</v>
      </c>
    </row>
    <row r="108" spans="1:11" outlineLevel="1" x14ac:dyDescent="0.3">
      <c r="A108" s="4">
        <v>41711</v>
      </c>
      <c r="B108">
        <v>8</v>
      </c>
      <c r="C108" t="s">
        <v>10</v>
      </c>
      <c r="D108" s="7">
        <v>0.64</v>
      </c>
      <c r="E108">
        <v>-2</v>
      </c>
      <c r="F108">
        <v>0</v>
      </c>
      <c r="G108" s="8">
        <v>10</v>
      </c>
      <c r="H108">
        <f t="shared" si="7"/>
        <v>0</v>
      </c>
      <c r="I108">
        <f t="shared" si="4"/>
        <v>0</v>
      </c>
      <c r="J108">
        <f t="shared" si="5"/>
        <v>1</v>
      </c>
      <c r="K108">
        <f t="shared" si="6"/>
        <v>0</v>
      </c>
    </row>
    <row r="109" spans="1:11" outlineLevel="1" x14ac:dyDescent="0.3">
      <c r="A109" s="4">
        <v>41712</v>
      </c>
      <c r="B109">
        <v>67</v>
      </c>
      <c r="C109" t="s">
        <v>12</v>
      </c>
      <c r="D109" s="7">
        <v>0.18</v>
      </c>
      <c r="E109">
        <v>5</v>
      </c>
      <c r="F109">
        <v>0</v>
      </c>
      <c r="G109" s="8">
        <v>7</v>
      </c>
      <c r="H109">
        <f t="shared" si="7"/>
        <v>0</v>
      </c>
      <c r="I109">
        <f t="shared" si="4"/>
        <v>0</v>
      </c>
      <c r="J109">
        <f t="shared" si="5"/>
        <v>0</v>
      </c>
      <c r="K109">
        <f t="shared" si="6"/>
        <v>0</v>
      </c>
    </row>
    <row r="110" spans="1:11" outlineLevel="1" x14ac:dyDescent="0.3">
      <c r="A110" s="4">
        <v>41713</v>
      </c>
      <c r="B110">
        <v>73</v>
      </c>
      <c r="C110" t="s">
        <v>11</v>
      </c>
      <c r="D110" s="7">
        <v>0.94</v>
      </c>
      <c r="E110">
        <v>-2</v>
      </c>
      <c r="F110">
        <v>0</v>
      </c>
      <c r="G110" s="8">
        <v>9</v>
      </c>
      <c r="H110">
        <f t="shared" si="7"/>
        <v>0</v>
      </c>
      <c r="I110">
        <f t="shared" si="4"/>
        <v>0</v>
      </c>
      <c r="J110">
        <f t="shared" si="5"/>
        <v>0</v>
      </c>
      <c r="K110">
        <f t="shared" si="6"/>
        <v>1</v>
      </c>
    </row>
    <row r="111" spans="1:11" outlineLevel="1" x14ac:dyDescent="0.3">
      <c r="A111" s="4">
        <v>41714</v>
      </c>
      <c r="B111">
        <v>85</v>
      </c>
      <c r="C111" t="s">
        <v>9</v>
      </c>
      <c r="D111" s="7">
        <v>0.67</v>
      </c>
      <c r="E111">
        <v>0</v>
      </c>
      <c r="F111">
        <v>0</v>
      </c>
      <c r="G111" s="8">
        <v>9</v>
      </c>
      <c r="H111">
        <f t="shared" si="7"/>
        <v>1</v>
      </c>
      <c r="I111">
        <f t="shared" si="4"/>
        <v>1</v>
      </c>
      <c r="J111">
        <f t="shared" si="5"/>
        <v>0</v>
      </c>
      <c r="K111">
        <f t="shared" si="6"/>
        <v>0</v>
      </c>
    </row>
    <row r="112" spans="1:11" outlineLevel="1" x14ac:dyDescent="0.3">
      <c r="A112" s="4">
        <v>41715</v>
      </c>
      <c r="B112">
        <v>34</v>
      </c>
      <c r="C112" t="s">
        <v>11</v>
      </c>
      <c r="D112" s="7">
        <v>0.75</v>
      </c>
      <c r="E112">
        <v>0</v>
      </c>
      <c r="F112">
        <v>0</v>
      </c>
      <c r="G112" s="8">
        <v>8</v>
      </c>
      <c r="H112">
        <f t="shared" si="7"/>
        <v>1</v>
      </c>
      <c r="I112">
        <f t="shared" si="4"/>
        <v>0</v>
      </c>
      <c r="J112">
        <f t="shared" si="5"/>
        <v>0</v>
      </c>
      <c r="K112">
        <f t="shared" si="6"/>
        <v>1</v>
      </c>
    </row>
    <row r="113" spans="1:11" outlineLevel="1" x14ac:dyDescent="0.3">
      <c r="A113" s="4">
        <v>41716</v>
      </c>
      <c r="B113">
        <v>33</v>
      </c>
      <c r="C113" t="s">
        <v>12</v>
      </c>
      <c r="D113" s="7">
        <v>0.69</v>
      </c>
      <c r="E113">
        <v>0</v>
      </c>
      <c r="F113">
        <v>0</v>
      </c>
      <c r="G113" s="8">
        <v>8</v>
      </c>
      <c r="H113">
        <f t="shared" si="7"/>
        <v>1</v>
      </c>
      <c r="I113">
        <f t="shared" si="4"/>
        <v>0</v>
      </c>
      <c r="J113">
        <f t="shared" si="5"/>
        <v>0</v>
      </c>
      <c r="K113">
        <f t="shared" si="6"/>
        <v>0</v>
      </c>
    </row>
    <row r="114" spans="1:11" outlineLevel="1" x14ac:dyDescent="0.3">
      <c r="A114" s="4">
        <v>41717</v>
      </c>
      <c r="B114">
        <v>90</v>
      </c>
      <c r="C114" t="s">
        <v>9</v>
      </c>
      <c r="D114" s="7">
        <v>0.44</v>
      </c>
      <c r="E114">
        <v>2</v>
      </c>
      <c r="F114">
        <v>0</v>
      </c>
      <c r="G114" s="8">
        <v>9</v>
      </c>
      <c r="H114">
        <f t="shared" si="7"/>
        <v>1</v>
      </c>
      <c r="I114">
        <f t="shared" si="4"/>
        <v>1</v>
      </c>
      <c r="J114">
        <f t="shared" si="5"/>
        <v>0</v>
      </c>
      <c r="K114">
        <f t="shared" si="6"/>
        <v>0</v>
      </c>
    </row>
    <row r="115" spans="1:11" outlineLevel="1" x14ac:dyDescent="0.3">
      <c r="A115" s="4">
        <v>41718</v>
      </c>
      <c r="B115">
        <v>7</v>
      </c>
      <c r="C115" t="s">
        <v>12</v>
      </c>
      <c r="D115" s="7">
        <v>0.8</v>
      </c>
      <c r="E115">
        <v>3</v>
      </c>
      <c r="F115">
        <v>0</v>
      </c>
      <c r="G115" s="8">
        <v>10</v>
      </c>
      <c r="H115">
        <f t="shared" si="7"/>
        <v>0</v>
      </c>
      <c r="I115">
        <f t="shared" si="4"/>
        <v>0</v>
      </c>
      <c r="J115">
        <f t="shared" si="5"/>
        <v>0</v>
      </c>
      <c r="K115">
        <f t="shared" si="6"/>
        <v>0</v>
      </c>
    </row>
    <row r="116" spans="1:11" outlineLevel="1" x14ac:dyDescent="0.3">
      <c r="A116" s="4">
        <v>41719</v>
      </c>
      <c r="B116">
        <v>35</v>
      </c>
      <c r="C116" t="s">
        <v>12</v>
      </c>
      <c r="D116" s="7">
        <v>0.75</v>
      </c>
      <c r="E116">
        <v>-3</v>
      </c>
      <c r="F116">
        <v>0</v>
      </c>
      <c r="G116" s="8">
        <v>6</v>
      </c>
      <c r="H116">
        <f t="shared" si="7"/>
        <v>0</v>
      </c>
      <c r="I116">
        <f t="shared" si="4"/>
        <v>0</v>
      </c>
      <c r="J116">
        <f t="shared" si="5"/>
        <v>0</v>
      </c>
      <c r="K116">
        <f t="shared" si="6"/>
        <v>0</v>
      </c>
    </row>
    <row r="117" spans="1:11" outlineLevel="1" x14ac:dyDescent="0.3">
      <c r="A117" s="4">
        <v>41720</v>
      </c>
      <c r="B117">
        <v>85</v>
      </c>
      <c r="C117" t="s">
        <v>9</v>
      </c>
      <c r="D117" s="7">
        <v>0</v>
      </c>
      <c r="E117">
        <v>5</v>
      </c>
      <c r="F117">
        <v>0</v>
      </c>
      <c r="G117" s="8">
        <v>8</v>
      </c>
      <c r="H117">
        <f t="shared" si="7"/>
        <v>0</v>
      </c>
      <c r="I117">
        <f t="shared" si="4"/>
        <v>1</v>
      </c>
      <c r="J117">
        <f t="shared" si="5"/>
        <v>0</v>
      </c>
      <c r="K117">
        <f t="shared" si="6"/>
        <v>0</v>
      </c>
    </row>
    <row r="118" spans="1:11" outlineLevel="1" x14ac:dyDescent="0.3">
      <c r="A118" s="4">
        <v>41721</v>
      </c>
      <c r="B118">
        <v>48</v>
      </c>
      <c r="C118" t="s">
        <v>11</v>
      </c>
      <c r="D118" s="7">
        <v>0.65</v>
      </c>
      <c r="E118">
        <v>-3</v>
      </c>
      <c r="F118">
        <v>0</v>
      </c>
      <c r="G118" s="8">
        <v>8</v>
      </c>
      <c r="H118">
        <f t="shared" si="7"/>
        <v>1</v>
      </c>
      <c r="I118">
        <f t="shared" si="4"/>
        <v>0</v>
      </c>
      <c r="J118">
        <f t="shared" si="5"/>
        <v>0</v>
      </c>
      <c r="K118">
        <f t="shared" si="6"/>
        <v>1</v>
      </c>
    </row>
    <row r="119" spans="1:11" outlineLevel="1" x14ac:dyDescent="0.3">
      <c r="A119" s="4">
        <v>41722</v>
      </c>
      <c r="B119">
        <v>53</v>
      </c>
      <c r="C119" t="s">
        <v>9</v>
      </c>
      <c r="D119" s="7">
        <v>0.61</v>
      </c>
      <c r="E119">
        <v>0</v>
      </c>
      <c r="F119">
        <v>0</v>
      </c>
      <c r="G119" s="8">
        <v>9</v>
      </c>
      <c r="H119">
        <f t="shared" si="7"/>
        <v>1</v>
      </c>
      <c r="I119">
        <f t="shared" si="4"/>
        <v>1</v>
      </c>
      <c r="J119">
        <f t="shared" si="5"/>
        <v>0</v>
      </c>
      <c r="K119">
        <f t="shared" si="6"/>
        <v>0</v>
      </c>
    </row>
    <row r="120" spans="1:11" outlineLevel="1" x14ac:dyDescent="0.3">
      <c r="A120" s="4">
        <v>41723</v>
      </c>
      <c r="B120">
        <v>70</v>
      </c>
      <c r="C120" t="s">
        <v>9</v>
      </c>
      <c r="D120" s="7">
        <v>0.77</v>
      </c>
      <c r="E120">
        <v>0</v>
      </c>
      <c r="F120">
        <v>0</v>
      </c>
      <c r="G120" s="8">
        <v>10</v>
      </c>
      <c r="H120">
        <f t="shared" si="7"/>
        <v>1</v>
      </c>
      <c r="I120">
        <f t="shared" si="4"/>
        <v>1</v>
      </c>
      <c r="J120">
        <f t="shared" si="5"/>
        <v>0</v>
      </c>
      <c r="K120">
        <f t="shared" si="6"/>
        <v>0</v>
      </c>
    </row>
    <row r="121" spans="1:11" outlineLevel="1" x14ac:dyDescent="0.3">
      <c r="A121" s="4">
        <v>41724</v>
      </c>
      <c r="B121">
        <v>32</v>
      </c>
      <c r="C121" t="s">
        <v>11</v>
      </c>
      <c r="D121" s="7">
        <v>0.53</v>
      </c>
      <c r="E121">
        <v>-1</v>
      </c>
      <c r="F121">
        <v>0</v>
      </c>
      <c r="G121" s="8">
        <v>10</v>
      </c>
      <c r="H121">
        <f t="shared" si="7"/>
        <v>1</v>
      </c>
      <c r="I121">
        <f t="shared" si="4"/>
        <v>0</v>
      </c>
      <c r="J121">
        <f t="shared" si="5"/>
        <v>0</v>
      </c>
      <c r="K121">
        <f t="shared" si="6"/>
        <v>1</v>
      </c>
    </row>
    <row r="122" spans="1:11" outlineLevel="1" x14ac:dyDescent="0.3">
      <c r="A122" s="4">
        <v>41725</v>
      </c>
      <c r="B122">
        <v>48</v>
      </c>
      <c r="C122" t="s">
        <v>11</v>
      </c>
      <c r="D122" s="7">
        <v>0.28000000000000003</v>
      </c>
      <c r="E122">
        <v>2</v>
      </c>
      <c r="F122">
        <v>0</v>
      </c>
      <c r="G122" s="8">
        <v>6</v>
      </c>
      <c r="H122">
        <f t="shared" si="7"/>
        <v>0</v>
      </c>
      <c r="I122">
        <f t="shared" si="4"/>
        <v>0</v>
      </c>
      <c r="J122">
        <f t="shared" si="5"/>
        <v>0</v>
      </c>
      <c r="K122">
        <f t="shared" si="6"/>
        <v>1</v>
      </c>
    </row>
    <row r="123" spans="1:11" outlineLevel="1" x14ac:dyDescent="0.3">
      <c r="A123" s="4">
        <v>41726</v>
      </c>
      <c r="B123">
        <v>34</v>
      </c>
      <c r="C123" t="s">
        <v>10</v>
      </c>
      <c r="D123" s="7">
        <v>0.69</v>
      </c>
      <c r="E123">
        <v>0</v>
      </c>
      <c r="F123">
        <v>0</v>
      </c>
      <c r="G123" s="8">
        <v>10</v>
      </c>
      <c r="H123">
        <f t="shared" si="7"/>
        <v>0</v>
      </c>
      <c r="I123">
        <f t="shared" si="4"/>
        <v>0</v>
      </c>
      <c r="J123">
        <f t="shared" si="5"/>
        <v>1</v>
      </c>
      <c r="K123">
        <f t="shared" si="6"/>
        <v>0</v>
      </c>
    </row>
    <row r="124" spans="1:11" outlineLevel="1" x14ac:dyDescent="0.3">
      <c r="A124" s="4">
        <v>41727</v>
      </c>
      <c r="B124">
        <v>25</v>
      </c>
      <c r="C124" t="s">
        <v>12</v>
      </c>
      <c r="D124" s="7">
        <v>0.34</v>
      </c>
      <c r="E124">
        <v>3</v>
      </c>
      <c r="F124">
        <v>0</v>
      </c>
      <c r="G124" s="8">
        <v>10</v>
      </c>
      <c r="H124">
        <f t="shared" si="7"/>
        <v>0</v>
      </c>
      <c r="I124">
        <f t="shared" si="4"/>
        <v>0</v>
      </c>
      <c r="J124">
        <f t="shared" si="5"/>
        <v>0</v>
      </c>
      <c r="K124">
        <f t="shared" si="6"/>
        <v>0</v>
      </c>
    </row>
    <row r="125" spans="1:11" outlineLevel="1" x14ac:dyDescent="0.3">
      <c r="A125" s="4">
        <v>41728</v>
      </c>
      <c r="B125">
        <v>39</v>
      </c>
      <c r="C125" t="s">
        <v>12</v>
      </c>
      <c r="D125" s="7">
        <v>0.55000000000000004</v>
      </c>
      <c r="E125">
        <v>0</v>
      </c>
      <c r="F125">
        <v>0</v>
      </c>
      <c r="G125" s="8">
        <v>8</v>
      </c>
      <c r="H125">
        <f t="shared" si="7"/>
        <v>1</v>
      </c>
      <c r="I125">
        <f t="shared" si="4"/>
        <v>0</v>
      </c>
      <c r="J125">
        <f t="shared" si="5"/>
        <v>0</v>
      </c>
      <c r="K125">
        <f t="shared" si="6"/>
        <v>0</v>
      </c>
    </row>
    <row r="126" spans="1:11" outlineLevel="1" x14ac:dyDescent="0.3">
      <c r="A126" s="4">
        <v>41729</v>
      </c>
      <c r="B126">
        <v>26</v>
      </c>
      <c r="C126" t="s">
        <v>10</v>
      </c>
      <c r="D126" s="7">
        <v>0.03</v>
      </c>
      <c r="E126">
        <v>0</v>
      </c>
      <c r="F126">
        <v>0</v>
      </c>
      <c r="G126" s="8">
        <v>7</v>
      </c>
      <c r="H126">
        <f t="shared" si="7"/>
        <v>1</v>
      </c>
      <c r="I126">
        <f t="shared" si="4"/>
        <v>0</v>
      </c>
      <c r="J126">
        <f t="shared" si="5"/>
        <v>1</v>
      </c>
      <c r="K126">
        <f t="shared" si="6"/>
        <v>0</v>
      </c>
    </row>
    <row r="127" spans="1:11" outlineLevel="1" x14ac:dyDescent="0.3">
      <c r="A127" s="4">
        <v>41730</v>
      </c>
      <c r="B127">
        <v>20</v>
      </c>
      <c r="C127" t="s">
        <v>9</v>
      </c>
      <c r="D127" s="7">
        <v>0.45</v>
      </c>
      <c r="E127">
        <v>4</v>
      </c>
      <c r="F127">
        <v>0</v>
      </c>
      <c r="G127" s="8">
        <v>6</v>
      </c>
      <c r="H127">
        <f t="shared" si="7"/>
        <v>1</v>
      </c>
      <c r="I127">
        <f t="shared" si="4"/>
        <v>1</v>
      </c>
      <c r="J127">
        <f t="shared" si="5"/>
        <v>0</v>
      </c>
      <c r="K127">
        <f t="shared" si="6"/>
        <v>0</v>
      </c>
    </row>
    <row r="128" spans="1:11" outlineLevel="1" x14ac:dyDescent="0.3">
      <c r="A128" s="4">
        <v>41731</v>
      </c>
      <c r="B128">
        <v>53</v>
      </c>
      <c r="C128" t="s">
        <v>12</v>
      </c>
      <c r="D128" s="7">
        <v>0.83</v>
      </c>
      <c r="E128">
        <v>7</v>
      </c>
      <c r="F128">
        <v>0</v>
      </c>
      <c r="G128" s="8">
        <v>6</v>
      </c>
      <c r="H128">
        <f t="shared" si="7"/>
        <v>1</v>
      </c>
      <c r="I128">
        <f t="shared" si="4"/>
        <v>0</v>
      </c>
      <c r="J128">
        <f t="shared" si="5"/>
        <v>0</v>
      </c>
      <c r="K128">
        <f t="shared" si="6"/>
        <v>0</v>
      </c>
    </row>
    <row r="129" spans="1:11" outlineLevel="1" x14ac:dyDescent="0.3">
      <c r="A129" s="4">
        <v>41732</v>
      </c>
      <c r="B129">
        <v>28</v>
      </c>
      <c r="C129" t="s">
        <v>10</v>
      </c>
      <c r="D129" s="7">
        <v>0.59</v>
      </c>
      <c r="E129">
        <v>6</v>
      </c>
      <c r="F129">
        <v>0</v>
      </c>
      <c r="G129" s="8">
        <v>10</v>
      </c>
      <c r="H129">
        <f t="shared" si="7"/>
        <v>0</v>
      </c>
      <c r="I129">
        <f t="shared" si="4"/>
        <v>0</v>
      </c>
      <c r="J129">
        <f t="shared" si="5"/>
        <v>1</v>
      </c>
      <c r="K129">
        <f t="shared" si="6"/>
        <v>0</v>
      </c>
    </row>
    <row r="130" spans="1:11" outlineLevel="1" x14ac:dyDescent="0.3">
      <c r="A130" s="4">
        <v>41733</v>
      </c>
      <c r="B130">
        <v>30</v>
      </c>
      <c r="C130" t="s">
        <v>10</v>
      </c>
      <c r="D130" s="7">
        <v>0.02</v>
      </c>
      <c r="E130">
        <v>7</v>
      </c>
      <c r="F130">
        <v>0</v>
      </c>
      <c r="G130" s="8">
        <v>10</v>
      </c>
      <c r="H130">
        <f t="shared" si="7"/>
        <v>0</v>
      </c>
      <c r="I130">
        <f t="shared" si="4"/>
        <v>0</v>
      </c>
      <c r="J130">
        <f t="shared" si="5"/>
        <v>1</v>
      </c>
      <c r="K130">
        <f t="shared" si="6"/>
        <v>0</v>
      </c>
    </row>
    <row r="131" spans="1:11" outlineLevel="1" x14ac:dyDescent="0.3">
      <c r="A131" s="4">
        <v>41734</v>
      </c>
      <c r="B131">
        <v>75</v>
      </c>
      <c r="C131" t="s">
        <v>12</v>
      </c>
      <c r="D131" s="7">
        <v>0</v>
      </c>
      <c r="E131">
        <v>10</v>
      </c>
      <c r="F131">
        <v>0</v>
      </c>
      <c r="G131" s="8">
        <v>9</v>
      </c>
      <c r="H131">
        <f t="shared" si="7"/>
        <v>0</v>
      </c>
      <c r="I131">
        <f t="shared" si="4"/>
        <v>0</v>
      </c>
      <c r="J131">
        <f t="shared" si="5"/>
        <v>0</v>
      </c>
      <c r="K131">
        <f t="shared" si="6"/>
        <v>0</v>
      </c>
    </row>
    <row r="132" spans="1:11" outlineLevel="1" x14ac:dyDescent="0.3">
      <c r="A132" s="4">
        <v>41735</v>
      </c>
      <c r="B132">
        <v>48</v>
      </c>
      <c r="C132" t="s">
        <v>11</v>
      </c>
      <c r="D132" s="7">
        <v>0.56999999999999995</v>
      </c>
      <c r="E132">
        <v>5</v>
      </c>
      <c r="F132">
        <v>0</v>
      </c>
      <c r="G132" s="8">
        <v>7</v>
      </c>
      <c r="H132">
        <f t="shared" si="7"/>
        <v>1</v>
      </c>
      <c r="I132">
        <f t="shared" si="4"/>
        <v>0</v>
      </c>
      <c r="J132">
        <f t="shared" si="5"/>
        <v>0</v>
      </c>
      <c r="K132">
        <f t="shared" si="6"/>
        <v>1</v>
      </c>
    </row>
    <row r="133" spans="1:11" outlineLevel="1" x14ac:dyDescent="0.3">
      <c r="A133" s="4">
        <v>41736</v>
      </c>
      <c r="B133">
        <v>60</v>
      </c>
      <c r="C133" t="s">
        <v>12</v>
      </c>
      <c r="D133" s="7">
        <v>0.36</v>
      </c>
      <c r="E133">
        <v>8</v>
      </c>
      <c r="F133">
        <v>0</v>
      </c>
      <c r="G133" s="8">
        <v>9</v>
      </c>
      <c r="H133">
        <f t="shared" si="7"/>
        <v>1</v>
      </c>
      <c r="I133">
        <f t="shared" si="4"/>
        <v>0</v>
      </c>
      <c r="J133">
        <f t="shared" si="5"/>
        <v>0</v>
      </c>
      <c r="K133">
        <f t="shared" si="6"/>
        <v>0</v>
      </c>
    </row>
    <row r="134" spans="1:11" outlineLevel="1" x14ac:dyDescent="0.3">
      <c r="A134" s="4">
        <v>41737</v>
      </c>
      <c r="B134">
        <v>50</v>
      </c>
      <c r="C134" t="s">
        <v>12</v>
      </c>
      <c r="D134" s="7">
        <v>0.63</v>
      </c>
      <c r="E134">
        <v>5</v>
      </c>
      <c r="F134">
        <v>0</v>
      </c>
      <c r="G134" s="8">
        <v>9</v>
      </c>
      <c r="H134">
        <f t="shared" si="7"/>
        <v>1</v>
      </c>
      <c r="I134">
        <f t="shared" ref="I134:I197" si="8">IF($C134=$I$5,1,0)</f>
        <v>0</v>
      </c>
      <c r="J134">
        <f t="shared" ref="J134:J197" si="9">IF($C134=$J$5,1,0)</f>
        <v>0</v>
      </c>
      <c r="K134">
        <f t="shared" ref="K134:K197" si="10">IF($C134=$K$5,1,0)</f>
        <v>0</v>
      </c>
    </row>
    <row r="135" spans="1:11" outlineLevel="1" x14ac:dyDescent="0.3">
      <c r="A135" s="4">
        <v>41738</v>
      </c>
      <c r="B135">
        <v>75</v>
      </c>
      <c r="C135" t="s">
        <v>12</v>
      </c>
      <c r="D135" s="7">
        <v>0.68</v>
      </c>
      <c r="E135">
        <v>10</v>
      </c>
      <c r="F135">
        <v>0</v>
      </c>
      <c r="G135" s="8">
        <v>7</v>
      </c>
      <c r="H135">
        <f t="shared" ref="H135:H198" si="11">IF(WEEKDAY($A135,1)&lt;5,1,0)</f>
        <v>1</v>
      </c>
      <c r="I135">
        <f t="shared" si="8"/>
        <v>0</v>
      </c>
      <c r="J135">
        <f t="shared" si="9"/>
        <v>0</v>
      </c>
      <c r="K135">
        <f t="shared" si="10"/>
        <v>0</v>
      </c>
    </row>
    <row r="136" spans="1:11" outlineLevel="1" x14ac:dyDescent="0.3">
      <c r="A136" s="4">
        <v>41739</v>
      </c>
      <c r="B136">
        <v>90</v>
      </c>
      <c r="C136" t="s">
        <v>11</v>
      </c>
      <c r="D136" s="7">
        <v>0.63</v>
      </c>
      <c r="E136">
        <v>8</v>
      </c>
      <c r="F136">
        <v>0</v>
      </c>
      <c r="G136" s="8">
        <v>7</v>
      </c>
      <c r="H136">
        <f t="shared" si="11"/>
        <v>0</v>
      </c>
      <c r="I136">
        <f t="shared" si="8"/>
        <v>0</v>
      </c>
      <c r="J136">
        <f t="shared" si="9"/>
        <v>0</v>
      </c>
      <c r="K136">
        <f t="shared" si="10"/>
        <v>1</v>
      </c>
    </row>
    <row r="137" spans="1:11" outlineLevel="1" x14ac:dyDescent="0.3">
      <c r="A137" s="4">
        <v>41740</v>
      </c>
      <c r="B137">
        <v>40</v>
      </c>
      <c r="C137" t="s">
        <v>10</v>
      </c>
      <c r="D137" s="7">
        <v>0.63</v>
      </c>
      <c r="E137">
        <v>8</v>
      </c>
      <c r="F137">
        <v>0</v>
      </c>
      <c r="G137" s="8">
        <v>10</v>
      </c>
      <c r="H137">
        <f t="shared" si="11"/>
        <v>0</v>
      </c>
      <c r="I137">
        <f t="shared" si="8"/>
        <v>0</v>
      </c>
      <c r="J137">
        <f t="shared" si="9"/>
        <v>1</v>
      </c>
      <c r="K137">
        <f t="shared" si="10"/>
        <v>0</v>
      </c>
    </row>
    <row r="138" spans="1:11" outlineLevel="1" x14ac:dyDescent="0.3">
      <c r="A138" s="4">
        <v>41741</v>
      </c>
      <c r="B138">
        <v>75</v>
      </c>
      <c r="C138" t="s">
        <v>9</v>
      </c>
      <c r="D138" s="7">
        <v>0.56999999999999995</v>
      </c>
      <c r="E138">
        <v>8</v>
      </c>
      <c r="F138">
        <v>0</v>
      </c>
      <c r="G138" s="8">
        <v>8</v>
      </c>
      <c r="H138">
        <f t="shared" si="11"/>
        <v>0</v>
      </c>
      <c r="I138">
        <f t="shared" si="8"/>
        <v>1</v>
      </c>
      <c r="J138">
        <f t="shared" si="9"/>
        <v>0</v>
      </c>
      <c r="K138">
        <f t="shared" si="10"/>
        <v>0</v>
      </c>
    </row>
    <row r="139" spans="1:11" outlineLevel="1" x14ac:dyDescent="0.3">
      <c r="A139" s="4">
        <v>41742</v>
      </c>
      <c r="B139">
        <v>50</v>
      </c>
      <c r="C139" t="s">
        <v>11</v>
      </c>
      <c r="D139" s="7">
        <v>0.81</v>
      </c>
      <c r="E139">
        <v>6</v>
      </c>
      <c r="F139">
        <v>0</v>
      </c>
      <c r="G139" s="8">
        <v>8</v>
      </c>
      <c r="H139">
        <f t="shared" si="11"/>
        <v>1</v>
      </c>
      <c r="I139">
        <f t="shared" si="8"/>
        <v>0</v>
      </c>
      <c r="J139">
        <f t="shared" si="9"/>
        <v>0</v>
      </c>
      <c r="K139">
        <f t="shared" si="10"/>
        <v>1</v>
      </c>
    </row>
    <row r="140" spans="1:11" outlineLevel="1" x14ac:dyDescent="0.3">
      <c r="A140" s="4">
        <v>41743</v>
      </c>
      <c r="B140">
        <v>70</v>
      </c>
      <c r="C140" t="s">
        <v>12</v>
      </c>
      <c r="D140" s="7">
        <v>0.41</v>
      </c>
      <c r="E140">
        <v>7</v>
      </c>
      <c r="F140">
        <v>0</v>
      </c>
      <c r="G140" s="8">
        <v>6</v>
      </c>
      <c r="H140">
        <f t="shared" si="11"/>
        <v>1</v>
      </c>
      <c r="I140">
        <f t="shared" si="8"/>
        <v>0</v>
      </c>
      <c r="J140">
        <f t="shared" si="9"/>
        <v>0</v>
      </c>
      <c r="K140">
        <f t="shared" si="10"/>
        <v>0</v>
      </c>
    </row>
    <row r="141" spans="1:11" outlineLevel="1" x14ac:dyDescent="0.3">
      <c r="A141" s="4">
        <v>41744</v>
      </c>
      <c r="B141">
        <v>85</v>
      </c>
      <c r="C141" t="s">
        <v>11</v>
      </c>
      <c r="D141" s="7">
        <v>0.78</v>
      </c>
      <c r="E141">
        <v>8</v>
      </c>
      <c r="F141">
        <v>0</v>
      </c>
      <c r="G141" s="8">
        <v>7</v>
      </c>
      <c r="H141">
        <f t="shared" si="11"/>
        <v>1</v>
      </c>
      <c r="I141">
        <f t="shared" si="8"/>
        <v>0</v>
      </c>
      <c r="J141">
        <f t="shared" si="9"/>
        <v>0</v>
      </c>
      <c r="K141">
        <f t="shared" si="10"/>
        <v>1</v>
      </c>
    </row>
    <row r="142" spans="1:11" outlineLevel="1" x14ac:dyDescent="0.3">
      <c r="A142" s="4">
        <v>41745</v>
      </c>
      <c r="B142">
        <v>85</v>
      </c>
      <c r="C142" t="s">
        <v>11</v>
      </c>
      <c r="D142" s="7">
        <v>0.28000000000000003</v>
      </c>
      <c r="E142">
        <v>9</v>
      </c>
      <c r="F142">
        <v>0</v>
      </c>
      <c r="G142" s="8">
        <v>9</v>
      </c>
      <c r="H142">
        <f t="shared" si="11"/>
        <v>1</v>
      </c>
      <c r="I142">
        <f t="shared" si="8"/>
        <v>0</v>
      </c>
      <c r="J142">
        <f t="shared" si="9"/>
        <v>0</v>
      </c>
      <c r="K142">
        <f t="shared" si="10"/>
        <v>1</v>
      </c>
    </row>
    <row r="143" spans="1:11" outlineLevel="1" x14ac:dyDescent="0.3">
      <c r="A143" s="4">
        <v>41746</v>
      </c>
      <c r="B143">
        <v>45</v>
      </c>
      <c r="C143" t="s">
        <v>9</v>
      </c>
      <c r="D143" s="7">
        <v>0.21</v>
      </c>
      <c r="E143">
        <v>5</v>
      </c>
      <c r="F143">
        <v>0</v>
      </c>
      <c r="G143" s="8">
        <v>8</v>
      </c>
      <c r="H143">
        <f t="shared" si="11"/>
        <v>0</v>
      </c>
      <c r="I143">
        <f t="shared" si="8"/>
        <v>1</v>
      </c>
      <c r="J143">
        <f t="shared" si="9"/>
        <v>0</v>
      </c>
      <c r="K143">
        <f t="shared" si="10"/>
        <v>0</v>
      </c>
    </row>
    <row r="144" spans="1:11" outlineLevel="1" x14ac:dyDescent="0.3">
      <c r="A144" s="4">
        <v>41747</v>
      </c>
      <c r="B144">
        <v>35</v>
      </c>
      <c r="C144" t="s">
        <v>12</v>
      </c>
      <c r="D144" s="7">
        <v>0.21</v>
      </c>
      <c r="E144">
        <v>9</v>
      </c>
      <c r="F144">
        <v>0</v>
      </c>
      <c r="G144" s="8">
        <v>9</v>
      </c>
      <c r="H144">
        <f t="shared" si="11"/>
        <v>0</v>
      </c>
      <c r="I144">
        <f t="shared" si="8"/>
        <v>0</v>
      </c>
      <c r="J144">
        <f t="shared" si="9"/>
        <v>0</v>
      </c>
      <c r="K144">
        <f t="shared" si="10"/>
        <v>0</v>
      </c>
    </row>
    <row r="145" spans="1:11" outlineLevel="1" x14ac:dyDescent="0.3">
      <c r="A145" s="4">
        <v>41748</v>
      </c>
      <c r="B145">
        <v>20</v>
      </c>
      <c r="C145" t="s">
        <v>12</v>
      </c>
      <c r="D145" s="7">
        <v>0.88</v>
      </c>
      <c r="E145">
        <v>6</v>
      </c>
      <c r="F145">
        <v>0</v>
      </c>
      <c r="G145" s="8">
        <v>8</v>
      </c>
      <c r="H145">
        <f t="shared" si="11"/>
        <v>0</v>
      </c>
      <c r="I145">
        <f t="shared" si="8"/>
        <v>0</v>
      </c>
      <c r="J145">
        <f t="shared" si="9"/>
        <v>0</v>
      </c>
      <c r="K145">
        <f t="shared" si="10"/>
        <v>0</v>
      </c>
    </row>
    <row r="146" spans="1:11" outlineLevel="1" x14ac:dyDescent="0.3">
      <c r="A146" s="4">
        <v>41749</v>
      </c>
      <c r="B146">
        <v>3</v>
      </c>
      <c r="C146" t="s">
        <v>10</v>
      </c>
      <c r="D146" s="7">
        <v>0.63</v>
      </c>
      <c r="E146">
        <v>7</v>
      </c>
      <c r="F146">
        <v>0</v>
      </c>
      <c r="G146" s="8">
        <v>10</v>
      </c>
      <c r="H146">
        <f t="shared" si="11"/>
        <v>1</v>
      </c>
      <c r="I146">
        <f t="shared" si="8"/>
        <v>0</v>
      </c>
      <c r="J146">
        <f t="shared" si="9"/>
        <v>1</v>
      </c>
      <c r="K146">
        <f t="shared" si="10"/>
        <v>0</v>
      </c>
    </row>
    <row r="147" spans="1:11" outlineLevel="1" x14ac:dyDescent="0.3">
      <c r="A147" s="4">
        <v>41750</v>
      </c>
      <c r="B147">
        <v>24</v>
      </c>
      <c r="C147" t="s">
        <v>9</v>
      </c>
      <c r="D147" s="7">
        <v>0.46</v>
      </c>
      <c r="E147">
        <v>4</v>
      </c>
      <c r="F147">
        <v>0</v>
      </c>
      <c r="G147" s="8">
        <v>9</v>
      </c>
      <c r="H147">
        <f t="shared" si="11"/>
        <v>1</v>
      </c>
      <c r="I147">
        <f t="shared" si="8"/>
        <v>1</v>
      </c>
      <c r="J147">
        <f t="shared" si="9"/>
        <v>0</v>
      </c>
      <c r="K147">
        <f t="shared" si="10"/>
        <v>0</v>
      </c>
    </row>
    <row r="148" spans="1:11" outlineLevel="1" x14ac:dyDescent="0.3">
      <c r="A148" s="4">
        <v>41751</v>
      </c>
      <c r="B148">
        <v>2</v>
      </c>
      <c r="C148" t="s">
        <v>12</v>
      </c>
      <c r="D148" s="7">
        <v>0.75</v>
      </c>
      <c r="E148">
        <v>7</v>
      </c>
      <c r="F148">
        <v>0</v>
      </c>
      <c r="G148" s="8">
        <v>6</v>
      </c>
      <c r="H148">
        <f t="shared" si="11"/>
        <v>1</v>
      </c>
      <c r="I148">
        <f t="shared" si="8"/>
        <v>0</v>
      </c>
      <c r="J148">
        <f t="shared" si="9"/>
        <v>0</v>
      </c>
      <c r="K148">
        <f t="shared" si="10"/>
        <v>0</v>
      </c>
    </row>
    <row r="149" spans="1:11" outlineLevel="1" x14ac:dyDescent="0.3">
      <c r="A149" s="4">
        <v>41752</v>
      </c>
      <c r="B149">
        <v>1</v>
      </c>
      <c r="C149" t="s">
        <v>10</v>
      </c>
      <c r="D149" s="7">
        <v>0.46</v>
      </c>
      <c r="E149">
        <v>5</v>
      </c>
      <c r="F149">
        <v>0</v>
      </c>
      <c r="G149" s="8">
        <v>10</v>
      </c>
      <c r="H149">
        <f t="shared" si="11"/>
        <v>1</v>
      </c>
      <c r="I149">
        <f t="shared" si="8"/>
        <v>0</v>
      </c>
      <c r="J149">
        <f t="shared" si="9"/>
        <v>1</v>
      </c>
      <c r="K149">
        <f t="shared" si="10"/>
        <v>0</v>
      </c>
    </row>
    <row r="150" spans="1:11" outlineLevel="1" x14ac:dyDescent="0.3">
      <c r="A150" s="4">
        <v>41753</v>
      </c>
      <c r="B150">
        <v>5</v>
      </c>
      <c r="C150" t="s">
        <v>12</v>
      </c>
      <c r="D150" s="7">
        <v>0.84</v>
      </c>
      <c r="E150">
        <v>10</v>
      </c>
      <c r="F150">
        <v>0</v>
      </c>
      <c r="G150" s="8">
        <v>9</v>
      </c>
      <c r="H150">
        <f t="shared" si="11"/>
        <v>0</v>
      </c>
      <c r="I150">
        <f t="shared" si="8"/>
        <v>0</v>
      </c>
      <c r="J150">
        <f t="shared" si="9"/>
        <v>0</v>
      </c>
      <c r="K150">
        <f t="shared" si="10"/>
        <v>0</v>
      </c>
    </row>
    <row r="151" spans="1:11" outlineLevel="1" x14ac:dyDescent="0.3">
      <c r="A151" s="4">
        <v>41754</v>
      </c>
      <c r="B151">
        <v>100</v>
      </c>
      <c r="C151" t="s">
        <v>11</v>
      </c>
      <c r="D151" s="7">
        <v>0.63</v>
      </c>
      <c r="E151">
        <v>6</v>
      </c>
      <c r="F151">
        <v>0</v>
      </c>
      <c r="G151" s="8">
        <v>7</v>
      </c>
      <c r="H151">
        <f t="shared" si="11"/>
        <v>0</v>
      </c>
      <c r="I151">
        <f t="shared" si="8"/>
        <v>0</v>
      </c>
      <c r="J151">
        <f t="shared" si="9"/>
        <v>0</v>
      </c>
      <c r="K151">
        <f t="shared" si="10"/>
        <v>1</v>
      </c>
    </row>
    <row r="152" spans="1:11" outlineLevel="1" x14ac:dyDescent="0.3">
      <c r="A152" s="4">
        <v>41755</v>
      </c>
      <c r="B152">
        <v>98</v>
      </c>
      <c r="C152" t="s">
        <v>9</v>
      </c>
      <c r="D152" s="7">
        <v>7.0000000000000007E-2</v>
      </c>
      <c r="E152">
        <v>9</v>
      </c>
      <c r="F152">
        <v>0</v>
      </c>
      <c r="G152" s="8">
        <v>8</v>
      </c>
      <c r="H152">
        <f t="shared" si="11"/>
        <v>0</v>
      </c>
      <c r="I152">
        <f t="shared" si="8"/>
        <v>1</v>
      </c>
      <c r="J152">
        <f t="shared" si="9"/>
        <v>0</v>
      </c>
      <c r="K152">
        <f t="shared" si="10"/>
        <v>0</v>
      </c>
    </row>
    <row r="153" spans="1:11" outlineLevel="1" x14ac:dyDescent="0.3">
      <c r="A153" s="4">
        <v>41756</v>
      </c>
      <c r="B153">
        <v>10</v>
      </c>
      <c r="C153" t="s">
        <v>11</v>
      </c>
      <c r="D153" s="7">
        <v>0.86</v>
      </c>
      <c r="E153">
        <v>4</v>
      </c>
      <c r="F153">
        <v>0</v>
      </c>
      <c r="G153" s="8">
        <v>6</v>
      </c>
      <c r="H153">
        <f t="shared" si="11"/>
        <v>1</v>
      </c>
      <c r="I153">
        <f t="shared" si="8"/>
        <v>0</v>
      </c>
      <c r="J153">
        <f t="shared" si="9"/>
        <v>0</v>
      </c>
      <c r="K153">
        <f t="shared" si="10"/>
        <v>1</v>
      </c>
    </row>
    <row r="154" spans="1:11" outlineLevel="1" x14ac:dyDescent="0.3">
      <c r="A154" s="4">
        <v>41757</v>
      </c>
      <c r="B154">
        <v>26</v>
      </c>
      <c r="C154" t="s">
        <v>9</v>
      </c>
      <c r="D154" s="7">
        <v>0.73</v>
      </c>
      <c r="E154">
        <v>7</v>
      </c>
      <c r="F154">
        <v>0</v>
      </c>
      <c r="G154" s="8">
        <v>7</v>
      </c>
      <c r="H154">
        <f t="shared" si="11"/>
        <v>1</v>
      </c>
      <c r="I154">
        <f t="shared" si="8"/>
        <v>1</v>
      </c>
      <c r="J154">
        <f t="shared" si="9"/>
        <v>0</v>
      </c>
      <c r="K154">
        <f t="shared" si="10"/>
        <v>0</v>
      </c>
    </row>
    <row r="155" spans="1:11" outlineLevel="1" x14ac:dyDescent="0.3">
      <c r="A155" s="4">
        <v>41758</v>
      </c>
      <c r="B155">
        <v>5</v>
      </c>
      <c r="C155" t="s">
        <v>12</v>
      </c>
      <c r="D155" s="7">
        <v>0.93</v>
      </c>
      <c r="E155">
        <v>10</v>
      </c>
      <c r="F155">
        <v>0</v>
      </c>
      <c r="G155" s="8">
        <v>6</v>
      </c>
      <c r="H155">
        <f t="shared" si="11"/>
        <v>1</v>
      </c>
      <c r="I155">
        <f t="shared" si="8"/>
        <v>0</v>
      </c>
      <c r="J155">
        <f t="shared" si="9"/>
        <v>0</v>
      </c>
      <c r="K155">
        <f t="shared" si="10"/>
        <v>0</v>
      </c>
    </row>
    <row r="156" spans="1:11" outlineLevel="1" x14ac:dyDescent="0.3">
      <c r="A156" s="4">
        <v>41759</v>
      </c>
      <c r="B156">
        <v>20</v>
      </c>
      <c r="C156" t="s">
        <v>9</v>
      </c>
      <c r="D156" s="7">
        <v>0.54</v>
      </c>
      <c r="E156">
        <v>4</v>
      </c>
      <c r="F156">
        <v>0</v>
      </c>
      <c r="G156" s="8">
        <v>10</v>
      </c>
      <c r="H156">
        <f t="shared" si="11"/>
        <v>1</v>
      </c>
      <c r="I156">
        <f t="shared" si="8"/>
        <v>1</v>
      </c>
      <c r="J156">
        <f t="shared" si="9"/>
        <v>0</v>
      </c>
      <c r="K156">
        <f t="shared" si="10"/>
        <v>0</v>
      </c>
    </row>
    <row r="157" spans="1:11" outlineLevel="1" x14ac:dyDescent="0.3">
      <c r="A157" s="4">
        <v>41760</v>
      </c>
      <c r="B157">
        <v>19</v>
      </c>
      <c r="C157" t="s">
        <v>10</v>
      </c>
      <c r="D157" s="7">
        <v>0.13</v>
      </c>
      <c r="E157">
        <v>12</v>
      </c>
      <c r="F157">
        <v>0</v>
      </c>
      <c r="G157" s="8">
        <v>9</v>
      </c>
      <c r="H157">
        <f t="shared" si="11"/>
        <v>0</v>
      </c>
      <c r="I157">
        <f t="shared" si="8"/>
        <v>0</v>
      </c>
      <c r="J157">
        <f t="shared" si="9"/>
        <v>1</v>
      </c>
      <c r="K157">
        <f t="shared" si="10"/>
        <v>0</v>
      </c>
    </row>
    <row r="158" spans="1:11" outlineLevel="1" x14ac:dyDescent="0.3">
      <c r="A158" s="4">
        <v>41761</v>
      </c>
      <c r="B158">
        <v>55</v>
      </c>
      <c r="C158" t="s">
        <v>11</v>
      </c>
      <c r="D158" s="7">
        <v>0.89</v>
      </c>
      <c r="E158">
        <v>10</v>
      </c>
      <c r="F158">
        <v>0</v>
      </c>
      <c r="G158" s="8">
        <v>9</v>
      </c>
      <c r="H158">
        <f t="shared" si="11"/>
        <v>0</v>
      </c>
      <c r="I158">
        <f t="shared" si="8"/>
        <v>0</v>
      </c>
      <c r="J158">
        <f t="shared" si="9"/>
        <v>0</v>
      </c>
      <c r="K158">
        <f t="shared" si="10"/>
        <v>1</v>
      </c>
    </row>
    <row r="159" spans="1:11" outlineLevel="1" x14ac:dyDescent="0.3">
      <c r="A159" s="4">
        <v>41762</v>
      </c>
      <c r="B159">
        <v>70</v>
      </c>
      <c r="C159" t="s">
        <v>9</v>
      </c>
      <c r="D159" s="7">
        <v>0.78</v>
      </c>
      <c r="E159">
        <v>10</v>
      </c>
      <c r="F159">
        <v>0</v>
      </c>
      <c r="G159" s="8">
        <v>7</v>
      </c>
      <c r="H159">
        <f t="shared" si="11"/>
        <v>0</v>
      </c>
      <c r="I159">
        <f t="shared" si="8"/>
        <v>1</v>
      </c>
      <c r="J159">
        <f t="shared" si="9"/>
        <v>0</v>
      </c>
      <c r="K159">
        <f t="shared" si="10"/>
        <v>0</v>
      </c>
    </row>
    <row r="160" spans="1:11" outlineLevel="1" x14ac:dyDescent="0.3">
      <c r="A160" s="4">
        <v>41763</v>
      </c>
      <c r="B160">
        <v>2</v>
      </c>
      <c r="C160" t="s">
        <v>12</v>
      </c>
      <c r="D160" s="7">
        <v>0.78</v>
      </c>
      <c r="E160">
        <v>10</v>
      </c>
      <c r="F160">
        <v>1</v>
      </c>
      <c r="G160" s="8">
        <v>6</v>
      </c>
      <c r="H160">
        <f t="shared" si="11"/>
        <v>1</v>
      </c>
      <c r="I160">
        <f t="shared" si="8"/>
        <v>0</v>
      </c>
      <c r="J160">
        <f t="shared" si="9"/>
        <v>0</v>
      </c>
      <c r="K160">
        <f t="shared" si="10"/>
        <v>0</v>
      </c>
    </row>
    <row r="161" spans="1:11" outlineLevel="1" x14ac:dyDescent="0.3">
      <c r="A161" s="4">
        <v>41764</v>
      </c>
      <c r="B161">
        <v>45</v>
      </c>
      <c r="C161" t="s">
        <v>11</v>
      </c>
      <c r="D161" s="7">
        <v>0.49</v>
      </c>
      <c r="E161">
        <v>16</v>
      </c>
      <c r="F161">
        <v>1</v>
      </c>
      <c r="G161" s="8">
        <v>7</v>
      </c>
      <c r="H161">
        <f t="shared" si="11"/>
        <v>1</v>
      </c>
      <c r="I161">
        <f t="shared" si="8"/>
        <v>0</v>
      </c>
      <c r="J161">
        <f t="shared" si="9"/>
        <v>0</v>
      </c>
      <c r="K161">
        <f t="shared" si="10"/>
        <v>1</v>
      </c>
    </row>
    <row r="162" spans="1:11" outlineLevel="1" x14ac:dyDescent="0.3">
      <c r="A162" s="4">
        <v>41765</v>
      </c>
      <c r="B162">
        <v>45</v>
      </c>
      <c r="C162" t="s">
        <v>9</v>
      </c>
      <c r="D162" s="7">
        <v>0.33</v>
      </c>
      <c r="E162">
        <v>14</v>
      </c>
      <c r="F162">
        <v>0</v>
      </c>
      <c r="G162" s="8">
        <v>7</v>
      </c>
      <c r="H162">
        <f t="shared" si="11"/>
        <v>1</v>
      </c>
      <c r="I162">
        <f t="shared" si="8"/>
        <v>1</v>
      </c>
      <c r="J162">
        <f t="shared" si="9"/>
        <v>0</v>
      </c>
      <c r="K162">
        <f t="shared" si="10"/>
        <v>0</v>
      </c>
    </row>
    <row r="163" spans="1:11" outlineLevel="1" x14ac:dyDescent="0.3">
      <c r="A163" s="4">
        <v>41766</v>
      </c>
      <c r="B163">
        <v>39</v>
      </c>
      <c r="C163" t="s">
        <v>11</v>
      </c>
      <c r="D163" s="7">
        <v>0.68</v>
      </c>
      <c r="E163">
        <v>17</v>
      </c>
      <c r="F163">
        <v>0</v>
      </c>
      <c r="G163" s="8">
        <v>7</v>
      </c>
      <c r="H163">
        <f t="shared" si="11"/>
        <v>1</v>
      </c>
      <c r="I163">
        <f t="shared" si="8"/>
        <v>0</v>
      </c>
      <c r="J163">
        <f t="shared" si="9"/>
        <v>0</v>
      </c>
      <c r="K163">
        <f t="shared" si="10"/>
        <v>1</v>
      </c>
    </row>
    <row r="164" spans="1:11" outlineLevel="1" x14ac:dyDescent="0.3">
      <c r="A164" s="4">
        <v>41767</v>
      </c>
      <c r="B164">
        <v>92</v>
      </c>
      <c r="C164" t="s">
        <v>11</v>
      </c>
      <c r="D164" s="7">
        <v>0.24</v>
      </c>
      <c r="E164">
        <v>11</v>
      </c>
      <c r="F164">
        <v>0</v>
      </c>
      <c r="G164" s="8">
        <v>7</v>
      </c>
      <c r="H164">
        <f t="shared" si="11"/>
        <v>0</v>
      </c>
      <c r="I164">
        <f t="shared" si="8"/>
        <v>0</v>
      </c>
      <c r="J164">
        <f t="shared" si="9"/>
        <v>0</v>
      </c>
      <c r="K164">
        <f t="shared" si="10"/>
        <v>1</v>
      </c>
    </row>
    <row r="165" spans="1:11" outlineLevel="1" x14ac:dyDescent="0.3">
      <c r="A165" s="4">
        <v>41768</v>
      </c>
      <c r="B165">
        <v>35</v>
      </c>
      <c r="C165" t="s">
        <v>12</v>
      </c>
      <c r="D165" s="7">
        <v>0.81</v>
      </c>
      <c r="E165">
        <v>18</v>
      </c>
      <c r="F165">
        <v>1</v>
      </c>
      <c r="G165" s="8">
        <v>8</v>
      </c>
      <c r="H165">
        <f t="shared" si="11"/>
        <v>0</v>
      </c>
      <c r="I165">
        <f t="shared" si="8"/>
        <v>0</v>
      </c>
      <c r="J165">
        <f t="shared" si="9"/>
        <v>0</v>
      </c>
      <c r="K165">
        <f t="shared" si="10"/>
        <v>0</v>
      </c>
    </row>
    <row r="166" spans="1:11" outlineLevel="1" x14ac:dyDescent="0.3">
      <c r="A166" s="4">
        <v>41769</v>
      </c>
      <c r="B166">
        <v>70</v>
      </c>
      <c r="C166" t="s">
        <v>12</v>
      </c>
      <c r="D166" s="7">
        <v>0.61</v>
      </c>
      <c r="E166">
        <v>9</v>
      </c>
      <c r="F166">
        <v>0</v>
      </c>
      <c r="G166" s="8">
        <v>8</v>
      </c>
      <c r="H166">
        <f t="shared" si="11"/>
        <v>0</v>
      </c>
      <c r="I166">
        <f t="shared" si="8"/>
        <v>0</v>
      </c>
      <c r="J166">
        <f t="shared" si="9"/>
        <v>0</v>
      </c>
      <c r="K166">
        <f t="shared" si="10"/>
        <v>0</v>
      </c>
    </row>
    <row r="167" spans="1:11" outlineLevel="1" x14ac:dyDescent="0.3">
      <c r="A167" s="4">
        <v>41770</v>
      </c>
      <c r="B167">
        <v>60</v>
      </c>
      <c r="C167" t="s">
        <v>10</v>
      </c>
      <c r="D167" s="7">
        <v>0.26</v>
      </c>
      <c r="E167">
        <v>13</v>
      </c>
      <c r="F167">
        <v>0</v>
      </c>
      <c r="G167" s="8">
        <v>9</v>
      </c>
      <c r="H167">
        <f t="shared" si="11"/>
        <v>1</v>
      </c>
      <c r="I167">
        <f t="shared" si="8"/>
        <v>0</v>
      </c>
      <c r="J167">
        <f t="shared" si="9"/>
        <v>1</v>
      </c>
      <c r="K167">
        <f t="shared" si="10"/>
        <v>0</v>
      </c>
    </row>
    <row r="168" spans="1:11" outlineLevel="1" x14ac:dyDescent="0.3">
      <c r="A168" s="4">
        <v>41771</v>
      </c>
      <c r="B168">
        <v>15</v>
      </c>
      <c r="C168" t="s">
        <v>12</v>
      </c>
      <c r="D168" s="7">
        <v>0.86</v>
      </c>
      <c r="E168">
        <v>8</v>
      </c>
      <c r="F168">
        <v>0</v>
      </c>
      <c r="G168" s="8">
        <v>8</v>
      </c>
      <c r="H168">
        <f t="shared" si="11"/>
        <v>1</v>
      </c>
      <c r="I168">
        <f t="shared" si="8"/>
        <v>0</v>
      </c>
      <c r="J168">
        <f t="shared" si="9"/>
        <v>0</v>
      </c>
      <c r="K168">
        <f t="shared" si="10"/>
        <v>0</v>
      </c>
    </row>
    <row r="169" spans="1:11" outlineLevel="1" x14ac:dyDescent="0.3">
      <c r="A169" s="4">
        <v>41772</v>
      </c>
      <c r="B169">
        <v>12</v>
      </c>
      <c r="C169" t="s">
        <v>12</v>
      </c>
      <c r="D169" s="7">
        <v>0.64</v>
      </c>
      <c r="E169">
        <v>11</v>
      </c>
      <c r="F169">
        <v>0</v>
      </c>
      <c r="G169" s="8">
        <v>8</v>
      </c>
      <c r="H169">
        <f t="shared" si="11"/>
        <v>1</v>
      </c>
      <c r="I169">
        <f t="shared" si="8"/>
        <v>0</v>
      </c>
      <c r="J169">
        <f t="shared" si="9"/>
        <v>0</v>
      </c>
      <c r="K169">
        <f t="shared" si="10"/>
        <v>0</v>
      </c>
    </row>
    <row r="170" spans="1:11" outlineLevel="1" x14ac:dyDescent="0.3">
      <c r="A170" s="4">
        <v>41773</v>
      </c>
      <c r="B170">
        <v>48</v>
      </c>
      <c r="C170" t="s">
        <v>12</v>
      </c>
      <c r="D170" s="7">
        <v>0.08</v>
      </c>
      <c r="E170">
        <v>11</v>
      </c>
      <c r="F170">
        <v>0</v>
      </c>
      <c r="G170" s="8">
        <v>6</v>
      </c>
      <c r="H170">
        <f t="shared" si="11"/>
        <v>1</v>
      </c>
      <c r="I170">
        <f t="shared" si="8"/>
        <v>0</v>
      </c>
      <c r="J170">
        <f t="shared" si="9"/>
        <v>0</v>
      </c>
      <c r="K170">
        <f t="shared" si="10"/>
        <v>0</v>
      </c>
    </row>
    <row r="171" spans="1:11" outlineLevel="1" x14ac:dyDescent="0.3">
      <c r="A171" s="4">
        <v>41774</v>
      </c>
      <c r="B171">
        <v>65</v>
      </c>
      <c r="C171" t="s">
        <v>10</v>
      </c>
      <c r="D171" s="7">
        <v>0.62</v>
      </c>
      <c r="E171">
        <v>10</v>
      </c>
      <c r="F171">
        <v>1</v>
      </c>
      <c r="G171" s="8">
        <v>8</v>
      </c>
      <c r="H171">
        <f t="shared" si="11"/>
        <v>0</v>
      </c>
      <c r="I171">
        <f t="shared" si="8"/>
        <v>0</v>
      </c>
      <c r="J171">
        <f t="shared" si="9"/>
        <v>1</v>
      </c>
      <c r="K171">
        <f t="shared" si="10"/>
        <v>0</v>
      </c>
    </row>
    <row r="172" spans="1:11" outlineLevel="1" x14ac:dyDescent="0.3">
      <c r="A172" s="4">
        <v>41775</v>
      </c>
      <c r="B172">
        <v>55</v>
      </c>
      <c r="C172" t="s">
        <v>12</v>
      </c>
      <c r="D172" s="7">
        <v>0.43</v>
      </c>
      <c r="E172">
        <v>14</v>
      </c>
      <c r="F172">
        <v>0</v>
      </c>
      <c r="G172" s="8">
        <v>7</v>
      </c>
      <c r="H172">
        <f t="shared" si="11"/>
        <v>0</v>
      </c>
      <c r="I172">
        <f t="shared" si="8"/>
        <v>0</v>
      </c>
      <c r="J172">
        <f t="shared" si="9"/>
        <v>0</v>
      </c>
      <c r="K172">
        <f t="shared" si="10"/>
        <v>0</v>
      </c>
    </row>
    <row r="173" spans="1:11" outlineLevel="1" x14ac:dyDescent="0.3">
      <c r="A173" s="4">
        <v>41776</v>
      </c>
      <c r="B173">
        <v>125</v>
      </c>
      <c r="C173" t="s">
        <v>12</v>
      </c>
      <c r="D173" s="7">
        <v>0.75</v>
      </c>
      <c r="E173">
        <v>9</v>
      </c>
      <c r="F173">
        <v>1</v>
      </c>
      <c r="G173" s="8">
        <v>8</v>
      </c>
      <c r="H173">
        <f t="shared" si="11"/>
        <v>0</v>
      </c>
      <c r="I173">
        <f t="shared" si="8"/>
        <v>0</v>
      </c>
      <c r="J173">
        <f t="shared" si="9"/>
        <v>0</v>
      </c>
      <c r="K173">
        <f t="shared" si="10"/>
        <v>0</v>
      </c>
    </row>
    <row r="174" spans="1:11" outlineLevel="1" x14ac:dyDescent="0.3">
      <c r="A174" s="4">
        <v>41777</v>
      </c>
      <c r="B174">
        <v>60</v>
      </c>
      <c r="C174" t="s">
        <v>9</v>
      </c>
      <c r="D174" s="7">
        <v>0.52</v>
      </c>
      <c r="E174">
        <v>13</v>
      </c>
      <c r="F174">
        <v>0</v>
      </c>
      <c r="G174" s="8">
        <v>8</v>
      </c>
      <c r="H174">
        <f t="shared" si="11"/>
        <v>1</v>
      </c>
      <c r="I174">
        <f t="shared" si="8"/>
        <v>1</v>
      </c>
      <c r="J174">
        <f t="shared" si="9"/>
        <v>0</v>
      </c>
      <c r="K174">
        <f t="shared" si="10"/>
        <v>0</v>
      </c>
    </row>
    <row r="175" spans="1:11" outlineLevel="1" x14ac:dyDescent="0.3">
      <c r="A175" s="4">
        <v>41778</v>
      </c>
      <c r="B175">
        <v>36</v>
      </c>
      <c r="C175" t="s">
        <v>10</v>
      </c>
      <c r="D175" s="7">
        <v>0.54</v>
      </c>
      <c r="E175">
        <v>9</v>
      </c>
      <c r="F175">
        <v>0</v>
      </c>
      <c r="G175" s="8">
        <v>9</v>
      </c>
      <c r="H175">
        <f t="shared" si="11"/>
        <v>1</v>
      </c>
      <c r="I175">
        <f t="shared" si="8"/>
        <v>0</v>
      </c>
      <c r="J175">
        <f t="shared" si="9"/>
        <v>1</v>
      </c>
      <c r="K175">
        <f t="shared" si="10"/>
        <v>0</v>
      </c>
    </row>
    <row r="176" spans="1:11" outlineLevel="1" x14ac:dyDescent="0.3">
      <c r="A176" s="4">
        <v>41779</v>
      </c>
      <c r="B176">
        <v>55</v>
      </c>
      <c r="C176" t="s">
        <v>11</v>
      </c>
      <c r="D176" s="7">
        <v>0.46</v>
      </c>
      <c r="E176">
        <v>15</v>
      </c>
      <c r="F176">
        <v>0</v>
      </c>
      <c r="G176" s="8">
        <v>8</v>
      </c>
      <c r="H176">
        <f t="shared" si="11"/>
        <v>1</v>
      </c>
      <c r="I176">
        <f t="shared" si="8"/>
        <v>0</v>
      </c>
      <c r="J176">
        <f t="shared" si="9"/>
        <v>0</v>
      </c>
      <c r="K176">
        <f t="shared" si="10"/>
        <v>1</v>
      </c>
    </row>
    <row r="177" spans="1:11" outlineLevel="1" x14ac:dyDescent="0.3">
      <c r="A177" s="4">
        <v>41780</v>
      </c>
      <c r="B177">
        <v>45</v>
      </c>
      <c r="C177" t="s">
        <v>9</v>
      </c>
      <c r="D177" s="7">
        <v>0.45</v>
      </c>
      <c r="E177">
        <v>11</v>
      </c>
      <c r="F177">
        <v>0</v>
      </c>
      <c r="G177" s="8">
        <v>8</v>
      </c>
      <c r="H177">
        <f t="shared" si="11"/>
        <v>1</v>
      </c>
      <c r="I177">
        <f t="shared" si="8"/>
        <v>1</v>
      </c>
      <c r="J177">
        <f t="shared" si="9"/>
        <v>0</v>
      </c>
      <c r="K177">
        <f t="shared" si="10"/>
        <v>0</v>
      </c>
    </row>
    <row r="178" spans="1:11" outlineLevel="1" x14ac:dyDescent="0.3">
      <c r="A178" s="4">
        <v>41781</v>
      </c>
      <c r="B178">
        <v>35</v>
      </c>
      <c r="C178" t="s">
        <v>10</v>
      </c>
      <c r="D178" s="7">
        <v>0.99</v>
      </c>
      <c r="E178">
        <v>11</v>
      </c>
      <c r="F178">
        <v>1</v>
      </c>
      <c r="G178" s="8">
        <v>9</v>
      </c>
      <c r="H178">
        <f t="shared" si="11"/>
        <v>0</v>
      </c>
      <c r="I178">
        <f t="shared" si="8"/>
        <v>0</v>
      </c>
      <c r="J178">
        <f t="shared" si="9"/>
        <v>1</v>
      </c>
      <c r="K178">
        <f t="shared" si="10"/>
        <v>0</v>
      </c>
    </row>
    <row r="179" spans="1:11" outlineLevel="1" x14ac:dyDescent="0.3">
      <c r="A179" s="4">
        <v>41782</v>
      </c>
      <c r="B179">
        <v>135</v>
      </c>
      <c r="C179" t="s">
        <v>10</v>
      </c>
      <c r="D179" s="7">
        <v>0.04</v>
      </c>
      <c r="E179">
        <v>16</v>
      </c>
      <c r="F179">
        <v>1</v>
      </c>
      <c r="G179" s="8">
        <v>7</v>
      </c>
      <c r="H179">
        <f t="shared" si="11"/>
        <v>0</v>
      </c>
      <c r="I179">
        <f t="shared" si="8"/>
        <v>0</v>
      </c>
      <c r="J179">
        <f t="shared" si="9"/>
        <v>1</v>
      </c>
      <c r="K179">
        <f t="shared" si="10"/>
        <v>0</v>
      </c>
    </row>
    <row r="180" spans="1:11" outlineLevel="1" x14ac:dyDescent="0.3">
      <c r="A180" s="4">
        <v>41783</v>
      </c>
      <c r="B180">
        <v>85</v>
      </c>
      <c r="C180" t="s">
        <v>9</v>
      </c>
      <c r="D180" s="7">
        <v>0.66</v>
      </c>
      <c r="E180">
        <v>10</v>
      </c>
      <c r="F180">
        <v>0</v>
      </c>
      <c r="G180" s="8">
        <v>7</v>
      </c>
      <c r="H180">
        <f t="shared" si="11"/>
        <v>0</v>
      </c>
      <c r="I180">
        <f t="shared" si="8"/>
        <v>1</v>
      </c>
      <c r="J180">
        <f t="shared" si="9"/>
        <v>0</v>
      </c>
      <c r="K180">
        <f t="shared" si="10"/>
        <v>0</v>
      </c>
    </row>
    <row r="181" spans="1:11" outlineLevel="1" x14ac:dyDescent="0.3">
      <c r="A181" s="4">
        <v>41784</v>
      </c>
      <c r="B181">
        <v>81</v>
      </c>
      <c r="C181" t="s">
        <v>12</v>
      </c>
      <c r="D181" s="7">
        <v>0.17</v>
      </c>
      <c r="E181">
        <v>10</v>
      </c>
      <c r="F181">
        <v>0</v>
      </c>
      <c r="G181" s="8">
        <v>10</v>
      </c>
      <c r="H181">
        <f t="shared" si="11"/>
        <v>1</v>
      </c>
      <c r="I181">
        <f t="shared" si="8"/>
        <v>0</v>
      </c>
      <c r="J181">
        <f t="shared" si="9"/>
        <v>0</v>
      </c>
      <c r="K181">
        <f t="shared" si="10"/>
        <v>0</v>
      </c>
    </row>
    <row r="182" spans="1:11" outlineLevel="1" x14ac:dyDescent="0.3">
      <c r="A182" s="4">
        <v>41785</v>
      </c>
      <c r="B182">
        <v>25</v>
      </c>
      <c r="C182" t="s">
        <v>11</v>
      </c>
      <c r="D182" s="7">
        <v>0.72</v>
      </c>
      <c r="E182">
        <v>8</v>
      </c>
      <c r="F182">
        <v>0</v>
      </c>
      <c r="G182" s="8">
        <v>7</v>
      </c>
      <c r="H182">
        <f t="shared" si="11"/>
        <v>1</v>
      </c>
      <c r="I182">
        <f t="shared" si="8"/>
        <v>0</v>
      </c>
      <c r="J182">
        <f t="shared" si="9"/>
        <v>0</v>
      </c>
      <c r="K182">
        <f t="shared" si="10"/>
        <v>1</v>
      </c>
    </row>
    <row r="183" spans="1:11" outlineLevel="1" x14ac:dyDescent="0.3">
      <c r="A183" s="4">
        <v>41786</v>
      </c>
      <c r="B183">
        <v>80</v>
      </c>
      <c r="C183" t="s">
        <v>11</v>
      </c>
      <c r="D183" s="7">
        <v>0.77</v>
      </c>
      <c r="E183">
        <v>12</v>
      </c>
      <c r="F183">
        <v>0</v>
      </c>
      <c r="G183" s="8">
        <v>7</v>
      </c>
      <c r="H183">
        <f t="shared" si="11"/>
        <v>1</v>
      </c>
      <c r="I183">
        <f t="shared" si="8"/>
        <v>0</v>
      </c>
      <c r="J183">
        <f t="shared" si="9"/>
        <v>0</v>
      </c>
      <c r="K183">
        <f t="shared" si="10"/>
        <v>1</v>
      </c>
    </row>
    <row r="184" spans="1:11" outlineLevel="1" x14ac:dyDescent="0.3">
      <c r="A184" s="4">
        <v>41787</v>
      </c>
      <c r="B184">
        <v>42</v>
      </c>
      <c r="C184" t="s">
        <v>9</v>
      </c>
      <c r="D184" s="7">
        <v>0.24</v>
      </c>
      <c r="E184">
        <v>11</v>
      </c>
      <c r="F184">
        <v>0</v>
      </c>
      <c r="G184" s="8">
        <v>9</v>
      </c>
      <c r="H184">
        <f t="shared" si="11"/>
        <v>1</v>
      </c>
      <c r="I184">
        <f t="shared" si="8"/>
        <v>1</v>
      </c>
      <c r="J184">
        <f t="shared" si="9"/>
        <v>0</v>
      </c>
      <c r="K184">
        <f t="shared" si="10"/>
        <v>0</v>
      </c>
    </row>
    <row r="185" spans="1:11" outlineLevel="1" x14ac:dyDescent="0.3">
      <c r="A185" s="4">
        <v>41788</v>
      </c>
      <c r="B185">
        <v>49</v>
      </c>
      <c r="C185" t="s">
        <v>12</v>
      </c>
      <c r="D185" s="7">
        <v>0.77</v>
      </c>
      <c r="E185">
        <v>15</v>
      </c>
      <c r="F185">
        <v>0</v>
      </c>
      <c r="G185" s="8">
        <v>10</v>
      </c>
      <c r="H185">
        <f t="shared" si="11"/>
        <v>0</v>
      </c>
      <c r="I185">
        <f t="shared" si="8"/>
        <v>0</v>
      </c>
      <c r="J185">
        <f t="shared" si="9"/>
        <v>0</v>
      </c>
      <c r="K185">
        <f t="shared" si="10"/>
        <v>0</v>
      </c>
    </row>
    <row r="186" spans="1:11" outlineLevel="1" x14ac:dyDescent="0.3">
      <c r="A186" s="4">
        <v>41789</v>
      </c>
      <c r="B186">
        <v>100</v>
      </c>
      <c r="C186" t="s">
        <v>10</v>
      </c>
      <c r="D186" s="7">
        <v>0.52</v>
      </c>
      <c r="E186">
        <v>14</v>
      </c>
      <c r="F186">
        <v>1</v>
      </c>
      <c r="G186" s="8">
        <v>7</v>
      </c>
      <c r="H186">
        <f t="shared" si="11"/>
        <v>0</v>
      </c>
      <c r="I186">
        <f t="shared" si="8"/>
        <v>0</v>
      </c>
      <c r="J186">
        <f t="shared" si="9"/>
        <v>1</v>
      </c>
      <c r="K186">
        <f t="shared" si="10"/>
        <v>0</v>
      </c>
    </row>
    <row r="187" spans="1:11" outlineLevel="1" x14ac:dyDescent="0.3">
      <c r="A187" s="4">
        <v>41790</v>
      </c>
      <c r="B187">
        <v>77</v>
      </c>
      <c r="C187" t="s">
        <v>12</v>
      </c>
      <c r="D187" s="7">
        <v>0.67</v>
      </c>
      <c r="E187">
        <v>18</v>
      </c>
      <c r="F187">
        <v>0</v>
      </c>
      <c r="G187" s="8">
        <v>10</v>
      </c>
      <c r="H187">
        <f t="shared" si="11"/>
        <v>0</v>
      </c>
      <c r="I187">
        <f t="shared" si="8"/>
        <v>0</v>
      </c>
      <c r="J187">
        <f t="shared" si="9"/>
        <v>0</v>
      </c>
      <c r="K187">
        <f t="shared" si="10"/>
        <v>0</v>
      </c>
    </row>
    <row r="188" spans="1:11" outlineLevel="1" x14ac:dyDescent="0.3">
      <c r="A188" s="4">
        <v>41791</v>
      </c>
      <c r="B188">
        <v>115</v>
      </c>
      <c r="C188" t="s">
        <v>10</v>
      </c>
      <c r="D188" s="7">
        <v>0.54</v>
      </c>
      <c r="E188">
        <v>23</v>
      </c>
      <c r="F188">
        <v>1</v>
      </c>
      <c r="G188" s="8">
        <v>8</v>
      </c>
      <c r="H188">
        <f t="shared" si="11"/>
        <v>1</v>
      </c>
      <c r="I188">
        <f t="shared" si="8"/>
        <v>0</v>
      </c>
      <c r="J188">
        <f t="shared" si="9"/>
        <v>1</v>
      </c>
      <c r="K188">
        <f t="shared" si="10"/>
        <v>0</v>
      </c>
    </row>
    <row r="189" spans="1:11" outlineLevel="1" x14ac:dyDescent="0.3">
      <c r="A189" s="4">
        <v>41792</v>
      </c>
      <c r="B189">
        <v>42</v>
      </c>
      <c r="C189" t="s">
        <v>12</v>
      </c>
      <c r="D189" s="7">
        <v>7.0000000000000007E-2</v>
      </c>
      <c r="E189">
        <v>19</v>
      </c>
      <c r="F189">
        <v>0</v>
      </c>
      <c r="G189" s="8">
        <v>9</v>
      </c>
      <c r="H189">
        <f t="shared" si="11"/>
        <v>1</v>
      </c>
      <c r="I189">
        <f t="shared" si="8"/>
        <v>0</v>
      </c>
      <c r="J189">
        <f t="shared" si="9"/>
        <v>0</v>
      </c>
      <c r="K189">
        <f t="shared" si="10"/>
        <v>0</v>
      </c>
    </row>
    <row r="190" spans="1:11" outlineLevel="1" x14ac:dyDescent="0.3">
      <c r="A190" s="4">
        <v>41793</v>
      </c>
      <c r="B190">
        <v>35</v>
      </c>
      <c r="C190" t="s">
        <v>10</v>
      </c>
      <c r="D190" s="7">
        <v>0.7</v>
      </c>
      <c r="E190">
        <v>22</v>
      </c>
      <c r="F190">
        <v>1</v>
      </c>
      <c r="G190" s="8">
        <v>6</v>
      </c>
      <c r="H190">
        <f t="shared" si="11"/>
        <v>1</v>
      </c>
      <c r="I190">
        <f t="shared" si="8"/>
        <v>0</v>
      </c>
      <c r="J190">
        <f t="shared" si="9"/>
        <v>1</v>
      </c>
      <c r="K190">
        <f t="shared" si="10"/>
        <v>0</v>
      </c>
    </row>
    <row r="191" spans="1:11" outlineLevel="1" x14ac:dyDescent="0.3">
      <c r="A191" s="4">
        <v>41794</v>
      </c>
      <c r="B191">
        <v>85</v>
      </c>
      <c r="C191" t="s">
        <v>11</v>
      </c>
      <c r="D191" s="7">
        <v>0.5</v>
      </c>
      <c r="E191">
        <v>15</v>
      </c>
      <c r="F191">
        <v>0</v>
      </c>
      <c r="G191" s="8">
        <v>8</v>
      </c>
      <c r="H191">
        <f t="shared" si="11"/>
        <v>1</v>
      </c>
      <c r="I191">
        <f t="shared" si="8"/>
        <v>0</v>
      </c>
      <c r="J191">
        <f t="shared" si="9"/>
        <v>0</v>
      </c>
      <c r="K191">
        <f t="shared" si="10"/>
        <v>1</v>
      </c>
    </row>
    <row r="192" spans="1:11" outlineLevel="1" x14ac:dyDescent="0.3">
      <c r="A192" s="4">
        <v>41795</v>
      </c>
      <c r="B192">
        <v>40</v>
      </c>
      <c r="C192" t="s">
        <v>12</v>
      </c>
      <c r="D192" s="7">
        <v>0.24</v>
      </c>
      <c r="E192">
        <v>15</v>
      </c>
      <c r="F192">
        <v>0</v>
      </c>
      <c r="G192" s="8">
        <v>6</v>
      </c>
      <c r="H192">
        <f t="shared" si="11"/>
        <v>0</v>
      </c>
      <c r="I192">
        <f t="shared" si="8"/>
        <v>0</v>
      </c>
      <c r="J192">
        <f t="shared" si="9"/>
        <v>0</v>
      </c>
      <c r="K192">
        <f t="shared" si="10"/>
        <v>0</v>
      </c>
    </row>
    <row r="193" spans="1:11" outlineLevel="1" x14ac:dyDescent="0.3">
      <c r="A193" s="4">
        <v>41796</v>
      </c>
      <c r="B193">
        <v>25</v>
      </c>
      <c r="C193" t="s">
        <v>12</v>
      </c>
      <c r="D193" s="7">
        <v>0.77</v>
      </c>
      <c r="E193">
        <v>18</v>
      </c>
      <c r="F193">
        <v>0</v>
      </c>
      <c r="G193" s="8">
        <v>8</v>
      </c>
      <c r="H193">
        <f t="shared" si="11"/>
        <v>0</v>
      </c>
      <c r="I193">
        <f t="shared" si="8"/>
        <v>0</v>
      </c>
      <c r="J193">
        <f t="shared" si="9"/>
        <v>0</v>
      </c>
      <c r="K193">
        <f t="shared" si="10"/>
        <v>0</v>
      </c>
    </row>
    <row r="194" spans="1:11" outlineLevel="1" x14ac:dyDescent="0.3">
      <c r="A194" s="4">
        <v>41797</v>
      </c>
      <c r="B194">
        <v>77</v>
      </c>
      <c r="C194" t="s">
        <v>11</v>
      </c>
      <c r="D194" s="7">
        <v>0.71</v>
      </c>
      <c r="E194">
        <v>22</v>
      </c>
      <c r="F194">
        <v>0</v>
      </c>
      <c r="G194" s="8">
        <v>8</v>
      </c>
      <c r="H194">
        <f t="shared" si="11"/>
        <v>0</v>
      </c>
      <c r="I194">
        <f t="shared" si="8"/>
        <v>0</v>
      </c>
      <c r="J194">
        <f t="shared" si="9"/>
        <v>0</v>
      </c>
      <c r="K194">
        <f t="shared" si="10"/>
        <v>1</v>
      </c>
    </row>
    <row r="195" spans="1:11" outlineLevel="1" x14ac:dyDescent="0.3">
      <c r="A195" s="4">
        <v>41798</v>
      </c>
      <c r="B195">
        <v>80</v>
      </c>
      <c r="C195" t="s">
        <v>9</v>
      </c>
      <c r="D195" s="7">
        <v>0.41</v>
      </c>
      <c r="E195">
        <v>19</v>
      </c>
      <c r="F195">
        <v>0</v>
      </c>
      <c r="G195" s="8">
        <v>10</v>
      </c>
      <c r="H195">
        <f t="shared" si="11"/>
        <v>1</v>
      </c>
      <c r="I195">
        <f t="shared" si="8"/>
        <v>1</v>
      </c>
      <c r="J195">
        <f t="shared" si="9"/>
        <v>0</v>
      </c>
      <c r="K195">
        <f t="shared" si="10"/>
        <v>0</v>
      </c>
    </row>
    <row r="196" spans="1:11" outlineLevel="1" x14ac:dyDescent="0.3">
      <c r="A196" s="4">
        <v>41799</v>
      </c>
      <c r="B196">
        <v>125</v>
      </c>
      <c r="C196" t="s">
        <v>11</v>
      </c>
      <c r="D196" s="7">
        <v>0.51</v>
      </c>
      <c r="E196">
        <v>22</v>
      </c>
      <c r="F196">
        <v>1</v>
      </c>
      <c r="G196" s="8">
        <v>8</v>
      </c>
      <c r="H196">
        <f t="shared" si="11"/>
        <v>1</v>
      </c>
      <c r="I196">
        <f t="shared" si="8"/>
        <v>0</v>
      </c>
      <c r="J196">
        <f t="shared" si="9"/>
        <v>0</v>
      </c>
      <c r="K196">
        <f t="shared" si="10"/>
        <v>1</v>
      </c>
    </row>
    <row r="197" spans="1:11" outlineLevel="1" x14ac:dyDescent="0.3">
      <c r="A197" s="4">
        <v>41800</v>
      </c>
      <c r="B197">
        <v>130</v>
      </c>
      <c r="C197" t="s">
        <v>9</v>
      </c>
      <c r="D197" s="7">
        <v>0.39</v>
      </c>
      <c r="E197">
        <v>17</v>
      </c>
      <c r="F197">
        <v>1</v>
      </c>
      <c r="G197" s="8">
        <v>9</v>
      </c>
      <c r="H197">
        <f t="shared" si="11"/>
        <v>1</v>
      </c>
      <c r="I197">
        <f t="shared" si="8"/>
        <v>1</v>
      </c>
      <c r="J197">
        <f t="shared" si="9"/>
        <v>0</v>
      </c>
      <c r="K197">
        <f t="shared" si="10"/>
        <v>0</v>
      </c>
    </row>
    <row r="198" spans="1:11" outlineLevel="1" x14ac:dyDescent="0.3">
      <c r="A198" s="4">
        <v>41801</v>
      </c>
      <c r="B198">
        <v>70</v>
      </c>
      <c r="C198" t="s">
        <v>9</v>
      </c>
      <c r="D198" s="7">
        <v>0.14000000000000001</v>
      </c>
      <c r="E198">
        <v>21</v>
      </c>
      <c r="F198">
        <v>0</v>
      </c>
      <c r="G198" s="8">
        <v>9</v>
      </c>
      <c r="H198">
        <f t="shared" si="11"/>
        <v>1</v>
      </c>
      <c r="I198">
        <f t="shared" ref="I198:I261" si="12">IF($C198=$I$5,1,0)</f>
        <v>1</v>
      </c>
      <c r="J198">
        <f t="shared" ref="J198:J261" si="13">IF($C198=$J$5,1,0)</f>
        <v>0</v>
      </c>
      <c r="K198">
        <f t="shared" ref="K198:K261" si="14">IF($C198=$K$5,1,0)</f>
        <v>0</v>
      </c>
    </row>
    <row r="199" spans="1:11" outlineLevel="1" x14ac:dyDescent="0.3">
      <c r="A199" s="4">
        <v>41802</v>
      </c>
      <c r="B199">
        <v>69</v>
      </c>
      <c r="C199" t="s">
        <v>9</v>
      </c>
      <c r="D199" s="7">
        <v>0.53</v>
      </c>
      <c r="E199">
        <v>21</v>
      </c>
      <c r="F199">
        <v>0</v>
      </c>
      <c r="G199" s="8">
        <v>6</v>
      </c>
      <c r="H199">
        <f t="shared" ref="H199:H262" si="15">IF(WEEKDAY($A199,1)&lt;5,1,0)</f>
        <v>0</v>
      </c>
      <c r="I199">
        <f t="shared" si="12"/>
        <v>1</v>
      </c>
      <c r="J199">
        <f t="shared" si="13"/>
        <v>0</v>
      </c>
      <c r="K199">
        <f t="shared" si="14"/>
        <v>0</v>
      </c>
    </row>
    <row r="200" spans="1:11" outlineLevel="1" x14ac:dyDescent="0.3">
      <c r="A200" s="4">
        <v>41803</v>
      </c>
      <c r="B200">
        <v>105</v>
      </c>
      <c r="C200" t="s">
        <v>10</v>
      </c>
      <c r="D200" s="7">
        <v>0.44</v>
      </c>
      <c r="E200">
        <v>22</v>
      </c>
      <c r="F200">
        <v>1</v>
      </c>
      <c r="G200" s="8">
        <v>6</v>
      </c>
      <c r="H200">
        <f t="shared" si="15"/>
        <v>0</v>
      </c>
      <c r="I200">
        <f t="shared" si="12"/>
        <v>0</v>
      </c>
      <c r="J200">
        <f t="shared" si="13"/>
        <v>1</v>
      </c>
      <c r="K200">
        <f t="shared" si="14"/>
        <v>0</v>
      </c>
    </row>
    <row r="201" spans="1:11" outlineLevel="1" x14ac:dyDescent="0.3">
      <c r="A201" s="4">
        <v>41804</v>
      </c>
      <c r="B201">
        <v>100</v>
      </c>
      <c r="C201" t="s">
        <v>11</v>
      </c>
      <c r="D201" s="7">
        <v>0.81</v>
      </c>
      <c r="E201">
        <v>17</v>
      </c>
      <c r="F201">
        <v>0</v>
      </c>
      <c r="G201" s="8">
        <v>8</v>
      </c>
      <c r="H201">
        <f t="shared" si="15"/>
        <v>0</v>
      </c>
      <c r="I201">
        <f t="shared" si="12"/>
        <v>0</v>
      </c>
      <c r="J201">
        <f t="shared" si="13"/>
        <v>0</v>
      </c>
      <c r="K201">
        <f t="shared" si="14"/>
        <v>1</v>
      </c>
    </row>
    <row r="202" spans="1:11" outlineLevel="1" x14ac:dyDescent="0.3">
      <c r="A202" s="4">
        <v>41805</v>
      </c>
      <c r="B202">
        <v>87</v>
      </c>
      <c r="C202" t="s">
        <v>9</v>
      </c>
      <c r="D202" s="7">
        <v>0.06</v>
      </c>
      <c r="E202">
        <v>21</v>
      </c>
      <c r="F202">
        <v>0</v>
      </c>
      <c r="G202" s="8">
        <v>9</v>
      </c>
      <c r="H202">
        <f t="shared" si="15"/>
        <v>1</v>
      </c>
      <c r="I202">
        <f t="shared" si="12"/>
        <v>1</v>
      </c>
      <c r="J202">
        <f t="shared" si="13"/>
        <v>0</v>
      </c>
      <c r="K202">
        <f t="shared" si="14"/>
        <v>0</v>
      </c>
    </row>
    <row r="203" spans="1:11" outlineLevel="1" x14ac:dyDescent="0.3">
      <c r="A203" s="4">
        <v>41806</v>
      </c>
      <c r="B203">
        <v>18</v>
      </c>
      <c r="C203" t="s">
        <v>9</v>
      </c>
      <c r="D203" s="7">
        <v>0.5</v>
      </c>
      <c r="E203">
        <v>16</v>
      </c>
      <c r="F203">
        <v>1</v>
      </c>
      <c r="G203" s="8">
        <v>6</v>
      </c>
      <c r="H203">
        <f t="shared" si="15"/>
        <v>1</v>
      </c>
      <c r="I203">
        <f t="shared" si="12"/>
        <v>1</v>
      </c>
      <c r="J203">
        <f t="shared" si="13"/>
        <v>0</v>
      </c>
      <c r="K203">
        <f t="shared" si="14"/>
        <v>0</v>
      </c>
    </row>
    <row r="204" spans="1:11" outlineLevel="1" x14ac:dyDescent="0.3">
      <c r="A204" s="4">
        <v>41807</v>
      </c>
      <c r="B204">
        <v>64</v>
      </c>
      <c r="C204" t="s">
        <v>10</v>
      </c>
      <c r="D204" s="7">
        <v>0.64</v>
      </c>
      <c r="E204">
        <v>17</v>
      </c>
      <c r="F204">
        <v>0</v>
      </c>
      <c r="G204" s="8">
        <v>8</v>
      </c>
      <c r="H204">
        <f t="shared" si="15"/>
        <v>1</v>
      </c>
      <c r="I204">
        <f t="shared" si="12"/>
        <v>0</v>
      </c>
      <c r="J204">
        <f t="shared" si="13"/>
        <v>1</v>
      </c>
      <c r="K204">
        <f t="shared" si="14"/>
        <v>0</v>
      </c>
    </row>
    <row r="205" spans="1:11" outlineLevel="1" x14ac:dyDescent="0.3">
      <c r="A205" s="4">
        <v>41808</v>
      </c>
      <c r="B205">
        <v>10</v>
      </c>
      <c r="C205" t="s">
        <v>10</v>
      </c>
      <c r="D205" s="7">
        <v>0.54</v>
      </c>
      <c r="E205">
        <v>17</v>
      </c>
      <c r="F205">
        <v>0</v>
      </c>
      <c r="G205" s="8">
        <v>10</v>
      </c>
      <c r="H205">
        <f t="shared" si="15"/>
        <v>1</v>
      </c>
      <c r="I205">
        <f t="shared" si="12"/>
        <v>0</v>
      </c>
      <c r="J205">
        <f t="shared" si="13"/>
        <v>1</v>
      </c>
      <c r="K205">
        <f t="shared" si="14"/>
        <v>0</v>
      </c>
    </row>
    <row r="206" spans="1:11" outlineLevel="1" x14ac:dyDescent="0.3">
      <c r="A206" s="4">
        <v>41809</v>
      </c>
      <c r="B206">
        <v>33</v>
      </c>
      <c r="C206" t="s">
        <v>10</v>
      </c>
      <c r="D206" s="7">
        <v>0.65</v>
      </c>
      <c r="E206">
        <v>20</v>
      </c>
      <c r="F206">
        <v>0</v>
      </c>
      <c r="G206" s="8">
        <v>8</v>
      </c>
      <c r="H206">
        <f t="shared" si="15"/>
        <v>0</v>
      </c>
      <c r="I206">
        <f t="shared" si="12"/>
        <v>0</v>
      </c>
      <c r="J206">
        <f t="shared" si="13"/>
        <v>1</v>
      </c>
      <c r="K206">
        <f t="shared" si="14"/>
        <v>0</v>
      </c>
    </row>
    <row r="207" spans="1:11" outlineLevel="1" x14ac:dyDescent="0.3">
      <c r="A207" s="4">
        <v>41810</v>
      </c>
      <c r="B207">
        <v>91</v>
      </c>
      <c r="C207" t="s">
        <v>11</v>
      </c>
      <c r="D207" s="7">
        <v>0.49</v>
      </c>
      <c r="E207">
        <v>20</v>
      </c>
      <c r="F207">
        <v>0</v>
      </c>
      <c r="G207" s="8">
        <v>10</v>
      </c>
      <c r="H207">
        <f t="shared" si="15"/>
        <v>0</v>
      </c>
      <c r="I207">
        <f t="shared" si="12"/>
        <v>0</v>
      </c>
      <c r="J207">
        <f t="shared" si="13"/>
        <v>0</v>
      </c>
      <c r="K207">
        <f t="shared" si="14"/>
        <v>1</v>
      </c>
    </row>
    <row r="208" spans="1:11" outlineLevel="1" x14ac:dyDescent="0.3">
      <c r="A208" s="4">
        <v>41811</v>
      </c>
      <c r="B208">
        <v>120</v>
      </c>
      <c r="C208" t="s">
        <v>12</v>
      </c>
      <c r="D208" s="7">
        <v>0.52</v>
      </c>
      <c r="E208">
        <v>17</v>
      </c>
      <c r="F208">
        <v>1</v>
      </c>
      <c r="G208" s="8">
        <v>9</v>
      </c>
      <c r="H208">
        <f t="shared" si="15"/>
        <v>0</v>
      </c>
      <c r="I208">
        <f t="shared" si="12"/>
        <v>0</v>
      </c>
      <c r="J208">
        <f t="shared" si="13"/>
        <v>0</v>
      </c>
      <c r="K208">
        <f t="shared" si="14"/>
        <v>0</v>
      </c>
    </row>
    <row r="209" spans="1:11" outlineLevel="1" x14ac:dyDescent="0.3">
      <c r="A209" s="4">
        <v>41812</v>
      </c>
      <c r="B209">
        <v>55</v>
      </c>
      <c r="C209" t="s">
        <v>9</v>
      </c>
      <c r="D209" s="7">
        <v>0.55000000000000004</v>
      </c>
      <c r="E209">
        <v>15</v>
      </c>
      <c r="F209">
        <v>0</v>
      </c>
      <c r="G209" s="8">
        <v>7</v>
      </c>
      <c r="H209">
        <f t="shared" si="15"/>
        <v>1</v>
      </c>
      <c r="I209">
        <f t="shared" si="12"/>
        <v>1</v>
      </c>
      <c r="J209">
        <f t="shared" si="13"/>
        <v>0</v>
      </c>
      <c r="K209">
        <f t="shared" si="14"/>
        <v>0</v>
      </c>
    </row>
    <row r="210" spans="1:11" outlineLevel="1" x14ac:dyDescent="0.3">
      <c r="A210" s="4">
        <v>41813</v>
      </c>
      <c r="B210">
        <v>25</v>
      </c>
      <c r="C210" t="s">
        <v>11</v>
      </c>
      <c r="D210" s="7">
        <v>0.99</v>
      </c>
      <c r="E210">
        <v>22</v>
      </c>
      <c r="F210">
        <v>0</v>
      </c>
      <c r="G210" s="8">
        <v>10</v>
      </c>
      <c r="H210">
        <f t="shared" si="15"/>
        <v>1</v>
      </c>
      <c r="I210">
        <f t="shared" si="12"/>
        <v>0</v>
      </c>
      <c r="J210">
        <f t="shared" si="13"/>
        <v>0</v>
      </c>
      <c r="K210">
        <f t="shared" si="14"/>
        <v>1</v>
      </c>
    </row>
    <row r="211" spans="1:11" outlineLevel="1" x14ac:dyDescent="0.3">
      <c r="A211" s="4">
        <v>41814</v>
      </c>
      <c r="B211">
        <v>45</v>
      </c>
      <c r="C211" t="s">
        <v>9</v>
      </c>
      <c r="D211" s="7">
        <v>0.75</v>
      </c>
      <c r="E211">
        <v>15</v>
      </c>
      <c r="F211">
        <v>0</v>
      </c>
      <c r="G211" s="8">
        <v>7</v>
      </c>
      <c r="H211">
        <f t="shared" si="15"/>
        <v>1</v>
      </c>
      <c r="I211">
        <f t="shared" si="12"/>
        <v>1</v>
      </c>
      <c r="J211">
        <f t="shared" si="13"/>
        <v>0</v>
      </c>
      <c r="K211">
        <f t="shared" si="14"/>
        <v>0</v>
      </c>
    </row>
    <row r="212" spans="1:11" outlineLevel="1" x14ac:dyDescent="0.3">
      <c r="A212" s="4">
        <v>41815</v>
      </c>
      <c r="B212">
        <v>35</v>
      </c>
      <c r="C212" t="s">
        <v>11</v>
      </c>
      <c r="D212" s="7">
        <v>0.86</v>
      </c>
      <c r="E212">
        <v>20</v>
      </c>
      <c r="F212">
        <v>0</v>
      </c>
      <c r="G212" s="8">
        <v>8</v>
      </c>
      <c r="H212">
        <f t="shared" si="15"/>
        <v>1</v>
      </c>
      <c r="I212">
        <f t="shared" si="12"/>
        <v>0</v>
      </c>
      <c r="J212">
        <f t="shared" si="13"/>
        <v>0</v>
      </c>
      <c r="K212">
        <f t="shared" si="14"/>
        <v>1</v>
      </c>
    </row>
    <row r="213" spans="1:11" outlineLevel="1" x14ac:dyDescent="0.3">
      <c r="A213" s="4">
        <v>41816</v>
      </c>
      <c r="B213">
        <v>30</v>
      </c>
      <c r="C213" t="s">
        <v>10</v>
      </c>
      <c r="D213" s="7">
        <v>0.66</v>
      </c>
      <c r="E213">
        <v>20</v>
      </c>
      <c r="F213">
        <v>0</v>
      </c>
      <c r="G213" s="8">
        <v>6</v>
      </c>
      <c r="H213">
        <f t="shared" si="15"/>
        <v>0</v>
      </c>
      <c r="I213">
        <f t="shared" si="12"/>
        <v>0</v>
      </c>
      <c r="J213">
        <f t="shared" si="13"/>
        <v>1</v>
      </c>
      <c r="K213">
        <f t="shared" si="14"/>
        <v>0</v>
      </c>
    </row>
    <row r="214" spans="1:11" outlineLevel="1" x14ac:dyDescent="0.3">
      <c r="A214" s="4">
        <v>41817</v>
      </c>
      <c r="B214">
        <v>45</v>
      </c>
      <c r="C214" t="s">
        <v>12</v>
      </c>
      <c r="D214" s="7">
        <v>0.63</v>
      </c>
      <c r="E214">
        <v>15</v>
      </c>
      <c r="F214">
        <v>0</v>
      </c>
      <c r="G214" s="8">
        <v>6</v>
      </c>
      <c r="H214">
        <f t="shared" si="15"/>
        <v>0</v>
      </c>
      <c r="I214">
        <f t="shared" si="12"/>
        <v>0</v>
      </c>
      <c r="J214">
        <f t="shared" si="13"/>
        <v>0</v>
      </c>
      <c r="K214">
        <f t="shared" si="14"/>
        <v>0</v>
      </c>
    </row>
    <row r="215" spans="1:11" outlineLevel="1" x14ac:dyDescent="0.3">
      <c r="A215" s="4">
        <v>41818</v>
      </c>
      <c r="B215">
        <v>75</v>
      </c>
      <c r="C215" t="s">
        <v>9</v>
      </c>
      <c r="D215" s="7">
        <v>0.66</v>
      </c>
      <c r="E215">
        <v>20</v>
      </c>
      <c r="F215">
        <v>0</v>
      </c>
      <c r="G215" s="8">
        <v>9</v>
      </c>
      <c r="H215">
        <f t="shared" si="15"/>
        <v>0</v>
      </c>
      <c r="I215">
        <f t="shared" si="12"/>
        <v>1</v>
      </c>
      <c r="J215">
        <f t="shared" si="13"/>
        <v>0</v>
      </c>
      <c r="K215">
        <f t="shared" si="14"/>
        <v>0</v>
      </c>
    </row>
    <row r="216" spans="1:11" outlineLevel="1" x14ac:dyDescent="0.3">
      <c r="A216" s="4">
        <v>41819</v>
      </c>
      <c r="B216">
        <v>40</v>
      </c>
      <c r="C216" t="s">
        <v>12</v>
      </c>
      <c r="D216" s="7">
        <v>0.45</v>
      </c>
      <c r="E216">
        <v>15</v>
      </c>
      <c r="F216">
        <v>0</v>
      </c>
      <c r="G216" s="8">
        <v>8</v>
      </c>
      <c r="H216">
        <f t="shared" si="15"/>
        <v>1</v>
      </c>
      <c r="I216">
        <f t="shared" si="12"/>
        <v>0</v>
      </c>
      <c r="J216">
        <f t="shared" si="13"/>
        <v>0</v>
      </c>
      <c r="K216">
        <f t="shared" si="14"/>
        <v>0</v>
      </c>
    </row>
    <row r="217" spans="1:11" outlineLevel="1" x14ac:dyDescent="0.3">
      <c r="A217" s="4">
        <v>41820</v>
      </c>
      <c r="B217">
        <v>40</v>
      </c>
      <c r="C217" t="s">
        <v>9</v>
      </c>
      <c r="D217" s="7">
        <v>0.46</v>
      </c>
      <c r="E217">
        <v>15</v>
      </c>
      <c r="F217">
        <v>0</v>
      </c>
      <c r="G217" s="8">
        <v>9</v>
      </c>
      <c r="H217">
        <f t="shared" si="15"/>
        <v>1</v>
      </c>
      <c r="I217">
        <f t="shared" si="12"/>
        <v>1</v>
      </c>
      <c r="J217">
        <f t="shared" si="13"/>
        <v>0</v>
      </c>
      <c r="K217">
        <f t="shared" si="14"/>
        <v>0</v>
      </c>
    </row>
    <row r="218" spans="1:11" outlineLevel="1" x14ac:dyDescent="0.3">
      <c r="A218" s="4">
        <v>41821</v>
      </c>
      <c r="B218">
        <v>45</v>
      </c>
      <c r="C218" t="s">
        <v>11</v>
      </c>
      <c r="D218" s="7">
        <v>0.56000000000000005</v>
      </c>
      <c r="E218">
        <v>20</v>
      </c>
      <c r="F218">
        <v>0</v>
      </c>
      <c r="G218" s="8">
        <v>7</v>
      </c>
      <c r="H218">
        <f t="shared" si="15"/>
        <v>1</v>
      </c>
      <c r="I218">
        <f t="shared" si="12"/>
        <v>0</v>
      </c>
      <c r="J218">
        <f t="shared" si="13"/>
        <v>0</v>
      </c>
      <c r="K218">
        <f t="shared" si="14"/>
        <v>1</v>
      </c>
    </row>
    <row r="219" spans="1:11" outlineLevel="1" x14ac:dyDescent="0.3">
      <c r="A219" s="4">
        <v>41822</v>
      </c>
      <c r="B219">
        <v>55</v>
      </c>
      <c r="C219" t="s">
        <v>12</v>
      </c>
      <c r="D219" s="7">
        <v>0.21</v>
      </c>
      <c r="E219">
        <v>21</v>
      </c>
      <c r="F219">
        <v>0</v>
      </c>
      <c r="G219" s="8">
        <v>7</v>
      </c>
      <c r="H219">
        <f t="shared" si="15"/>
        <v>1</v>
      </c>
      <c r="I219">
        <f t="shared" si="12"/>
        <v>0</v>
      </c>
      <c r="J219">
        <f t="shared" si="13"/>
        <v>0</v>
      </c>
      <c r="K219">
        <f t="shared" si="14"/>
        <v>0</v>
      </c>
    </row>
    <row r="220" spans="1:11" outlineLevel="1" x14ac:dyDescent="0.3">
      <c r="A220" s="4">
        <v>41823</v>
      </c>
      <c r="B220">
        <v>60</v>
      </c>
      <c r="C220" t="s">
        <v>9</v>
      </c>
      <c r="D220" s="7">
        <v>0.16</v>
      </c>
      <c r="E220">
        <v>25</v>
      </c>
      <c r="F220">
        <v>0</v>
      </c>
      <c r="G220" s="8">
        <v>10</v>
      </c>
      <c r="H220">
        <f t="shared" si="15"/>
        <v>0</v>
      </c>
      <c r="I220">
        <f t="shared" si="12"/>
        <v>1</v>
      </c>
      <c r="J220">
        <f t="shared" si="13"/>
        <v>0</v>
      </c>
      <c r="K220">
        <f t="shared" si="14"/>
        <v>0</v>
      </c>
    </row>
    <row r="221" spans="1:11" outlineLevel="1" x14ac:dyDescent="0.3">
      <c r="A221" s="4">
        <v>41824</v>
      </c>
      <c r="B221">
        <v>65</v>
      </c>
      <c r="C221" t="s">
        <v>12</v>
      </c>
      <c r="D221" s="7">
        <v>0.16</v>
      </c>
      <c r="E221">
        <v>20</v>
      </c>
      <c r="F221">
        <v>0</v>
      </c>
      <c r="G221" s="8">
        <v>7</v>
      </c>
      <c r="H221">
        <f t="shared" si="15"/>
        <v>0</v>
      </c>
      <c r="I221">
        <f t="shared" si="12"/>
        <v>0</v>
      </c>
      <c r="J221">
        <f t="shared" si="13"/>
        <v>0</v>
      </c>
      <c r="K221">
        <f t="shared" si="14"/>
        <v>0</v>
      </c>
    </row>
    <row r="222" spans="1:11" outlineLevel="1" x14ac:dyDescent="0.3">
      <c r="A222" s="4">
        <v>41825</v>
      </c>
      <c r="B222">
        <v>100</v>
      </c>
      <c r="C222" t="s">
        <v>12</v>
      </c>
      <c r="D222" s="7">
        <v>0.21</v>
      </c>
      <c r="E222">
        <v>24</v>
      </c>
      <c r="F222">
        <v>1</v>
      </c>
      <c r="G222" s="8">
        <v>10</v>
      </c>
      <c r="H222">
        <f t="shared" si="15"/>
        <v>0</v>
      </c>
      <c r="I222">
        <f t="shared" si="12"/>
        <v>0</v>
      </c>
      <c r="J222">
        <f t="shared" si="13"/>
        <v>0</v>
      </c>
      <c r="K222">
        <f t="shared" si="14"/>
        <v>0</v>
      </c>
    </row>
    <row r="223" spans="1:11" outlineLevel="1" x14ac:dyDescent="0.3">
      <c r="A223" s="4">
        <v>41826</v>
      </c>
      <c r="B223">
        <v>130</v>
      </c>
      <c r="C223" t="s">
        <v>11</v>
      </c>
      <c r="D223" s="7">
        <v>0.27</v>
      </c>
      <c r="E223">
        <v>27</v>
      </c>
      <c r="F223">
        <v>1</v>
      </c>
      <c r="G223" s="8">
        <v>9</v>
      </c>
      <c r="H223">
        <f t="shared" si="15"/>
        <v>1</v>
      </c>
      <c r="I223">
        <f t="shared" si="12"/>
        <v>0</v>
      </c>
      <c r="J223">
        <f t="shared" si="13"/>
        <v>0</v>
      </c>
      <c r="K223">
        <f t="shared" si="14"/>
        <v>1</v>
      </c>
    </row>
    <row r="224" spans="1:11" outlineLevel="1" x14ac:dyDescent="0.3">
      <c r="A224" s="4">
        <v>41827</v>
      </c>
      <c r="B224">
        <v>90</v>
      </c>
      <c r="C224" t="s">
        <v>9</v>
      </c>
      <c r="D224" s="7">
        <v>0.46</v>
      </c>
      <c r="E224">
        <v>26</v>
      </c>
      <c r="F224">
        <v>1</v>
      </c>
      <c r="G224" s="8">
        <v>7</v>
      </c>
      <c r="H224">
        <f t="shared" si="15"/>
        <v>1</v>
      </c>
      <c r="I224">
        <f t="shared" si="12"/>
        <v>1</v>
      </c>
      <c r="J224">
        <f t="shared" si="13"/>
        <v>0</v>
      </c>
      <c r="K224">
        <f t="shared" si="14"/>
        <v>0</v>
      </c>
    </row>
    <row r="225" spans="1:11" outlineLevel="1" x14ac:dyDescent="0.3">
      <c r="A225" s="4">
        <v>41828</v>
      </c>
      <c r="B225">
        <v>60</v>
      </c>
      <c r="C225" t="s">
        <v>12</v>
      </c>
      <c r="D225" s="7">
        <v>0.13</v>
      </c>
      <c r="E225">
        <v>26</v>
      </c>
      <c r="F225">
        <v>0</v>
      </c>
      <c r="G225" s="8">
        <v>6</v>
      </c>
      <c r="H225">
        <f t="shared" si="15"/>
        <v>1</v>
      </c>
      <c r="I225">
        <f t="shared" si="12"/>
        <v>0</v>
      </c>
      <c r="J225">
        <f t="shared" si="13"/>
        <v>0</v>
      </c>
      <c r="K225">
        <f t="shared" si="14"/>
        <v>0</v>
      </c>
    </row>
    <row r="226" spans="1:11" outlineLevel="1" x14ac:dyDescent="0.3">
      <c r="A226" s="4">
        <v>41829</v>
      </c>
      <c r="B226">
        <v>45</v>
      </c>
      <c r="C226" t="s">
        <v>11</v>
      </c>
      <c r="D226" s="7">
        <v>0.21</v>
      </c>
      <c r="E226">
        <v>23</v>
      </c>
      <c r="F226">
        <v>0</v>
      </c>
      <c r="G226" s="8">
        <v>8</v>
      </c>
      <c r="H226">
        <f t="shared" si="15"/>
        <v>1</v>
      </c>
      <c r="I226">
        <f t="shared" si="12"/>
        <v>0</v>
      </c>
      <c r="J226">
        <f t="shared" si="13"/>
        <v>0</v>
      </c>
      <c r="K226">
        <f t="shared" si="14"/>
        <v>1</v>
      </c>
    </row>
    <row r="227" spans="1:11" outlineLevel="1" x14ac:dyDescent="0.3">
      <c r="A227" s="4">
        <v>41830</v>
      </c>
      <c r="B227">
        <v>40</v>
      </c>
      <c r="C227" t="s">
        <v>9</v>
      </c>
      <c r="D227" s="7">
        <v>0.1</v>
      </c>
      <c r="E227">
        <v>24</v>
      </c>
      <c r="F227">
        <v>0</v>
      </c>
      <c r="G227" s="8">
        <v>9</v>
      </c>
      <c r="H227">
        <f t="shared" si="15"/>
        <v>0</v>
      </c>
      <c r="I227">
        <f t="shared" si="12"/>
        <v>1</v>
      </c>
      <c r="J227">
        <f t="shared" si="13"/>
        <v>0</v>
      </c>
      <c r="K227">
        <f t="shared" si="14"/>
        <v>0</v>
      </c>
    </row>
    <row r="228" spans="1:11" outlineLevel="1" x14ac:dyDescent="0.3">
      <c r="A228" s="4">
        <v>41831</v>
      </c>
      <c r="B228">
        <v>60</v>
      </c>
      <c r="C228" t="s">
        <v>11</v>
      </c>
      <c r="D228" s="7">
        <v>0.96</v>
      </c>
      <c r="E228">
        <v>22</v>
      </c>
      <c r="F228">
        <v>0</v>
      </c>
      <c r="G228" s="8">
        <v>10</v>
      </c>
      <c r="H228">
        <f t="shared" si="15"/>
        <v>0</v>
      </c>
      <c r="I228">
        <f t="shared" si="12"/>
        <v>0</v>
      </c>
      <c r="J228">
        <f t="shared" si="13"/>
        <v>0</v>
      </c>
      <c r="K228">
        <f t="shared" si="14"/>
        <v>1</v>
      </c>
    </row>
    <row r="229" spans="1:11" outlineLevel="1" x14ac:dyDescent="0.3">
      <c r="A229" s="4">
        <v>41832</v>
      </c>
      <c r="B229">
        <v>70</v>
      </c>
      <c r="C229" t="s">
        <v>11</v>
      </c>
      <c r="D229" s="7">
        <v>0.64</v>
      </c>
      <c r="E229">
        <v>22</v>
      </c>
      <c r="F229">
        <v>0</v>
      </c>
      <c r="G229" s="8">
        <v>10</v>
      </c>
      <c r="H229">
        <f t="shared" si="15"/>
        <v>0</v>
      </c>
      <c r="I229">
        <f t="shared" si="12"/>
        <v>0</v>
      </c>
      <c r="J229">
        <f t="shared" si="13"/>
        <v>0</v>
      </c>
      <c r="K229">
        <f t="shared" si="14"/>
        <v>1</v>
      </c>
    </row>
    <row r="230" spans="1:11" outlineLevel="1" x14ac:dyDescent="0.3">
      <c r="A230" s="4">
        <v>41833</v>
      </c>
      <c r="B230">
        <v>45</v>
      </c>
      <c r="C230" t="s">
        <v>10</v>
      </c>
      <c r="D230" s="7">
        <v>0.3</v>
      </c>
      <c r="E230">
        <v>22</v>
      </c>
      <c r="F230">
        <v>0</v>
      </c>
      <c r="G230" s="8">
        <v>10</v>
      </c>
      <c r="H230">
        <f t="shared" si="15"/>
        <v>1</v>
      </c>
      <c r="I230">
        <f t="shared" si="12"/>
        <v>0</v>
      </c>
      <c r="J230">
        <f t="shared" si="13"/>
        <v>1</v>
      </c>
      <c r="K230">
        <f t="shared" si="14"/>
        <v>0</v>
      </c>
    </row>
    <row r="231" spans="1:11" outlineLevel="1" x14ac:dyDescent="0.3">
      <c r="A231" s="4">
        <v>41834</v>
      </c>
      <c r="B231">
        <v>50</v>
      </c>
      <c r="C231" t="s">
        <v>9</v>
      </c>
      <c r="D231" s="7">
        <v>0.31</v>
      </c>
      <c r="E231">
        <v>22</v>
      </c>
      <c r="F231">
        <v>0</v>
      </c>
      <c r="G231" s="8">
        <v>8</v>
      </c>
      <c r="H231">
        <f t="shared" si="15"/>
        <v>1</v>
      </c>
      <c r="I231">
        <f t="shared" si="12"/>
        <v>1</v>
      </c>
      <c r="J231">
        <f t="shared" si="13"/>
        <v>0</v>
      </c>
      <c r="K231">
        <f t="shared" si="14"/>
        <v>0</v>
      </c>
    </row>
    <row r="232" spans="1:11" outlineLevel="1" x14ac:dyDescent="0.3">
      <c r="A232" s="4">
        <v>41835</v>
      </c>
      <c r="B232">
        <v>90</v>
      </c>
      <c r="C232" t="s">
        <v>11</v>
      </c>
      <c r="D232" s="7">
        <v>0.45</v>
      </c>
      <c r="E232">
        <v>19</v>
      </c>
      <c r="F232">
        <v>1</v>
      </c>
      <c r="G232" s="8">
        <v>6</v>
      </c>
      <c r="H232">
        <f t="shared" si="15"/>
        <v>1</v>
      </c>
      <c r="I232">
        <f t="shared" si="12"/>
        <v>0</v>
      </c>
      <c r="J232">
        <f t="shared" si="13"/>
        <v>0</v>
      </c>
      <c r="K232">
        <f t="shared" si="14"/>
        <v>1</v>
      </c>
    </row>
    <row r="233" spans="1:11" outlineLevel="1" x14ac:dyDescent="0.3">
      <c r="A233" s="4">
        <v>41836</v>
      </c>
      <c r="B233">
        <v>23</v>
      </c>
      <c r="C233" t="s">
        <v>10</v>
      </c>
      <c r="D233" s="7">
        <v>0.31</v>
      </c>
      <c r="E233">
        <v>24</v>
      </c>
      <c r="F233">
        <v>0</v>
      </c>
      <c r="G233" s="8">
        <v>8</v>
      </c>
      <c r="H233">
        <f t="shared" si="15"/>
        <v>1</v>
      </c>
      <c r="I233">
        <f t="shared" si="12"/>
        <v>0</v>
      </c>
      <c r="J233">
        <f t="shared" si="13"/>
        <v>1</v>
      </c>
      <c r="K233">
        <f t="shared" si="14"/>
        <v>0</v>
      </c>
    </row>
    <row r="234" spans="1:11" outlineLevel="1" x14ac:dyDescent="0.3">
      <c r="A234" s="4">
        <v>41837</v>
      </c>
      <c r="B234">
        <v>85</v>
      </c>
      <c r="C234" t="s">
        <v>9</v>
      </c>
      <c r="D234" s="7">
        <v>0.72</v>
      </c>
      <c r="E234">
        <v>20</v>
      </c>
      <c r="F234">
        <v>1</v>
      </c>
      <c r="G234" s="8">
        <v>10</v>
      </c>
      <c r="H234">
        <f t="shared" si="15"/>
        <v>0</v>
      </c>
      <c r="I234">
        <f t="shared" si="12"/>
        <v>1</v>
      </c>
      <c r="J234">
        <f t="shared" si="13"/>
        <v>0</v>
      </c>
      <c r="K234">
        <f t="shared" si="14"/>
        <v>0</v>
      </c>
    </row>
    <row r="235" spans="1:11" outlineLevel="1" x14ac:dyDescent="0.3">
      <c r="A235" s="4">
        <v>41838</v>
      </c>
      <c r="B235">
        <v>35</v>
      </c>
      <c r="C235" t="s">
        <v>11</v>
      </c>
      <c r="D235" s="7">
        <v>0.96</v>
      </c>
      <c r="E235">
        <v>21</v>
      </c>
      <c r="F235">
        <v>0</v>
      </c>
      <c r="G235" s="8">
        <v>10</v>
      </c>
      <c r="H235">
        <f t="shared" si="15"/>
        <v>0</v>
      </c>
      <c r="I235">
        <f t="shared" si="12"/>
        <v>0</v>
      </c>
      <c r="J235">
        <f t="shared" si="13"/>
        <v>0</v>
      </c>
      <c r="K235">
        <f t="shared" si="14"/>
        <v>1</v>
      </c>
    </row>
    <row r="236" spans="1:11" outlineLevel="1" x14ac:dyDescent="0.3">
      <c r="A236" s="4">
        <v>41839</v>
      </c>
      <c r="B236">
        <v>40</v>
      </c>
      <c r="C236" t="s">
        <v>9</v>
      </c>
      <c r="D236" s="7">
        <v>0.8</v>
      </c>
      <c r="E236">
        <v>19</v>
      </c>
      <c r="F236">
        <v>0</v>
      </c>
      <c r="G236" s="8">
        <v>8</v>
      </c>
      <c r="H236">
        <f t="shared" si="15"/>
        <v>0</v>
      </c>
      <c r="I236">
        <f t="shared" si="12"/>
        <v>1</v>
      </c>
      <c r="J236">
        <f t="shared" si="13"/>
        <v>0</v>
      </c>
      <c r="K236">
        <f t="shared" si="14"/>
        <v>0</v>
      </c>
    </row>
    <row r="237" spans="1:11" outlineLevel="1" x14ac:dyDescent="0.3">
      <c r="A237" s="4">
        <v>41840</v>
      </c>
      <c r="B237">
        <v>30</v>
      </c>
      <c r="C237" t="s">
        <v>9</v>
      </c>
      <c r="D237" s="7">
        <v>0.3</v>
      </c>
      <c r="E237">
        <v>23</v>
      </c>
      <c r="F237">
        <v>0</v>
      </c>
      <c r="G237" s="8">
        <v>10</v>
      </c>
      <c r="H237">
        <f t="shared" si="15"/>
        <v>1</v>
      </c>
      <c r="I237">
        <f t="shared" si="12"/>
        <v>1</v>
      </c>
      <c r="J237">
        <f t="shared" si="13"/>
        <v>0</v>
      </c>
      <c r="K237">
        <f t="shared" si="14"/>
        <v>0</v>
      </c>
    </row>
    <row r="238" spans="1:11" outlineLevel="1" x14ac:dyDescent="0.3">
      <c r="A238" s="4">
        <v>41841</v>
      </c>
      <c r="B238">
        <v>97</v>
      </c>
      <c r="C238" t="s">
        <v>9</v>
      </c>
      <c r="D238" s="7">
        <v>0.08</v>
      </c>
      <c r="E238">
        <v>21</v>
      </c>
      <c r="F238">
        <v>1</v>
      </c>
      <c r="G238" s="8">
        <v>6</v>
      </c>
      <c r="H238">
        <f t="shared" si="15"/>
        <v>1</v>
      </c>
      <c r="I238">
        <f t="shared" si="12"/>
        <v>1</v>
      </c>
      <c r="J238">
        <f t="shared" si="13"/>
        <v>0</v>
      </c>
      <c r="K238">
        <f t="shared" si="14"/>
        <v>0</v>
      </c>
    </row>
    <row r="239" spans="1:11" outlineLevel="1" x14ac:dyDescent="0.3">
      <c r="A239" s="4">
        <v>41842</v>
      </c>
      <c r="B239">
        <v>10</v>
      </c>
      <c r="C239" t="s">
        <v>10</v>
      </c>
      <c r="D239" s="7">
        <v>0.94</v>
      </c>
      <c r="E239">
        <v>26</v>
      </c>
      <c r="F239">
        <v>0</v>
      </c>
      <c r="G239" s="8">
        <v>8</v>
      </c>
      <c r="H239">
        <f t="shared" si="15"/>
        <v>1</v>
      </c>
      <c r="I239">
        <f t="shared" si="12"/>
        <v>0</v>
      </c>
      <c r="J239">
        <f t="shared" si="13"/>
        <v>1</v>
      </c>
      <c r="K239">
        <f t="shared" si="14"/>
        <v>0</v>
      </c>
    </row>
    <row r="240" spans="1:11" outlineLevel="1" x14ac:dyDescent="0.3">
      <c r="A240" s="4">
        <v>41843</v>
      </c>
      <c r="B240">
        <v>60</v>
      </c>
      <c r="C240" t="s">
        <v>10</v>
      </c>
      <c r="D240" s="7">
        <v>0.9</v>
      </c>
      <c r="E240">
        <v>19</v>
      </c>
      <c r="F240">
        <v>1</v>
      </c>
      <c r="G240" s="8">
        <v>8</v>
      </c>
      <c r="H240">
        <f t="shared" si="15"/>
        <v>1</v>
      </c>
      <c r="I240">
        <f t="shared" si="12"/>
        <v>0</v>
      </c>
      <c r="J240">
        <f t="shared" si="13"/>
        <v>1</v>
      </c>
      <c r="K240">
        <f t="shared" si="14"/>
        <v>0</v>
      </c>
    </row>
    <row r="241" spans="1:11" outlineLevel="1" x14ac:dyDescent="0.3">
      <c r="A241" s="4">
        <v>41844</v>
      </c>
      <c r="B241">
        <v>85</v>
      </c>
      <c r="C241" t="s">
        <v>9</v>
      </c>
      <c r="D241" s="7">
        <v>0.38</v>
      </c>
      <c r="E241">
        <v>27</v>
      </c>
      <c r="F241">
        <v>1</v>
      </c>
      <c r="G241" s="8">
        <v>10</v>
      </c>
      <c r="H241">
        <f t="shared" si="15"/>
        <v>0</v>
      </c>
      <c r="I241">
        <f t="shared" si="12"/>
        <v>1</v>
      </c>
      <c r="J241">
        <f t="shared" si="13"/>
        <v>0</v>
      </c>
      <c r="K241">
        <f t="shared" si="14"/>
        <v>0</v>
      </c>
    </row>
    <row r="242" spans="1:11" outlineLevel="1" x14ac:dyDescent="0.3">
      <c r="A242" s="4">
        <v>41845</v>
      </c>
      <c r="B242">
        <v>40</v>
      </c>
      <c r="C242" t="s">
        <v>12</v>
      </c>
      <c r="D242" s="7">
        <v>0.6</v>
      </c>
      <c r="E242">
        <v>27</v>
      </c>
      <c r="F242">
        <v>0</v>
      </c>
      <c r="G242" s="8">
        <v>9</v>
      </c>
      <c r="H242">
        <f t="shared" si="15"/>
        <v>0</v>
      </c>
      <c r="I242">
        <f t="shared" si="12"/>
        <v>0</v>
      </c>
      <c r="J242">
        <f t="shared" si="13"/>
        <v>0</v>
      </c>
      <c r="K242">
        <f t="shared" si="14"/>
        <v>0</v>
      </c>
    </row>
    <row r="243" spans="1:11" outlineLevel="1" x14ac:dyDescent="0.3">
      <c r="A243" s="4">
        <v>41846</v>
      </c>
      <c r="B243">
        <v>72</v>
      </c>
      <c r="C243" t="s">
        <v>11</v>
      </c>
      <c r="D243" s="7">
        <v>0.62</v>
      </c>
      <c r="E243">
        <v>22</v>
      </c>
      <c r="F243">
        <v>0</v>
      </c>
      <c r="G243" s="8">
        <v>7</v>
      </c>
      <c r="H243">
        <f t="shared" si="15"/>
        <v>0</v>
      </c>
      <c r="I243">
        <f t="shared" si="12"/>
        <v>0</v>
      </c>
      <c r="J243">
        <f t="shared" si="13"/>
        <v>0</v>
      </c>
      <c r="K243">
        <f t="shared" si="14"/>
        <v>1</v>
      </c>
    </row>
    <row r="244" spans="1:11" outlineLevel="1" x14ac:dyDescent="0.3">
      <c r="A244" s="4">
        <v>41847</v>
      </c>
      <c r="B244">
        <v>78</v>
      </c>
      <c r="C244" t="s">
        <v>12</v>
      </c>
      <c r="D244" s="7">
        <v>0.77</v>
      </c>
      <c r="E244">
        <v>21</v>
      </c>
      <c r="F244">
        <v>1</v>
      </c>
      <c r="G244" s="8">
        <v>8</v>
      </c>
      <c r="H244">
        <f t="shared" si="15"/>
        <v>1</v>
      </c>
      <c r="I244">
        <f t="shared" si="12"/>
        <v>0</v>
      </c>
      <c r="J244">
        <f t="shared" si="13"/>
        <v>0</v>
      </c>
      <c r="K244">
        <f t="shared" si="14"/>
        <v>0</v>
      </c>
    </row>
    <row r="245" spans="1:11" outlineLevel="1" x14ac:dyDescent="0.3">
      <c r="A245" s="4">
        <v>41848</v>
      </c>
      <c r="B245">
        <v>54</v>
      </c>
      <c r="C245" t="s">
        <v>11</v>
      </c>
      <c r="D245" s="7">
        <v>0.85</v>
      </c>
      <c r="E245">
        <v>18</v>
      </c>
      <c r="F245">
        <v>0</v>
      </c>
      <c r="G245" s="8">
        <v>8</v>
      </c>
      <c r="H245">
        <f t="shared" si="15"/>
        <v>1</v>
      </c>
      <c r="I245">
        <f t="shared" si="12"/>
        <v>0</v>
      </c>
      <c r="J245">
        <f t="shared" si="13"/>
        <v>0</v>
      </c>
      <c r="K245">
        <f t="shared" si="14"/>
        <v>1</v>
      </c>
    </row>
    <row r="246" spans="1:11" outlineLevel="1" x14ac:dyDescent="0.3">
      <c r="A246" s="4">
        <v>41849</v>
      </c>
      <c r="B246">
        <v>75</v>
      </c>
      <c r="C246" t="s">
        <v>11</v>
      </c>
      <c r="D246" s="7">
        <v>0.2</v>
      </c>
      <c r="E246">
        <v>21</v>
      </c>
      <c r="F246">
        <v>1</v>
      </c>
      <c r="G246" s="8">
        <v>9</v>
      </c>
      <c r="H246">
        <f t="shared" si="15"/>
        <v>1</v>
      </c>
      <c r="I246">
        <f t="shared" si="12"/>
        <v>0</v>
      </c>
      <c r="J246">
        <f t="shared" si="13"/>
        <v>0</v>
      </c>
      <c r="K246">
        <f t="shared" si="14"/>
        <v>1</v>
      </c>
    </row>
    <row r="247" spans="1:11" outlineLevel="1" x14ac:dyDescent="0.3">
      <c r="A247" s="4">
        <v>41850</v>
      </c>
      <c r="B247">
        <v>38</v>
      </c>
      <c r="C247" t="s">
        <v>12</v>
      </c>
      <c r="D247" s="7">
        <v>0.93</v>
      </c>
      <c r="E247">
        <v>23</v>
      </c>
      <c r="F247">
        <v>0</v>
      </c>
      <c r="G247" s="8">
        <v>7</v>
      </c>
      <c r="H247">
        <f t="shared" si="15"/>
        <v>1</v>
      </c>
      <c r="I247">
        <f t="shared" si="12"/>
        <v>0</v>
      </c>
      <c r="J247">
        <f t="shared" si="13"/>
        <v>0</v>
      </c>
      <c r="K247">
        <f t="shared" si="14"/>
        <v>0</v>
      </c>
    </row>
    <row r="248" spans="1:11" outlineLevel="1" x14ac:dyDescent="0.3">
      <c r="A248" s="4">
        <v>41851</v>
      </c>
      <c r="B248">
        <v>57</v>
      </c>
      <c r="C248" t="s">
        <v>11</v>
      </c>
      <c r="D248" s="7">
        <v>0.64</v>
      </c>
      <c r="E248">
        <v>27</v>
      </c>
      <c r="F248">
        <v>0</v>
      </c>
      <c r="G248" s="8">
        <v>8</v>
      </c>
      <c r="H248">
        <f t="shared" si="15"/>
        <v>0</v>
      </c>
      <c r="I248">
        <f t="shared" si="12"/>
        <v>0</v>
      </c>
      <c r="J248">
        <f t="shared" si="13"/>
        <v>0</v>
      </c>
      <c r="K248">
        <f t="shared" si="14"/>
        <v>1</v>
      </c>
    </row>
    <row r="249" spans="1:11" outlineLevel="1" x14ac:dyDescent="0.3">
      <c r="A249" s="4">
        <v>41852</v>
      </c>
      <c r="B249">
        <v>51</v>
      </c>
      <c r="C249" t="s">
        <v>12</v>
      </c>
      <c r="D249" s="7">
        <v>0.45</v>
      </c>
      <c r="E249">
        <v>25</v>
      </c>
      <c r="F249">
        <v>0</v>
      </c>
      <c r="G249" s="8">
        <v>8</v>
      </c>
      <c r="H249">
        <f t="shared" si="15"/>
        <v>0</v>
      </c>
      <c r="I249">
        <f t="shared" si="12"/>
        <v>0</v>
      </c>
      <c r="J249">
        <f t="shared" si="13"/>
        <v>0</v>
      </c>
      <c r="K249">
        <f t="shared" si="14"/>
        <v>0</v>
      </c>
    </row>
    <row r="250" spans="1:11" outlineLevel="1" x14ac:dyDescent="0.3">
      <c r="A250" s="4">
        <v>41853</v>
      </c>
      <c r="B250">
        <v>48</v>
      </c>
      <c r="C250" t="s">
        <v>10</v>
      </c>
      <c r="D250" s="7">
        <v>0.18</v>
      </c>
      <c r="E250">
        <v>24</v>
      </c>
      <c r="F250">
        <v>0</v>
      </c>
      <c r="G250" s="8">
        <v>6</v>
      </c>
      <c r="H250">
        <f t="shared" si="15"/>
        <v>0</v>
      </c>
      <c r="I250">
        <f t="shared" si="12"/>
        <v>0</v>
      </c>
      <c r="J250">
        <f t="shared" si="13"/>
        <v>1</v>
      </c>
      <c r="K250">
        <f t="shared" si="14"/>
        <v>0</v>
      </c>
    </row>
    <row r="251" spans="1:11" outlineLevel="1" x14ac:dyDescent="0.3">
      <c r="A251" s="4">
        <v>41854</v>
      </c>
      <c r="B251">
        <v>60</v>
      </c>
      <c r="C251" t="s">
        <v>11</v>
      </c>
      <c r="D251" s="7">
        <v>0.71</v>
      </c>
      <c r="E251">
        <v>23</v>
      </c>
      <c r="F251">
        <v>0</v>
      </c>
      <c r="G251" s="8">
        <v>9</v>
      </c>
      <c r="H251">
        <f t="shared" si="15"/>
        <v>1</v>
      </c>
      <c r="I251">
        <f t="shared" si="12"/>
        <v>0</v>
      </c>
      <c r="J251">
        <f t="shared" si="13"/>
        <v>0</v>
      </c>
      <c r="K251">
        <f t="shared" si="14"/>
        <v>1</v>
      </c>
    </row>
    <row r="252" spans="1:11" outlineLevel="1" x14ac:dyDescent="0.3">
      <c r="A252" s="4">
        <v>41855</v>
      </c>
      <c r="B252">
        <v>66</v>
      </c>
      <c r="C252" t="s">
        <v>9</v>
      </c>
      <c r="D252" s="7">
        <v>0.4</v>
      </c>
      <c r="E252">
        <v>23</v>
      </c>
      <c r="F252">
        <v>0</v>
      </c>
      <c r="G252" s="8">
        <v>10</v>
      </c>
      <c r="H252">
        <f t="shared" si="15"/>
        <v>1</v>
      </c>
      <c r="I252">
        <f t="shared" si="12"/>
        <v>1</v>
      </c>
      <c r="J252">
        <f t="shared" si="13"/>
        <v>0</v>
      </c>
      <c r="K252">
        <f t="shared" si="14"/>
        <v>0</v>
      </c>
    </row>
    <row r="253" spans="1:11" outlineLevel="1" x14ac:dyDescent="0.3">
      <c r="A253" s="4">
        <v>41856</v>
      </c>
      <c r="B253">
        <v>82</v>
      </c>
      <c r="C253" t="s">
        <v>9</v>
      </c>
      <c r="D253" s="7">
        <v>0.61</v>
      </c>
      <c r="E253">
        <v>20</v>
      </c>
      <c r="F253">
        <v>1</v>
      </c>
      <c r="G253" s="8">
        <v>6</v>
      </c>
      <c r="H253">
        <f t="shared" si="15"/>
        <v>1</v>
      </c>
      <c r="I253">
        <f t="shared" si="12"/>
        <v>1</v>
      </c>
      <c r="J253">
        <f t="shared" si="13"/>
        <v>0</v>
      </c>
      <c r="K253">
        <f t="shared" si="14"/>
        <v>0</v>
      </c>
    </row>
    <row r="254" spans="1:11" outlineLevel="1" x14ac:dyDescent="0.3">
      <c r="A254" s="4">
        <v>41857</v>
      </c>
      <c r="B254">
        <v>34</v>
      </c>
      <c r="C254" t="s">
        <v>9</v>
      </c>
      <c r="D254" s="7">
        <v>0.28999999999999998</v>
      </c>
      <c r="E254">
        <v>26</v>
      </c>
      <c r="F254">
        <v>0</v>
      </c>
      <c r="G254" s="8">
        <v>10</v>
      </c>
      <c r="H254">
        <f t="shared" si="15"/>
        <v>1</v>
      </c>
      <c r="I254">
        <f t="shared" si="12"/>
        <v>1</v>
      </c>
      <c r="J254">
        <f t="shared" si="13"/>
        <v>0</v>
      </c>
      <c r="K254">
        <f t="shared" si="14"/>
        <v>0</v>
      </c>
    </row>
    <row r="255" spans="1:11" outlineLevel="1" x14ac:dyDescent="0.3">
      <c r="A255" s="4">
        <v>41858</v>
      </c>
      <c r="B255">
        <v>46</v>
      </c>
      <c r="C255" t="s">
        <v>12</v>
      </c>
      <c r="D255" s="7">
        <v>0.4</v>
      </c>
      <c r="E255">
        <v>19</v>
      </c>
      <c r="F255">
        <v>0</v>
      </c>
      <c r="G255" s="8">
        <v>8</v>
      </c>
      <c r="H255">
        <f t="shared" si="15"/>
        <v>0</v>
      </c>
      <c r="I255">
        <f t="shared" si="12"/>
        <v>0</v>
      </c>
      <c r="J255">
        <f t="shared" si="13"/>
        <v>0</v>
      </c>
      <c r="K255">
        <f t="shared" si="14"/>
        <v>0</v>
      </c>
    </row>
    <row r="256" spans="1:11" outlineLevel="1" x14ac:dyDescent="0.3">
      <c r="A256" s="4">
        <v>41859</v>
      </c>
      <c r="B256">
        <v>64</v>
      </c>
      <c r="C256" t="s">
        <v>11</v>
      </c>
      <c r="D256" s="7">
        <v>0.78</v>
      </c>
      <c r="E256">
        <v>21</v>
      </c>
      <c r="F256">
        <v>0</v>
      </c>
      <c r="G256" s="8">
        <v>6</v>
      </c>
      <c r="H256">
        <f t="shared" si="15"/>
        <v>0</v>
      </c>
      <c r="I256">
        <f t="shared" si="12"/>
        <v>0</v>
      </c>
      <c r="J256">
        <f t="shared" si="13"/>
        <v>0</v>
      </c>
      <c r="K256">
        <f t="shared" si="14"/>
        <v>1</v>
      </c>
    </row>
    <row r="257" spans="1:11" outlineLevel="1" x14ac:dyDescent="0.3">
      <c r="A257" s="4">
        <v>41860</v>
      </c>
      <c r="B257">
        <v>47</v>
      </c>
      <c r="C257" t="s">
        <v>10</v>
      </c>
      <c r="D257" s="7">
        <v>0</v>
      </c>
      <c r="E257">
        <v>18</v>
      </c>
      <c r="F257">
        <v>0</v>
      </c>
      <c r="G257" s="8">
        <v>8</v>
      </c>
      <c r="H257">
        <f t="shared" si="15"/>
        <v>0</v>
      </c>
      <c r="I257">
        <f t="shared" si="12"/>
        <v>0</v>
      </c>
      <c r="J257">
        <f t="shared" si="13"/>
        <v>1</v>
      </c>
      <c r="K257">
        <f t="shared" si="14"/>
        <v>0</v>
      </c>
    </row>
    <row r="258" spans="1:11" outlineLevel="1" x14ac:dyDescent="0.3">
      <c r="A258" s="4">
        <v>41861</v>
      </c>
      <c r="B258">
        <v>16</v>
      </c>
      <c r="C258" t="s">
        <v>10</v>
      </c>
      <c r="D258" s="7">
        <v>0.21</v>
      </c>
      <c r="E258">
        <v>25</v>
      </c>
      <c r="F258">
        <v>0</v>
      </c>
      <c r="G258" s="8">
        <v>10</v>
      </c>
      <c r="H258">
        <f t="shared" si="15"/>
        <v>1</v>
      </c>
      <c r="I258">
        <f t="shared" si="12"/>
        <v>0</v>
      </c>
      <c r="J258">
        <f t="shared" si="13"/>
        <v>1</v>
      </c>
      <c r="K258">
        <f t="shared" si="14"/>
        <v>0</v>
      </c>
    </row>
    <row r="259" spans="1:11" outlineLevel="1" x14ac:dyDescent="0.3">
      <c r="A259" s="4">
        <v>41862</v>
      </c>
      <c r="B259">
        <v>48</v>
      </c>
      <c r="C259" t="s">
        <v>11</v>
      </c>
      <c r="D259" s="7">
        <v>0.81</v>
      </c>
      <c r="E259">
        <v>25</v>
      </c>
      <c r="F259">
        <v>0</v>
      </c>
      <c r="G259" s="8">
        <v>8</v>
      </c>
      <c r="H259">
        <f t="shared" si="15"/>
        <v>1</v>
      </c>
      <c r="I259">
        <f t="shared" si="12"/>
        <v>0</v>
      </c>
      <c r="J259">
        <f t="shared" si="13"/>
        <v>0</v>
      </c>
      <c r="K259">
        <f t="shared" si="14"/>
        <v>1</v>
      </c>
    </row>
    <row r="260" spans="1:11" outlineLevel="1" x14ac:dyDescent="0.3">
      <c r="A260" s="4">
        <v>41863</v>
      </c>
      <c r="B260">
        <v>64</v>
      </c>
      <c r="C260" t="s">
        <v>12</v>
      </c>
      <c r="D260" s="7">
        <v>0.66</v>
      </c>
      <c r="E260">
        <v>24</v>
      </c>
      <c r="F260">
        <v>1</v>
      </c>
      <c r="G260" s="8">
        <v>6</v>
      </c>
      <c r="H260">
        <f t="shared" si="15"/>
        <v>1</v>
      </c>
      <c r="I260">
        <f t="shared" si="12"/>
        <v>0</v>
      </c>
      <c r="J260">
        <f t="shared" si="13"/>
        <v>0</v>
      </c>
      <c r="K260">
        <f t="shared" si="14"/>
        <v>0</v>
      </c>
    </row>
    <row r="261" spans="1:11" outlineLevel="1" x14ac:dyDescent="0.3">
      <c r="A261" s="4">
        <v>41864</v>
      </c>
      <c r="B261">
        <v>61</v>
      </c>
      <c r="C261" t="s">
        <v>9</v>
      </c>
      <c r="D261" s="7">
        <v>0.46</v>
      </c>
      <c r="E261">
        <v>22</v>
      </c>
      <c r="F261">
        <v>0</v>
      </c>
      <c r="G261" s="8">
        <v>6</v>
      </c>
      <c r="H261">
        <f t="shared" si="15"/>
        <v>1</v>
      </c>
      <c r="I261">
        <f t="shared" si="12"/>
        <v>1</v>
      </c>
      <c r="J261">
        <f t="shared" si="13"/>
        <v>0</v>
      </c>
      <c r="K261">
        <f t="shared" si="14"/>
        <v>0</v>
      </c>
    </row>
    <row r="262" spans="1:11" outlineLevel="1" x14ac:dyDescent="0.3">
      <c r="A262" s="4">
        <v>41865</v>
      </c>
      <c r="B262">
        <v>53</v>
      </c>
      <c r="C262" t="s">
        <v>9</v>
      </c>
      <c r="D262" s="7">
        <v>0.26</v>
      </c>
      <c r="E262">
        <v>20</v>
      </c>
      <c r="F262">
        <v>0</v>
      </c>
      <c r="G262" s="8">
        <v>7</v>
      </c>
      <c r="H262">
        <f t="shared" si="15"/>
        <v>0</v>
      </c>
      <c r="I262">
        <f t="shared" ref="I262:I325" si="16">IF($C262=$I$5,1,0)</f>
        <v>1</v>
      </c>
      <c r="J262">
        <f t="shared" ref="J262:J325" si="17">IF($C262=$J$5,1,0)</f>
        <v>0</v>
      </c>
      <c r="K262">
        <f t="shared" ref="K262:K325" si="18">IF($C262=$K$5,1,0)</f>
        <v>0</v>
      </c>
    </row>
    <row r="263" spans="1:11" outlineLevel="1" x14ac:dyDescent="0.3">
      <c r="A263" s="4">
        <v>41866</v>
      </c>
      <c r="B263">
        <v>24</v>
      </c>
      <c r="C263" t="s">
        <v>10</v>
      </c>
      <c r="D263" s="7">
        <v>0.52</v>
      </c>
      <c r="E263">
        <v>20</v>
      </c>
      <c r="F263">
        <v>0</v>
      </c>
      <c r="G263" s="8">
        <v>10</v>
      </c>
      <c r="H263">
        <f t="shared" ref="H263:H326" si="19">IF(WEEKDAY($A263,1)&lt;5,1,0)</f>
        <v>0</v>
      </c>
      <c r="I263">
        <f t="shared" si="16"/>
        <v>0</v>
      </c>
      <c r="J263">
        <f t="shared" si="17"/>
        <v>1</v>
      </c>
      <c r="K263">
        <f t="shared" si="18"/>
        <v>0</v>
      </c>
    </row>
    <row r="264" spans="1:11" outlineLevel="1" x14ac:dyDescent="0.3">
      <c r="A264" s="4">
        <v>41867</v>
      </c>
      <c r="B264">
        <v>57</v>
      </c>
      <c r="C264" t="s">
        <v>9</v>
      </c>
      <c r="D264" s="7">
        <v>0.68</v>
      </c>
      <c r="E264">
        <v>24</v>
      </c>
      <c r="F264">
        <v>0</v>
      </c>
      <c r="G264" s="8">
        <v>8</v>
      </c>
      <c r="H264">
        <f t="shared" si="19"/>
        <v>0</v>
      </c>
      <c r="I264">
        <f t="shared" si="16"/>
        <v>1</v>
      </c>
      <c r="J264">
        <f t="shared" si="17"/>
        <v>0</v>
      </c>
      <c r="K264">
        <f t="shared" si="18"/>
        <v>0</v>
      </c>
    </row>
    <row r="265" spans="1:11" outlineLevel="1" x14ac:dyDescent="0.3">
      <c r="A265" s="4">
        <v>41868</v>
      </c>
      <c r="B265">
        <v>86</v>
      </c>
      <c r="C265" t="s">
        <v>11</v>
      </c>
      <c r="D265" s="7">
        <v>0.22</v>
      </c>
      <c r="E265">
        <v>26</v>
      </c>
      <c r="F265">
        <v>1</v>
      </c>
      <c r="G265" s="8">
        <v>7</v>
      </c>
      <c r="H265">
        <f t="shared" si="19"/>
        <v>1</v>
      </c>
      <c r="I265">
        <f t="shared" si="16"/>
        <v>0</v>
      </c>
      <c r="J265">
        <f t="shared" si="17"/>
        <v>0</v>
      </c>
      <c r="K265">
        <f t="shared" si="18"/>
        <v>1</v>
      </c>
    </row>
    <row r="266" spans="1:11" outlineLevel="1" x14ac:dyDescent="0.3">
      <c r="A266" s="4">
        <v>41869</v>
      </c>
      <c r="B266">
        <v>4</v>
      </c>
      <c r="C266" t="s">
        <v>10</v>
      </c>
      <c r="D266" s="7">
        <v>0.83</v>
      </c>
      <c r="E266">
        <v>26</v>
      </c>
      <c r="F266">
        <v>0</v>
      </c>
      <c r="G266" s="8">
        <v>9</v>
      </c>
      <c r="H266">
        <f t="shared" si="19"/>
        <v>1</v>
      </c>
      <c r="I266">
        <f t="shared" si="16"/>
        <v>0</v>
      </c>
      <c r="J266">
        <f t="shared" si="17"/>
        <v>1</v>
      </c>
      <c r="K266">
        <f t="shared" si="18"/>
        <v>0</v>
      </c>
    </row>
    <row r="267" spans="1:11" outlineLevel="1" x14ac:dyDescent="0.3">
      <c r="A267" s="4">
        <v>41870</v>
      </c>
      <c r="B267">
        <v>31</v>
      </c>
      <c r="C267" t="s">
        <v>10</v>
      </c>
      <c r="D267" s="7">
        <v>0.66</v>
      </c>
      <c r="E267">
        <v>24</v>
      </c>
      <c r="F267">
        <v>1</v>
      </c>
      <c r="G267" s="8">
        <v>9</v>
      </c>
      <c r="H267">
        <f t="shared" si="19"/>
        <v>1</v>
      </c>
      <c r="I267">
        <f t="shared" si="16"/>
        <v>0</v>
      </c>
      <c r="J267">
        <f t="shared" si="17"/>
        <v>1</v>
      </c>
      <c r="K267">
        <f t="shared" si="18"/>
        <v>0</v>
      </c>
    </row>
    <row r="268" spans="1:11" outlineLevel="1" x14ac:dyDescent="0.3">
      <c r="A268" s="4">
        <v>41871</v>
      </c>
      <c r="B268">
        <v>48</v>
      </c>
      <c r="C268" t="s">
        <v>9</v>
      </c>
      <c r="D268" s="7">
        <v>0</v>
      </c>
      <c r="E268">
        <v>26</v>
      </c>
      <c r="F268">
        <v>0</v>
      </c>
      <c r="G268" s="8">
        <v>8</v>
      </c>
      <c r="H268">
        <f t="shared" si="19"/>
        <v>1</v>
      </c>
      <c r="I268">
        <f t="shared" si="16"/>
        <v>1</v>
      </c>
      <c r="J268">
        <f t="shared" si="17"/>
        <v>0</v>
      </c>
      <c r="K268">
        <f t="shared" si="18"/>
        <v>0</v>
      </c>
    </row>
    <row r="269" spans="1:11" outlineLevel="1" x14ac:dyDescent="0.3">
      <c r="A269" s="4">
        <v>41872</v>
      </c>
      <c r="B269">
        <v>45</v>
      </c>
      <c r="C269" t="s">
        <v>11</v>
      </c>
      <c r="D269" s="7">
        <v>0.28999999999999998</v>
      </c>
      <c r="E269">
        <v>19</v>
      </c>
      <c r="F269">
        <v>0</v>
      </c>
      <c r="G269" s="8">
        <v>10</v>
      </c>
      <c r="H269">
        <f t="shared" si="19"/>
        <v>0</v>
      </c>
      <c r="I269">
        <f t="shared" si="16"/>
        <v>0</v>
      </c>
      <c r="J269">
        <f t="shared" si="17"/>
        <v>0</v>
      </c>
      <c r="K269">
        <f t="shared" si="18"/>
        <v>1</v>
      </c>
    </row>
    <row r="270" spans="1:11" outlineLevel="1" x14ac:dyDescent="0.3">
      <c r="A270" s="4">
        <v>41873</v>
      </c>
      <c r="B270">
        <v>51</v>
      </c>
      <c r="C270" t="s">
        <v>9</v>
      </c>
      <c r="D270" s="7">
        <v>0.47</v>
      </c>
      <c r="E270">
        <v>19</v>
      </c>
      <c r="F270">
        <v>0</v>
      </c>
      <c r="G270" s="8">
        <v>7</v>
      </c>
      <c r="H270">
        <f t="shared" si="19"/>
        <v>0</v>
      </c>
      <c r="I270">
        <f t="shared" si="16"/>
        <v>1</v>
      </c>
      <c r="J270">
        <f t="shared" si="17"/>
        <v>0</v>
      </c>
      <c r="K270">
        <f t="shared" si="18"/>
        <v>0</v>
      </c>
    </row>
    <row r="271" spans="1:11" outlineLevel="1" x14ac:dyDescent="0.3">
      <c r="A271" s="4">
        <v>41874</v>
      </c>
      <c r="B271">
        <v>53</v>
      </c>
      <c r="C271" t="s">
        <v>12</v>
      </c>
      <c r="D271" s="7">
        <v>0.67</v>
      </c>
      <c r="E271">
        <v>25</v>
      </c>
      <c r="F271">
        <v>1</v>
      </c>
      <c r="G271" s="8">
        <v>9</v>
      </c>
      <c r="H271">
        <f t="shared" si="19"/>
        <v>0</v>
      </c>
      <c r="I271">
        <f t="shared" si="16"/>
        <v>0</v>
      </c>
      <c r="J271">
        <f t="shared" si="17"/>
        <v>0</v>
      </c>
      <c r="K271">
        <f t="shared" si="18"/>
        <v>0</v>
      </c>
    </row>
    <row r="272" spans="1:11" outlineLevel="1" x14ac:dyDescent="0.3">
      <c r="A272" s="4">
        <v>41875</v>
      </c>
      <c r="B272">
        <v>41</v>
      </c>
      <c r="C272" t="s">
        <v>12</v>
      </c>
      <c r="D272" s="7">
        <v>0.21</v>
      </c>
      <c r="E272">
        <v>24</v>
      </c>
      <c r="F272">
        <v>0</v>
      </c>
      <c r="G272" s="8">
        <v>8</v>
      </c>
      <c r="H272">
        <f t="shared" si="19"/>
        <v>1</v>
      </c>
      <c r="I272">
        <f t="shared" si="16"/>
        <v>0</v>
      </c>
      <c r="J272">
        <f t="shared" si="17"/>
        <v>0</v>
      </c>
      <c r="K272">
        <f t="shared" si="18"/>
        <v>0</v>
      </c>
    </row>
    <row r="273" spans="1:11" outlineLevel="1" x14ac:dyDescent="0.3">
      <c r="A273" s="4">
        <v>41876</v>
      </c>
      <c r="B273">
        <v>4</v>
      </c>
      <c r="C273" t="s">
        <v>12</v>
      </c>
      <c r="D273" s="7">
        <v>0.5</v>
      </c>
      <c r="E273">
        <v>23</v>
      </c>
      <c r="F273">
        <v>0</v>
      </c>
      <c r="G273" s="8">
        <v>10</v>
      </c>
      <c r="H273">
        <f t="shared" si="19"/>
        <v>1</v>
      </c>
      <c r="I273">
        <f t="shared" si="16"/>
        <v>0</v>
      </c>
      <c r="J273">
        <f t="shared" si="17"/>
        <v>0</v>
      </c>
      <c r="K273">
        <f t="shared" si="18"/>
        <v>0</v>
      </c>
    </row>
    <row r="274" spans="1:11" outlineLevel="1" x14ac:dyDescent="0.3">
      <c r="A274" s="4">
        <v>41877</v>
      </c>
      <c r="B274">
        <v>2</v>
      </c>
      <c r="C274" t="s">
        <v>12</v>
      </c>
      <c r="D274" s="7">
        <v>0.71</v>
      </c>
      <c r="E274">
        <v>17</v>
      </c>
      <c r="F274">
        <v>0</v>
      </c>
      <c r="G274" s="8">
        <v>9</v>
      </c>
      <c r="H274">
        <f t="shared" si="19"/>
        <v>1</v>
      </c>
      <c r="I274">
        <f t="shared" si="16"/>
        <v>0</v>
      </c>
      <c r="J274">
        <f t="shared" si="17"/>
        <v>0</v>
      </c>
      <c r="K274">
        <f t="shared" si="18"/>
        <v>0</v>
      </c>
    </row>
    <row r="275" spans="1:11" outlineLevel="1" x14ac:dyDescent="0.3">
      <c r="A275" s="4">
        <v>41878</v>
      </c>
      <c r="B275">
        <v>6</v>
      </c>
      <c r="C275" t="s">
        <v>12</v>
      </c>
      <c r="D275" s="7">
        <v>0.76</v>
      </c>
      <c r="E275">
        <v>25</v>
      </c>
      <c r="F275">
        <v>0</v>
      </c>
      <c r="G275" s="8">
        <v>9</v>
      </c>
      <c r="H275">
        <f t="shared" si="19"/>
        <v>1</v>
      </c>
      <c r="I275">
        <f t="shared" si="16"/>
        <v>0</v>
      </c>
      <c r="J275">
        <f t="shared" si="17"/>
        <v>0</v>
      </c>
      <c r="K275">
        <f t="shared" si="18"/>
        <v>0</v>
      </c>
    </row>
    <row r="276" spans="1:11" outlineLevel="1" x14ac:dyDescent="0.3">
      <c r="A276" s="4">
        <v>41879</v>
      </c>
      <c r="B276">
        <v>47</v>
      </c>
      <c r="C276" t="s">
        <v>9</v>
      </c>
      <c r="D276" s="7">
        <v>0.08</v>
      </c>
      <c r="E276">
        <v>19</v>
      </c>
      <c r="F276">
        <v>0</v>
      </c>
      <c r="G276" s="8">
        <v>10</v>
      </c>
      <c r="H276">
        <f t="shared" si="19"/>
        <v>0</v>
      </c>
      <c r="I276">
        <f t="shared" si="16"/>
        <v>1</v>
      </c>
      <c r="J276">
        <f t="shared" si="17"/>
        <v>0</v>
      </c>
      <c r="K276">
        <f t="shared" si="18"/>
        <v>0</v>
      </c>
    </row>
    <row r="277" spans="1:11" outlineLevel="1" x14ac:dyDescent="0.3">
      <c r="A277" s="4">
        <v>41880</v>
      </c>
      <c r="B277">
        <v>52</v>
      </c>
      <c r="C277" t="s">
        <v>10</v>
      </c>
      <c r="D277" s="7">
        <v>0.2</v>
      </c>
      <c r="E277">
        <v>24</v>
      </c>
      <c r="F277">
        <v>1</v>
      </c>
      <c r="G277" s="8">
        <v>6</v>
      </c>
      <c r="H277">
        <f t="shared" si="19"/>
        <v>0</v>
      </c>
      <c r="I277">
        <f t="shared" si="16"/>
        <v>0</v>
      </c>
      <c r="J277">
        <f t="shared" si="17"/>
        <v>1</v>
      </c>
      <c r="K277">
        <f t="shared" si="18"/>
        <v>0</v>
      </c>
    </row>
    <row r="278" spans="1:11" outlineLevel="1" x14ac:dyDescent="0.3">
      <c r="A278" s="4">
        <v>41881</v>
      </c>
      <c r="B278">
        <v>36</v>
      </c>
      <c r="C278" t="s">
        <v>12</v>
      </c>
      <c r="D278" s="7">
        <v>0.66</v>
      </c>
      <c r="E278">
        <v>24</v>
      </c>
      <c r="F278">
        <v>0</v>
      </c>
      <c r="G278" s="8">
        <v>6</v>
      </c>
      <c r="H278">
        <f t="shared" si="19"/>
        <v>0</v>
      </c>
      <c r="I278">
        <f t="shared" si="16"/>
        <v>0</v>
      </c>
      <c r="J278">
        <f t="shared" si="17"/>
        <v>0</v>
      </c>
      <c r="K278">
        <f t="shared" si="18"/>
        <v>0</v>
      </c>
    </row>
    <row r="279" spans="1:11" outlineLevel="1" x14ac:dyDescent="0.3">
      <c r="A279" s="4">
        <v>41882</v>
      </c>
      <c r="B279">
        <v>29</v>
      </c>
      <c r="C279" t="s">
        <v>12</v>
      </c>
      <c r="D279" s="7">
        <v>0.23</v>
      </c>
      <c r="E279">
        <v>21</v>
      </c>
      <c r="F279">
        <v>0</v>
      </c>
      <c r="G279" s="8">
        <v>7</v>
      </c>
      <c r="H279">
        <f t="shared" si="19"/>
        <v>1</v>
      </c>
      <c r="I279">
        <f t="shared" si="16"/>
        <v>0</v>
      </c>
      <c r="J279">
        <f t="shared" si="17"/>
        <v>0</v>
      </c>
      <c r="K279">
        <f t="shared" si="18"/>
        <v>0</v>
      </c>
    </row>
    <row r="280" spans="1:11" outlineLevel="1" x14ac:dyDescent="0.3">
      <c r="A280" s="4">
        <v>41883</v>
      </c>
      <c r="B280">
        <v>37</v>
      </c>
      <c r="C280" t="s">
        <v>9</v>
      </c>
      <c r="D280" s="7">
        <v>0.18</v>
      </c>
      <c r="E280">
        <v>21</v>
      </c>
      <c r="F280">
        <v>0</v>
      </c>
      <c r="G280" s="8">
        <v>7</v>
      </c>
      <c r="H280">
        <f t="shared" si="19"/>
        <v>1</v>
      </c>
      <c r="I280">
        <f t="shared" si="16"/>
        <v>1</v>
      </c>
      <c r="J280">
        <f t="shared" si="17"/>
        <v>0</v>
      </c>
      <c r="K280">
        <f t="shared" si="18"/>
        <v>0</v>
      </c>
    </row>
    <row r="281" spans="1:11" outlineLevel="1" x14ac:dyDescent="0.3">
      <c r="A281" s="4">
        <v>41884</v>
      </c>
      <c r="B281">
        <v>25</v>
      </c>
      <c r="C281" t="s">
        <v>10</v>
      </c>
      <c r="D281" s="7">
        <v>0.01</v>
      </c>
      <c r="E281">
        <v>13</v>
      </c>
      <c r="F281">
        <v>0</v>
      </c>
      <c r="G281" s="8">
        <v>6</v>
      </c>
      <c r="H281">
        <f t="shared" si="19"/>
        <v>1</v>
      </c>
      <c r="I281">
        <f t="shared" si="16"/>
        <v>0</v>
      </c>
      <c r="J281">
        <f t="shared" si="17"/>
        <v>1</v>
      </c>
      <c r="K281">
        <f t="shared" si="18"/>
        <v>0</v>
      </c>
    </row>
    <row r="282" spans="1:11" outlineLevel="1" x14ac:dyDescent="0.3">
      <c r="A282" s="4">
        <v>41885</v>
      </c>
      <c r="B282">
        <v>33</v>
      </c>
      <c r="C282" t="s">
        <v>11</v>
      </c>
      <c r="D282" s="7">
        <v>0.28999999999999998</v>
      </c>
      <c r="E282">
        <v>15</v>
      </c>
      <c r="F282">
        <v>0</v>
      </c>
      <c r="G282" s="8">
        <v>10</v>
      </c>
      <c r="H282">
        <f t="shared" si="19"/>
        <v>1</v>
      </c>
      <c r="I282">
        <f t="shared" si="16"/>
        <v>0</v>
      </c>
      <c r="J282">
        <f t="shared" si="17"/>
        <v>0</v>
      </c>
      <c r="K282">
        <f t="shared" si="18"/>
        <v>1</v>
      </c>
    </row>
    <row r="283" spans="1:11" outlineLevel="1" x14ac:dyDescent="0.3">
      <c r="A283" s="4">
        <v>41886</v>
      </c>
      <c r="B283">
        <v>46</v>
      </c>
      <c r="C283" t="s">
        <v>11</v>
      </c>
      <c r="D283" s="7">
        <v>0.51</v>
      </c>
      <c r="E283">
        <v>14</v>
      </c>
      <c r="F283">
        <v>0</v>
      </c>
      <c r="G283" s="8">
        <v>7</v>
      </c>
      <c r="H283">
        <f t="shared" si="19"/>
        <v>0</v>
      </c>
      <c r="I283">
        <f t="shared" si="16"/>
        <v>0</v>
      </c>
      <c r="J283">
        <f t="shared" si="17"/>
        <v>0</v>
      </c>
      <c r="K283">
        <f t="shared" si="18"/>
        <v>1</v>
      </c>
    </row>
    <row r="284" spans="1:11" outlineLevel="1" x14ac:dyDescent="0.3">
      <c r="A284" s="4">
        <v>41887</v>
      </c>
      <c r="B284">
        <v>61</v>
      </c>
      <c r="C284" t="s">
        <v>9</v>
      </c>
      <c r="D284" s="7">
        <v>0.67</v>
      </c>
      <c r="E284">
        <v>21</v>
      </c>
      <c r="F284">
        <v>0</v>
      </c>
      <c r="G284" s="8">
        <v>6</v>
      </c>
      <c r="H284">
        <f t="shared" si="19"/>
        <v>0</v>
      </c>
      <c r="I284">
        <f t="shared" si="16"/>
        <v>1</v>
      </c>
      <c r="J284">
        <f t="shared" si="17"/>
        <v>0</v>
      </c>
      <c r="K284">
        <f t="shared" si="18"/>
        <v>0</v>
      </c>
    </row>
    <row r="285" spans="1:11" outlineLevel="1" x14ac:dyDescent="0.3">
      <c r="A285" s="4">
        <v>41888</v>
      </c>
      <c r="B285">
        <v>35</v>
      </c>
      <c r="C285" t="s">
        <v>12</v>
      </c>
      <c r="D285" s="7">
        <v>0.8</v>
      </c>
      <c r="E285">
        <v>20</v>
      </c>
      <c r="F285">
        <v>0</v>
      </c>
      <c r="G285" s="8">
        <v>8</v>
      </c>
      <c r="H285">
        <f t="shared" si="19"/>
        <v>0</v>
      </c>
      <c r="I285">
        <f t="shared" si="16"/>
        <v>0</v>
      </c>
      <c r="J285">
        <f t="shared" si="17"/>
        <v>0</v>
      </c>
      <c r="K285">
        <f t="shared" si="18"/>
        <v>0</v>
      </c>
    </row>
    <row r="286" spans="1:11" outlineLevel="1" x14ac:dyDescent="0.3">
      <c r="A286" s="4">
        <v>41889</v>
      </c>
      <c r="B286">
        <v>23</v>
      </c>
      <c r="C286" t="s">
        <v>10</v>
      </c>
      <c r="D286" s="7">
        <v>1</v>
      </c>
      <c r="E286">
        <v>20</v>
      </c>
      <c r="F286">
        <v>0</v>
      </c>
      <c r="G286" s="8">
        <v>6</v>
      </c>
      <c r="H286">
        <f t="shared" si="19"/>
        <v>1</v>
      </c>
      <c r="I286">
        <f t="shared" si="16"/>
        <v>0</v>
      </c>
      <c r="J286">
        <f t="shared" si="17"/>
        <v>1</v>
      </c>
      <c r="K286">
        <f t="shared" si="18"/>
        <v>0</v>
      </c>
    </row>
    <row r="287" spans="1:11" outlineLevel="1" x14ac:dyDescent="0.3">
      <c r="A287" s="4">
        <v>41890</v>
      </c>
      <c r="B287">
        <v>43</v>
      </c>
      <c r="C287" t="s">
        <v>11</v>
      </c>
      <c r="D287" s="7">
        <v>0.46</v>
      </c>
      <c r="E287">
        <v>20</v>
      </c>
      <c r="F287">
        <v>0</v>
      </c>
      <c r="G287" s="8">
        <v>8</v>
      </c>
      <c r="H287">
        <f t="shared" si="19"/>
        <v>1</v>
      </c>
      <c r="I287">
        <f t="shared" si="16"/>
        <v>0</v>
      </c>
      <c r="J287">
        <f t="shared" si="17"/>
        <v>0</v>
      </c>
      <c r="K287">
        <f t="shared" si="18"/>
        <v>1</v>
      </c>
    </row>
    <row r="288" spans="1:11" outlineLevel="1" x14ac:dyDescent="0.3">
      <c r="A288" s="4">
        <v>41891</v>
      </c>
      <c r="B288">
        <v>36</v>
      </c>
      <c r="C288" t="s">
        <v>11</v>
      </c>
      <c r="D288" s="7">
        <v>0.93</v>
      </c>
      <c r="E288">
        <v>19</v>
      </c>
      <c r="F288">
        <v>0</v>
      </c>
      <c r="G288" s="8">
        <v>9</v>
      </c>
      <c r="H288">
        <f t="shared" si="19"/>
        <v>1</v>
      </c>
      <c r="I288">
        <f t="shared" si="16"/>
        <v>0</v>
      </c>
      <c r="J288">
        <f t="shared" si="17"/>
        <v>0</v>
      </c>
      <c r="K288">
        <f t="shared" si="18"/>
        <v>1</v>
      </c>
    </row>
    <row r="289" spans="1:11" outlineLevel="1" x14ac:dyDescent="0.3">
      <c r="A289" s="4">
        <v>41892</v>
      </c>
      <c r="B289">
        <v>6</v>
      </c>
      <c r="C289" t="s">
        <v>10</v>
      </c>
      <c r="D289" s="7">
        <v>0.89</v>
      </c>
      <c r="E289">
        <v>18</v>
      </c>
      <c r="F289">
        <v>0</v>
      </c>
      <c r="G289" s="8">
        <v>7</v>
      </c>
      <c r="H289">
        <f t="shared" si="19"/>
        <v>1</v>
      </c>
      <c r="I289">
        <f t="shared" si="16"/>
        <v>0</v>
      </c>
      <c r="J289">
        <f t="shared" si="17"/>
        <v>1</v>
      </c>
      <c r="K289">
        <f t="shared" si="18"/>
        <v>0</v>
      </c>
    </row>
    <row r="290" spans="1:11" outlineLevel="1" x14ac:dyDescent="0.3">
      <c r="A290" s="4">
        <v>41893</v>
      </c>
      <c r="B290">
        <v>41</v>
      </c>
      <c r="C290" t="s">
        <v>11</v>
      </c>
      <c r="D290" s="7">
        <v>0.42</v>
      </c>
      <c r="E290">
        <v>17</v>
      </c>
      <c r="F290">
        <v>0</v>
      </c>
      <c r="G290" s="8">
        <v>9</v>
      </c>
      <c r="H290">
        <f t="shared" si="19"/>
        <v>0</v>
      </c>
      <c r="I290">
        <f t="shared" si="16"/>
        <v>0</v>
      </c>
      <c r="J290">
        <f t="shared" si="17"/>
        <v>0</v>
      </c>
      <c r="K290">
        <f t="shared" si="18"/>
        <v>1</v>
      </c>
    </row>
    <row r="291" spans="1:11" outlineLevel="1" x14ac:dyDescent="0.3">
      <c r="A291" s="4">
        <v>41894</v>
      </c>
      <c r="B291">
        <v>61</v>
      </c>
      <c r="C291" t="s">
        <v>9</v>
      </c>
      <c r="D291" s="7">
        <v>0.33</v>
      </c>
      <c r="E291">
        <v>19</v>
      </c>
      <c r="F291">
        <v>0</v>
      </c>
      <c r="G291" s="8">
        <v>7</v>
      </c>
      <c r="H291">
        <f t="shared" si="19"/>
        <v>0</v>
      </c>
      <c r="I291">
        <f t="shared" si="16"/>
        <v>1</v>
      </c>
      <c r="J291">
        <f t="shared" si="17"/>
        <v>0</v>
      </c>
      <c r="K291">
        <f t="shared" si="18"/>
        <v>0</v>
      </c>
    </row>
    <row r="292" spans="1:11" outlineLevel="1" x14ac:dyDescent="0.3">
      <c r="A292" s="4">
        <v>41895</v>
      </c>
      <c r="B292">
        <v>77</v>
      </c>
      <c r="C292" t="s">
        <v>9</v>
      </c>
      <c r="D292" s="7">
        <v>0.57999999999999996</v>
      </c>
      <c r="E292">
        <v>14</v>
      </c>
      <c r="F292">
        <v>0</v>
      </c>
      <c r="G292" s="8">
        <v>6</v>
      </c>
      <c r="H292">
        <f t="shared" si="19"/>
        <v>0</v>
      </c>
      <c r="I292">
        <f t="shared" si="16"/>
        <v>1</v>
      </c>
      <c r="J292">
        <f t="shared" si="17"/>
        <v>0</v>
      </c>
      <c r="K292">
        <f t="shared" si="18"/>
        <v>0</v>
      </c>
    </row>
    <row r="293" spans="1:11" outlineLevel="1" x14ac:dyDescent="0.3">
      <c r="A293" s="4">
        <v>41896</v>
      </c>
      <c r="B293">
        <v>44</v>
      </c>
      <c r="C293" t="s">
        <v>12</v>
      </c>
      <c r="D293" s="7">
        <v>0.48</v>
      </c>
      <c r="E293">
        <v>14</v>
      </c>
      <c r="F293">
        <v>0</v>
      </c>
      <c r="G293" s="8">
        <v>8</v>
      </c>
      <c r="H293">
        <f t="shared" si="19"/>
        <v>1</v>
      </c>
      <c r="I293">
        <f t="shared" si="16"/>
        <v>0</v>
      </c>
      <c r="J293">
        <f t="shared" si="17"/>
        <v>0</v>
      </c>
      <c r="K293">
        <f t="shared" si="18"/>
        <v>0</v>
      </c>
    </row>
    <row r="294" spans="1:11" outlineLevel="1" x14ac:dyDescent="0.3">
      <c r="A294" s="4">
        <v>41897</v>
      </c>
      <c r="B294">
        <v>1</v>
      </c>
      <c r="C294" t="s">
        <v>10</v>
      </c>
      <c r="D294" s="7">
        <v>0.88</v>
      </c>
      <c r="E294">
        <v>19</v>
      </c>
      <c r="F294">
        <v>0</v>
      </c>
      <c r="G294" s="8">
        <v>10</v>
      </c>
      <c r="H294">
        <f t="shared" si="19"/>
        <v>1</v>
      </c>
      <c r="I294">
        <f t="shared" si="16"/>
        <v>0</v>
      </c>
      <c r="J294">
        <f t="shared" si="17"/>
        <v>1</v>
      </c>
      <c r="K294">
        <f t="shared" si="18"/>
        <v>0</v>
      </c>
    </row>
    <row r="295" spans="1:11" outlineLevel="1" x14ac:dyDescent="0.3">
      <c r="A295" s="4">
        <v>41898</v>
      </c>
      <c r="B295">
        <v>3</v>
      </c>
      <c r="C295" t="s">
        <v>12</v>
      </c>
      <c r="D295" s="7">
        <v>0.92</v>
      </c>
      <c r="E295">
        <v>20</v>
      </c>
      <c r="F295">
        <v>0</v>
      </c>
      <c r="G295" s="8">
        <v>10</v>
      </c>
      <c r="H295">
        <f t="shared" si="19"/>
        <v>1</v>
      </c>
      <c r="I295">
        <f t="shared" si="16"/>
        <v>0</v>
      </c>
      <c r="J295">
        <f t="shared" si="17"/>
        <v>0</v>
      </c>
      <c r="K295">
        <f t="shared" si="18"/>
        <v>0</v>
      </c>
    </row>
    <row r="296" spans="1:11" outlineLevel="1" x14ac:dyDescent="0.3">
      <c r="A296" s="4">
        <v>41899</v>
      </c>
      <c r="B296">
        <v>12</v>
      </c>
      <c r="C296" t="s">
        <v>12</v>
      </c>
      <c r="D296" s="7">
        <v>0.39</v>
      </c>
      <c r="E296">
        <v>19</v>
      </c>
      <c r="F296">
        <v>0</v>
      </c>
      <c r="G296" s="8">
        <v>7</v>
      </c>
      <c r="H296">
        <f t="shared" si="19"/>
        <v>1</v>
      </c>
      <c r="I296">
        <f t="shared" si="16"/>
        <v>0</v>
      </c>
      <c r="J296">
        <f t="shared" si="17"/>
        <v>0</v>
      </c>
      <c r="K296">
        <f t="shared" si="18"/>
        <v>0</v>
      </c>
    </row>
    <row r="297" spans="1:11" outlineLevel="1" x14ac:dyDescent="0.3">
      <c r="A297" s="4">
        <v>41900</v>
      </c>
      <c r="B297">
        <v>3</v>
      </c>
      <c r="C297" t="s">
        <v>10</v>
      </c>
      <c r="D297" s="7">
        <v>0.46</v>
      </c>
      <c r="E297">
        <v>14</v>
      </c>
      <c r="F297">
        <v>0</v>
      </c>
      <c r="G297" s="8">
        <v>10</v>
      </c>
      <c r="H297">
        <f t="shared" si="19"/>
        <v>0</v>
      </c>
      <c r="I297">
        <f t="shared" si="16"/>
        <v>0</v>
      </c>
      <c r="J297">
        <f t="shared" si="17"/>
        <v>1</v>
      </c>
      <c r="K297">
        <f t="shared" si="18"/>
        <v>0</v>
      </c>
    </row>
    <row r="298" spans="1:11" outlineLevel="1" x14ac:dyDescent="0.3">
      <c r="A298" s="4">
        <v>41901</v>
      </c>
      <c r="B298">
        <v>27</v>
      </c>
      <c r="C298" t="s">
        <v>12</v>
      </c>
      <c r="D298" s="7">
        <v>0.8</v>
      </c>
      <c r="E298">
        <v>17</v>
      </c>
      <c r="F298">
        <v>0</v>
      </c>
      <c r="G298" s="8">
        <v>9</v>
      </c>
      <c r="H298">
        <f t="shared" si="19"/>
        <v>0</v>
      </c>
      <c r="I298">
        <f t="shared" si="16"/>
        <v>0</v>
      </c>
      <c r="J298">
        <f t="shared" si="17"/>
        <v>0</v>
      </c>
      <c r="K298">
        <f t="shared" si="18"/>
        <v>0</v>
      </c>
    </row>
    <row r="299" spans="1:11" outlineLevel="1" x14ac:dyDescent="0.3">
      <c r="A299" s="4">
        <v>41902</v>
      </c>
      <c r="B299">
        <v>63</v>
      </c>
      <c r="C299" t="s">
        <v>9</v>
      </c>
      <c r="D299" s="7">
        <v>0.44</v>
      </c>
      <c r="E299">
        <v>17</v>
      </c>
      <c r="F299">
        <v>0</v>
      </c>
      <c r="G299" s="8">
        <v>6</v>
      </c>
      <c r="H299">
        <f t="shared" si="19"/>
        <v>0</v>
      </c>
      <c r="I299">
        <f t="shared" si="16"/>
        <v>1</v>
      </c>
      <c r="J299">
        <f t="shared" si="17"/>
        <v>0</v>
      </c>
      <c r="K299">
        <f t="shared" si="18"/>
        <v>0</v>
      </c>
    </row>
    <row r="300" spans="1:11" outlineLevel="1" x14ac:dyDescent="0.3">
      <c r="A300" s="4">
        <v>41903</v>
      </c>
      <c r="B300">
        <v>61</v>
      </c>
      <c r="C300" t="s">
        <v>11</v>
      </c>
      <c r="D300" s="7">
        <v>0.49</v>
      </c>
      <c r="E300">
        <v>17</v>
      </c>
      <c r="F300">
        <v>0</v>
      </c>
      <c r="G300" s="8">
        <v>7</v>
      </c>
      <c r="H300">
        <f t="shared" si="19"/>
        <v>1</v>
      </c>
      <c r="I300">
        <f t="shared" si="16"/>
        <v>0</v>
      </c>
      <c r="J300">
        <f t="shared" si="17"/>
        <v>0</v>
      </c>
      <c r="K300">
        <f t="shared" si="18"/>
        <v>1</v>
      </c>
    </row>
    <row r="301" spans="1:11" outlineLevel="1" x14ac:dyDescent="0.3">
      <c r="A301" s="4">
        <v>41904</v>
      </c>
      <c r="B301">
        <v>49</v>
      </c>
      <c r="C301" t="s">
        <v>11</v>
      </c>
      <c r="D301" s="7">
        <v>0.76</v>
      </c>
      <c r="E301">
        <v>21</v>
      </c>
      <c r="F301">
        <v>0</v>
      </c>
      <c r="G301" s="8">
        <v>8</v>
      </c>
      <c r="H301">
        <f t="shared" si="19"/>
        <v>1</v>
      </c>
      <c r="I301">
        <f t="shared" si="16"/>
        <v>0</v>
      </c>
      <c r="J301">
        <f t="shared" si="17"/>
        <v>0</v>
      </c>
      <c r="K301">
        <f t="shared" si="18"/>
        <v>1</v>
      </c>
    </row>
    <row r="302" spans="1:11" outlineLevel="1" x14ac:dyDescent="0.3">
      <c r="A302" s="4">
        <v>41905</v>
      </c>
      <c r="B302">
        <v>38</v>
      </c>
      <c r="C302" t="s">
        <v>11</v>
      </c>
      <c r="D302" s="7">
        <v>0.73</v>
      </c>
      <c r="E302">
        <v>17</v>
      </c>
      <c r="F302">
        <v>0</v>
      </c>
      <c r="G302" s="8">
        <v>10</v>
      </c>
      <c r="H302">
        <f t="shared" si="19"/>
        <v>1</v>
      </c>
      <c r="I302">
        <f t="shared" si="16"/>
        <v>0</v>
      </c>
      <c r="J302">
        <f t="shared" si="17"/>
        <v>0</v>
      </c>
      <c r="K302">
        <f t="shared" si="18"/>
        <v>1</v>
      </c>
    </row>
    <row r="303" spans="1:11" outlineLevel="1" x14ac:dyDescent="0.3">
      <c r="A303" s="4">
        <v>41906</v>
      </c>
      <c r="B303">
        <v>18</v>
      </c>
      <c r="C303" t="s">
        <v>12</v>
      </c>
      <c r="D303" s="7">
        <v>0.93</v>
      </c>
      <c r="E303">
        <v>13</v>
      </c>
      <c r="F303">
        <v>0</v>
      </c>
      <c r="G303" s="8">
        <v>7</v>
      </c>
      <c r="H303">
        <f t="shared" si="19"/>
        <v>1</v>
      </c>
      <c r="I303">
        <f t="shared" si="16"/>
        <v>0</v>
      </c>
      <c r="J303">
        <f t="shared" si="17"/>
        <v>0</v>
      </c>
      <c r="K303">
        <f t="shared" si="18"/>
        <v>0</v>
      </c>
    </row>
    <row r="304" spans="1:11" outlineLevel="1" x14ac:dyDescent="0.3">
      <c r="A304" s="4">
        <v>41907</v>
      </c>
      <c r="B304">
        <v>14</v>
      </c>
      <c r="C304" t="s">
        <v>10</v>
      </c>
      <c r="D304" s="7">
        <v>0.16</v>
      </c>
      <c r="E304">
        <v>21</v>
      </c>
      <c r="F304">
        <v>0</v>
      </c>
      <c r="G304" s="8">
        <v>6</v>
      </c>
      <c r="H304">
        <f t="shared" si="19"/>
        <v>0</v>
      </c>
      <c r="I304">
        <f t="shared" si="16"/>
        <v>0</v>
      </c>
      <c r="J304">
        <f t="shared" si="17"/>
        <v>1</v>
      </c>
      <c r="K304">
        <f t="shared" si="18"/>
        <v>0</v>
      </c>
    </row>
    <row r="305" spans="1:11" outlineLevel="1" x14ac:dyDescent="0.3">
      <c r="A305" s="4">
        <v>41908</v>
      </c>
      <c r="B305">
        <v>9</v>
      </c>
      <c r="C305" t="s">
        <v>10</v>
      </c>
      <c r="D305" s="7">
        <v>0.81</v>
      </c>
      <c r="E305">
        <v>17</v>
      </c>
      <c r="F305">
        <v>0</v>
      </c>
      <c r="G305" s="8">
        <v>8</v>
      </c>
      <c r="H305">
        <f t="shared" si="19"/>
        <v>0</v>
      </c>
      <c r="I305">
        <f t="shared" si="16"/>
        <v>0</v>
      </c>
      <c r="J305">
        <f t="shared" si="17"/>
        <v>1</v>
      </c>
      <c r="K305">
        <f t="shared" si="18"/>
        <v>0</v>
      </c>
    </row>
    <row r="306" spans="1:11" outlineLevel="1" x14ac:dyDescent="0.3">
      <c r="A306" s="4">
        <v>41909</v>
      </c>
      <c r="B306">
        <v>71</v>
      </c>
      <c r="C306" t="s">
        <v>11</v>
      </c>
      <c r="D306" s="7">
        <v>0.56000000000000005</v>
      </c>
      <c r="E306">
        <v>15</v>
      </c>
      <c r="F306">
        <v>0</v>
      </c>
      <c r="G306" s="8">
        <v>8</v>
      </c>
      <c r="H306">
        <f t="shared" si="19"/>
        <v>0</v>
      </c>
      <c r="I306">
        <f t="shared" si="16"/>
        <v>0</v>
      </c>
      <c r="J306">
        <f t="shared" si="17"/>
        <v>0</v>
      </c>
      <c r="K306">
        <f t="shared" si="18"/>
        <v>1</v>
      </c>
    </row>
    <row r="307" spans="1:11" outlineLevel="1" x14ac:dyDescent="0.3">
      <c r="A307" s="4">
        <v>41910</v>
      </c>
      <c r="B307">
        <v>48</v>
      </c>
      <c r="C307" t="s">
        <v>12</v>
      </c>
      <c r="D307" s="7">
        <v>0.32</v>
      </c>
      <c r="E307">
        <v>21</v>
      </c>
      <c r="F307">
        <v>0</v>
      </c>
      <c r="G307" s="8">
        <v>8</v>
      </c>
      <c r="H307">
        <f t="shared" si="19"/>
        <v>1</v>
      </c>
      <c r="I307">
        <f t="shared" si="16"/>
        <v>0</v>
      </c>
      <c r="J307">
        <f t="shared" si="17"/>
        <v>0</v>
      </c>
      <c r="K307">
        <f t="shared" si="18"/>
        <v>0</v>
      </c>
    </row>
    <row r="308" spans="1:11" outlineLevel="1" x14ac:dyDescent="0.3">
      <c r="A308" s="4">
        <v>41911</v>
      </c>
      <c r="B308">
        <v>30</v>
      </c>
      <c r="C308" t="s">
        <v>10</v>
      </c>
      <c r="D308" s="7">
        <v>0.02</v>
      </c>
      <c r="E308">
        <v>17</v>
      </c>
      <c r="F308">
        <v>0</v>
      </c>
      <c r="G308" s="8">
        <v>9</v>
      </c>
      <c r="H308">
        <f t="shared" si="19"/>
        <v>1</v>
      </c>
      <c r="I308">
        <f t="shared" si="16"/>
        <v>0</v>
      </c>
      <c r="J308">
        <f t="shared" si="17"/>
        <v>1</v>
      </c>
      <c r="K308">
        <f t="shared" si="18"/>
        <v>0</v>
      </c>
    </row>
    <row r="309" spans="1:11" outlineLevel="1" x14ac:dyDescent="0.3">
      <c r="A309" s="4">
        <v>41912</v>
      </c>
      <c r="B309">
        <v>62</v>
      </c>
      <c r="C309" t="s">
        <v>11</v>
      </c>
      <c r="D309" s="7">
        <v>0.43</v>
      </c>
      <c r="E309">
        <v>17</v>
      </c>
      <c r="F309">
        <v>0</v>
      </c>
      <c r="G309" s="8">
        <v>7</v>
      </c>
      <c r="H309">
        <f t="shared" si="19"/>
        <v>1</v>
      </c>
      <c r="I309">
        <f t="shared" si="16"/>
        <v>0</v>
      </c>
      <c r="J309">
        <f t="shared" si="17"/>
        <v>0</v>
      </c>
      <c r="K309">
        <f t="shared" si="18"/>
        <v>1</v>
      </c>
    </row>
    <row r="310" spans="1:11" outlineLevel="1" x14ac:dyDescent="0.3">
      <c r="A310" s="4">
        <v>41913</v>
      </c>
      <c r="B310">
        <v>21</v>
      </c>
      <c r="C310" t="s">
        <v>12</v>
      </c>
      <c r="D310" s="7">
        <v>0.73</v>
      </c>
      <c r="E310">
        <v>12</v>
      </c>
      <c r="F310">
        <v>0</v>
      </c>
      <c r="G310" s="8">
        <v>9</v>
      </c>
      <c r="H310">
        <f t="shared" si="19"/>
        <v>1</v>
      </c>
      <c r="I310">
        <f t="shared" si="16"/>
        <v>0</v>
      </c>
      <c r="J310">
        <f t="shared" si="17"/>
        <v>0</v>
      </c>
      <c r="K310">
        <f t="shared" si="18"/>
        <v>0</v>
      </c>
    </row>
    <row r="311" spans="1:11" outlineLevel="1" x14ac:dyDescent="0.3">
      <c r="A311" s="4">
        <v>41914</v>
      </c>
      <c r="B311">
        <v>46</v>
      </c>
      <c r="C311" t="s">
        <v>11</v>
      </c>
      <c r="D311" s="7">
        <v>0.9</v>
      </c>
      <c r="E311">
        <v>10</v>
      </c>
      <c r="F311">
        <v>0</v>
      </c>
      <c r="G311" s="8">
        <v>7</v>
      </c>
      <c r="H311">
        <f t="shared" si="19"/>
        <v>0</v>
      </c>
      <c r="I311">
        <f t="shared" si="16"/>
        <v>0</v>
      </c>
      <c r="J311">
        <f t="shared" si="17"/>
        <v>0</v>
      </c>
      <c r="K311">
        <f t="shared" si="18"/>
        <v>1</v>
      </c>
    </row>
    <row r="312" spans="1:11" outlineLevel="1" x14ac:dyDescent="0.3">
      <c r="A312" s="4">
        <v>41915</v>
      </c>
      <c r="B312">
        <v>61</v>
      </c>
      <c r="C312" t="s">
        <v>9</v>
      </c>
      <c r="D312" s="7">
        <v>0.45</v>
      </c>
      <c r="E312">
        <v>13</v>
      </c>
      <c r="F312">
        <v>0</v>
      </c>
      <c r="G312" s="8">
        <v>6</v>
      </c>
      <c r="H312">
        <f t="shared" si="19"/>
        <v>0</v>
      </c>
      <c r="I312">
        <f t="shared" si="16"/>
        <v>1</v>
      </c>
      <c r="J312">
        <f t="shared" si="17"/>
        <v>0</v>
      </c>
      <c r="K312">
        <f t="shared" si="18"/>
        <v>0</v>
      </c>
    </row>
    <row r="313" spans="1:11" outlineLevel="1" x14ac:dyDescent="0.3">
      <c r="A313" s="4">
        <v>41916</v>
      </c>
      <c r="B313">
        <v>42</v>
      </c>
      <c r="C313" t="s">
        <v>11</v>
      </c>
      <c r="D313" s="7">
        <v>0.23</v>
      </c>
      <c r="E313">
        <v>14</v>
      </c>
      <c r="F313">
        <v>0</v>
      </c>
      <c r="G313" s="8">
        <v>10</v>
      </c>
      <c r="H313">
        <f t="shared" si="19"/>
        <v>0</v>
      </c>
      <c r="I313">
        <f t="shared" si="16"/>
        <v>0</v>
      </c>
      <c r="J313">
        <f t="shared" si="17"/>
        <v>0</v>
      </c>
      <c r="K313">
        <f t="shared" si="18"/>
        <v>1</v>
      </c>
    </row>
    <row r="314" spans="1:11" outlineLevel="1" x14ac:dyDescent="0.3">
      <c r="A314" s="4">
        <v>41917</v>
      </c>
      <c r="B314">
        <v>19</v>
      </c>
      <c r="C314" t="s">
        <v>10</v>
      </c>
      <c r="D314" s="7">
        <v>0.14000000000000001</v>
      </c>
      <c r="E314">
        <v>14</v>
      </c>
      <c r="F314">
        <v>0</v>
      </c>
      <c r="G314" s="8">
        <v>9</v>
      </c>
      <c r="H314">
        <f t="shared" si="19"/>
        <v>1</v>
      </c>
      <c r="I314">
        <f t="shared" si="16"/>
        <v>0</v>
      </c>
      <c r="J314">
        <f t="shared" si="17"/>
        <v>1</v>
      </c>
      <c r="K314">
        <f t="shared" si="18"/>
        <v>0</v>
      </c>
    </row>
    <row r="315" spans="1:11" outlineLevel="1" x14ac:dyDescent="0.3">
      <c r="A315" s="4">
        <v>41918</v>
      </c>
      <c r="B315">
        <v>11</v>
      </c>
      <c r="C315" t="s">
        <v>12</v>
      </c>
      <c r="D315" s="7">
        <v>0.36</v>
      </c>
      <c r="E315">
        <v>11</v>
      </c>
      <c r="F315">
        <v>0</v>
      </c>
      <c r="G315" s="8">
        <v>10</v>
      </c>
      <c r="H315">
        <f t="shared" si="19"/>
        <v>1</v>
      </c>
      <c r="I315">
        <f t="shared" si="16"/>
        <v>0</v>
      </c>
      <c r="J315">
        <f t="shared" si="17"/>
        <v>0</v>
      </c>
      <c r="K315">
        <f t="shared" si="18"/>
        <v>0</v>
      </c>
    </row>
    <row r="316" spans="1:11" outlineLevel="1" x14ac:dyDescent="0.3">
      <c r="A316" s="4">
        <v>41919</v>
      </c>
      <c r="B316">
        <v>39</v>
      </c>
      <c r="C316" t="s">
        <v>11</v>
      </c>
      <c r="D316" s="7">
        <v>0.93</v>
      </c>
      <c r="E316">
        <v>7</v>
      </c>
      <c r="F316">
        <v>0</v>
      </c>
      <c r="G316" s="8">
        <v>8</v>
      </c>
      <c r="H316">
        <f t="shared" si="19"/>
        <v>1</v>
      </c>
      <c r="I316">
        <f t="shared" si="16"/>
        <v>0</v>
      </c>
      <c r="J316">
        <f t="shared" si="17"/>
        <v>0</v>
      </c>
      <c r="K316">
        <f t="shared" si="18"/>
        <v>1</v>
      </c>
    </row>
    <row r="317" spans="1:11" outlineLevel="1" x14ac:dyDescent="0.3">
      <c r="A317" s="4">
        <v>41920</v>
      </c>
      <c r="B317">
        <v>46</v>
      </c>
      <c r="C317" t="s">
        <v>9</v>
      </c>
      <c r="D317" s="7">
        <v>0.38</v>
      </c>
      <c r="E317">
        <v>14</v>
      </c>
      <c r="F317">
        <v>0</v>
      </c>
      <c r="G317" s="8">
        <v>8</v>
      </c>
      <c r="H317">
        <f t="shared" si="19"/>
        <v>1</v>
      </c>
      <c r="I317">
        <f t="shared" si="16"/>
        <v>1</v>
      </c>
      <c r="J317">
        <f t="shared" si="17"/>
        <v>0</v>
      </c>
      <c r="K317">
        <f t="shared" si="18"/>
        <v>0</v>
      </c>
    </row>
    <row r="318" spans="1:11" outlineLevel="1" x14ac:dyDescent="0.3">
      <c r="A318" s="4">
        <v>41921</v>
      </c>
      <c r="B318">
        <v>42</v>
      </c>
      <c r="C318" t="s">
        <v>9</v>
      </c>
      <c r="D318" s="7">
        <v>0.5</v>
      </c>
      <c r="E318">
        <v>7</v>
      </c>
      <c r="F318">
        <v>0</v>
      </c>
      <c r="G318" s="8">
        <v>8</v>
      </c>
      <c r="H318">
        <f t="shared" si="19"/>
        <v>0</v>
      </c>
      <c r="I318">
        <f t="shared" si="16"/>
        <v>1</v>
      </c>
      <c r="J318">
        <f t="shared" si="17"/>
        <v>0</v>
      </c>
      <c r="K318">
        <f t="shared" si="18"/>
        <v>0</v>
      </c>
    </row>
    <row r="319" spans="1:11" outlineLevel="1" x14ac:dyDescent="0.3">
      <c r="A319" s="4">
        <v>41922</v>
      </c>
      <c r="B319">
        <v>27</v>
      </c>
      <c r="C319" t="s">
        <v>10</v>
      </c>
      <c r="D319" s="7">
        <v>0.8</v>
      </c>
      <c r="E319">
        <v>9</v>
      </c>
      <c r="F319">
        <v>0</v>
      </c>
      <c r="G319" s="8">
        <v>7</v>
      </c>
      <c r="H319">
        <f t="shared" si="19"/>
        <v>0</v>
      </c>
      <c r="I319">
        <f t="shared" si="16"/>
        <v>0</v>
      </c>
      <c r="J319">
        <f t="shared" si="17"/>
        <v>1</v>
      </c>
      <c r="K319">
        <f t="shared" si="18"/>
        <v>0</v>
      </c>
    </row>
    <row r="320" spans="1:11" outlineLevel="1" x14ac:dyDescent="0.3">
      <c r="A320" s="4">
        <v>41923</v>
      </c>
      <c r="B320">
        <v>61</v>
      </c>
      <c r="C320" t="s">
        <v>9</v>
      </c>
      <c r="D320" s="7">
        <v>0.7</v>
      </c>
      <c r="E320">
        <v>8</v>
      </c>
      <c r="F320">
        <v>0</v>
      </c>
      <c r="G320" s="8">
        <v>6</v>
      </c>
      <c r="H320">
        <f t="shared" si="19"/>
        <v>0</v>
      </c>
      <c r="I320">
        <f t="shared" si="16"/>
        <v>1</v>
      </c>
      <c r="J320">
        <f t="shared" si="17"/>
        <v>0</v>
      </c>
      <c r="K320">
        <f t="shared" si="18"/>
        <v>0</v>
      </c>
    </row>
    <row r="321" spans="1:11" outlineLevel="1" x14ac:dyDescent="0.3">
      <c r="A321" s="4">
        <v>41924</v>
      </c>
      <c r="B321">
        <v>67</v>
      </c>
      <c r="C321" t="s">
        <v>11</v>
      </c>
      <c r="D321" s="7">
        <v>0.33</v>
      </c>
      <c r="E321">
        <v>11</v>
      </c>
      <c r="F321">
        <v>0</v>
      </c>
      <c r="G321" s="8">
        <v>6</v>
      </c>
      <c r="H321">
        <f t="shared" si="19"/>
        <v>1</v>
      </c>
      <c r="I321">
        <f t="shared" si="16"/>
        <v>0</v>
      </c>
      <c r="J321">
        <f t="shared" si="17"/>
        <v>0</v>
      </c>
      <c r="K321">
        <f t="shared" si="18"/>
        <v>1</v>
      </c>
    </row>
    <row r="322" spans="1:11" outlineLevel="1" x14ac:dyDescent="0.3">
      <c r="A322" s="4">
        <v>41925</v>
      </c>
      <c r="B322">
        <v>0</v>
      </c>
      <c r="C322" t="s">
        <v>10</v>
      </c>
      <c r="D322" s="7">
        <v>0.3</v>
      </c>
      <c r="E322">
        <v>12</v>
      </c>
      <c r="F322">
        <v>0</v>
      </c>
      <c r="G322" s="8">
        <v>10</v>
      </c>
      <c r="H322">
        <f t="shared" si="19"/>
        <v>1</v>
      </c>
      <c r="I322">
        <f t="shared" si="16"/>
        <v>0</v>
      </c>
      <c r="J322">
        <f t="shared" si="17"/>
        <v>1</v>
      </c>
      <c r="K322">
        <f t="shared" si="18"/>
        <v>0</v>
      </c>
    </row>
    <row r="323" spans="1:11" outlineLevel="1" x14ac:dyDescent="0.3">
      <c r="A323" s="4">
        <v>41926</v>
      </c>
      <c r="B323">
        <v>1</v>
      </c>
      <c r="C323" t="s">
        <v>12</v>
      </c>
      <c r="D323" s="7">
        <v>0.03</v>
      </c>
      <c r="E323">
        <v>9</v>
      </c>
      <c r="F323">
        <v>0</v>
      </c>
      <c r="G323" s="8">
        <v>10</v>
      </c>
      <c r="H323">
        <f t="shared" si="19"/>
        <v>1</v>
      </c>
      <c r="I323">
        <f t="shared" si="16"/>
        <v>0</v>
      </c>
      <c r="J323">
        <f t="shared" si="17"/>
        <v>0</v>
      </c>
      <c r="K323">
        <f t="shared" si="18"/>
        <v>0</v>
      </c>
    </row>
    <row r="324" spans="1:11" outlineLevel="1" x14ac:dyDescent="0.3">
      <c r="A324" s="4">
        <v>41927</v>
      </c>
      <c r="B324">
        <v>44</v>
      </c>
      <c r="C324" t="s">
        <v>9</v>
      </c>
      <c r="D324" s="7">
        <v>0.79</v>
      </c>
      <c r="E324">
        <v>10</v>
      </c>
      <c r="F324">
        <v>0</v>
      </c>
      <c r="G324" s="8">
        <v>6</v>
      </c>
      <c r="H324">
        <f t="shared" si="19"/>
        <v>1</v>
      </c>
      <c r="I324">
        <f t="shared" si="16"/>
        <v>1</v>
      </c>
      <c r="J324">
        <f t="shared" si="17"/>
        <v>0</v>
      </c>
      <c r="K324">
        <f t="shared" si="18"/>
        <v>0</v>
      </c>
    </row>
    <row r="325" spans="1:11" outlineLevel="1" x14ac:dyDescent="0.3">
      <c r="A325" s="4">
        <v>41928</v>
      </c>
      <c r="B325">
        <v>39</v>
      </c>
      <c r="C325" t="s">
        <v>9</v>
      </c>
      <c r="D325" s="7">
        <v>0.74</v>
      </c>
      <c r="E325">
        <v>12</v>
      </c>
      <c r="F325">
        <v>0</v>
      </c>
      <c r="G325" s="8">
        <v>8</v>
      </c>
      <c r="H325">
        <f t="shared" si="19"/>
        <v>0</v>
      </c>
      <c r="I325">
        <f t="shared" si="16"/>
        <v>1</v>
      </c>
      <c r="J325">
        <f t="shared" si="17"/>
        <v>0</v>
      </c>
      <c r="K325">
        <f t="shared" si="18"/>
        <v>0</v>
      </c>
    </row>
    <row r="326" spans="1:11" outlineLevel="1" x14ac:dyDescent="0.3">
      <c r="A326" s="4">
        <v>41929</v>
      </c>
      <c r="B326">
        <v>23</v>
      </c>
      <c r="C326" t="s">
        <v>12</v>
      </c>
      <c r="D326" s="7">
        <v>0.28000000000000003</v>
      </c>
      <c r="E326">
        <v>13</v>
      </c>
      <c r="F326">
        <v>0</v>
      </c>
      <c r="G326" s="8">
        <v>9</v>
      </c>
      <c r="H326">
        <f t="shared" si="19"/>
        <v>0</v>
      </c>
      <c r="I326">
        <f t="shared" ref="I326:I370" si="20">IF($C326=$I$5,1,0)</f>
        <v>0</v>
      </c>
      <c r="J326">
        <f t="shared" ref="J326:J370" si="21">IF($C326=$J$5,1,0)</f>
        <v>0</v>
      </c>
      <c r="K326">
        <f t="shared" ref="K326:K370" si="22">IF($C326=$K$5,1,0)</f>
        <v>0</v>
      </c>
    </row>
    <row r="327" spans="1:11" outlineLevel="1" x14ac:dyDescent="0.3">
      <c r="A327" s="4">
        <v>41930</v>
      </c>
      <c r="B327">
        <v>35</v>
      </c>
      <c r="C327" t="s">
        <v>11</v>
      </c>
      <c r="D327" s="7">
        <v>0.61</v>
      </c>
      <c r="E327">
        <v>12</v>
      </c>
      <c r="F327">
        <v>0</v>
      </c>
      <c r="G327" s="8">
        <v>10</v>
      </c>
      <c r="H327">
        <f t="shared" ref="H327:H370" si="23">IF(WEEKDAY($A327,1)&lt;5,1,0)</f>
        <v>0</v>
      </c>
      <c r="I327">
        <f t="shared" si="20"/>
        <v>0</v>
      </c>
      <c r="J327">
        <f t="shared" si="21"/>
        <v>0</v>
      </c>
      <c r="K327">
        <f t="shared" si="22"/>
        <v>1</v>
      </c>
    </row>
    <row r="328" spans="1:11" outlineLevel="1" x14ac:dyDescent="0.3">
      <c r="A328" s="4">
        <v>41931</v>
      </c>
      <c r="B328">
        <v>4</v>
      </c>
      <c r="C328" t="s">
        <v>10</v>
      </c>
      <c r="D328" s="7">
        <v>0.7</v>
      </c>
      <c r="E328">
        <v>8</v>
      </c>
      <c r="F328">
        <v>0</v>
      </c>
      <c r="G328" s="8">
        <v>10</v>
      </c>
      <c r="H328">
        <f t="shared" si="23"/>
        <v>1</v>
      </c>
      <c r="I328">
        <f t="shared" si="20"/>
        <v>0</v>
      </c>
      <c r="J328">
        <f t="shared" si="21"/>
        <v>1</v>
      </c>
      <c r="K328">
        <f t="shared" si="22"/>
        <v>0</v>
      </c>
    </row>
    <row r="329" spans="1:11" outlineLevel="1" x14ac:dyDescent="0.3">
      <c r="A329" s="4">
        <v>41932</v>
      </c>
      <c r="B329">
        <v>54</v>
      </c>
      <c r="C329" t="s">
        <v>11</v>
      </c>
      <c r="D329" s="7">
        <v>0.45</v>
      </c>
      <c r="E329">
        <v>10</v>
      </c>
      <c r="F329">
        <v>0</v>
      </c>
      <c r="G329" s="8">
        <v>6</v>
      </c>
      <c r="H329">
        <f t="shared" si="23"/>
        <v>1</v>
      </c>
      <c r="I329">
        <f t="shared" si="20"/>
        <v>0</v>
      </c>
      <c r="J329">
        <f t="shared" si="21"/>
        <v>0</v>
      </c>
      <c r="K329">
        <f t="shared" si="22"/>
        <v>1</v>
      </c>
    </row>
    <row r="330" spans="1:11" outlineLevel="1" x14ac:dyDescent="0.3">
      <c r="A330" s="4">
        <v>41933</v>
      </c>
      <c r="B330">
        <v>46</v>
      </c>
      <c r="C330" t="s">
        <v>11</v>
      </c>
      <c r="D330" s="7">
        <v>0.63</v>
      </c>
      <c r="E330">
        <v>11</v>
      </c>
      <c r="F330">
        <v>0</v>
      </c>
      <c r="G330" s="8">
        <v>9</v>
      </c>
      <c r="H330">
        <f t="shared" si="23"/>
        <v>1</v>
      </c>
      <c r="I330">
        <f t="shared" si="20"/>
        <v>0</v>
      </c>
      <c r="J330">
        <f t="shared" si="21"/>
        <v>0</v>
      </c>
      <c r="K330">
        <f t="shared" si="22"/>
        <v>1</v>
      </c>
    </row>
    <row r="331" spans="1:11" outlineLevel="1" x14ac:dyDescent="0.3">
      <c r="A331" s="4">
        <v>41934</v>
      </c>
      <c r="B331">
        <v>17</v>
      </c>
      <c r="C331" t="s">
        <v>10</v>
      </c>
      <c r="D331" s="7">
        <v>0.27</v>
      </c>
      <c r="E331">
        <v>12</v>
      </c>
      <c r="F331">
        <v>0</v>
      </c>
      <c r="G331" s="8">
        <v>6</v>
      </c>
      <c r="H331">
        <f t="shared" si="23"/>
        <v>1</v>
      </c>
      <c r="I331">
        <f t="shared" si="20"/>
        <v>0</v>
      </c>
      <c r="J331">
        <f t="shared" si="21"/>
        <v>1</v>
      </c>
      <c r="K331">
        <f t="shared" si="22"/>
        <v>0</v>
      </c>
    </row>
    <row r="332" spans="1:11" outlineLevel="1" x14ac:dyDescent="0.3">
      <c r="A332" s="4">
        <v>41935</v>
      </c>
      <c r="B332">
        <v>30</v>
      </c>
      <c r="C332" t="s">
        <v>12</v>
      </c>
      <c r="D332" s="7">
        <v>0.59</v>
      </c>
      <c r="E332">
        <v>9</v>
      </c>
      <c r="F332">
        <v>0</v>
      </c>
      <c r="G332" s="8">
        <v>6</v>
      </c>
      <c r="H332">
        <f t="shared" si="23"/>
        <v>0</v>
      </c>
      <c r="I332">
        <f t="shared" si="20"/>
        <v>0</v>
      </c>
      <c r="J332">
        <f t="shared" si="21"/>
        <v>0</v>
      </c>
      <c r="K332">
        <f t="shared" si="22"/>
        <v>0</v>
      </c>
    </row>
    <row r="333" spans="1:11" outlineLevel="1" x14ac:dyDescent="0.3">
      <c r="A333" s="4">
        <v>41936</v>
      </c>
      <c r="B333">
        <v>49</v>
      </c>
      <c r="C333" t="s">
        <v>9</v>
      </c>
      <c r="D333" s="7">
        <v>0.46</v>
      </c>
      <c r="E333">
        <v>8</v>
      </c>
      <c r="F333">
        <v>0</v>
      </c>
      <c r="G333" s="8">
        <v>7</v>
      </c>
      <c r="H333">
        <f t="shared" si="23"/>
        <v>0</v>
      </c>
      <c r="I333">
        <f t="shared" si="20"/>
        <v>1</v>
      </c>
      <c r="J333">
        <f t="shared" si="21"/>
        <v>0</v>
      </c>
      <c r="K333">
        <f t="shared" si="22"/>
        <v>0</v>
      </c>
    </row>
    <row r="334" spans="1:11" outlineLevel="1" x14ac:dyDescent="0.3">
      <c r="A334" s="4">
        <v>41937</v>
      </c>
      <c r="B334">
        <v>46</v>
      </c>
      <c r="C334" t="s">
        <v>12</v>
      </c>
      <c r="D334" s="7">
        <v>0.1</v>
      </c>
      <c r="E334">
        <v>7</v>
      </c>
      <c r="F334">
        <v>0</v>
      </c>
      <c r="G334" s="8">
        <v>6</v>
      </c>
      <c r="H334">
        <f t="shared" si="23"/>
        <v>0</v>
      </c>
      <c r="I334">
        <f t="shared" si="20"/>
        <v>0</v>
      </c>
      <c r="J334">
        <f t="shared" si="21"/>
        <v>0</v>
      </c>
      <c r="K334">
        <f t="shared" si="22"/>
        <v>0</v>
      </c>
    </row>
    <row r="335" spans="1:11" outlineLevel="1" x14ac:dyDescent="0.3">
      <c r="A335" s="4">
        <v>41938</v>
      </c>
      <c r="B335">
        <v>67</v>
      </c>
      <c r="C335" t="s">
        <v>11</v>
      </c>
      <c r="D335" s="7">
        <v>0.88</v>
      </c>
      <c r="E335">
        <v>9</v>
      </c>
      <c r="F335">
        <v>0</v>
      </c>
      <c r="G335" s="8">
        <v>6</v>
      </c>
      <c r="H335">
        <f t="shared" si="23"/>
        <v>1</v>
      </c>
      <c r="I335">
        <f t="shared" si="20"/>
        <v>0</v>
      </c>
      <c r="J335">
        <f t="shared" si="21"/>
        <v>0</v>
      </c>
      <c r="K335">
        <f t="shared" si="22"/>
        <v>1</v>
      </c>
    </row>
    <row r="336" spans="1:11" outlineLevel="1" x14ac:dyDescent="0.3">
      <c r="A336" s="4">
        <v>41939</v>
      </c>
      <c r="B336">
        <v>31</v>
      </c>
      <c r="C336" t="s">
        <v>10</v>
      </c>
      <c r="D336" s="7">
        <v>0.17</v>
      </c>
      <c r="E336">
        <v>9</v>
      </c>
      <c r="F336">
        <v>0</v>
      </c>
      <c r="G336" s="8">
        <v>6</v>
      </c>
      <c r="H336">
        <f t="shared" si="23"/>
        <v>1</v>
      </c>
      <c r="I336">
        <f t="shared" si="20"/>
        <v>0</v>
      </c>
      <c r="J336">
        <f t="shared" si="21"/>
        <v>1</v>
      </c>
      <c r="K336">
        <f t="shared" si="22"/>
        <v>0</v>
      </c>
    </row>
    <row r="337" spans="1:11" outlineLevel="1" x14ac:dyDescent="0.3">
      <c r="A337" s="4">
        <v>41940</v>
      </c>
      <c r="B337">
        <v>59</v>
      </c>
      <c r="C337" t="s">
        <v>11</v>
      </c>
      <c r="D337" s="7">
        <v>0.54</v>
      </c>
      <c r="E337">
        <v>8</v>
      </c>
      <c r="F337">
        <v>0</v>
      </c>
      <c r="G337" s="8">
        <v>6</v>
      </c>
      <c r="H337">
        <f t="shared" si="23"/>
        <v>1</v>
      </c>
      <c r="I337">
        <f t="shared" si="20"/>
        <v>0</v>
      </c>
      <c r="J337">
        <f t="shared" si="21"/>
        <v>0</v>
      </c>
      <c r="K337">
        <f t="shared" si="22"/>
        <v>1</v>
      </c>
    </row>
    <row r="338" spans="1:11" outlineLevel="1" x14ac:dyDescent="0.3">
      <c r="A338" s="4">
        <v>41941</v>
      </c>
      <c r="B338">
        <v>46</v>
      </c>
      <c r="C338" t="s">
        <v>9</v>
      </c>
      <c r="D338" s="7">
        <v>0.22</v>
      </c>
      <c r="E338">
        <v>13</v>
      </c>
      <c r="F338">
        <v>0</v>
      </c>
      <c r="G338" s="8">
        <v>9</v>
      </c>
      <c r="H338">
        <f t="shared" si="23"/>
        <v>1</v>
      </c>
      <c r="I338">
        <f t="shared" si="20"/>
        <v>1</v>
      </c>
      <c r="J338">
        <f t="shared" si="21"/>
        <v>0</v>
      </c>
      <c r="K338">
        <f t="shared" si="22"/>
        <v>0</v>
      </c>
    </row>
    <row r="339" spans="1:11" outlineLevel="1" x14ac:dyDescent="0.3">
      <c r="A339" s="4">
        <v>41942</v>
      </c>
      <c r="B339">
        <v>41</v>
      </c>
      <c r="C339" t="s">
        <v>11</v>
      </c>
      <c r="D339" s="7">
        <v>0.98</v>
      </c>
      <c r="E339">
        <v>8</v>
      </c>
      <c r="F339">
        <v>0</v>
      </c>
      <c r="G339" s="8">
        <v>8</v>
      </c>
      <c r="H339">
        <f t="shared" si="23"/>
        <v>0</v>
      </c>
      <c r="I339">
        <f t="shared" si="20"/>
        <v>0</v>
      </c>
      <c r="J339">
        <f t="shared" si="21"/>
        <v>0</v>
      </c>
      <c r="K339">
        <f t="shared" si="22"/>
        <v>1</v>
      </c>
    </row>
    <row r="340" spans="1:11" outlineLevel="1" x14ac:dyDescent="0.3">
      <c r="A340" s="4">
        <v>41943</v>
      </c>
      <c r="B340">
        <v>20</v>
      </c>
      <c r="C340" t="s">
        <v>10</v>
      </c>
      <c r="D340" s="7">
        <v>0.53</v>
      </c>
      <c r="E340">
        <v>13</v>
      </c>
      <c r="F340">
        <v>0</v>
      </c>
      <c r="G340" s="8">
        <v>7</v>
      </c>
      <c r="H340">
        <f t="shared" si="23"/>
        <v>0</v>
      </c>
      <c r="I340">
        <f t="shared" si="20"/>
        <v>0</v>
      </c>
      <c r="J340">
        <f t="shared" si="21"/>
        <v>1</v>
      </c>
      <c r="K340">
        <f t="shared" si="22"/>
        <v>0</v>
      </c>
    </row>
    <row r="341" spans="1:11" outlineLevel="1" x14ac:dyDescent="0.3">
      <c r="A341" s="4">
        <v>41944</v>
      </c>
      <c r="B341">
        <v>58</v>
      </c>
      <c r="C341" t="s">
        <v>9</v>
      </c>
      <c r="D341" s="7">
        <v>0.09</v>
      </c>
      <c r="E341">
        <v>8</v>
      </c>
      <c r="F341">
        <v>0</v>
      </c>
      <c r="G341" s="8">
        <v>6</v>
      </c>
      <c r="H341">
        <f t="shared" si="23"/>
        <v>0</v>
      </c>
      <c r="I341">
        <f t="shared" si="20"/>
        <v>1</v>
      </c>
      <c r="J341">
        <f t="shared" si="21"/>
        <v>0</v>
      </c>
      <c r="K341">
        <f t="shared" si="22"/>
        <v>0</v>
      </c>
    </row>
    <row r="342" spans="1:11" outlineLevel="1" x14ac:dyDescent="0.3">
      <c r="A342" s="4">
        <v>41945</v>
      </c>
      <c r="B342">
        <v>13</v>
      </c>
      <c r="C342" t="s">
        <v>10</v>
      </c>
      <c r="D342" s="7">
        <v>0.08</v>
      </c>
      <c r="E342">
        <v>7</v>
      </c>
      <c r="F342">
        <v>0</v>
      </c>
      <c r="G342" s="8">
        <v>9</v>
      </c>
      <c r="H342">
        <f t="shared" si="23"/>
        <v>1</v>
      </c>
      <c r="I342">
        <f t="shared" si="20"/>
        <v>0</v>
      </c>
      <c r="J342">
        <f t="shared" si="21"/>
        <v>1</v>
      </c>
      <c r="K342">
        <f t="shared" si="22"/>
        <v>0</v>
      </c>
    </row>
    <row r="343" spans="1:11" outlineLevel="1" x14ac:dyDescent="0.3">
      <c r="A343" s="4">
        <v>41946</v>
      </c>
      <c r="B343">
        <v>33</v>
      </c>
      <c r="C343" t="s">
        <v>11</v>
      </c>
      <c r="D343" s="7">
        <v>0.71</v>
      </c>
      <c r="E343">
        <v>4</v>
      </c>
      <c r="F343">
        <v>0</v>
      </c>
      <c r="G343" s="8">
        <v>10</v>
      </c>
      <c r="H343">
        <f t="shared" si="23"/>
        <v>1</v>
      </c>
      <c r="I343">
        <f t="shared" si="20"/>
        <v>0</v>
      </c>
      <c r="J343">
        <f t="shared" si="21"/>
        <v>0</v>
      </c>
      <c r="K343">
        <f t="shared" si="22"/>
        <v>1</v>
      </c>
    </row>
    <row r="344" spans="1:11" outlineLevel="1" x14ac:dyDescent="0.3">
      <c r="A344" s="4">
        <v>41947</v>
      </c>
      <c r="B344">
        <v>27</v>
      </c>
      <c r="C344" t="s">
        <v>9</v>
      </c>
      <c r="D344" s="7">
        <v>0.74</v>
      </c>
      <c r="E344">
        <v>5</v>
      </c>
      <c r="F344">
        <v>0</v>
      </c>
      <c r="G344" s="8">
        <v>9</v>
      </c>
      <c r="H344">
        <f t="shared" si="23"/>
        <v>1</v>
      </c>
      <c r="I344">
        <f t="shared" si="20"/>
        <v>1</v>
      </c>
      <c r="J344">
        <f t="shared" si="21"/>
        <v>0</v>
      </c>
      <c r="K344">
        <f t="shared" si="22"/>
        <v>0</v>
      </c>
    </row>
    <row r="345" spans="1:11" outlineLevel="1" x14ac:dyDescent="0.3">
      <c r="A345" s="4">
        <v>41948</v>
      </c>
      <c r="B345">
        <v>36</v>
      </c>
      <c r="C345" t="s">
        <v>12</v>
      </c>
      <c r="D345" s="7">
        <v>0.56000000000000005</v>
      </c>
      <c r="E345">
        <v>5</v>
      </c>
      <c r="F345">
        <v>0</v>
      </c>
      <c r="G345" s="8">
        <v>7</v>
      </c>
      <c r="H345">
        <f t="shared" si="23"/>
        <v>1</v>
      </c>
      <c r="I345">
        <f t="shared" si="20"/>
        <v>0</v>
      </c>
      <c r="J345">
        <f t="shared" si="21"/>
        <v>0</v>
      </c>
      <c r="K345">
        <f t="shared" si="22"/>
        <v>0</v>
      </c>
    </row>
    <row r="346" spans="1:11" outlineLevel="1" x14ac:dyDescent="0.3">
      <c r="A346" s="4">
        <v>41949</v>
      </c>
      <c r="B346">
        <v>25</v>
      </c>
      <c r="C346" t="s">
        <v>10</v>
      </c>
      <c r="D346" s="7">
        <v>0.41</v>
      </c>
      <c r="E346">
        <v>8</v>
      </c>
      <c r="F346">
        <v>0</v>
      </c>
      <c r="G346" s="8">
        <v>7</v>
      </c>
      <c r="H346">
        <f t="shared" si="23"/>
        <v>0</v>
      </c>
      <c r="I346">
        <f t="shared" si="20"/>
        <v>0</v>
      </c>
      <c r="J346">
        <f t="shared" si="21"/>
        <v>1</v>
      </c>
      <c r="K346">
        <f t="shared" si="22"/>
        <v>0</v>
      </c>
    </row>
    <row r="347" spans="1:11" outlineLevel="1" x14ac:dyDescent="0.3">
      <c r="A347" s="4">
        <v>41950</v>
      </c>
      <c r="B347">
        <v>16</v>
      </c>
      <c r="C347" t="s">
        <v>10</v>
      </c>
      <c r="D347" s="7">
        <v>0.86</v>
      </c>
      <c r="E347">
        <v>8</v>
      </c>
      <c r="F347">
        <v>0</v>
      </c>
      <c r="G347" s="8">
        <v>10</v>
      </c>
      <c r="H347">
        <f t="shared" si="23"/>
        <v>0</v>
      </c>
      <c r="I347">
        <f t="shared" si="20"/>
        <v>0</v>
      </c>
      <c r="J347">
        <f t="shared" si="21"/>
        <v>1</v>
      </c>
      <c r="K347">
        <f t="shared" si="22"/>
        <v>0</v>
      </c>
    </row>
    <row r="348" spans="1:11" outlineLevel="1" x14ac:dyDescent="0.3">
      <c r="A348" s="4">
        <v>41951</v>
      </c>
      <c r="B348">
        <v>48</v>
      </c>
      <c r="C348" t="s">
        <v>11</v>
      </c>
      <c r="D348" s="7">
        <v>0.75</v>
      </c>
      <c r="E348">
        <v>7</v>
      </c>
      <c r="F348">
        <v>0</v>
      </c>
      <c r="G348" s="8">
        <v>9</v>
      </c>
      <c r="H348">
        <f t="shared" si="23"/>
        <v>0</v>
      </c>
      <c r="I348">
        <f t="shared" si="20"/>
        <v>0</v>
      </c>
      <c r="J348">
        <f t="shared" si="21"/>
        <v>0</v>
      </c>
      <c r="K348">
        <f t="shared" si="22"/>
        <v>1</v>
      </c>
    </row>
    <row r="349" spans="1:11" outlineLevel="1" x14ac:dyDescent="0.3">
      <c r="A349" s="4">
        <v>41952</v>
      </c>
      <c r="B349">
        <v>32</v>
      </c>
      <c r="C349" t="s">
        <v>12</v>
      </c>
      <c r="D349" s="7">
        <v>0.7</v>
      </c>
      <c r="E349">
        <v>5</v>
      </c>
      <c r="F349">
        <v>0</v>
      </c>
      <c r="G349" s="8">
        <v>9</v>
      </c>
      <c r="H349">
        <f t="shared" si="23"/>
        <v>1</v>
      </c>
      <c r="I349">
        <f t="shared" si="20"/>
        <v>0</v>
      </c>
      <c r="J349">
        <f t="shared" si="21"/>
        <v>0</v>
      </c>
      <c r="K349">
        <f t="shared" si="22"/>
        <v>0</v>
      </c>
    </row>
    <row r="350" spans="1:11" outlineLevel="1" x14ac:dyDescent="0.3">
      <c r="A350" s="4">
        <v>41953</v>
      </c>
      <c r="B350">
        <v>22</v>
      </c>
      <c r="C350" t="s">
        <v>12</v>
      </c>
      <c r="D350" s="7">
        <v>0.16</v>
      </c>
      <c r="E350">
        <v>2</v>
      </c>
      <c r="F350">
        <v>0</v>
      </c>
      <c r="G350" s="8">
        <v>9</v>
      </c>
      <c r="H350">
        <f t="shared" si="23"/>
        <v>1</v>
      </c>
      <c r="I350">
        <f t="shared" si="20"/>
        <v>0</v>
      </c>
      <c r="J350">
        <f t="shared" si="21"/>
        <v>0</v>
      </c>
      <c r="K350">
        <f t="shared" si="22"/>
        <v>0</v>
      </c>
    </row>
    <row r="351" spans="1:11" outlineLevel="1" x14ac:dyDescent="0.3">
      <c r="A351" s="4">
        <v>41954</v>
      </c>
      <c r="B351">
        <v>43</v>
      </c>
      <c r="C351" t="s">
        <v>9</v>
      </c>
      <c r="D351" s="7">
        <v>0.41</v>
      </c>
      <c r="E351">
        <v>5</v>
      </c>
      <c r="F351">
        <v>0</v>
      </c>
      <c r="G351" s="8">
        <v>9</v>
      </c>
      <c r="H351">
        <f t="shared" si="23"/>
        <v>1</v>
      </c>
      <c r="I351">
        <f t="shared" si="20"/>
        <v>1</v>
      </c>
      <c r="J351">
        <f t="shared" si="21"/>
        <v>0</v>
      </c>
      <c r="K351">
        <f t="shared" si="22"/>
        <v>0</v>
      </c>
    </row>
    <row r="352" spans="1:11" outlineLevel="1" x14ac:dyDescent="0.3">
      <c r="A352" s="4">
        <v>41955</v>
      </c>
      <c r="B352">
        <v>46</v>
      </c>
      <c r="C352" t="s">
        <v>9</v>
      </c>
      <c r="D352" s="7">
        <v>0.4</v>
      </c>
      <c r="E352">
        <v>2</v>
      </c>
      <c r="F352">
        <v>0</v>
      </c>
      <c r="G352" s="8">
        <v>7</v>
      </c>
      <c r="H352">
        <f t="shared" si="23"/>
        <v>1</v>
      </c>
      <c r="I352">
        <f t="shared" si="20"/>
        <v>1</v>
      </c>
      <c r="J352">
        <f t="shared" si="21"/>
        <v>0</v>
      </c>
      <c r="K352">
        <f t="shared" si="22"/>
        <v>0</v>
      </c>
    </row>
    <row r="353" spans="1:11" outlineLevel="1" x14ac:dyDescent="0.3">
      <c r="A353" s="4">
        <v>41956</v>
      </c>
      <c r="B353">
        <v>50</v>
      </c>
      <c r="C353" t="s">
        <v>9</v>
      </c>
      <c r="D353" s="7">
        <v>0.28000000000000003</v>
      </c>
      <c r="E353">
        <v>7</v>
      </c>
      <c r="F353">
        <v>0</v>
      </c>
      <c r="G353" s="8">
        <v>6</v>
      </c>
      <c r="H353">
        <f t="shared" si="23"/>
        <v>0</v>
      </c>
      <c r="I353">
        <f t="shared" si="20"/>
        <v>1</v>
      </c>
      <c r="J353">
        <f t="shared" si="21"/>
        <v>0</v>
      </c>
      <c r="K353">
        <f t="shared" si="22"/>
        <v>0</v>
      </c>
    </row>
    <row r="354" spans="1:11" outlineLevel="1" x14ac:dyDescent="0.3">
      <c r="A354" s="4">
        <v>41957</v>
      </c>
      <c r="B354">
        <v>55</v>
      </c>
      <c r="C354" t="s">
        <v>9</v>
      </c>
      <c r="D354" s="7">
        <v>0.04</v>
      </c>
      <c r="E354">
        <v>6</v>
      </c>
      <c r="F354">
        <v>0</v>
      </c>
      <c r="G354" s="8">
        <v>6</v>
      </c>
      <c r="H354">
        <f t="shared" si="23"/>
        <v>0</v>
      </c>
      <c r="I354">
        <f t="shared" si="20"/>
        <v>1</v>
      </c>
      <c r="J354">
        <f t="shared" si="21"/>
        <v>0</v>
      </c>
      <c r="K354">
        <f t="shared" si="22"/>
        <v>0</v>
      </c>
    </row>
    <row r="355" spans="1:11" outlineLevel="1" x14ac:dyDescent="0.3">
      <c r="A355" s="4">
        <v>41958</v>
      </c>
      <c r="B355">
        <v>38</v>
      </c>
      <c r="C355" t="s">
        <v>9</v>
      </c>
      <c r="D355" s="7">
        <v>0.6</v>
      </c>
      <c r="E355">
        <v>2</v>
      </c>
      <c r="F355">
        <v>0</v>
      </c>
      <c r="G355" s="8">
        <v>10</v>
      </c>
      <c r="H355">
        <f t="shared" si="23"/>
        <v>0</v>
      </c>
      <c r="I355">
        <f t="shared" si="20"/>
        <v>1</v>
      </c>
      <c r="J355">
        <f t="shared" si="21"/>
        <v>0</v>
      </c>
      <c r="K355">
        <f t="shared" si="22"/>
        <v>0</v>
      </c>
    </row>
    <row r="356" spans="1:11" outlineLevel="1" x14ac:dyDescent="0.3">
      <c r="A356" s="4">
        <v>41959</v>
      </c>
      <c r="B356">
        <v>7</v>
      </c>
      <c r="C356" t="s">
        <v>10</v>
      </c>
      <c r="D356" s="7">
        <v>0.48</v>
      </c>
      <c r="E356">
        <v>8</v>
      </c>
      <c r="F356">
        <v>0</v>
      </c>
      <c r="G356" s="8">
        <v>10</v>
      </c>
      <c r="H356">
        <f t="shared" si="23"/>
        <v>1</v>
      </c>
      <c r="I356">
        <f t="shared" si="20"/>
        <v>0</v>
      </c>
      <c r="J356">
        <f t="shared" si="21"/>
        <v>1</v>
      </c>
      <c r="K356">
        <f t="shared" si="22"/>
        <v>0</v>
      </c>
    </row>
    <row r="357" spans="1:11" outlineLevel="1" x14ac:dyDescent="0.3">
      <c r="A357" s="4">
        <v>41960</v>
      </c>
      <c r="B357">
        <v>67</v>
      </c>
      <c r="C357" t="s">
        <v>11</v>
      </c>
      <c r="D357" s="7">
        <v>0.64</v>
      </c>
      <c r="E357">
        <v>5</v>
      </c>
      <c r="F357">
        <v>0</v>
      </c>
      <c r="G357" s="8">
        <v>6</v>
      </c>
      <c r="H357">
        <f t="shared" si="23"/>
        <v>1</v>
      </c>
      <c r="I357">
        <f t="shared" si="20"/>
        <v>0</v>
      </c>
      <c r="J357">
        <f t="shared" si="21"/>
        <v>0</v>
      </c>
      <c r="K357">
        <f t="shared" si="22"/>
        <v>1</v>
      </c>
    </row>
    <row r="358" spans="1:11" outlineLevel="1" x14ac:dyDescent="0.3">
      <c r="A358" s="4">
        <v>41961</v>
      </c>
      <c r="B358">
        <v>48</v>
      </c>
      <c r="C358" t="s">
        <v>11</v>
      </c>
      <c r="D358" s="7">
        <v>0.55000000000000004</v>
      </c>
      <c r="E358">
        <v>5</v>
      </c>
      <c r="F358">
        <v>0</v>
      </c>
      <c r="G358" s="8">
        <v>10</v>
      </c>
      <c r="H358">
        <f t="shared" si="23"/>
        <v>1</v>
      </c>
      <c r="I358">
        <f t="shared" si="20"/>
        <v>0</v>
      </c>
      <c r="J358">
        <f t="shared" si="21"/>
        <v>0</v>
      </c>
      <c r="K358">
        <f t="shared" si="22"/>
        <v>1</v>
      </c>
    </row>
    <row r="359" spans="1:11" outlineLevel="1" x14ac:dyDescent="0.3">
      <c r="A359" s="4">
        <v>41962</v>
      </c>
      <c r="B359">
        <v>64</v>
      </c>
      <c r="C359" t="s">
        <v>11</v>
      </c>
      <c r="D359" s="7">
        <v>0.98</v>
      </c>
      <c r="E359">
        <v>6</v>
      </c>
      <c r="F359">
        <v>0</v>
      </c>
      <c r="G359" s="8">
        <v>6</v>
      </c>
      <c r="H359">
        <f t="shared" si="23"/>
        <v>1</v>
      </c>
      <c r="I359">
        <f t="shared" si="20"/>
        <v>0</v>
      </c>
      <c r="J359">
        <f t="shared" si="21"/>
        <v>0</v>
      </c>
      <c r="K359">
        <f t="shared" si="22"/>
        <v>1</v>
      </c>
    </row>
    <row r="360" spans="1:11" outlineLevel="1" x14ac:dyDescent="0.3">
      <c r="A360" s="4">
        <v>41963</v>
      </c>
      <c r="B360">
        <v>48</v>
      </c>
      <c r="C360" t="s">
        <v>9</v>
      </c>
      <c r="D360" s="7">
        <v>0.17</v>
      </c>
      <c r="E360">
        <v>5</v>
      </c>
      <c r="F360">
        <v>0</v>
      </c>
      <c r="G360" s="8">
        <v>9</v>
      </c>
      <c r="H360">
        <f t="shared" si="23"/>
        <v>0</v>
      </c>
      <c r="I360">
        <f t="shared" si="20"/>
        <v>1</v>
      </c>
      <c r="J360">
        <f t="shared" si="21"/>
        <v>0</v>
      </c>
      <c r="K360">
        <f t="shared" si="22"/>
        <v>0</v>
      </c>
    </row>
    <row r="361" spans="1:11" outlineLevel="1" x14ac:dyDescent="0.3">
      <c r="A361" s="4">
        <v>41964</v>
      </c>
      <c r="B361">
        <v>27</v>
      </c>
      <c r="C361" t="s">
        <v>10</v>
      </c>
      <c r="D361" s="7">
        <v>0.26</v>
      </c>
      <c r="E361">
        <v>8</v>
      </c>
      <c r="F361">
        <v>0</v>
      </c>
      <c r="G361" s="8">
        <v>9</v>
      </c>
      <c r="H361">
        <f t="shared" si="23"/>
        <v>0</v>
      </c>
      <c r="I361">
        <f t="shared" si="20"/>
        <v>0</v>
      </c>
      <c r="J361">
        <f t="shared" si="21"/>
        <v>1</v>
      </c>
      <c r="K361">
        <f t="shared" si="22"/>
        <v>0</v>
      </c>
    </row>
    <row r="362" spans="1:11" outlineLevel="1" x14ac:dyDescent="0.3">
      <c r="A362" s="4">
        <v>41965</v>
      </c>
      <c r="B362">
        <v>61</v>
      </c>
      <c r="C362" t="s">
        <v>11</v>
      </c>
      <c r="D362" s="7">
        <v>0.97</v>
      </c>
      <c r="E362">
        <v>8</v>
      </c>
      <c r="F362">
        <v>0</v>
      </c>
      <c r="G362" s="8">
        <v>9</v>
      </c>
      <c r="H362">
        <f t="shared" si="23"/>
        <v>0</v>
      </c>
      <c r="I362">
        <f t="shared" si="20"/>
        <v>0</v>
      </c>
      <c r="J362">
        <f t="shared" si="21"/>
        <v>0</v>
      </c>
      <c r="K362">
        <f t="shared" si="22"/>
        <v>1</v>
      </c>
    </row>
    <row r="363" spans="1:11" outlineLevel="1" x14ac:dyDescent="0.3">
      <c r="A363" s="4">
        <v>41966</v>
      </c>
      <c r="B363">
        <v>63</v>
      </c>
      <c r="C363" t="s">
        <v>11</v>
      </c>
      <c r="D363" s="7">
        <v>0.68</v>
      </c>
      <c r="E363">
        <v>6</v>
      </c>
      <c r="F363">
        <v>0</v>
      </c>
      <c r="G363" s="8">
        <v>9</v>
      </c>
      <c r="H363">
        <f t="shared" si="23"/>
        <v>1</v>
      </c>
      <c r="I363">
        <f t="shared" si="20"/>
        <v>0</v>
      </c>
      <c r="J363">
        <f t="shared" si="21"/>
        <v>0</v>
      </c>
      <c r="K363">
        <f t="shared" si="22"/>
        <v>1</v>
      </c>
    </row>
    <row r="364" spans="1:11" outlineLevel="1" x14ac:dyDescent="0.3">
      <c r="A364" s="4">
        <v>41967</v>
      </c>
      <c r="B364">
        <v>52</v>
      </c>
      <c r="C364" t="s">
        <v>9</v>
      </c>
      <c r="D364" s="7">
        <v>0.49</v>
      </c>
      <c r="E364">
        <v>8</v>
      </c>
      <c r="F364">
        <v>0</v>
      </c>
      <c r="G364" s="8">
        <v>6</v>
      </c>
      <c r="H364">
        <f t="shared" si="23"/>
        <v>1</v>
      </c>
      <c r="I364">
        <f t="shared" si="20"/>
        <v>1</v>
      </c>
      <c r="J364">
        <f t="shared" si="21"/>
        <v>0</v>
      </c>
      <c r="K364">
        <f t="shared" si="22"/>
        <v>0</v>
      </c>
    </row>
    <row r="365" spans="1:11" outlineLevel="1" x14ac:dyDescent="0.3">
      <c r="A365" s="4">
        <v>41968</v>
      </c>
      <c r="B365">
        <v>71</v>
      </c>
      <c r="C365" t="s">
        <v>11</v>
      </c>
      <c r="D365" s="7">
        <v>0.37</v>
      </c>
      <c r="E365">
        <v>7</v>
      </c>
      <c r="F365">
        <v>0</v>
      </c>
      <c r="G365" s="8">
        <v>6</v>
      </c>
      <c r="H365">
        <f t="shared" si="23"/>
        <v>1</v>
      </c>
      <c r="I365">
        <f t="shared" si="20"/>
        <v>0</v>
      </c>
      <c r="J365">
        <f t="shared" si="21"/>
        <v>0</v>
      </c>
      <c r="K365">
        <f t="shared" si="22"/>
        <v>1</v>
      </c>
    </row>
    <row r="366" spans="1:11" outlineLevel="1" x14ac:dyDescent="0.3">
      <c r="A366" s="4">
        <v>41969</v>
      </c>
      <c r="B366">
        <v>53</v>
      </c>
      <c r="C366" t="s">
        <v>11</v>
      </c>
      <c r="D366" s="7">
        <v>0.67</v>
      </c>
      <c r="E366">
        <v>2</v>
      </c>
      <c r="F366">
        <v>0</v>
      </c>
      <c r="G366" s="8">
        <v>8</v>
      </c>
      <c r="H366">
        <f t="shared" si="23"/>
        <v>1</v>
      </c>
      <c r="I366">
        <f t="shared" si="20"/>
        <v>0</v>
      </c>
      <c r="J366">
        <f t="shared" si="21"/>
        <v>0</v>
      </c>
      <c r="K366">
        <f t="shared" si="22"/>
        <v>1</v>
      </c>
    </row>
    <row r="367" spans="1:11" outlineLevel="1" x14ac:dyDescent="0.3">
      <c r="A367" s="4">
        <v>41970</v>
      </c>
      <c r="B367">
        <v>46</v>
      </c>
      <c r="C367" t="s">
        <v>9</v>
      </c>
      <c r="D367" s="7">
        <v>0.76</v>
      </c>
      <c r="E367">
        <v>2</v>
      </c>
      <c r="F367">
        <v>0</v>
      </c>
      <c r="G367" s="8">
        <v>6</v>
      </c>
      <c r="H367">
        <f t="shared" si="23"/>
        <v>0</v>
      </c>
      <c r="I367">
        <f t="shared" si="20"/>
        <v>1</v>
      </c>
      <c r="J367">
        <f t="shared" si="21"/>
        <v>0</v>
      </c>
      <c r="K367">
        <f t="shared" si="22"/>
        <v>0</v>
      </c>
    </row>
    <row r="368" spans="1:11" x14ac:dyDescent="0.3">
      <c r="A368" s="4">
        <v>41971</v>
      </c>
      <c r="B368">
        <v>42</v>
      </c>
      <c r="C368" t="s">
        <v>10</v>
      </c>
      <c r="D368" s="7">
        <v>0.82</v>
      </c>
      <c r="E368">
        <v>5</v>
      </c>
      <c r="F368">
        <v>0</v>
      </c>
      <c r="G368" s="8">
        <v>6</v>
      </c>
      <c r="H368">
        <f t="shared" si="23"/>
        <v>0</v>
      </c>
      <c r="I368">
        <f t="shared" si="20"/>
        <v>0</v>
      </c>
      <c r="J368">
        <f t="shared" si="21"/>
        <v>1</v>
      </c>
      <c r="K368">
        <f t="shared" si="22"/>
        <v>0</v>
      </c>
    </row>
    <row r="369" spans="1:11" x14ac:dyDescent="0.3">
      <c r="A369" s="4">
        <v>41972</v>
      </c>
      <c r="B369">
        <v>73</v>
      </c>
      <c r="C369" t="s">
        <v>11</v>
      </c>
      <c r="D369" s="7">
        <v>0.62</v>
      </c>
      <c r="E369">
        <v>5</v>
      </c>
      <c r="F369">
        <v>0</v>
      </c>
      <c r="G369" s="8">
        <v>6</v>
      </c>
      <c r="H369">
        <f t="shared" si="23"/>
        <v>0</v>
      </c>
      <c r="I369">
        <f t="shared" si="20"/>
        <v>0</v>
      </c>
      <c r="J369">
        <f t="shared" si="21"/>
        <v>0</v>
      </c>
      <c r="K369">
        <f t="shared" si="22"/>
        <v>1</v>
      </c>
    </row>
    <row r="370" spans="1:11" x14ac:dyDescent="0.3">
      <c r="A370" s="4">
        <v>41973</v>
      </c>
      <c r="B370">
        <v>34</v>
      </c>
      <c r="C370" t="s">
        <v>12</v>
      </c>
      <c r="D370" s="7">
        <v>0.15</v>
      </c>
      <c r="E370">
        <v>2</v>
      </c>
      <c r="F370">
        <v>0</v>
      </c>
      <c r="G370" s="8">
        <v>9</v>
      </c>
      <c r="H370">
        <f t="shared" si="23"/>
        <v>1</v>
      </c>
      <c r="I370">
        <f t="shared" si="20"/>
        <v>0</v>
      </c>
      <c r="J370">
        <f t="shared" si="21"/>
        <v>0</v>
      </c>
      <c r="K370">
        <f t="shared" si="22"/>
        <v>0</v>
      </c>
    </row>
  </sheetData>
  <pageMargins left="0.7" right="0.7" top="0.75" bottom="0.75" header="0.3" footer="0.3"/>
  <pageSetup orientation="portrait" verticalDpi="0"/>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CA8C6-B465-40A4-A34A-3DB3F94BCA38}">
  <dimension ref="A3:I370"/>
  <sheetViews>
    <sheetView showGridLines="0" workbookViewId="0"/>
  </sheetViews>
  <sheetFormatPr defaultColWidth="8.88671875" defaultRowHeight="14.4" outlineLevelRow="1" x14ac:dyDescent="0.3"/>
  <cols>
    <col min="1" max="1" width="14.33203125" customWidth="1"/>
    <col min="2" max="2" width="25.33203125" customWidth="1"/>
    <col min="3" max="3" width="13.77734375" customWidth="1"/>
    <col min="4" max="5" width="9.109375" customWidth="1"/>
    <col min="6" max="6" width="10.77734375" customWidth="1"/>
    <col min="7" max="7" width="9.33203125" customWidth="1"/>
    <col min="8" max="8" width="10.6640625" customWidth="1"/>
    <col min="9" max="9" width="9.6640625" customWidth="1"/>
  </cols>
  <sheetData>
    <row r="3" spans="1:9" ht="21" x14ac:dyDescent="0.4">
      <c r="A3" s="39" t="s">
        <v>25</v>
      </c>
      <c r="F3" s="3"/>
    </row>
    <row r="4" spans="1:9" ht="15.75" customHeight="1" x14ac:dyDescent="0.3"/>
    <row r="5" spans="1:9" x14ac:dyDescent="0.3">
      <c r="A5" s="3" t="s">
        <v>2</v>
      </c>
      <c r="B5" s="3" t="s">
        <v>4</v>
      </c>
      <c r="C5" s="3" t="s">
        <v>5</v>
      </c>
      <c r="D5" s="3" t="s">
        <v>6</v>
      </c>
      <c r="E5" s="6" t="s">
        <v>7</v>
      </c>
      <c r="F5" s="3" t="s">
        <v>8</v>
      </c>
      <c r="G5" s="3" t="s">
        <v>9</v>
      </c>
      <c r="H5" s="3" t="s">
        <v>10</v>
      </c>
      <c r="I5" s="3" t="s">
        <v>11</v>
      </c>
    </row>
    <row r="6" spans="1:9" x14ac:dyDescent="0.3">
      <c r="A6">
        <v>76</v>
      </c>
      <c r="B6" s="7">
        <v>0.18</v>
      </c>
      <c r="C6">
        <v>-5</v>
      </c>
      <c r="D6">
        <v>0</v>
      </c>
      <c r="E6" s="8">
        <v>8</v>
      </c>
      <c r="F6">
        <v>1</v>
      </c>
      <c r="G6">
        <v>0</v>
      </c>
      <c r="H6">
        <v>0</v>
      </c>
      <c r="I6">
        <v>0</v>
      </c>
    </row>
    <row r="7" spans="1:9" x14ac:dyDescent="0.3">
      <c r="A7">
        <v>53</v>
      </c>
      <c r="B7" s="7">
        <v>0.73</v>
      </c>
      <c r="C7">
        <v>3</v>
      </c>
      <c r="D7">
        <v>0</v>
      </c>
      <c r="E7" s="8">
        <v>10</v>
      </c>
      <c r="F7">
        <v>1</v>
      </c>
      <c r="G7">
        <v>0</v>
      </c>
      <c r="H7">
        <v>0</v>
      </c>
      <c r="I7">
        <v>1</v>
      </c>
    </row>
    <row r="8" spans="1:9" x14ac:dyDescent="0.3">
      <c r="A8">
        <v>73</v>
      </c>
      <c r="B8" s="7">
        <v>0.47</v>
      </c>
      <c r="C8">
        <v>0</v>
      </c>
      <c r="D8">
        <v>0</v>
      </c>
      <c r="E8" s="8">
        <v>8</v>
      </c>
      <c r="F8">
        <v>1</v>
      </c>
      <c r="G8">
        <v>1</v>
      </c>
      <c r="H8">
        <v>0</v>
      </c>
      <c r="I8">
        <v>0</v>
      </c>
    </row>
    <row r="9" spans="1:9" outlineLevel="1" x14ac:dyDescent="0.3">
      <c r="A9">
        <v>70</v>
      </c>
      <c r="B9" s="7">
        <v>0.4</v>
      </c>
      <c r="C9">
        <v>-1</v>
      </c>
      <c r="D9">
        <v>0</v>
      </c>
      <c r="E9" s="8">
        <v>9</v>
      </c>
      <c r="F9">
        <v>1</v>
      </c>
      <c r="G9">
        <v>1</v>
      </c>
      <c r="H9">
        <v>0</v>
      </c>
      <c r="I9">
        <v>0</v>
      </c>
    </row>
    <row r="10" spans="1:9" outlineLevel="1" x14ac:dyDescent="0.3">
      <c r="A10">
        <v>7</v>
      </c>
      <c r="B10" s="7">
        <v>0.89</v>
      </c>
      <c r="C10">
        <v>0</v>
      </c>
      <c r="D10">
        <v>0</v>
      </c>
      <c r="E10" s="8">
        <v>10</v>
      </c>
      <c r="F10">
        <v>0</v>
      </c>
      <c r="G10">
        <v>0</v>
      </c>
      <c r="H10">
        <v>0</v>
      </c>
      <c r="I10">
        <v>1</v>
      </c>
    </row>
    <row r="11" spans="1:9" outlineLevel="1" x14ac:dyDescent="0.3">
      <c r="A11">
        <v>37</v>
      </c>
      <c r="B11" s="7">
        <v>0.77</v>
      </c>
      <c r="C11">
        <v>-3</v>
      </c>
      <c r="D11">
        <v>0</v>
      </c>
      <c r="E11" s="8">
        <v>6</v>
      </c>
      <c r="F11">
        <v>0</v>
      </c>
      <c r="G11">
        <v>1</v>
      </c>
      <c r="H11">
        <v>0</v>
      </c>
      <c r="I11">
        <v>0</v>
      </c>
    </row>
    <row r="12" spans="1:9" outlineLevel="1" x14ac:dyDescent="0.3">
      <c r="A12">
        <v>38</v>
      </c>
      <c r="B12" s="7">
        <v>0.62</v>
      </c>
      <c r="C12">
        <v>-3</v>
      </c>
      <c r="D12">
        <v>0</v>
      </c>
      <c r="E12" s="8">
        <v>8</v>
      </c>
      <c r="F12">
        <v>0</v>
      </c>
      <c r="G12">
        <v>0</v>
      </c>
      <c r="H12">
        <v>1</v>
      </c>
      <c r="I12">
        <v>0</v>
      </c>
    </row>
    <row r="13" spans="1:9" outlineLevel="1" x14ac:dyDescent="0.3">
      <c r="A13">
        <v>8</v>
      </c>
      <c r="B13" s="7">
        <v>0.85</v>
      </c>
      <c r="C13">
        <v>2</v>
      </c>
      <c r="D13">
        <v>0</v>
      </c>
      <c r="E13" s="8">
        <v>10</v>
      </c>
      <c r="F13">
        <v>1</v>
      </c>
      <c r="G13">
        <v>0</v>
      </c>
      <c r="H13">
        <v>0</v>
      </c>
      <c r="I13">
        <v>0</v>
      </c>
    </row>
    <row r="14" spans="1:9" outlineLevel="1" x14ac:dyDescent="0.3">
      <c r="A14">
        <v>48</v>
      </c>
      <c r="B14" s="7">
        <v>0.01</v>
      </c>
      <c r="C14">
        <v>-1</v>
      </c>
      <c r="D14">
        <v>0</v>
      </c>
      <c r="E14" s="8">
        <v>6</v>
      </c>
      <c r="F14">
        <v>1</v>
      </c>
      <c r="G14">
        <v>1</v>
      </c>
      <c r="H14">
        <v>0</v>
      </c>
      <c r="I14">
        <v>0</v>
      </c>
    </row>
    <row r="15" spans="1:9" outlineLevel="1" x14ac:dyDescent="0.3">
      <c r="A15">
        <v>35</v>
      </c>
      <c r="B15" s="7">
        <v>0.71</v>
      </c>
      <c r="C15">
        <v>-4</v>
      </c>
      <c r="D15">
        <v>0</v>
      </c>
      <c r="E15" s="8">
        <v>8</v>
      </c>
      <c r="F15">
        <v>1</v>
      </c>
      <c r="G15">
        <v>0</v>
      </c>
      <c r="H15">
        <v>0</v>
      </c>
      <c r="I15">
        <v>0</v>
      </c>
    </row>
    <row r="16" spans="1:9" outlineLevel="1" x14ac:dyDescent="0.3">
      <c r="A16">
        <v>11</v>
      </c>
      <c r="B16" s="7">
        <v>0.67</v>
      </c>
      <c r="C16">
        <v>0</v>
      </c>
      <c r="D16">
        <v>0</v>
      </c>
      <c r="E16" s="8">
        <v>10</v>
      </c>
      <c r="F16">
        <v>1</v>
      </c>
      <c r="G16">
        <v>0</v>
      </c>
      <c r="H16">
        <v>0</v>
      </c>
      <c r="I16">
        <v>0</v>
      </c>
    </row>
    <row r="17" spans="1:9" outlineLevel="1" x14ac:dyDescent="0.3">
      <c r="A17">
        <v>14</v>
      </c>
      <c r="B17" s="7">
        <v>0.96</v>
      </c>
      <c r="C17">
        <v>1</v>
      </c>
      <c r="D17">
        <v>0</v>
      </c>
      <c r="E17" s="8">
        <v>7</v>
      </c>
      <c r="F17">
        <v>0</v>
      </c>
      <c r="G17">
        <v>0</v>
      </c>
      <c r="H17">
        <v>0</v>
      </c>
      <c r="I17">
        <v>0</v>
      </c>
    </row>
    <row r="18" spans="1:9" outlineLevel="1" x14ac:dyDescent="0.3">
      <c r="A18">
        <v>88</v>
      </c>
      <c r="B18" s="7">
        <v>0.39</v>
      </c>
      <c r="C18">
        <v>2</v>
      </c>
      <c r="D18">
        <v>0</v>
      </c>
      <c r="E18" s="8">
        <v>7</v>
      </c>
      <c r="F18">
        <v>0</v>
      </c>
      <c r="G18">
        <v>1</v>
      </c>
      <c r="H18">
        <v>0</v>
      </c>
      <c r="I18">
        <v>0</v>
      </c>
    </row>
    <row r="19" spans="1:9" outlineLevel="1" x14ac:dyDescent="0.3">
      <c r="A19">
        <v>77</v>
      </c>
      <c r="B19" s="7">
        <v>0.49</v>
      </c>
      <c r="C19">
        <v>-5</v>
      </c>
      <c r="D19">
        <v>0</v>
      </c>
      <c r="E19" s="8">
        <v>8</v>
      </c>
      <c r="F19">
        <v>0</v>
      </c>
      <c r="G19">
        <v>1</v>
      </c>
      <c r="H19">
        <v>0</v>
      </c>
      <c r="I19">
        <v>0</v>
      </c>
    </row>
    <row r="20" spans="1:9" outlineLevel="1" x14ac:dyDescent="0.3">
      <c r="A20">
        <v>63</v>
      </c>
      <c r="B20" s="7">
        <v>0.42</v>
      </c>
      <c r="C20">
        <v>-5</v>
      </c>
      <c r="D20">
        <v>0</v>
      </c>
      <c r="E20" s="8">
        <v>7</v>
      </c>
      <c r="F20">
        <v>1</v>
      </c>
      <c r="G20">
        <v>1</v>
      </c>
      <c r="H20">
        <v>0</v>
      </c>
      <c r="I20">
        <v>0</v>
      </c>
    </row>
    <row r="21" spans="1:9" outlineLevel="1" x14ac:dyDescent="0.3">
      <c r="A21">
        <v>2</v>
      </c>
      <c r="B21" s="7">
        <v>0.99</v>
      </c>
      <c r="C21">
        <v>-4</v>
      </c>
      <c r="D21">
        <v>0</v>
      </c>
      <c r="E21" s="8">
        <v>8</v>
      </c>
      <c r="F21">
        <v>1</v>
      </c>
      <c r="G21">
        <v>0</v>
      </c>
      <c r="H21">
        <v>0</v>
      </c>
      <c r="I21">
        <v>0</v>
      </c>
    </row>
    <row r="22" spans="1:9" outlineLevel="1" x14ac:dyDescent="0.3">
      <c r="A22">
        <v>82</v>
      </c>
      <c r="B22" s="7">
        <v>0.24</v>
      </c>
      <c r="C22">
        <v>2</v>
      </c>
      <c r="D22">
        <v>0</v>
      </c>
      <c r="E22" s="8">
        <v>6</v>
      </c>
      <c r="F22">
        <v>1</v>
      </c>
      <c r="G22">
        <v>0</v>
      </c>
      <c r="H22">
        <v>0</v>
      </c>
      <c r="I22">
        <v>1</v>
      </c>
    </row>
    <row r="23" spans="1:9" outlineLevel="1" x14ac:dyDescent="0.3">
      <c r="A23">
        <v>54</v>
      </c>
      <c r="B23" s="7">
        <v>0.63</v>
      </c>
      <c r="C23">
        <v>-5</v>
      </c>
      <c r="D23">
        <v>0</v>
      </c>
      <c r="E23" s="8">
        <v>8</v>
      </c>
      <c r="F23">
        <v>1</v>
      </c>
      <c r="G23">
        <v>0</v>
      </c>
      <c r="H23">
        <v>1</v>
      </c>
      <c r="I23">
        <v>0</v>
      </c>
    </row>
    <row r="24" spans="1:9" outlineLevel="1" x14ac:dyDescent="0.3">
      <c r="A24">
        <v>19</v>
      </c>
      <c r="B24" s="7">
        <v>0.9</v>
      </c>
      <c r="C24">
        <v>3</v>
      </c>
      <c r="D24">
        <v>0</v>
      </c>
      <c r="E24" s="8">
        <v>6</v>
      </c>
      <c r="F24">
        <v>0</v>
      </c>
      <c r="G24">
        <v>0</v>
      </c>
      <c r="H24">
        <v>0</v>
      </c>
      <c r="I24">
        <v>0</v>
      </c>
    </row>
    <row r="25" spans="1:9" outlineLevel="1" x14ac:dyDescent="0.3">
      <c r="A25">
        <v>59</v>
      </c>
      <c r="B25" s="7">
        <v>0</v>
      </c>
      <c r="C25">
        <v>-4</v>
      </c>
      <c r="D25">
        <v>0</v>
      </c>
      <c r="E25" s="8">
        <v>9</v>
      </c>
      <c r="F25">
        <v>0</v>
      </c>
      <c r="G25">
        <v>0</v>
      </c>
      <c r="H25">
        <v>0</v>
      </c>
      <c r="I25">
        <v>0</v>
      </c>
    </row>
    <row r="26" spans="1:9" outlineLevel="1" x14ac:dyDescent="0.3">
      <c r="A26">
        <v>77</v>
      </c>
      <c r="B26" s="7">
        <v>0.51</v>
      </c>
      <c r="C26">
        <v>-2</v>
      </c>
      <c r="D26">
        <v>0</v>
      </c>
      <c r="E26" s="8">
        <v>6</v>
      </c>
      <c r="F26">
        <v>0</v>
      </c>
      <c r="G26">
        <v>1</v>
      </c>
      <c r="H26">
        <v>0</v>
      </c>
      <c r="I26">
        <v>0</v>
      </c>
    </row>
    <row r="27" spans="1:9" outlineLevel="1" x14ac:dyDescent="0.3">
      <c r="A27">
        <v>59</v>
      </c>
      <c r="B27" s="7">
        <v>0.61</v>
      </c>
      <c r="C27">
        <v>-1</v>
      </c>
      <c r="D27">
        <v>0</v>
      </c>
      <c r="E27" s="8">
        <v>8</v>
      </c>
      <c r="F27">
        <v>1</v>
      </c>
      <c r="G27">
        <v>0</v>
      </c>
      <c r="H27">
        <v>0</v>
      </c>
      <c r="I27">
        <v>1</v>
      </c>
    </row>
    <row r="28" spans="1:9" outlineLevel="1" x14ac:dyDescent="0.3">
      <c r="A28">
        <v>55</v>
      </c>
      <c r="B28" s="7">
        <v>0.45</v>
      </c>
      <c r="C28">
        <v>-2</v>
      </c>
      <c r="D28">
        <v>0</v>
      </c>
      <c r="E28" s="8">
        <v>6</v>
      </c>
      <c r="F28">
        <v>1</v>
      </c>
      <c r="G28">
        <v>0</v>
      </c>
      <c r="H28">
        <v>0</v>
      </c>
      <c r="I28">
        <v>0</v>
      </c>
    </row>
    <row r="29" spans="1:9" outlineLevel="1" x14ac:dyDescent="0.3">
      <c r="A29">
        <v>82</v>
      </c>
      <c r="B29" s="7">
        <v>0.33</v>
      </c>
      <c r="C29">
        <v>-1</v>
      </c>
      <c r="D29">
        <v>0</v>
      </c>
      <c r="E29" s="8">
        <v>7</v>
      </c>
      <c r="F29">
        <v>1</v>
      </c>
      <c r="G29">
        <v>0</v>
      </c>
      <c r="H29">
        <v>0</v>
      </c>
      <c r="I29">
        <v>1</v>
      </c>
    </row>
    <row r="30" spans="1:9" outlineLevel="1" x14ac:dyDescent="0.3">
      <c r="A30">
        <v>2</v>
      </c>
      <c r="B30" s="7">
        <v>0.92</v>
      </c>
      <c r="C30">
        <v>1</v>
      </c>
      <c r="D30">
        <v>0</v>
      </c>
      <c r="E30" s="8">
        <v>9</v>
      </c>
      <c r="F30">
        <v>1</v>
      </c>
      <c r="G30">
        <v>0</v>
      </c>
      <c r="H30">
        <v>1</v>
      </c>
      <c r="I30">
        <v>0</v>
      </c>
    </row>
    <row r="31" spans="1:9" outlineLevel="1" x14ac:dyDescent="0.3">
      <c r="A31">
        <v>76</v>
      </c>
      <c r="B31" s="7">
        <v>0.27</v>
      </c>
      <c r="C31">
        <v>-1</v>
      </c>
      <c r="D31">
        <v>0</v>
      </c>
      <c r="E31" s="8">
        <v>8</v>
      </c>
      <c r="F31">
        <v>0</v>
      </c>
      <c r="G31">
        <v>0</v>
      </c>
      <c r="H31">
        <v>0</v>
      </c>
      <c r="I31">
        <v>1</v>
      </c>
    </row>
    <row r="32" spans="1:9" outlineLevel="1" x14ac:dyDescent="0.3">
      <c r="A32">
        <v>45</v>
      </c>
      <c r="B32" s="7">
        <v>0.59</v>
      </c>
      <c r="C32">
        <v>3</v>
      </c>
      <c r="D32">
        <v>0</v>
      </c>
      <c r="E32" s="8">
        <v>9</v>
      </c>
      <c r="F32">
        <v>0</v>
      </c>
      <c r="G32">
        <v>0</v>
      </c>
      <c r="H32">
        <v>0</v>
      </c>
      <c r="I32">
        <v>1</v>
      </c>
    </row>
    <row r="33" spans="1:9" outlineLevel="1" x14ac:dyDescent="0.3">
      <c r="A33">
        <v>36</v>
      </c>
      <c r="B33" s="7">
        <v>0.67</v>
      </c>
      <c r="C33">
        <v>-1</v>
      </c>
      <c r="D33">
        <v>0</v>
      </c>
      <c r="E33" s="8">
        <v>7</v>
      </c>
      <c r="F33">
        <v>0</v>
      </c>
      <c r="G33">
        <v>0</v>
      </c>
      <c r="H33">
        <v>1</v>
      </c>
      <c r="I33">
        <v>0</v>
      </c>
    </row>
    <row r="34" spans="1:9" outlineLevel="1" x14ac:dyDescent="0.3">
      <c r="A34">
        <v>87</v>
      </c>
      <c r="B34" s="7">
        <v>0.78</v>
      </c>
      <c r="C34">
        <v>-4</v>
      </c>
      <c r="D34">
        <v>0</v>
      </c>
      <c r="E34" s="8">
        <v>7</v>
      </c>
      <c r="F34">
        <v>1</v>
      </c>
      <c r="G34">
        <v>0</v>
      </c>
      <c r="H34">
        <v>0</v>
      </c>
      <c r="I34">
        <v>1</v>
      </c>
    </row>
    <row r="35" spans="1:9" outlineLevel="1" x14ac:dyDescent="0.3">
      <c r="A35">
        <v>70</v>
      </c>
      <c r="B35" s="7">
        <v>0.39</v>
      </c>
      <c r="C35">
        <v>2</v>
      </c>
      <c r="D35">
        <v>0</v>
      </c>
      <c r="E35" s="8">
        <v>6</v>
      </c>
      <c r="F35">
        <v>1</v>
      </c>
      <c r="G35">
        <v>1</v>
      </c>
      <c r="H35">
        <v>0</v>
      </c>
      <c r="I35">
        <v>0</v>
      </c>
    </row>
    <row r="36" spans="1:9" outlineLevel="1" x14ac:dyDescent="0.3">
      <c r="A36">
        <v>24</v>
      </c>
      <c r="B36" s="7">
        <v>0.72</v>
      </c>
      <c r="C36">
        <v>2</v>
      </c>
      <c r="D36">
        <v>0</v>
      </c>
      <c r="E36" s="8">
        <v>10</v>
      </c>
      <c r="F36">
        <v>1</v>
      </c>
      <c r="G36">
        <v>1</v>
      </c>
      <c r="H36">
        <v>0</v>
      </c>
      <c r="I36">
        <v>0</v>
      </c>
    </row>
    <row r="37" spans="1:9" outlineLevel="1" x14ac:dyDescent="0.3">
      <c r="A37">
        <v>55</v>
      </c>
      <c r="B37" s="7">
        <v>0.82</v>
      </c>
      <c r="C37">
        <v>-7</v>
      </c>
      <c r="D37">
        <v>0</v>
      </c>
      <c r="E37" s="8">
        <v>6</v>
      </c>
      <c r="F37">
        <v>1</v>
      </c>
      <c r="G37">
        <v>0</v>
      </c>
      <c r="H37">
        <v>0</v>
      </c>
      <c r="I37">
        <v>0</v>
      </c>
    </row>
    <row r="38" spans="1:9" outlineLevel="1" x14ac:dyDescent="0.3">
      <c r="A38">
        <v>28</v>
      </c>
      <c r="B38" s="7">
        <v>0.59</v>
      </c>
      <c r="C38">
        <v>-5</v>
      </c>
      <c r="D38">
        <v>0</v>
      </c>
      <c r="E38" s="8">
        <v>8</v>
      </c>
      <c r="F38">
        <v>0</v>
      </c>
      <c r="G38">
        <v>0</v>
      </c>
      <c r="H38">
        <v>1</v>
      </c>
      <c r="I38">
        <v>0</v>
      </c>
    </row>
    <row r="39" spans="1:9" outlineLevel="1" x14ac:dyDescent="0.3">
      <c r="A39">
        <v>57</v>
      </c>
      <c r="B39" s="7">
        <v>0.34</v>
      </c>
      <c r="C39">
        <v>-6</v>
      </c>
      <c r="D39">
        <v>0</v>
      </c>
      <c r="E39" s="8">
        <v>8</v>
      </c>
      <c r="F39">
        <v>0</v>
      </c>
      <c r="G39">
        <v>0</v>
      </c>
      <c r="H39">
        <v>0</v>
      </c>
      <c r="I39">
        <v>0</v>
      </c>
    </row>
    <row r="40" spans="1:9" outlineLevel="1" x14ac:dyDescent="0.3">
      <c r="A40">
        <v>23</v>
      </c>
      <c r="B40" s="7">
        <v>0.9</v>
      </c>
      <c r="C40">
        <v>0</v>
      </c>
      <c r="D40">
        <v>0</v>
      </c>
      <c r="E40" s="8">
        <v>9</v>
      </c>
      <c r="F40">
        <v>0</v>
      </c>
      <c r="G40">
        <v>0</v>
      </c>
      <c r="H40">
        <v>0</v>
      </c>
      <c r="I40">
        <v>1</v>
      </c>
    </row>
    <row r="41" spans="1:9" outlineLevel="1" x14ac:dyDescent="0.3">
      <c r="A41">
        <v>105</v>
      </c>
      <c r="B41" s="7">
        <v>0.52</v>
      </c>
      <c r="C41">
        <v>-9</v>
      </c>
      <c r="D41">
        <v>0</v>
      </c>
      <c r="E41" s="8">
        <v>10</v>
      </c>
      <c r="F41">
        <v>1</v>
      </c>
      <c r="G41">
        <v>1</v>
      </c>
      <c r="H41">
        <v>0</v>
      </c>
      <c r="I41">
        <v>0</v>
      </c>
    </row>
    <row r="42" spans="1:9" outlineLevel="1" x14ac:dyDescent="0.3">
      <c r="A42">
        <v>69</v>
      </c>
      <c r="B42" s="7">
        <v>0.44</v>
      </c>
      <c r="C42">
        <v>-7</v>
      </c>
      <c r="D42">
        <v>0</v>
      </c>
      <c r="E42" s="8">
        <v>9</v>
      </c>
      <c r="F42">
        <v>1</v>
      </c>
      <c r="G42">
        <v>1</v>
      </c>
      <c r="H42">
        <v>0</v>
      </c>
      <c r="I42">
        <v>0</v>
      </c>
    </row>
    <row r="43" spans="1:9" outlineLevel="1" x14ac:dyDescent="0.3">
      <c r="A43">
        <v>96</v>
      </c>
      <c r="B43" s="7">
        <v>0.42</v>
      </c>
      <c r="C43">
        <v>-10</v>
      </c>
      <c r="D43">
        <v>0</v>
      </c>
      <c r="E43" s="8">
        <v>6</v>
      </c>
      <c r="F43">
        <v>1</v>
      </c>
      <c r="G43">
        <v>1</v>
      </c>
      <c r="H43">
        <v>0</v>
      </c>
      <c r="I43">
        <v>0</v>
      </c>
    </row>
    <row r="44" spans="1:9" outlineLevel="1" x14ac:dyDescent="0.3">
      <c r="A44">
        <v>32</v>
      </c>
      <c r="B44" s="7">
        <v>0.94</v>
      </c>
      <c r="C44">
        <v>0</v>
      </c>
      <c r="D44">
        <v>0</v>
      </c>
      <c r="E44" s="8">
        <v>9</v>
      </c>
      <c r="F44">
        <v>1</v>
      </c>
      <c r="G44">
        <v>0</v>
      </c>
      <c r="H44">
        <v>0</v>
      </c>
      <c r="I44">
        <v>0</v>
      </c>
    </row>
    <row r="45" spans="1:9" outlineLevel="1" x14ac:dyDescent="0.3">
      <c r="A45">
        <v>68</v>
      </c>
      <c r="B45" s="7">
        <v>0.09</v>
      </c>
      <c r="C45">
        <v>-5</v>
      </c>
      <c r="D45">
        <v>0</v>
      </c>
      <c r="E45" s="8">
        <v>10</v>
      </c>
      <c r="F45">
        <v>0</v>
      </c>
      <c r="G45">
        <v>0</v>
      </c>
      <c r="H45">
        <v>0</v>
      </c>
      <c r="I45">
        <v>0</v>
      </c>
    </row>
    <row r="46" spans="1:9" outlineLevel="1" x14ac:dyDescent="0.3">
      <c r="A46">
        <v>60</v>
      </c>
      <c r="B46" s="7">
        <v>0.24</v>
      </c>
      <c r="C46">
        <v>-10</v>
      </c>
      <c r="D46">
        <v>0</v>
      </c>
      <c r="E46" s="8">
        <v>10</v>
      </c>
      <c r="F46">
        <v>0</v>
      </c>
      <c r="G46">
        <v>1</v>
      </c>
      <c r="H46">
        <v>0</v>
      </c>
      <c r="I46">
        <v>0</v>
      </c>
    </row>
    <row r="47" spans="1:9" outlineLevel="1" x14ac:dyDescent="0.3">
      <c r="A47">
        <v>88</v>
      </c>
      <c r="B47" s="7">
        <v>0.53</v>
      </c>
      <c r="C47">
        <v>-9</v>
      </c>
      <c r="D47">
        <v>0</v>
      </c>
      <c r="E47" s="8">
        <v>6</v>
      </c>
      <c r="F47">
        <v>0</v>
      </c>
      <c r="G47">
        <v>0</v>
      </c>
      <c r="H47">
        <v>0</v>
      </c>
      <c r="I47">
        <v>1</v>
      </c>
    </row>
    <row r="48" spans="1:9" outlineLevel="1" x14ac:dyDescent="0.3">
      <c r="A48">
        <v>37</v>
      </c>
      <c r="B48" s="7">
        <v>0.54</v>
      </c>
      <c r="C48">
        <v>-1</v>
      </c>
      <c r="D48">
        <v>0</v>
      </c>
      <c r="E48" s="8">
        <v>7</v>
      </c>
      <c r="F48">
        <v>1</v>
      </c>
      <c r="G48">
        <v>0</v>
      </c>
      <c r="H48">
        <v>1</v>
      </c>
      <c r="I48">
        <v>0</v>
      </c>
    </row>
    <row r="49" spans="1:9" outlineLevel="1" x14ac:dyDescent="0.3">
      <c r="A49">
        <v>53</v>
      </c>
      <c r="B49" s="7">
        <v>0.36</v>
      </c>
      <c r="C49">
        <v>-10</v>
      </c>
      <c r="D49">
        <v>0</v>
      </c>
      <c r="E49" s="8">
        <v>9</v>
      </c>
      <c r="F49">
        <v>1</v>
      </c>
      <c r="G49">
        <v>1</v>
      </c>
      <c r="H49">
        <v>0</v>
      </c>
      <c r="I49">
        <v>0</v>
      </c>
    </row>
    <row r="50" spans="1:9" outlineLevel="1" x14ac:dyDescent="0.3">
      <c r="A50">
        <v>19</v>
      </c>
      <c r="B50" s="7">
        <v>0.95</v>
      </c>
      <c r="C50">
        <v>-3</v>
      </c>
      <c r="D50">
        <v>0</v>
      </c>
      <c r="E50" s="8">
        <v>6</v>
      </c>
      <c r="F50">
        <v>1</v>
      </c>
      <c r="G50">
        <v>0</v>
      </c>
      <c r="H50">
        <v>1</v>
      </c>
      <c r="I50">
        <v>0</v>
      </c>
    </row>
    <row r="51" spans="1:9" outlineLevel="1" x14ac:dyDescent="0.3">
      <c r="A51">
        <v>6</v>
      </c>
      <c r="B51" s="7">
        <v>0.44</v>
      </c>
      <c r="C51">
        <v>0</v>
      </c>
      <c r="D51">
        <v>0</v>
      </c>
      <c r="E51" s="8">
        <v>8</v>
      </c>
      <c r="F51">
        <v>1</v>
      </c>
      <c r="G51">
        <v>0</v>
      </c>
      <c r="H51">
        <v>1</v>
      </c>
      <c r="I51">
        <v>0</v>
      </c>
    </row>
    <row r="52" spans="1:9" outlineLevel="1" x14ac:dyDescent="0.3">
      <c r="A52">
        <v>73</v>
      </c>
      <c r="B52" s="7">
        <v>0.19</v>
      </c>
      <c r="C52">
        <v>-4</v>
      </c>
      <c r="D52">
        <v>0</v>
      </c>
      <c r="E52" s="8">
        <v>8</v>
      </c>
      <c r="F52">
        <v>0</v>
      </c>
      <c r="G52">
        <v>1</v>
      </c>
      <c r="H52">
        <v>0</v>
      </c>
      <c r="I52">
        <v>0</v>
      </c>
    </row>
    <row r="53" spans="1:9" outlineLevel="1" x14ac:dyDescent="0.3">
      <c r="A53">
        <v>61</v>
      </c>
      <c r="B53" s="7">
        <v>0.03</v>
      </c>
      <c r="C53">
        <v>0</v>
      </c>
      <c r="D53">
        <v>0</v>
      </c>
      <c r="E53" s="8">
        <v>10</v>
      </c>
      <c r="F53">
        <v>0</v>
      </c>
      <c r="G53">
        <v>0</v>
      </c>
      <c r="H53">
        <v>1</v>
      </c>
      <c r="I53">
        <v>0</v>
      </c>
    </row>
    <row r="54" spans="1:9" outlineLevel="1" x14ac:dyDescent="0.3">
      <c r="A54">
        <v>38</v>
      </c>
      <c r="B54" s="7">
        <v>0.49</v>
      </c>
      <c r="C54">
        <v>-10</v>
      </c>
      <c r="D54">
        <v>0</v>
      </c>
      <c r="E54" s="8">
        <v>6</v>
      </c>
      <c r="F54">
        <v>0</v>
      </c>
      <c r="G54">
        <v>0</v>
      </c>
      <c r="H54">
        <v>0</v>
      </c>
      <c r="I54">
        <v>0</v>
      </c>
    </row>
    <row r="55" spans="1:9" outlineLevel="1" x14ac:dyDescent="0.3">
      <c r="A55">
        <v>85</v>
      </c>
      <c r="B55" s="7">
        <v>0.28000000000000003</v>
      </c>
      <c r="C55">
        <v>-9</v>
      </c>
      <c r="D55">
        <v>0</v>
      </c>
      <c r="E55" s="8">
        <v>8</v>
      </c>
      <c r="F55">
        <v>1</v>
      </c>
      <c r="G55">
        <v>0</v>
      </c>
      <c r="H55">
        <v>0</v>
      </c>
      <c r="I55">
        <v>1</v>
      </c>
    </row>
    <row r="56" spans="1:9" outlineLevel="1" x14ac:dyDescent="0.3">
      <c r="A56">
        <v>30</v>
      </c>
      <c r="B56" s="7">
        <v>0.16</v>
      </c>
      <c r="C56">
        <v>-5</v>
      </c>
      <c r="D56">
        <v>0</v>
      </c>
      <c r="E56" s="8">
        <v>10</v>
      </c>
      <c r="F56">
        <v>1</v>
      </c>
      <c r="G56">
        <v>1</v>
      </c>
      <c r="H56">
        <v>0</v>
      </c>
      <c r="I56">
        <v>0</v>
      </c>
    </row>
    <row r="57" spans="1:9" outlineLevel="1" x14ac:dyDescent="0.3">
      <c r="A57">
        <v>46</v>
      </c>
      <c r="B57" s="7">
        <v>0.62</v>
      </c>
      <c r="C57">
        <v>-5</v>
      </c>
      <c r="D57">
        <v>0</v>
      </c>
      <c r="E57" s="8">
        <v>10</v>
      </c>
      <c r="F57">
        <v>1</v>
      </c>
      <c r="G57">
        <v>0</v>
      </c>
      <c r="H57">
        <v>0</v>
      </c>
      <c r="I57">
        <v>1</v>
      </c>
    </row>
    <row r="58" spans="1:9" outlineLevel="1" x14ac:dyDescent="0.3">
      <c r="A58">
        <v>66</v>
      </c>
      <c r="B58" s="7">
        <v>0.53</v>
      </c>
      <c r="C58">
        <v>-1</v>
      </c>
      <c r="D58">
        <v>0</v>
      </c>
      <c r="E58" s="8">
        <v>8</v>
      </c>
      <c r="F58">
        <v>1</v>
      </c>
      <c r="G58">
        <v>0</v>
      </c>
      <c r="H58">
        <v>1</v>
      </c>
      <c r="I58">
        <v>0</v>
      </c>
    </row>
    <row r="59" spans="1:9" outlineLevel="1" x14ac:dyDescent="0.3">
      <c r="A59">
        <v>64</v>
      </c>
      <c r="B59" s="7">
        <v>0.46</v>
      </c>
      <c r="C59">
        <v>-7</v>
      </c>
      <c r="D59">
        <v>0</v>
      </c>
      <c r="E59" s="8">
        <v>6</v>
      </c>
      <c r="F59">
        <v>0</v>
      </c>
      <c r="G59">
        <v>0</v>
      </c>
      <c r="H59">
        <v>0</v>
      </c>
      <c r="I59">
        <v>0</v>
      </c>
    </row>
    <row r="60" spans="1:9" outlineLevel="1" x14ac:dyDescent="0.3">
      <c r="A60">
        <v>28</v>
      </c>
      <c r="B60" s="7">
        <v>0.35</v>
      </c>
      <c r="C60">
        <v>-7</v>
      </c>
      <c r="D60">
        <v>0</v>
      </c>
      <c r="E60" s="8">
        <v>6</v>
      </c>
      <c r="F60">
        <v>0</v>
      </c>
      <c r="G60">
        <v>0</v>
      </c>
      <c r="H60">
        <v>0</v>
      </c>
      <c r="I60">
        <v>0</v>
      </c>
    </row>
    <row r="61" spans="1:9" outlineLevel="1" x14ac:dyDescent="0.3">
      <c r="A61">
        <v>63</v>
      </c>
      <c r="B61" s="7">
        <v>0.47</v>
      </c>
      <c r="C61">
        <v>-7</v>
      </c>
      <c r="D61">
        <v>0</v>
      </c>
      <c r="E61" s="8">
        <v>10</v>
      </c>
      <c r="F61">
        <v>0</v>
      </c>
      <c r="G61">
        <v>1</v>
      </c>
      <c r="H61">
        <v>0</v>
      </c>
      <c r="I61">
        <v>0</v>
      </c>
    </row>
    <row r="62" spans="1:9" outlineLevel="1" x14ac:dyDescent="0.3">
      <c r="A62">
        <v>14</v>
      </c>
      <c r="B62" s="7">
        <v>0.77</v>
      </c>
      <c r="C62">
        <v>-7</v>
      </c>
      <c r="D62">
        <v>0</v>
      </c>
      <c r="E62" s="8">
        <v>10</v>
      </c>
      <c r="F62">
        <v>1</v>
      </c>
      <c r="G62">
        <v>0</v>
      </c>
      <c r="H62">
        <v>0</v>
      </c>
      <c r="I62">
        <v>0</v>
      </c>
    </row>
    <row r="63" spans="1:9" outlineLevel="1" x14ac:dyDescent="0.3">
      <c r="A63">
        <v>25</v>
      </c>
      <c r="B63" s="7">
        <v>0.88</v>
      </c>
      <c r="C63">
        <v>-6</v>
      </c>
      <c r="D63">
        <v>0</v>
      </c>
      <c r="E63" s="8">
        <v>9</v>
      </c>
      <c r="F63">
        <v>1</v>
      </c>
      <c r="G63">
        <v>0</v>
      </c>
      <c r="H63">
        <v>0</v>
      </c>
      <c r="I63">
        <v>0</v>
      </c>
    </row>
    <row r="64" spans="1:9" outlineLevel="1" x14ac:dyDescent="0.3">
      <c r="A64">
        <v>83</v>
      </c>
      <c r="B64" s="7">
        <v>0.31</v>
      </c>
      <c r="C64">
        <v>-4</v>
      </c>
      <c r="D64">
        <v>0</v>
      </c>
      <c r="E64" s="8">
        <v>6</v>
      </c>
      <c r="F64">
        <v>1</v>
      </c>
      <c r="G64">
        <v>0</v>
      </c>
      <c r="H64">
        <v>0</v>
      </c>
      <c r="I64">
        <v>1</v>
      </c>
    </row>
    <row r="65" spans="1:9" outlineLevel="1" x14ac:dyDescent="0.3">
      <c r="A65">
        <v>57</v>
      </c>
      <c r="B65" s="7">
        <v>0.3</v>
      </c>
      <c r="C65">
        <v>-3</v>
      </c>
      <c r="D65">
        <v>0</v>
      </c>
      <c r="E65" s="8">
        <v>6</v>
      </c>
      <c r="F65">
        <v>1</v>
      </c>
      <c r="G65">
        <v>1</v>
      </c>
      <c r="H65">
        <v>0</v>
      </c>
      <c r="I65">
        <v>0</v>
      </c>
    </row>
    <row r="66" spans="1:9" outlineLevel="1" x14ac:dyDescent="0.3">
      <c r="A66">
        <v>45</v>
      </c>
      <c r="B66" s="7">
        <v>0.5</v>
      </c>
      <c r="C66">
        <v>0</v>
      </c>
      <c r="D66">
        <v>0</v>
      </c>
      <c r="E66" s="8">
        <v>6</v>
      </c>
      <c r="F66">
        <v>0</v>
      </c>
      <c r="G66">
        <v>0</v>
      </c>
      <c r="H66">
        <v>1</v>
      </c>
      <c r="I66">
        <v>0</v>
      </c>
    </row>
    <row r="67" spans="1:9" outlineLevel="1" x14ac:dyDescent="0.3">
      <c r="A67">
        <v>42</v>
      </c>
      <c r="B67" s="7">
        <v>0.11</v>
      </c>
      <c r="C67">
        <v>-10</v>
      </c>
      <c r="D67">
        <v>0</v>
      </c>
      <c r="E67" s="8">
        <v>7</v>
      </c>
      <c r="F67">
        <v>0</v>
      </c>
      <c r="G67">
        <v>1</v>
      </c>
      <c r="H67">
        <v>0</v>
      </c>
      <c r="I67">
        <v>0</v>
      </c>
    </row>
    <row r="68" spans="1:9" outlineLevel="1" x14ac:dyDescent="0.3">
      <c r="A68">
        <v>18</v>
      </c>
      <c r="B68" s="7">
        <v>1</v>
      </c>
      <c r="C68">
        <v>1</v>
      </c>
      <c r="D68">
        <v>0</v>
      </c>
      <c r="E68" s="8">
        <v>7</v>
      </c>
      <c r="F68">
        <v>0</v>
      </c>
      <c r="G68">
        <v>0</v>
      </c>
      <c r="H68">
        <v>0</v>
      </c>
      <c r="I68">
        <v>0</v>
      </c>
    </row>
    <row r="69" spans="1:9" outlineLevel="1" x14ac:dyDescent="0.3">
      <c r="A69">
        <v>68</v>
      </c>
      <c r="B69" s="7">
        <v>0.21</v>
      </c>
      <c r="C69">
        <v>-4</v>
      </c>
      <c r="D69">
        <v>0</v>
      </c>
      <c r="E69" s="8">
        <v>8</v>
      </c>
      <c r="F69">
        <v>1</v>
      </c>
      <c r="G69">
        <v>0</v>
      </c>
      <c r="H69">
        <v>0</v>
      </c>
      <c r="I69">
        <v>1</v>
      </c>
    </row>
    <row r="70" spans="1:9" outlineLevel="1" x14ac:dyDescent="0.3">
      <c r="A70">
        <v>76</v>
      </c>
      <c r="B70" s="7">
        <v>0.8</v>
      </c>
      <c r="C70">
        <v>-3</v>
      </c>
      <c r="D70">
        <v>0</v>
      </c>
      <c r="E70" s="8">
        <v>9</v>
      </c>
      <c r="F70">
        <v>1</v>
      </c>
      <c r="G70">
        <v>0</v>
      </c>
      <c r="H70">
        <v>0</v>
      </c>
      <c r="I70">
        <v>0</v>
      </c>
    </row>
    <row r="71" spans="1:9" outlineLevel="1" x14ac:dyDescent="0.3">
      <c r="A71">
        <v>57</v>
      </c>
      <c r="B71" s="7">
        <v>0.61</v>
      </c>
      <c r="C71">
        <v>1</v>
      </c>
      <c r="D71">
        <v>0</v>
      </c>
      <c r="E71" s="8">
        <v>9</v>
      </c>
      <c r="F71">
        <v>1</v>
      </c>
      <c r="G71">
        <v>0</v>
      </c>
      <c r="H71">
        <v>1</v>
      </c>
      <c r="I71">
        <v>0</v>
      </c>
    </row>
    <row r="72" spans="1:9" outlineLevel="1" x14ac:dyDescent="0.3">
      <c r="A72">
        <v>40</v>
      </c>
      <c r="B72" s="7">
        <v>0.71</v>
      </c>
      <c r="C72">
        <v>1</v>
      </c>
      <c r="D72">
        <v>0</v>
      </c>
      <c r="E72" s="8">
        <v>6</v>
      </c>
      <c r="F72">
        <v>1</v>
      </c>
      <c r="G72">
        <v>1</v>
      </c>
      <c r="H72">
        <v>0</v>
      </c>
      <c r="I72">
        <v>0</v>
      </c>
    </row>
    <row r="73" spans="1:9" outlineLevel="1" x14ac:dyDescent="0.3">
      <c r="A73">
        <v>23</v>
      </c>
      <c r="B73" s="7">
        <v>0.85</v>
      </c>
      <c r="C73">
        <v>-7</v>
      </c>
      <c r="D73">
        <v>0</v>
      </c>
      <c r="E73" s="8">
        <v>6</v>
      </c>
      <c r="F73">
        <v>0</v>
      </c>
      <c r="G73">
        <v>0</v>
      </c>
      <c r="H73">
        <v>0</v>
      </c>
      <c r="I73">
        <v>1</v>
      </c>
    </row>
    <row r="74" spans="1:9" outlineLevel="1" x14ac:dyDescent="0.3">
      <c r="A74">
        <v>48</v>
      </c>
      <c r="B74" s="7">
        <v>0.87</v>
      </c>
      <c r="C74">
        <v>-6</v>
      </c>
      <c r="D74">
        <v>0</v>
      </c>
      <c r="E74" s="8">
        <v>6</v>
      </c>
      <c r="F74">
        <v>0</v>
      </c>
      <c r="G74">
        <v>0</v>
      </c>
      <c r="H74">
        <v>0</v>
      </c>
      <c r="I74">
        <v>0</v>
      </c>
    </row>
    <row r="75" spans="1:9" outlineLevel="1" x14ac:dyDescent="0.3">
      <c r="A75">
        <v>42</v>
      </c>
      <c r="B75" s="7">
        <v>0.25</v>
      </c>
      <c r="C75">
        <v>-7</v>
      </c>
      <c r="D75">
        <v>0</v>
      </c>
      <c r="E75" s="8">
        <v>9</v>
      </c>
      <c r="F75">
        <v>0</v>
      </c>
      <c r="G75">
        <v>1</v>
      </c>
      <c r="H75">
        <v>0</v>
      </c>
      <c r="I75">
        <v>0</v>
      </c>
    </row>
    <row r="76" spans="1:9" outlineLevel="1" x14ac:dyDescent="0.3">
      <c r="A76">
        <v>67</v>
      </c>
      <c r="B76" s="7">
        <v>0.06</v>
      </c>
      <c r="C76">
        <v>0</v>
      </c>
      <c r="D76">
        <v>0</v>
      </c>
      <c r="E76" s="8">
        <v>9</v>
      </c>
      <c r="F76">
        <v>1</v>
      </c>
      <c r="G76">
        <v>0</v>
      </c>
      <c r="H76">
        <v>0</v>
      </c>
      <c r="I76">
        <v>0</v>
      </c>
    </row>
    <row r="77" spans="1:9" outlineLevel="1" x14ac:dyDescent="0.3">
      <c r="A77">
        <v>43</v>
      </c>
      <c r="B77" s="7">
        <v>0.45</v>
      </c>
      <c r="C77">
        <v>-5</v>
      </c>
      <c r="D77">
        <v>0</v>
      </c>
      <c r="E77" s="8">
        <v>8</v>
      </c>
      <c r="F77">
        <v>1</v>
      </c>
      <c r="G77">
        <v>1</v>
      </c>
      <c r="H77">
        <v>0</v>
      </c>
      <c r="I77">
        <v>0</v>
      </c>
    </row>
    <row r="78" spans="1:9" outlineLevel="1" x14ac:dyDescent="0.3">
      <c r="A78">
        <v>75</v>
      </c>
      <c r="B78" s="7">
        <v>0.59</v>
      </c>
      <c r="C78">
        <v>0</v>
      </c>
      <c r="D78">
        <v>0</v>
      </c>
      <c r="E78" s="8">
        <v>8</v>
      </c>
      <c r="F78">
        <v>1</v>
      </c>
      <c r="G78">
        <v>1</v>
      </c>
      <c r="H78">
        <v>0</v>
      </c>
      <c r="I78">
        <v>0</v>
      </c>
    </row>
    <row r="79" spans="1:9" outlineLevel="1" x14ac:dyDescent="0.3">
      <c r="A79">
        <v>8</v>
      </c>
      <c r="B79" s="7">
        <v>0.78</v>
      </c>
      <c r="C79">
        <v>-4</v>
      </c>
      <c r="D79">
        <v>0</v>
      </c>
      <c r="E79" s="8">
        <v>10</v>
      </c>
      <c r="F79">
        <v>1</v>
      </c>
      <c r="G79">
        <v>0</v>
      </c>
      <c r="H79">
        <v>1</v>
      </c>
      <c r="I79">
        <v>0</v>
      </c>
    </row>
    <row r="80" spans="1:9" outlineLevel="1" x14ac:dyDescent="0.3">
      <c r="A80">
        <v>68</v>
      </c>
      <c r="B80" s="7">
        <v>0.4</v>
      </c>
      <c r="C80">
        <v>-5</v>
      </c>
      <c r="D80">
        <v>0</v>
      </c>
      <c r="E80" s="8">
        <v>9</v>
      </c>
      <c r="F80">
        <v>0</v>
      </c>
      <c r="G80">
        <v>1</v>
      </c>
      <c r="H80">
        <v>0</v>
      </c>
      <c r="I80">
        <v>0</v>
      </c>
    </row>
    <row r="81" spans="1:9" outlineLevel="1" x14ac:dyDescent="0.3">
      <c r="A81">
        <v>51</v>
      </c>
      <c r="B81" s="7">
        <v>0.68</v>
      </c>
      <c r="C81">
        <v>-1</v>
      </c>
      <c r="D81">
        <v>0</v>
      </c>
      <c r="E81" s="8">
        <v>10</v>
      </c>
      <c r="F81">
        <v>0</v>
      </c>
      <c r="G81">
        <v>0</v>
      </c>
      <c r="H81">
        <v>0</v>
      </c>
      <c r="I81">
        <v>1</v>
      </c>
    </row>
    <row r="82" spans="1:9" outlineLevel="1" x14ac:dyDescent="0.3">
      <c r="A82">
        <v>11</v>
      </c>
      <c r="B82" s="7">
        <v>0.7</v>
      </c>
      <c r="C82">
        <v>-1</v>
      </c>
      <c r="D82">
        <v>0</v>
      </c>
      <c r="E82" s="8">
        <v>10</v>
      </c>
      <c r="F82">
        <v>0</v>
      </c>
      <c r="G82">
        <v>0</v>
      </c>
      <c r="H82">
        <v>0</v>
      </c>
      <c r="I82">
        <v>0</v>
      </c>
    </row>
    <row r="83" spans="1:9" outlineLevel="1" x14ac:dyDescent="0.3">
      <c r="A83">
        <v>44</v>
      </c>
      <c r="B83" s="7">
        <v>0.57999999999999996</v>
      </c>
      <c r="C83">
        <v>-3</v>
      </c>
      <c r="D83">
        <v>0</v>
      </c>
      <c r="E83" s="8">
        <v>8</v>
      </c>
      <c r="F83">
        <v>1</v>
      </c>
      <c r="G83">
        <v>0</v>
      </c>
      <c r="H83">
        <v>0</v>
      </c>
      <c r="I83">
        <v>0</v>
      </c>
    </row>
    <row r="84" spans="1:9" outlineLevel="1" x14ac:dyDescent="0.3">
      <c r="A84">
        <v>42</v>
      </c>
      <c r="B84" s="7">
        <v>0.45</v>
      </c>
      <c r="C84">
        <v>-5</v>
      </c>
      <c r="D84">
        <v>0</v>
      </c>
      <c r="E84" s="8">
        <v>6</v>
      </c>
      <c r="F84">
        <v>1</v>
      </c>
      <c r="G84">
        <v>0</v>
      </c>
      <c r="H84">
        <v>0</v>
      </c>
      <c r="I84">
        <v>1</v>
      </c>
    </row>
    <row r="85" spans="1:9" outlineLevel="1" x14ac:dyDescent="0.3">
      <c r="A85">
        <v>75</v>
      </c>
      <c r="B85" s="7">
        <v>0.38</v>
      </c>
      <c r="C85">
        <v>0</v>
      </c>
      <c r="D85">
        <v>0</v>
      </c>
      <c r="E85" s="8">
        <v>7</v>
      </c>
      <c r="F85">
        <v>1</v>
      </c>
      <c r="G85">
        <v>0</v>
      </c>
      <c r="H85">
        <v>0</v>
      </c>
      <c r="I85">
        <v>1</v>
      </c>
    </row>
    <row r="86" spans="1:9" outlineLevel="1" x14ac:dyDescent="0.3">
      <c r="A86">
        <v>10</v>
      </c>
      <c r="B86" s="7">
        <v>0.48</v>
      </c>
      <c r="C86">
        <v>-4</v>
      </c>
      <c r="D86">
        <v>0</v>
      </c>
      <c r="E86" s="8">
        <v>10</v>
      </c>
      <c r="F86">
        <v>1</v>
      </c>
      <c r="G86">
        <v>0</v>
      </c>
      <c r="H86">
        <v>1</v>
      </c>
      <c r="I86">
        <v>0</v>
      </c>
    </row>
    <row r="87" spans="1:9" outlineLevel="1" x14ac:dyDescent="0.3">
      <c r="A87">
        <v>54</v>
      </c>
      <c r="B87" s="7">
        <v>0.66</v>
      </c>
      <c r="C87">
        <v>-4</v>
      </c>
      <c r="D87">
        <v>0</v>
      </c>
      <c r="E87" s="8">
        <v>7</v>
      </c>
      <c r="F87">
        <v>0</v>
      </c>
      <c r="G87">
        <v>0</v>
      </c>
      <c r="H87">
        <v>1</v>
      </c>
      <c r="I87">
        <v>0</v>
      </c>
    </row>
    <row r="88" spans="1:9" outlineLevel="1" x14ac:dyDescent="0.3">
      <c r="A88">
        <v>97</v>
      </c>
      <c r="B88" s="7">
        <v>0.02</v>
      </c>
      <c r="C88">
        <v>-2</v>
      </c>
      <c r="D88">
        <v>0</v>
      </c>
      <c r="E88" s="8">
        <v>10</v>
      </c>
      <c r="F88">
        <v>0</v>
      </c>
      <c r="G88">
        <v>1</v>
      </c>
      <c r="H88">
        <v>0</v>
      </c>
      <c r="I88">
        <v>0</v>
      </c>
    </row>
    <row r="89" spans="1:9" outlineLevel="1" x14ac:dyDescent="0.3">
      <c r="A89">
        <v>13</v>
      </c>
      <c r="B89" s="7">
        <v>0.74</v>
      </c>
      <c r="C89">
        <v>-4</v>
      </c>
      <c r="D89">
        <v>0</v>
      </c>
      <c r="E89" s="8">
        <v>10</v>
      </c>
      <c r="F89">
        <v>0</v>
      </c>
      <c r="G89">
        <v>0</v>
      </c>
      <c r="H89">
        <v>0</v>
      </c>
      <c r="I89">
        <v>0</v>
      </c>
    </row>
    <row r="90" spans="1:9" outlineLevel="1" x14ac:dyDescent="0.3">
      <c r="A90">
        <v>87</v>
      </c>
      <c r="B90" s="7">
        <v>0.38</v>
      </c>
      <c r="C90">
        <v>-4</v>
      </c>
      <c r="D90">
        <v>0</v>
      </c>
      <c r="E90" s="8">
        <v>6</v>
      </c>
      <c r="F90">
        <v>1</v>
      </c>
      <c r="G90">
        <v>0</v>
      </c>
      <c r="H90">
        <v>0</v>
      </c>
      <c r="I90">
        <v>1</v>
      </c>
    </row>
    <row r="91" spans="1:9" outlineLevel="1" x14ac:dyDescent="0.3">
      <c r="A91">
        <v>38</v>
      </c>
      <c r="B91" s="7">
        <v>0.5</v>
      </c>
      <c r="C91">
        <v>-1</v>
      </c>
      <c r="D91">
        <v>0</v>
      </c>
      <c r="E91" s="8">
        <v>10</v>
      </c>
      <c r="F91">
        <v>1</v>
      </c>
      <c r="G91">
        <v>0</v>
      </c>
      <c r="H91">
        <v>0</v>
      </c>
      <c r="I91">
        <v>0</v>
      </c>
    </row>
    <row r="92" spans="1:9" outlineLevel="1" x14ac:dyDescent="0.3">
      <c r="A92">
        <v>52</v>
      </c>
      <c r="B92" s="7">
        <v>0.46</v>
      </c>
      <c r="C92">
        <v>-7</v>
      </c>
      <c r="D92">
        <v>0</v>
      </c>
      <c r="E92" s="8">
        <v>7</v>
      </c>
      <c r="F92">
        <v>1</v>
      </c>
      <c r="G92">
        <v>0</v>
      </c>
      <c r="H92">
        <v>1</v>
      </c>
      <c r="I92">
        <v>0</v>
      </c>
    </row>
    <row r="93" spans="1:9" outlineLevel="1" x14ac:dyDescent="0.3">
      <c r="A93">
        <v>91</v>
      </c>
      <c r="B93" s="7">
        <v>0.59</v>
      </c>
      <c r="C93">
        <v>-3</v>
      </c>
      <c r="D93">
        <v>0</v>
      </c>
      <c r="E93" s="8">
        <v>7</v>
      </c>
      <c r="F93">
        <v>1</v>
      </c>
      <c r="G93">
        <v>1</v>
      </c>
      <c r="H93">
        <v>0</v>
      </c>
      <c r="I93">
        <v>0</v>
      </c>
    </row>
    <row r="94" spans="1:9" outlineLevel="1" x14ac:dyDescent="0.3">
      <c r="A94">
        <v>60</v>
      </c>
      <c r="B94" s="7">
        <v>0.11</v>
      </c>
      <c r="C94">
        <v>-1</v>
      </c>
      <c r="D94">
        <v>0</v>
      </c>
      <c r="E94" s="8">
        <v>10</v>
      </c>
      <c r="F94">
        <v>0</v>
      </c>
      <c r="G94">
        <v>0</v>
      </c>
      <c r="H94">
        <v>0</v>
      </c>
      <c r="I94">
        <v>0</v>
      </c>
    </row>
    <row r="95" spans="1:9" outlineLevel="1" x14ac:dyDescent="0.3">
      <c r="A95">
        <v>41</v>
      </c>
      <c r="B95" s="7">
        <v>0.65</v>
      </c>
      <c r="C95">
        <v>1</v>
      </c>
      <c r="D95">
        <v>0</v>
      </c>
      <c r="E95" s="8">
        <v>6</v>
      </c>
      <c r="F95">
        <v>0</v>
      </c>
      <c r="G95">
        <v>0</v>
      </c>
      <c r="H95">
        <v>1</v>
      </c>
      <c r="I95">
        <v>0</v>
      </c>
    </row>
    <row r="96" spans="1:9" outlineLevel="1" x14ac:dyDescent="0.3">
      <c r="A96">
        <v>50</v>
      </c>
      <c r="B96" s="7">
        <v>0.37</v>
      </c>
      <c r="C96">
        <v>2</v>
      </c>
      <c r="D96">
        <v>0</v>
      </c>
      <c r="E96" s="8">
        <v>6</v>
      </c>
      <c r="F96">
        <v>0</v>
      </c>
      <c r="G96">
        <v>0</v>
      </c>
      <c r="H96">
        <v>0</v>
      </c>
      <c r="I96">
        <v>0</v>
      </c>
    </row>
    <row r="97" spans="1:9" outlineLevel="1" x14ac:dyDescent="0.3">
      <c r="A97">
        <v>8</v>
      </c>
      <c r="B97" s="7">
        <v>0.91</v>
      </c>
      <c r="C97">
        <v>5</v>
      </c>
      <c r="D97">
        <v>0</v>
      </c>
      <c r="E97" s="8">
        <v>6</v>
      </c>
      <c r="F97">
        <v>1</v>
      </c>
      <c r="G97">
        <v>0</v>
      </c>
      <c r="H97">
        <v>0</v>
      </c>
      <c r="I97">
        <v>0</v>
      </c>
    </row>
    <row r="98" spans="1:9" outlineLevel="1" x14ac:dyDescent="0.3">
      <c r="A98">
        <v>53</v>
      </c>
      <c r="B98" s="7">
        <v>0.76</v>
      </c>
      <c r="C98">
        <v>2</v>
      </c>
      <c r="D98">
        <v>0</v>
      </c>
      <c r="E98" s="8">
        <v>8</v>
      </c>
      <c r="F98">
        <v>1</v>
      </c>
      <c r="G98">
        <v>1</v>
      </c>
      <c r="H98">
        <v>0</v>
      </c>
      <c r="I98">
        <v>0</v>
      </c>
    </row>
    <row r="99" spans="1:9" outlineLevel="1" x14ac:dyDescent="0.3">
      <c r="A99">
        <v>16</v>
      </c>
      <c r="B99" s="7">
        <v>0.33</v>
      </c>
      <c r="C99">
        <v>4</v>
      </c>
      <c r="D99">
        <v>0</v>
      </c>
      <c r="E99" s="8">
        <v>7</v>
      </c>
      <c r="F99">
        <v>1</v>
      </c>
      <c r="G99">
        <v>0</v>
      </c>
      <c r="H99">
        <v>0</v>
      </c>
      <c r="I99">
        <v>0</v>
      </c>
    </row>
    <row r="100" spans="1:9" outlineLevel="1" x14ac:dyDescent="0.3">
      <c r="A100">
        <v>52</v>
      </c>
      <c r="B100" s="7">
        <v>0.85</v>
      </c>
      <c r="C100">
        <v>4</v>
      </c>
      <c r="D100">
        <v>0</v>
      </c>
      <c r="E100" s="8">
        <v>10</v>
      </c>
      <c r="F100">
        <v>1</v>
      </c>
      <c r="G100">
        <v>0</v>
      </c>
      <c r="H100">
        <v>0</v>
      </c>
      <c r="I100">
        <v>1</v>
      </c>
    </row>
    <row r="101" spans="1:9" outlineLevel="1" x14ac:dyDescent="0.3">
      <c r="A101">
        <v>43</v>
      </c>
      <c r="B101" s="7">
        <v>0.09</v>
      </c>
      <c r="C101">
        <v>2</v>
      </c>
      <c r="D101">
        <v>0</v>
      </c>
      <c r="E101" s="8">
        <v>9</v>
      </c>
      <c r="F101">
        <v>0</v>
      </c>
      <c r="G101">
        <v>0</v>
      </c>
      <c r="H101">
        <v>0</v>
      </c>
      <c r="I101">
        <v>0</v>
      </c>
    </row>
    <row r="102" spans="1:9" outlineLevel="1" x14ac:dyDescent="0.3">
      <c r="A102">
        <v>11</v>
      </c>
      <c r="B102" s="7">
        <v>0.95</v>
      </c>
      <c r="C102">
        <v>-2</v>
      </c>
      <c r="D102">
        <v>0</v>
      </c>
      <c r="E102" s="8">
        <v>6</v>
      </c>
      <c r="F102">
        <v>0</v>
      </c>
      <c r="G102">
        <v>0</v>
      </c>
      <c r="H102">
        <v>1</v>
      </c>
      <c r="I102">
        <v>0</v>
      </c>
    </row>
    <row r="103" spans="1:9" outlineLevel="1" x14ac:dyDescent="0.3">
      <c r="A103">
        <v>81</v>
      </c>
      <c r="B103" s="7">
        <v>7.0000000000000007E-2</v>
      </c>
      <c r="C103">
        <v>0</v>
      </c>
      <c r="D103">
        <v>0</v>
      </c>
      <c r="E103" s="8">
        <v>9</v>
      </c>
      <c r="F103">
        <v>0</v>
      </c>
      <c r="G103">
        <v>0</v>
      </c>
      <c r="H103">
        <v>0</v>
      </c>
      <c r="I103">
        <v>0</v>
      </c>
    </row>
    <row r="104" spans="1:9" outlineLevel="1" x14ac:dyDescent="0.3">
      <c r="A104">
        <v>51</v>
      </c>
      <c r="B104" s="7">
        <v>0.76</v>
      </c>
      <c r="C104">
        <v>-1</v>
      </c>
      <c r="D104">
        <v>0</v>
      </c>
      <c r="E104" s="8">
        <v>6</v>
      </c>
      <c r="F104">
        <v>1</v>
      </c>
      <c r="G104">
        <v>0</v>
      </c>
      <c r="H104">
        <v>0</v>
      </c>
      <c r="I104">
        <v>1</v>
      </c>
    </row>
    <row r="105" spans="1:9" outlineLevel="1" x14ac:dyDescent="0.3">
      <c r="A105">
        <v>30</v>
      </c>
      <c r="B105" s="7">
        <v>0.68</v>
      </c>
      <c r="C105">
        <v>-2</v>
      </c>
      <c r="D105">
        <v>0</v>
      </c>
      <c r="E105" s="8">
        <v>7</v>
      </c>
      <c r="F105">
        <v>1</v>
      </c>
      <c r="G105">
        <v>0</v>
      </c>
      <c r="H105">
        <v>1</v>
      </c>
      <c r="I105">
        <v>0</v>
      </c>
    </row>
    <row r="106" spans="1:9" outlineLevel="1" x14ac:dyDescent="0.3">
      <c r="A106">
        <v>55</v>
      </c>
      <c r="B106" s="7">
        <v>0.36</v>
      </c>
      <c r="C106">
        <v>1</v>
      </c>
      <c r="D106">
        <v>0</v>
      </c>
      <c r="E106" s="8">
        <v>6</v>
      </c>
      <c r="F106">
        <v>1</v>
      </c>
      <c r="G106">
        <v>0</v>
      </c>
      <c r="H106">
        <v>0</v>
      </c>
      <c r="I106">
        <v>1</v>
      </c>
    </row>
    <row r="107" spans="1:9" outlineLevel="1" x14ac:dyDescent="0.3">
      <c r="A107">
        <v>29</v>
      </c>
      <c r="B107" s="7">
        <v>0.35</v>
      </c>
      <c r="C107">
        <v>4</v>
      </c>
      <c r="D107">
        <v>0</v>
      </c>
      <c r="E107" s="8">
        <v>7</v>
      </c>
      <c r="F107">
        <v>1</v>
      </c>
      <c r="G107">
        <v>0</v>
      </c>
      <c r="H107">
        <v>0</v>
      </c>
      <c r="I107">
        <v>0</v>
      </c>
    </row>
    <row r="108" spans="1:9" outlineLevel="1" x14ac:dyDescent="0.3">
      <c r="A108">
        <v>8</v>
      </c>
      <c r="B108" s="7">
        <v>0.64</v>
      </c>
      <c r="C108">
        <v>-2</v>
      </c>
      <c r="D108">
        <v>0</v>
      </c>
      <c r="E108" s="8">
        <v>10</v>
      </c>
      <c r="F108">
        <v>0</v>
      </c>
      <c r="G108">
        <v>0</v>
      </c>
      <c r="H108">
        <v>1</v>
      </c>
      <c r="I108">
        <v>0</v>
      </c>
    </row>
    <row r="109" spans="1:9" outlineLevel="1" x14ac:dyDescent="0.3">
      <c r="A109">
        <v>67</v>
      </c>
      <c r="B109" s="7">
        <v>0.18</v>
      </c>
      <c r="C109">
        <v>5</v>
      </c>
      <c r="D109">
        <v>0</v>
      </c>
      <c r="E109" s="8">
        <v>7</v>
      </c>
      <c r="F109">
        <v>0</v>
      </c>
      <c r="G109">
        <v>0</v>
      </c>
      <c r="H109">
        <v>0</v>
      </c>
      <c r="I109">
        <v>0</v>
      </c>
    </row>
    <row r="110" spans="1:9" outlineLevel="1" x14ac:dyDescent="0.3">
      <c r="A110">
        <v>73</v>
      </c>
      <c r="B110" s="7">
        <v>0.94</v>
      </c>
      <c r="C110">
        <v>-2</v>
      </c>
      <c r="D110">
        <v>0</v>
      </c>
      <c r="E110" s="8">
        <v>9</v>
      </c>
      <c r="F110">
        <v>0</v>
      </c>
      <c r="G110">
        <v>0</v>
      </c>
      <c r="H110">
        <v>0</v>
      </c>
      <c r="I110">
        <v>1</v>
      </c>
    </row>
    <row r="111" spans="1:9" outlineLevel="1" x14ac:dyDescent="0.3">
      <c r="A111">
        <v>85</v>
      </c>
      <c r="B111" s="7">
        <v>0.67</v>
      </c>
      <c r="C111">
        <v>0</v>
      </c>
      <c r="D111">
        <v>0</v>
      </c>
      <c r="E111" s="8">
        <v>9</v>
      </c>
      <c r="F111">
        <v>1</v>
      </c>
      <c r="G111">
        <v>1</v>
      </c>
      <c r="H111">
        <v>0</v>
      </c>
      <c r="I111">
        <v>0</v>
      </c>
    </row>
    <row r="112" spans="1:9" outlineLevel="1" x14ac:dyDescent="0.3">
      <c r="A112">
        <v>34</v>
      </c>
      <c r="B112" s="7">
        <v>0.75</v>
      </c>
      <c r="C112">
        <v>0</v>
      </c>
      <c r="D112">
        <v>0</v>
      </c>
      <c r="E112" s="8">
        <v>8</v>
      </c>
      <c r="F112">
        <v>1</v>
      </c>
      <c r="G112">
        <v>0</v>
      </c>
      <c r="H112">
        <v>0</v>
      </c>
      <c r="I112">
        <v>1</v>
      </c>
    </row>
    <row r="113" spans="1:9" outlineLevel="1" x14ac:dyDescent="0.3">
      <c r="A113">
        <v>33</v>
      </c>
      <c r="B113" s="7">
        <v>0.69</v>
      </c>
      <c r="C113">
        <v>0</v>
      </c>
      <c r="D113">
        <v>0</v>
      </c>
      <c r="E113" s="8">
        <v>8</v>
      </c>
      <c r="F113">
        <v>1</v>
      </c>
      <c r="G113">
        <v>0</v>
      </c>
      <c r="H113">
        <v>0</v>
      </c>
      <c r="I113">
        <v>0</v>
      </c>
    </row>
    <row r="114" spans="1:9" outlineLevel="1" x14ac:dyDescent="0.3">
      <c r="A114">
        <v>90</v>
      </c>
      <c r="B114" s="7">
        <v>0.44</v>
      </c>
      <c r="C114">
        <v>2</v>
      </c>
      <c r="D114">
        <v>0</v>
      </c>
      <c r="E114" s="8">
        <v>9</v>
      </c>
      <c r="F114">
        <v>1</v>
      </c>
      <c r="G114">
        <v>1</v>
      </c>
      <c r="H114">
        <v>0</v>
      </c>
      <c r="I114">
        <v>0</v>
      </c>
    </row>
    <row r="115" spans="1:9" outlineLevel="1" x14ac:dyDescent="0.3">
      <c r="A115">
        <v>7</v>
      </c>
      <c r="B115" s="7">
        <v>0.8</v>
      </c>
      <c r="C115">
        <v>3</v>
      </c>
      <c r="D115">
        <v>0</v>
      </c>
      <c r="E115" s="8">
        <v>10</v>
      </c>
      <c r="F115">
        <v>0</v>
      </c>
      <c r="G115">
        <v>0</v>
      </c>
      <c r="H115">
        <v>0</v>
      </c>
      <c r="I115">
        <v>0</v>
      </c>
    </row>
    <row r="116" spans="1:9" outlineLevel="1" x14ac:dyDescent="0.3">
      <c r="A116">
        <v>35</v>
      </c>
      <c r="B116" s="7">
        <v>0.75</v>
      </c>
      <c r="C116">
        <v>-3</v>
      </c>
      <c r="D116">
        <v>0</v>
      </c>
      <c r="E116" s="8">
        <v>6</v>
      </c>
      <c r="F116">
        <v>0</v>
      </c>
      <c r="G116">
        <v>0</v>
      </c>
      <c r="H116">
        <v>0</v>
      </c>
      <c r="I116">
        <v>0</v>
      </c>
    </row>
    <row r="117" spans="1:9" outlineLevel="1" x14ac:dyDescent="0.3">
      <c r="A117">
        <v>85</v>
      </c>
      <c r="B117" s="7">
        <v>0</v>
      </c>
      <c r="C117">
        <v>5</v>
      </c>
      <c r="D117">
        <v>0</v>
      </c>
      <c r="E117" s="8">
        <v>8</v>
      </c>
      <c r="F117">
        <v>0</v>
      </c>
      <c r="G117">
        <v>1</v>
      </c>
      <c r="H117">
        <v>0</v>
      </c>
      <c r="I117">
        <v>0</v>
      </c>
    </row>
    <row r="118" spans="1:9" outlineLevel="1" x14ac:dyDescent="0.3">
      <c r="A118">
        <v>48</v>
      </c>
      <c r="B118" s="7">
        <v>0.65</v>
      </c>
      <c r="C118">
        <v>-3</v>
      </c>
      <c r="D118">
        <v>0</v>
      </c>
      <c r="E118" s="8">
        <v>8</v>
      </c>
      <c r="F118">
        <v>1</v>
      </c>
      <c r="G118">
        <v>0</v>
      </c>
      <c r="H118">
        <v>0</v>
      </c>
      <c r="I118">
        <v>1</v>
      </c>
    </row>
    <row r="119" spans="1:9" outlineLevel="1" x14ac:dyDescent="0.3">
      <c r="A119">
        <v>53</v>
      </c>
      <c r="B119" s="7">
        <v>0.61</v>
      </c>
      <c r="C119">
        <v>0</v>
      </c>
      <c r="D119">
        <v>0</v>
      </c>
      <c r="E119" s="8">
        <v>9</v>
      </c>
      <c r="F119">
        <v>1</v>
      </c>
      <c r="G119">
        <v>1</v>
      </c>
      <c r="H119">
        <v>0</v>
      </c>
      <c r="I119">
        <v>0</v>
      </c>
    </row>
    <row r="120" spans="1:9" outlineLevel="1" x14ac:dyDescent="0.3">
      <c r="A120">
        <v>70</v>
      </c>
      <c r="B120" s="7">
        <v>0.77</v>
      </c>
      <c r="C120">
        <v>0</v>
      </c>
      <c r="D120">
        <v>0</v>
      </c>
      <c r="E120" s="8">
        <v>10</v>
      </c>
      <c r="F120">
        <v>1</v>
      </c>
      <c r="G120">
        <v>1</v>
      </c>
      <c r="H120">
        <v>0</v>
      </c>
      <c r="I120">
        <v>0</v>
      </c>
    </row>
    <row r="121" spans="1:9" outlineLevel="1" x14ac:dyDescent="0.3">
      <c r="A121">
        <v>32</v>
      </c>
      <c r="B121" s="7">
        <v>0.53</v>
      </c>
      <c r="C121">
        <v>-1</v>
      </c>
      <c r="D121">
        <v>0</v>
      </c>
      <c r="E121" s="8">
        <v>10</v>
      </c>
      <c r="F121">
        <v>1</v>
      </c>
      <c r="G121">
        <v>0</v>
      </c>
      <c r="H121">
        <v>0</v>
      </c>
      <c r="I121">
        <v>1</v>
      </c>
    </row>
    <row r="122" spans="1:9" outlineLevel="1" x14ac:dyDescent="0.3">
      <c r="A122">
        <v>48</v>
      </c>
      <c r="B122" s="7">
        <v>0.28000000000000003</v>
      </c>
      <c r="C122">
        <v>2</v>
      </c>
      <c r="D122">
        <v>0</v>
      </c>
      <c r="E122" s="8">
        <v>6</v>
      </c>
      <c r="F122">
        <v>0</v>
      </c>
      <c r="G122">
        <v>0</v>
      </c>
      <c r="H122">
        <v>0</v>
      </c>
      <c r="I122">
        <v>1</v>
      </c>
    </row>
    <row r="123" spans="1:9" outlineLevel="1" x14ac:dyDescent="0.3">
      <c r="A123">
        <v>34</v>
      </c>
      <c r="B123" s="7">
        <v>0.69</v>
      </c>
      <c r="C123">
        <v>0</v>
      </c>
      <c r="D123">
        <v>0</v>
      </c>
      <c r="E123" s="8">
        <v>10</v>
      </c>
      <c r="F123">
        <v>0</v>
      </c>
      <c r="G123">
        <v>0</v>
      </c>
      <c r="H123">
        <v>1</v>
      </c>
      <c r="I123">
        <v>0</v>
      </c>
    </row>
    <row r="124" spans="1:9" outlineLevel="1" x14ac:dyDescent="0.3">
      <c r="A124">
        <v>25</v>
      </c>
      <c r="B124" s="7">
        <v>0.34</v>
      </c>
      <c r="C124">
        <v>3</v>
      </c>
      <c r="D124">
        <v>0</v>
      </c>
      <c r="E124" s="8">
        <v>10</v>
      </c>
      <c r="F124">
        <v>0</v>
      </c>
      <c r="G124">
        <v>0</v>
      </c>
      <c r="H124">
        <v>0</v>
      </c>
      <c r="I124">
        <v>0</v>
      </c>
    </row>
    <row r="125" spans="1:9" outlineLevel="1" x14ac:dyDescent="0.3">
      <c r="A125">
        <v>39</v>
      </c>
      <c r="B125" s="7">
        <v>0.55000000000000004</v>
      </c>
      <c r="C125">
        <v>0</v>
      </c>
      <c r="D125">
        <v>0</v>
      </c>
      <c r="E125" s="8">
        <v>8</v>
      </c>
      <c r="F125">
        <v>1</v>
      </c>
      <c r="G125">
        <v>0</v>
      </c>
      <c r="H125">
        <v>0</v>
      </c>
      <c r="I125">
        <v>0</v>
      </c>
    </row>
    <row r="126" spans="1:9" outlineLevel="1" x14ac:dyDescent="0.3">
      <c r="A126">
        <v>26</v>
      </c>
      <c r="B126" s="7">
        <v>0.03</v>
      </c>
      <c r="C126">
        <v>0</v>
      </c>
      <c r="D126">
        <v>0</v>
      </c>
      <c r="E126" s="8">
        <v>7</v>
      </c>
      <c r="F126">
        <v>1</v>
      </c>
      <c r="G126">
        <v>0</v>
      </c>
      <c r="H126">
        <v>1</v>
      </c>
      <c r="I126">
        <v>0</v>
      </c>
    </row>
    <row r="127" spans="1:9" outlineLevel="1" x14ac:dyDescent="0.3">
      <c r="A127">
        <v>20</v>
      </c>
      <c r="B127" s="7">
        <v>0.45</v>
      </c>
      <c r="C127">
        <v>4</v>
      </c>
      <c r="D127">
        <v>0</v>
      </c>
      <c r="E127" s="8">
        <v>6</v>
      </c>
      <c r="F127">
        <v>1</v>
      </c>
      <c r="G127">
        <v>1</v>
      </c>
      <c r="H127">
        <v>0</v>
      </c>
      <c r="I127">
        <v>0</v>
      </c>
    </row>
    <row r="128" spans="1:9" outlineLevel="1" x14ac:dyDescent="0.3">
      <c r="A128">
        <v>53</v>
      </c>
      <c r="B128" s="7">
        <v>0.83</v>
      </c>
      <c r="C128">
        <v>7</v>
      </c>
      <c r="D128">
        <v>0</v>
      </c>
      <c r="E128" s="8">
        <v>6</v>
      </c>
      <c r="F128">
        <v>1</v>
      </c>
      <c r="G128">
        <v>0</v>
      </c>
      <c r="H128">
        <v>0</v>
      </c>
      <c r="I128">
        <v>0</v>
      </c>
    </row>
    <row r="129" spans="1:9" outlineLevel="1" x14ac:dyDescent="0.3">
      <c r="A129">
        <v>28</v>
      </c>
      <c r="B129" s="7">
        <v>0.59</v>
      </c>
      <c r="C129">
        <v>6</v>
      </c>
      <c r="D129">
        <v>0</v>
      </c>
      <c r="E129" s="8">
        <v>10</v>
      </c>
      <c r="F129">
        <v>0</v>
      </c>
      <c r="G129">
        <v>0</v>
      </c>
      <c r="H129">
        <v>1</v>
      </c>
      <c r="I129">
        <v>0</v>
      </c>
    </row>
    <row r="130" spans="1:9" outlineLevel="1" x14ac:dyDescent="0.3">
      <c r="A130">
        <v>30</v>
      </c>
      <c r="B130" s="7">
        <v>0.02</v>
      </c>
      <c r="C130">
        <v>7</v>
      </c>
      <c r="D130">
        <v>0</v>
      </c>
      <c r="E130" s="8">
        <v>10</v>
      </c>
      <c r="F130">
        <v>0</v>
      </c>
      <c r="G130">
        <v>0</v>
      </c>
      <c r="H130">
        <v>1</v>
      </c>
      <c r="I130">
        <v>0</v>
      </c>
    </row>
    <row r="131" spans="1:9" outlineLevel="1" x14ac:dyDescent="0.3">
      <c r="A131">
        <v>75</v>
      </c>
      <c r="B131" s="7">
        <v>0</v>
      </c>
      <c r="C131">
        <v>10</v>
      </c>
      <c r="D131">
        <v>0</v>
      </c>
      <c r="E131" s="8">
        <v>9</v>
      </c>
      <c r="F131">
        <v>0</v>
      </c>
      <c r="G131">
        <v>0</v>
      </c>
      <c r="H131">
        <v>0</v>
      </c>
      <c r="I131">
        <v>0</v>
      </c>
    </row>
    <row r="132" spans="1:9" outlineLevel="1" x14ac:dyDescent="0.3">
      <c r="A132">
        <v>48</v>
      </c>
      <c r="B132" s="7">
        <v>0.56999999999999995</v>
      </c>
      <c r="C132">
        <v>5</v>
      </c>
      <c r="D132">
        <v>0</v>
      </c>
      <c r="E132" s="8">
        <v>7</v>
      </c>
      <c r="F132">
        <v>1</v>
      </c>
      <c r="G132">
        <v>0</v>
      </c>
      <c r="H132">
        <v>0</v>
      </c>
      <c r="I132">
        <v>1</v>
      </c>
    </row>
    <row r="133" spans="1:9" outlineLevel="1" x14ac:dyDescent="0.3">
      <c r="A133">
        <v>60</v>
      </c>
      <c r="B133" s="7">
        <v>0.36</v>
      </c>
      <c r="C133">
        <v>8</v>
      </c>
      <c r="D133">
        <v>0</v>
      </c>
      <c r="E133" s="8">
        <v>9</v>
      </c>
      <c r="F133">
        <v>1</v>
      </c>
      <c r="G133">
        <v>0</v>
      </c>
      <c r="H133">
        <v>0</v>
      </c>
      <c r="I133">
        <v>0</v>
      </c>
    </row>
    <row r="134" spans="1:9" outlineLevel="1" x14ac:dyDescent="0.3">
      <c r="A134">
        <v>50</v>
      </c>
      <c r="B134" s="7">
        <v>0.63</v>
      </c>
      <c r="C134">
        <v>5</v>
      </c>
      <c r="D134">
        <v>0</v>
      </c>
      <c r="E134" s="8">
        <v>9</v>
      </c>
      <c r="F134">
        <v>1</v>
      </c>
      <c r="G134">
        <v>0</v>
      </c>
      <c r="H134">
        <v>0</v>
      </c>
      <c r="I134">
        <v>0</v>
      </c>
    </row>
    <row r="135" spans="1:9" outlineLevel="1" x14ac:dyDescent="0.3">
      <c r="A135">
        <v>75</v>
      </c>
      <c r="B135" s="7">
        <v>0.68</v>
      </c>
      <c r="C135">
        <v>10</v>
      </c>
      <c r="D135">
        <v>0</v>
      </c>
      <c r="E135" s="8">
        <v>7</v>
      </c>
      <c r="F135">
        <v>1</v>
      </c>
      <c r="G135">
        <v>0</v>
      </c>
      <c r="H135">
        <v>0</v>
      </c>
      <c r="I135">
        <v>0</v>
      </c>
    </row>
    <row r="136" spans="1:9" outlineLevel="1" x14ac:dyDescent="0.3">
      <c r="A136">
        <v>90</v>
      </c>
      <c r="B136" s="7">
        <v>0.63</v>
      </c>
      <c r="C136">
        <v>8</v>
      </c>
      <c r="D136">
        <v>0</v>
      </c>
      <c r="E136" s="8">
        <v>7</v>
      </c>
      <c r="F136">
        <v>0</v>
      </c>
      <c r="G136">
        <v>0</v>
      </c>
      <c r="H136">
        <v>0</v>
      </c>
      <c r="I136">
        <v>1</v>
      </c>
    </row>
    <row r="137" spans="1:9" outlineLevel="1" x14ac:dyDescent="0.3">
      <c r="A137">
        <v>40</v>
      </c>
      <c r="B137" s="7">
        <v>0.63</v>
      </c>
      <c r="C137">
        <v>8</v>
      </c>
      <c r="D137">
        <v>0</v>
      </c>
      <c r="E137" s="8">
        <v>10</v>
      </c>
      <c r="F137">
        <v>0</v>
      </c>
      <c r="G137">
        <v>0</v>
      </c>
      <c r="H137">
        <v>1</v>
      </c>
      <c r="I137">
        <v>0</v>
      </c>
    </row>
    <row r="138" spans="1:9" outlineLevel="1" x14ac:dyDescent="0.3">
      <c r="A138">
        <v>75</v>
      </c>
      <c r="B138" s="7">
        <v>0.56999999999999995</v>
      </c>
      <c r="C138">
        <v>8</v>
      </c>
      <c r="D138">
        <v>0</v>
      </c>
      <c r="E138" s="8">
        <v>8</v>
      </c>
      <c r="F138">
        <v>0</v>
      </c>
      <c r="G138">
        <v>1</v>
      </c>
      <c r="H138">
        <v>0</v>
      </c>
      <c r="I138">
        <v>0</v>
      </c>
    </row>
    <row r="139" spans="1:9" outlineLevel="1" x14ac:dyDescent="0.3">
      <c r="A139">
        <v>50</v>
      </c>
      <c r="B139" s="7">
        <v>0.81</v>
      </c>
      <c r="C139">
        <v>6</v>
      </c>
      <c r="D139">
        <v>0</v>
      </c>
      <c r="E139" s="8">
        <v>8</v>
      </c>
      <c r="F139">
        <v>1</v>
      </c>
      <c r="G139">
        <v>0</v>
      </c>
      <c r="H139">
        <v>0</v>
      </c>
      <c r="I139">
        <v>1</v>
      </c>
    </row>
    <row r="140" spans="1:9" outlineLevel="1" x14ac:dyDescent="0.3">
      <c r="A140">
        <v>70</v>
      </c>
      <c r="B140" s="7">
        <v>0.41</v>
      </c>
      <c r="C140">
        <v>7</v>
      </c>
      <c r="D140">
        <v>0</v>
      </c>
      <c r="E140" s="8">
        <v>6</v>
      </c>
      <c r="F140">
        <v>1</v>
      </c>
      <c r="G140">
        <v>0</v>
      </c>
      <c r="H140">
        <v>0</v>
      </c>
      <c r="I140">
        <v>0</v>
      </c>
    </row>
    <row r="141" spans="1:9" outlineLevel="1" x14ac:dyDescent="0.3">
      <c r="A141">
        <v>85</v>
      </c>
      <c r="B141" s="7">
        <v>0.78</v>
      </c>
      <c r="C141">
        <v>8</v>
      </c>
      <c r="D141">
        <v>0</v>
      </c>
      <c r="E141" s="8">
        <v>7</v>
      </c>
      <c r="F141">
        <v>1</v>
      </c>
      <c r="G141">
        <v>0</v>
      </c>
      <c r="H141">
        <v>0</v>
      </c>
      <c r="I141">
        <v>1</v>
      </c>
    </row>
    <row r="142" spans="1:9" outlineLevel="1" x14ac:dyDescent="0.3">
      <c r="A142">
        <v>85</v>
      </c>
      <c r="B142" s="7">
        <v>0.28000000000000003</v>
      </c>
      <c r="C142">
        <v>9</v>
      </c>
      <c r="D142">
        <v>0</v>
      </c>
      <c r="E142" s="8">
        <v>9</v>
      </c>
      <c r="F142">
        <v>1</v>
      </c>
      <c r="G142">
        <v>0</v>
      </c>
      <c r="H142">
        <v>0</v>
      </c>
      <c r="I142">
        <v>1</v>
      </c>
    </row>
    <row r="143" spans="1:9" outlineLevel="1" x14ac:dyDescent="0.3">
      <c r="A143">
        <v>45</v>
      </c>
      <c r="B143" s="7">
        <v>0.21</v>
      </c>
      <c r="C143">
        <v>5</v>
      </c>
      <c r="D143">
        <v>0</v>
      </c>
      <c r="E143" s="8">
        <v>8</v>
      </c>
      <c r="F143">
        <v>0</v>
      </c>
      <c r="G143">
        <v>1</v>
      </c>
      <c r="H143">
        <v>0</v>
      </c>
      <c r="I143">
        <v>0</v>
      </c>
    </row>
    <row r="144" spans="1:9" outlineLevel="1" x14ac:dyDescent="0.3">
      <c r="A144">
        <v>35</v>
      </c>
      <c r="B144" s="7">
        <v>0.21</v>
      </c>
      <c r="C144">
        <v>9</v>
      </c>
      <c r="D144">
        <v>0</v>
      </c>
      <c r="E144" s="8">
        <v>9</v>
      </c>
      <c r="F144">
        <v>0</v>
      </c>
      <c r="G144">
        <v>0</v>
      </c>
      <c r="H144">
        <v>0</v>
      </c>
      <c r="I144">
        <v>0</v>
      </c>
    </row>
    <row r="145" spans="1:9" outlineLevel="1" x14ac:dyDescent="0.3">
      <c r="A145">
        <v>20</v>
      </c>
      <c r="B145" s="7">
        <v>0.88</v>
      </c>
      <c r="C145">
        <v>6</v>
      </c>
      <c r="D145">
        <v>0</v>
      </c>
      <c r="E145" s="8">
        <v>8</v>
      </c>
      <c r="F145">
        <v>0</v>
      </c>
      <c r="G145">
        <v>0</v>
      </c>
      <c r="H145">
        <v>0</v>
      </c>
      <c r="I145">
        <v>0</v>
      </c>
    </row>
    <row r="146" spans="1:9" outlineLevel="1" x14ac:dyDescent="0.3">
      <c r="A146">
        <v>3</v>
      </c>
      <c r="B146" s="7">
        <v>0.63</v>
      </c>
      <c r="C146">
        <v>7</v>
      </c>
      <c r="D146">
        <v>0</v>
      </c>
      <c r="E146" s="8">
        <v>10</v>
      </c>
      <c r="F146">
        <v>1</v>
      </c>
      <c r="G146">
        <v>0</v>
      </c>
      <c r="H146">
        <v>1</v>
      </c>
      <c r="I146">
        <v>0</v>
      </c>
    </row>
    <row r="147" spans="1:9" outlineLevel="1" x14ac:dyDescent="0.3">
      <c r="A147">
        <v>24</v>
      </c>
      <c r="B147" s="7">
        <v>0.46</v>
      </c>
      <c r="C147">
        <v>4</v>
      </c>
      <c r="D147">
        <v>0</v>
      </c>
      <c r="E147" s="8">
        <v>9</v>
      </c>
      <c r="F147">
        <v>1</v>
      </c>
      <c r="G147">
        <v>1</v>
      </c>
      <c r="H147">
        <v>0</v>
      </c>
      <c r="I147">
        <v>0</v>
      </c>
    </row>
    <row r="148" spans="1:9" outlineLevel="1" x14ac:dyDescent="0.3">
      <c r="A148">
        <v>2</v>
      </c>
      <c r="B148" s="7">
        <v>0.75</v>
      </c>
      <c r="C148">
        <v>7</v>
      </c>
      <c r="D148">
        <v>0</v>
      </c>
      <c r="E148" s="8">
        <v>6</v>
      </c>
      <c r="F148">
        <v>1</v>
      </c>
      <c r="G148">
        <v>0</v>
      </c>
      <c r="H148">
        <v>0</v>
      </c>
      <c r="I148">
        <v>0</v>
      </c>
    </row>
    <row r="149" spans="1:9" outlineLevel="1" x14ac:dyDescent="0.3">
      <c r="A149">
        <v>1</v>
      </c>
      <c r="B149" s="7">
        <v>0.46</v>
      </c>
      <c r="C149">
        <v>5</v>
      </c>
      <c r="D149">
        <v>0</v>
      </c>
      <c r="E149" s="8">
        <v>10</v>
      </c>
      <c r="F149">
        <v>1</v>
      </c>
      <c r="G149">
        <v>0</v>
      </c>
      <c r="H149">
        <v>1</v>
      </c>
      <c r="I149">
        <v>0</v>
      </c>
    </row>
    <row r="150" spans="1:9" outlineLevel="1" x14ac:dyDescent="0.3">
      <c r="A150">
        <v>5</v>
      </c>
      <c r="B150" s="7">
        <v>0.84</v>
      </c>
      <c r="C150">
        <v>10</v>
      </c>
      <c r="D150">
        <v>0</v>
      </c>
      <c r="E150" s="8">
        <v>9</v>
      </c>
      <c r="F150">
        <v>0</v>
      </c>
      <c r="G150">
        <v>0</v>
      </c>
      <c r="H150">
        <v>0</v>
      </c>
      <c r="I150">
        <v>0</v>
      </c>
    </row>
    <row r="151" spans="1:9" outlineLevel="1" x14ac:dyDescent="0.3">
      <c r="A151">
        <v>100</v>
      </c>
      <c r="B151" s="7">
        <v>0.63</v>
      </c>
      <c r="C151">
        <v>6</v>
      </c>
      <c r="D151">
        <v>0</v>
      </c>
      <c r="E151" s="8">
        <v>7</v>
      </c>
      <c r="F151">
        <v>0</v>
      </c>
      <c r="G151">
        <v>0</v>
      </c>
      <c r="H151">
        <v>0</v>
      </c>
      <c r="I151">
        <v>1</v>
      </c>
    </row>
    <row r="152" spans="1:9" outlineLevel="1" x14ac:dyDescent="0.3">
      <c r="A152">
        <v>98</v>
      </c>
      <c r="B152" s="7">
        <v>7.0000000000000007E-2</v>
      </c>
      <c r="C152">
        <v>9</v>
      </c>
      <c r="D152">
        <v>0</v>
      </c>
      <c r="E152" s="8">
        <v>8</v>
      </c>
      <c r="F152">
        <v>0</v>
      </c>
      <c r="G152">
        <v>1</v>
      </c>
      <c r="H152">
        <v>0</v>
      </c>
      <c r="I152">
        <v>0</v>
      </c>
    </row>
    <row r="153" spans="1:9" outlineLevel="1" x14ac:dyDescent="0.3">
      <c r="A153">
        <v>10</v>
      </c>
      <c r="B153" s="7">
        <v>0.86</v>
      </c>
      <c r="C153">
        <v>4</v>
      </c>
      <c r="D153">
        <v>0</v>
      </c>
      <c r="E153" s="8">
        <v>6</v>
      </c>
      <c r="F153">
        <v>1</v>
      </c>
      <c r="G153">
        <v>0</v>
      </c>
      <c r="H153">
        <v>0</v>
      </c>
      <c r="I153">
        <v>1</v>
      </c>
    </row>
    <row r="154" spans="1:9" outlineLevel="1" x14ac:dyDescent="0.3">
      <c r="A154">
        <v>26</v>
      </c>
      <c r="B154" s="7">
        <v>0.73</v>
      </c>
      <c r="C154">
        <v>7</v>
      </c>
      <c r="D154">
        <v>0</v>
      </c>
      <c r="E154" s="8">
        <v>7</v>
      </c>
      <c r="F154">
        <v>1</v>
      </c>
      <c r="G154">
        <v>1</v>
      </c>
      <c r="H154">
        <v>0</v>
      </c>
      <c r="I154">
        <v>0</v>
      </c>
    </row>
    <row r="155" spans="1:9" outlineLevel="1" x14ac:dyDescent="0.3">
      <c r="A155">
        <v>5</v>
      </c>
      <c r="B155" s="7">
        <v>0.93</v>
      </c>
      <c r="C155">
        <v>10</v>
      </c>
      <c r="D155">
        <v>0</v>
      </c>
      <c r="E155" s="8">
        <v>6</v>
      </c>
      <c r="F155">
        <v>1</v>
      </c>
      <c r="G155">
        <v>0</v>
      </c>
      <c r="H155">
        <v>0</v>
      </c>
      <c r="I155">
        <v>0</v>
      </c>
    </row>
    <row r="156" spans="1:9" outlineLevel="1" x14ac:dyDescent="0.3">
      <c r="A156">
        <v>20</v>
      </c>
      <c r="B156" s="7">
        <v>0.54</v>
      </c>
      <c r="C156">
        <v>4</v>
      </c>
      <c r="D156">
        <v>0</v>
      </c>
      <c r="E156" s="8">
        <v>10</v>
      </c>
      <c r="F156">
        <v>1</v>
      </c>
      <c r="G156">
        <v>1</v>
      </c>
      <c r="H156">
        <v>0</v>
      </c>
      <c r="I156">
        <v>0</v>
      </c>
    </row>
    <row r="157" spans="1:9" outlineLevel="1" x14ac:dyDescent="0.3">
      <c r="A157">
        <v>19</v>
      </c>
      <c r="B157" s="7">
        <v>0.13</v>
      </c>
      <c r="C157">
        <v>12</v>
      </c>
      <c r="D157">
        <v>0</v>
      </c>
      <c r="E157" s="8">
        <v>9</v>
      </c>
      <c r="F157">
        <v>0</v>
      </c>
      <c r="G157">
        <v>0</v>
      </c>
      <c r="H157">
        <v>1</v>
      </c>
      <c r="I157">
        <v>0</v>
      </c>
    </row>
    <row r="158" spans="1:9" outlineLevel="1" x14ac:dyDescent="0.3">
      <c r="A158">
        <v>55</v>
      </c>
      <c r="B158" s="7">
        <v>0.89</v>
      </c>
      <c r="C158">
        <v>10</v>
      </c>
      <c r="D158">
        <v>0</v>
      </c>
      <c r="E158" s="8">
        <v>9</v>
      </c>
      <c r="F158">
        <v>0</v>
      </c>
      <c r="G158">
        <v>0</v>
      </c>
      <c r="H158">
        <v>0</v>
      </c>
      <c r="I158">
        <v>1</v>
      </c>
    </row>
    <row r="159" spans="1:9" outlineLevel="1" x14ac:dyDescent="0.3">
      <c r="A159">
        <v>70</v>
      </c>
      <c r="B159" s="7">
        <v>0.78</v>
      </c>
      <c r="C159">
        <v>10</v>
      </c>
      <c r="D159">
        <v>0</v>
      </c>
      <c r="E159" s="8">
        <v>7</v>
      </c>
      <c r="F159">
        <v>0</v>
      </c>
      <c r="G159">
        <v>1</v>
      </c>
      <c r="H159">
        <v>0</v>
      </c>
      <c r="I159">
        <v>0</v>
      </c>
    </row>
    <row r="160" spans="1:9" outlineLevel="1" x14ac:dyDescent="0.3">
      <c r="A160">
        <v>2</v>
      </c>
      <c r="B160" s="7">
        <v>0.78</v>
      </c>
      <c r="C160">
        <v>10</v>
      </c>
      <c r="D160">
        <v>1</v>
      </c>
      <c r="E160" s="8">
        <v>6</v>
      </c>
      <c r="F160">
        <v>1</v>
      </c>
      <c r="G160">
        <v>0</v>
      </c>
      <c r="H160">
        <v>0</v>
      </c>
      <c r="I160">
        <v>0</v>
      </c>
    </row>
    <row r="161" spans="1:9" outlineLevel="1" x14ac:dyDescent="0.3">
      <c r="A161">
        <v>45</v>
      </c>
      <c r="B161" s="7">
        <v>0.49</v>
      </c>
      <c r="C161">
        <v>16</v>
      </c>
      <c r="D161">
        <v>1</v>
      </c>
      <c r="E161" s="8">
        <v>7</v>
      </c>
      <c r="F161">
        <v>1</v>
      </c>
      <c r="G161">
        <v>0</v>
      </c>
      <c r="H161">
        <v>0</v>
      </c>
      <c r="I161">
        <v>1</v>
      </c>
    </row>
    <row r="162" spans="1:9" outlineLevel="1" x14ac:dyDescent="0.3">
      <c r="A162">
        <v>45</v>
      </c>
      <c r="B162" s="7">
        <v>0.33</v>
      </c>
      <c r="C162">
        <v>14</v>
      </c>
      <c r="D162">
        <v>0</v>
      </c>
      <c r="E162" s="8">
        <v>7</v>
      </c>
      <c r="F162">
        <v>1</v>
      </c>
      <c r="G162">
        <v>1</v>
      </c>
      <c r="H162">
        <v>0</v>
      </c>
      <c r="I162">
        <v>0</v>
      </c>
    </row>
    <row r="163" spans="1:9" outlineLevel="1" x14ac:dyDescent="0.3">
      <c r="A163">
        <v>39</v>
      </c>
      <c r="B163" s="7">
        <v>0.68</v>
      </c>
      <c r="C163">
        <v>17</v>
      </c>
      <c r="D163">
        <v>0</v>
      </c>
      <c r="E163" s="8">
        <v>7</v>
      </c>
      <c r="F163">
        <v>1</v>
      </c>
      <c r="G163">
        <v>0</v>
      </c>
      <c r="H163">
        <v>0</v>
      </c>
      <c r="I163">
        <v>1</v>
      </c>
    </row>
    <row r="164" spans="1:9" outlineLevel="1" x14ac:dyDescent="0.3">
      <c r="A164">
        <v>92</v>
      </c>
      <c r="B164" s="7">
        <v>0.24</v>
      </c>
      <c r="C164">
        <v>11</v>
      </c>
      <c r="D164">
        <v>0</v>
      </c>
      <c r="E164" s="8">
        <v>7</v>
      </c>
      <c r="F164">
        <v>0</v>
      </c>
      <c r="G164">
        <v>0</v>
      </c>
      <c r="H164">
        <v>0</v>
      </c>
      <c r="I164">
        <v>1</v>
      </c>
    </row>
    <row r="165" spans="1:9" outlineLevel="1" x14ac:dyDescent="0.3">
      <c r="A165">
        <v>35</v>
      </c>
      <c r="B165" s="7">
        <v>0.81</v>
      </c>
      <c r="C165">
        <v>18</v>
      </c>
      <c r="D165">
        <v>1</v>
      </c>
      <c r="E165" s="8">
        <v>8</v>
      </c>
      <c r="F165">
        <v>0</v>
      </c>
      <c r="G165">
        <v>0</v>
      </c>
      <c r="H165">
        <v>0</v>
      </c>
      <c r="I165">
        <v>0</v>
      </c>
    </row>
    <row r="166" spans="1:9" outlineLevel="1" x14ac:dyDescent="0.3">
      <c r="A166">
        <v>70</v>
      </c>
      <c r="B166" s="7">
        <v>0.61</v>
      </c>
      <c r="C166">
        <v>9</v>
      </c>
      <c r="D166">
        <v>0</v>
      </c>
      <c r="E166" s="8">
        <v>8</v>
      </c>
      <c r="F166">
        <v>0</v>
      </c>
      <c r="G166">
        <v>0</v>
      </c>
      <c r="H166">
        <v>0</v>
      </c>
      <c r="I166">
        <v>0</v>
      </c>
    </row>
    <row r="167" spans="1:9" outlineLevel="1" x14ac:dyDescent="0.3">
      <c r="A167">
        <v>60</v>
      </c>
      <c r="B167" s="7">
        <v>0.26</v>
      </c>
      <c r="C167">
        <v>13</v>
      </c>
      <c r="D167">
        <v>0</v>
      </c>
      <c r="E167" s="8">
        <v>9</v>
      </c>
      <c r="F167">
        <v>1</v>
      </c>
      <c r="G167">
        <v>0</v>
      </c>
      <c r="H167">
        <v>1</v>
      </c>
      <c r="I167">
        <v>0</v>
      </c>
    </row>
    <row r="168" spans="1:9" outlineLevel="1" x14ac:dyDescent="0.3">
      <c r="A168">
        <v>15</v>
      </c>
      <c r="B168" s="7">
        <v>0.86</v>
      </c>
      <c r="C168">
        <v>8</v>
      </c>
      <c r="D168">
        <v>0</v>
      </c>
      <c r="E168" s="8">
        <v>8</v>
      </c>
      <c r="F168">
        <v>1</v>
      </c>
      <c r="G168">
        <v>0</v>
      </c>
      <c r="H168">
        <v>0</v>
      </c>
      <c r="I168">
        <v>0</v>
      </c>
    </row>
    <row r="169" spans="1:9" outlineLevel="1" x14ac:dyDescent="0.3">
      <c r="A169">
        <v>12</v>
      </c>
      <c r="B169" s="7">
        <v>0.64</v>
      </c>
      <c r="C169">
        <v>11</v>
      </c>
      <c r="D169">
        <v>0</v>
      </c>
      <c r="E169" s="8">
        <v>8</v>
      </c>
      <c r="F169">
        <v>1</v>
      </c>
      <c r="G169">
        <v>0</v>
      </c>
      <c r="H169">
        <v>0</v>
      </c>
      <c r="I169">
        <v>0</v>
      </c>
    </row>
    <row r="170" spans="1:9" outlineLevel="1" x14ac:dyDescent="0.3">
      <c r="A170">
        <v>48</v>
      </c>
      <c r="B170" s="7">
        <v>0.08</v>
      </c>
      <c r="C170">
        <v>11</v>
      </c>
      <c r="D170">
        <v>0</v>
      </c>
      <c r="E170" s="8">
        <v>6</v>
      </c>
      <c r="F170">
        <v>1</v>
      </c>
      <c r="G170">
        <v>0</v>
      </c>
      <c r="H170">
        <v>0</v>
      </c>
      <c r="I170">
        <v>0</v>
      </c>
    </row>
    <row r="171" spans="1:9" outlineLevel="1" x14ac:dyDescent="0.3">
      <c r="A171">
        <v>65</v>
      </c>
      <c r="B171" s="7">
        <v>0.62</v>
      </c>
      <c r="C171">
        <v>10</v>
      </c>
      <c r="D171">
        <v>1</v>
      </c>
      <c r="E171" s="8">
        <v>8</v>
      </c>
      <c r="F171">
        <v>0</v>
      </c>
      <c r="G171">
        <v>0</v>
      </c>
      <c r="H171">
        <v>1</v>
      </c>
      <c r="I171">
        <v>0</v>
      </c>
    </row>
    <row r="172" spans="1:9" outlineLevel="1" x14ac:dyDescent="0.3">
      <c r="A172">
        <v>55</v>
      </c>
      <c r="B172" s="7">
        <v>0.43</v>
      </c>
      <c r="C172">
        <v>14</v>
      </c>
      <c r="D172">
        <v>0</v>
      </c>
      <c r="E172" s="8">
        <v>7</v>
      </c>
      <c r="F172">
        <v>0</v>
      </c>
      <c r="G172">
        <v>0</v>
      </c>
      <c r="H172">
        <v>0</v>
      </c>
      <c r="I172">
        <v>0</v>
      </c>
    </row>
    <row r="173" spans="1:9" outlineLevel="1" x14ac:dyDescent="0.3">
      <c r="A173">
        <v>125</v>
      </c>
      <c r="B173" s="7">
        <v>0.75</v>
      </c>
      <c r="C173">
        <v>9</v>
      </c>
      <c r="D173">
        <v>1</v>
      </c>
      <c r="E173" s="8">
        <v>8</v>
      </c>
      <c r="F173">
        <v>0</v>
      </c>
      <c r="G173">
        <v>0</v>
      </c>
      <c r="H173">
        <v>0</v>
      </c>
      <c r="I173">
        <v>0</v>
      </c>
    </row>
    <row r="174" spans="1:9" outlineLevel="1" x14ac:dyDescent="0.3">
      <c r="A174">
        <v>60</v>
      </c>
      <c r="B174" s="7">
        <v>0.52</v>
      </c>
      <c r="C174">
        <v>13</v>
      </c>
      <c r="D174">
        <v>0</v>
      </c>
      <c r="E174" s="8">
        <v>8</v>
      </c>
      <c r="F174">
        <v>1</v>
      </c>
      <c r="G174">
        <v>1</v>
      </c>
      <c r="H174">
        <v>0</v>
      </c>
      <c r="I174">
        <v>0</v>
      </c>
    </row>
    <row r="175" spans="1:9" outlineLevel="1" x14ac:dyDescent="0.3">
      <c r="A175">
        <v>36</v>
      </c>
      <c r="B175" s="7">
        <v>0.54</v>
      </c>
      <c r="C175">
        <v>9</v>
      </c>
      <c r="D175">
        <v>0</v>
      </c>
      <c r="E175" s="8">
        <v>9</v>
      </c>
      <c r="F175">
        <v>1</v>
      </c>
      <c r="G175">
        <v>0</v>
      </c>
      <c r="H175">
        <v>1</v>
      </c>
      <c r="I175">
        <v>0</v>
      </c>
    </row>
    <row r="176" spans="1:9" outlineLevel="1" x14ac:dyDescent="0.3">
      <c r="A176">
        <v>55</v>
      </c>
      <c r="B176" s="7">
        <v>0.46</v>
      </c>
      <c r="C176">
        <v>15</v>
      </c>
      <c r="D176">
        <v>0</v>
      </c>
      <c r="E176" s="8">
        <v>8</v>
      </c>
      <c r="F176">
        <v>1</v>
      </c>
      <c r="G176">
        <v>0</v>
      </c>
      <c r="H176">
        <v>0</v>
      </c>
      <c r="I176">
        <v>1</v>
      </c>
    </row>
    <row r="177" spans="1:9" outlineLevel="1" x14ac:dyDescent="0.3">
      <c r="A177">
        <v>45</v>
      </c>
      <c r="B177" s="7">
        <v>0.45</v>
      </c>
      <c r="C177">
        <v>11</v>
      </c>
      <c r="D177">
        <v>0</v>
      </c>
      <c r="E177" s="8">
        <v>8</v>
      </c>
      <c r="F177">
        <v>1</v>
      </c>
      <c r="G177">
        <v>1</v>
      </c>
      <c r="H177">
        <v>0</v>
      </c>
      <c r="I177">
        <v>0</v>
      </c>
    </row>
    <row r="178" spans="1:9" outlineLevel="1" x14ac:dyDescent="0.3">
      <c r="A178">
        <v>35</v>
      </c>
      <c r="B178" s="7">
        <v>0.99</v>
      </c>
      <c r="C178">
        <v>11</v>
      </c>
      <c r="D178">
        <v>1</v>
      </c>
      <c r="E178" s="8">
        <v>9</v>
      </c>
      <c r="F178">
        <v>0</v>
      </c>
      <c r="G178">
        <v>0</v>
      </c>
      <c r="H178">
        <v>1</v>
      </c>
      <c r="I178">
        <v>0</v>
      </c>
    </row>
    <row r="179" spans="1:9" outlineLevel="1" x14ac:dyDescent="0.3">
      <c r="A179">
        <v>135</v>
      </c>
      <c r="B179" s="7">
        <v>0.04</v>
      </c>
      <c r="C179">
        <v>16</v>
      </c>
      <c r="D179">
        <v>1</v>
      </c>
      <c r="E179" s="8">
        <v>7</v>
      </c>
      <c r="F179">
        <v>0</v>
      </c>
      <c r="G179">
        <v>0</v>
      </c>
      <c r="H179">
        <v>1</v>
      </c>
      <c r="I179">
        <v>0</v>
      </c>
    </row>
    <row r="180" spans="1:9" outlineLevel="1" x14ac:dyDescent="0.3">
      <c r="A180">
        <v>85</v>
      </c>
      <c r="B180" s="7">
        <v>0.66</v>
      </c>
      <c r="C180">
        <v>10</v>
      </c>
      <c r="D180">
        <v>0</v>
      </c>
      <c r="E180" s="8">
        <v>7</v>
      </c>
      <c r="F180">
        <v>0</v>
      </c>
      <c r="G180">
        <v>1</v>
      </c>
      <c r="H180">
        <v>0</v>
      </c>
      <c r="I180">
        <v>0</v>
      </c>
    </row>
    <row r="181" spans="1:9" outlineLevel="1" x14ac:dyDescent="0.3">
      <c r="A181">
        <v>81</v>
      </c>
      <c r="B181" s="7">
        <v>0.17</v>
      </c>
      <c r="C181">
        <v>10</v>
      </c>
      <c r="D181">
        <v>0</v>
      </c>
      <c r="E181" s="8">
        <v>10</v>
      </c>
      <c r="F181">
        <v>1</v>
      </c>
      <c r="G181">
        <v>0</v>
      </c>
      <c r="H181">
        <v>0</v>
      </c>
      <c r="I181">
        <v>0</v>
      </c>
    </row>
    <row r="182" spans="1:9" outlineLevel="1" x14ac:dyDescent="0.3">
      <c r="A182">
        <v>25</v>
      </c>
      <c r="B182" s="7">
        <v>0.72</v>
      </c>
      <c r="C182">
        <v>8</v>
      </c>
      <c r="D182">
        <v>0</v>
      </c>
      <c r="E182" s="8">
        <v>7</v>
      </c>
      <c r="F182">
        <v>1</v>
      </c>
      <c r="G182">
        <v>0</v>
      </c>
      <c r="H182">
        <v>0</v>
      </c>
      <c r="I182">
        <v>1</v>
      </c>
    </row>
    <row r="183" spans="1:9" outlineLevel="1" x14ac:dyDescent="0.3">
      <c r="A183">
        <v>80</v>
      </c>
      <c r="B183" s="7">
        <v>0.77</v>
      </c>
      <c r="C183">
        <v>12</v>
      </c>
      <c r="D183">
        <v>0</v>
      </c>
      <c r="E183" s="8">
        <v>7</v>
      </c>
      <c r="F183">
        <v>1</v>
      </c>
      <c r="G183">
        <v>0</v>
      </c>
      <c r="H183">
        <v>0</v>
      </c>
      <c r="I183">
        <v>1</v>
      </c>
    </row>
    <row r="184" spans="1:9" outlineLevel="1" x14ac:dyDescent="0.3">
      <c r="A184">
        <v>42</v>
      </c>
      <c r="B184" s="7">
        <v>0.24</v>
      </c>
      <c r="C184">
        <v>11</v>
      </c>
      <c r="D184">
        <v>0</v>
      </c>
      <c r="E184" s="8">
        <v>9</v>
      </c>
      <c r="F184">
        <v>1</v>
      </c>
      <c r="G184">
        <v>1</v>
      </c>
      <c r="H184">
        <v>0</v>
      </c>
      <c r="I184">
        <v>0</v>
      </c>
    </row>
    <row r="185" spans="1:9" outlineLevel="1" x14ac:dyDescent="0.3">
      <c r="A185">
        <v>49</v>
      </c>
      <c r="B185" s="7">
        <v>0.77</v>
      </c>
      <c r="C185">
        <v>15</v>
      </c>
      <c r="D185">
        <v>0</v>
      </c>
      <c r="E185" s="8">
        <v>10</v>
      </c>
      <c r="F185">
        <v>0</v>
      </c>
      <c r="G185">
        <v>0</v>
      </c>
      <c r="H185">
        <v>0</v>
      </c>
      <c r="I185">
        <v>0</v>
      </c>
    </row>
    <row r="186" spans="1:9" outlineLevel="1" x14ac:dyDescent="0.3">
      <c r="A186">
        <v>100</v>
      </c>
      <c r="B186" s="7">
        <v>0.52</v>
      </c>
      <c r="C186">
        <v>14</v>
      </c>
      <c r="D186">
        <v>1</v>
      </c>
      <c r="E186" s="8">
        <v>7</v>
      </c>
      <c r="F186">
        <v>0</v>
      </c>
      <c r="G186">
        <v>0</v>
      </c>
      <c r="H186">
        <v>1</v>
      </c>
      <c r="I186">
        <v>0</v>
      </c>
    </row>
    <row r="187" spans="1:9" outlineLevel="1" x14ac:dyDescent="0.3">
      <c r="A187">
        <v>77</v>
      </c>
      <c r="B187" s="7">
        <v>0.67</v>
      </c>
      <c r="C187">
        <v>18</v>
      </c>
      <c r="D187">
        <v>0</v>
      </c>
      <c r="E187" s="8">
        <v>10</v>
      </c>
      <c r="F187">
        <v>0</v>
      </c>
      <c r="G187">
        <v>0</v>
      </c>
      <c r="H187">
        <v>0</v>
      </c>
      <c r="I187">
        <v>0</v>
      </c>
    </row>
    <row r="188" spans="1:9" outlineLevel="1" x14ac:dyDescent="0.3">
      <c r="A188">
        <v>115</v>
      </c>
      <c r="B188" s="7">
        <v>0.54</v>
      </c>
      <c r="C188">
        <v>23</v>
      </c>
      <c r="D188">
        <v>1</v>
      </c>
      <c r="E188" s="8">
        <v>8</v>
      </c>
      <c r="F188">
        <v>1</v>
      </c>
      <c r="G188">
        <v>0</v>
      </c>
      <c r="H188">
        <v>1</v>
      </c>
      <c r="I188">
        <v>0</v>
      </c>
    </row>
    <row r="189" spans="1:9" outlineLevel="1" x14ac:dyDescent="0.3">
      <c r="A189">
        <v>42</v>
      </c>
      <c r="B189" s="7">
        <v>7.0000000000000007E-2</v>
      </c>
      <c r="C189">
        <v>19</v>
      </c>
      <c r="D189">
        <v>0</v>
      </c>
      <c r="E189" s="8">
        <v>9</v>
      </c>
      <c r="F189">
        <v>1</v>
      </c>
      <c r="G189">
        <v>0</v>
      </c>
      <c r="H189">
        <v>0</v>
      </c>
      <c r="I189">
        <v>0</v>
      </c>
    </row>
    <row r="190" spans="1:9" outlineLevel="1" x14ac:dyDescent="0.3">
      <c r="A190">
        <v>35</v>
      </c>
      <c r="B190" s="7">
        <v>0.7</v>
      </c>
      <c r="C190">
        <v>22</v>
      </c>
      <c r="D190">
        <v>1</v>
      </c>
      <c r="E190" s="8">
        <v>6</v>
      </c>
      <c r="F190">
        <v>1</v>
      </c>
      <c r="G190">
        <v>0</v>
      </c>
      <c r="H190">
        <v>1</v>
      </c>
      <c r="I190">
        <v>0</v>
      </c>
    </row>
    <row r="191" spans="1:9" outlineLevel="1" x14ac:dyDescent="0.3">
      <c r="A191">
        <v>85</v>
      </c>
      <c r="B191" s="7">
        <v>0.5</v>
      </c>
      <c r="C191">
        <v>15</v>
      </c>
      <c r="D191">
        <v>0</v>
      </c>
      <c r="E191" s="8">
        <v>8</v>
      </c>
      <c r="F191">
        <v>1</v>
      </c>
      <c r="G191">
        <v>0</v>
      </c>
      <c r="H191">
        <v>0</v>
      </c>
      <c r="I191">
        <v>1</v>
      </c>
    </row>
    <row r="192" spans="1:9" outlineLevel="1" x14ac:dyDescent="0.3">
      <c r="A192">
        <v>40</v>
      </c>
      <c r="B192" s="7">
        <v>0.24</v>
      </c>
      <c r="C192">
        <v>15</v>
      </c>
      <c r="D192">
        <v>0</v>
      </c>
      <c r="E192" s="8">
        <v>6</v>
      </c>
      <c r="F192">
        <v>0</v>
      </c>
      <c r="G192">
        <v>0</v>
      </c>
      <c r="H192">
        <v>0</v>
      </c>
      <c r="I192">
        <v>0</v>
      </c>
    </row>
    <row r="193" spans="1:9" outlineLevel="1" x14ac:dyDescent="0.3">
      <c r="A193">
        <v>25</v>
      </c>
      <c r="B193" s="7">
        <v>0.77</v>
      </c>
      <c r="C193">
        <v>18</v>
      </c>
      <c r="D193">
        <v>0</v>
      </c>
      <c r="E193" s="8">
        <v>8</v>
      </c>
      <c r="F193">
        <v>0</v>
      </c>
      <c r="G193">
        <v>0</v>
      </c>
      <c r="H193">
        <v>0</v>
      </c>
      <c r="I193">
        <v>0</v>
      </c>
    </row>
    <row r="194" spans="1:9" outlineLevel="1" x14ac:dyDescent="0.3">
      <c r="A194">
        <v>77</v>
      </c>
      <c r="B194" s="7">
        <v>0.71</v>
      </c>
      <c r="C194">
        <v>22</v>
      </c>
      <c r="D194">
        <v>0</v>
      </c>
      <c r="E194" s="8">
        <v>8</v>
      </c>
      <c r="F194">
        <v>0</v>
      </c>
      <c r="G194">
        <v>0</v>
      </c>
      <c r="H194">
        <v>0</v>
      </c>
      <c r="I194">
        <v>1</v>
      </c>
    </row>
    <row r="195" spans="1:9" outlineLevel="1" x14ac:dyDescent="0.3">
      <c r="A195">
        <v>80</v>
      </c>
      <c r="B195" s="7">
        <v>0.41</v>
      </c>
      <c r="C195">
        <v>19</v>
      </c>
      <c r="D195">
        <v>0</v>
      </c>
      <c r="E195" s="8">
        <v>10</v>
      </c>
      <c r="F195">
        <v>1</v>
      </c>
      <c r="G195">
        <v>1</v>
      </c>
      <c r="H195">
        <v>0</v>
      </c>
      <c r="I195">
        <v>0</v>
      </c>
    </row>
    <row r="196" spans="1:9" outlineLevel="1" x14ac:dyDescent="0.3">
      <c r="A196">
        <v>125</v>
      </c>
      <c r="B196" s="7">
        <v>0.51</v>
      </c>
      <c r="C196">
        <v>22</v>
      </c>
      <c r="D196">
        <v>1</v>
      </c>
      <c r="E196" s="8">
        <v>8</v>
      </c>
      <c r="F196">
        <v>1</v>
      </c>
      <c r="G196">
        <v>0</v>
      </c>
      <c r="H196">
        <v>0</v>
      </c>
      <c r="I196">
        <v>1</v>
      </c>
    </row>
    <row r="197" spans="1:9" outlineLevel="1" x14ac:dyDescent="0.3">
      <c r="A197">
        <v>130</v>
      </c>
      <c r="B197" s="7">
        <v>0.39</v>
      </c>
      <c r="C197">
        <v>17</v>
      </c>
      <c r="D197">
        <v>1</v>
      </c>
      <c r="E197" s="8">
        <v>9</v>
      </c>
      <c r="F197">
        <v>1</v>
      </c>
      <c r="G197">
        <v>1</v>
      </c>
      <c r="H197">
        <v>0</v>
      </c>
      <c r="I197">
        <v>0</v>
      </c>
    </row>
    <row r="198" spans="1:9" outlineLevel="1" x14ac:dyDescent="0.3">
      <c r="A198">
        <v>70</v>
      </c>
      <c r="B198" s="7">
        <v>0.14000000000000001</v>
      </c>
      <c r="C198">
        <v>21</v>
      </c>
      <c r="D198">
        <v>0</v>
      </c>
      <c r="E198" s="8">
        <v>9</v>
      </c>
      <c r="F198">
        <v>1</v>
      </c>
      <c r="G198">
        <v>1</v>
      </c>
      <c r="H198">
        <v>0</v>
      </c>
      <c r="I198">
        <v>0</v>
      </c>
    </row>
    <row r="199" spans="1:9" outlineLevel="1" x14ac:dyDescent="0.3">
      <c r="A199">
        <v>69</v>
      </c>
      <c r="B199" s="7">
        <v>0.53</v>
      </c>
      <c r="C199">
        <v>21</v>
      </c>
      <c r="D199">
        <v>0</v>
      </c>
      <c r="E199" s="8">
        <v>6</v>
      </c>
      <c r="F199">
        <v>0</v>
      </c>
      <c r="G199">
        <v>1</v>
      </c>
      <c r="H199">
        <v>0</v>
      </c>
      <c r="I199">
        <v>0</v>
      </c>
    </row>
    <row r="200" spans="1:9" outlineLevel="1" x14ac:dyDescent="0.3">
      <c r="A200">
        <v>105</v>
      </c>
      <c r="B200" s="7">
        <v>0.44</v>
      </c>
      <c r="C200">
        <v>22</v>
      </c>
      <c r="D200">
        <v>1</v>
      </c>
      <c r="E200" s="8">
        <v>6</v>
      </c>
      <c r="F200">
        <v>0</v>
      </c>
      <c r="G200">
        <v>0</v>
      </c>
      <c r="H200">
        <v>1</v>
      </c>
      <c r="I200">
        <v>0</v>
      </c>
    </row>
    <row r="201" spans="1:9" outlineLevel="1" x14ac:dyDescent="0.3">
      <c r="A201">
        <v>100</v>
      </c>
      <c r="B201" s="7">
        <v>0.81</v>
      </c>
      <c r="C201">
        <v>17</v>
      </c>
      <c r="D201">
        <v>0</v>
      </c>
      <c r="E201" s="8">
        <v>8</v>
      </c>
      <c r="F201">
        <v>0</v>
      </c>
      <c r="G201">
        <v>0</v>
      </c>
      <c r="H201">
        <v>0</v>
      </c>
      <c r="I201">
        <v>1</v>
      </c>
    </row>
    <row r="202" spans="1:9" outlineLevel="1" x14ac:dyDescent="0.3">
      <c r="A202">
        <v>87</v>
      </c>
      <c r="B202" s="7">
        <v>0.06</v>
      </c>
      <c r="C202">
        <v>21</v>
      </c>
      <c r="D202">
        <v>0</v>
      </c>
      <c r="E202" s="8">
        <v>9</v>
      </c>
      <c r="F202">
        <v>1</v>
      </c>
      <c r="G202">
        <v>1</v>
      </c>
      <c r="H202">
        <v>0</v>
      </c>
      <c r="I202">
        <v>0</v>
      </c>
    </row>
    <row r="203" spans="1:9" outlineLevel="1" x14ac:dyDescent="0.3">
      <c r="A203">
        <v>18</v>
      </c>
      <c r="B203" s="7">
        <v>0.5</v>
      </c>
      <c r="C203">
        <v>16</v>
      </c>
      <c r="D203">
        <v>1</v>
      </c>
      <c r="E203" s="8">
        <v>6</v>
      </c>
      <c r="F203">
        <v>1</v>
      </c>
      <c r="G203">
        <v>1</v>
      </c>
      <c r="H203">
        <v>0</v>
      </c>
      <c r="I203">
        <v>0</v>
      </c>
    </row>
    <row r="204" spans="1:9" outlineLevel="1" x14ac:dyDescent="0.3">
      <c r="A204">
        <v>64</v>
      </c>
      <c r="B204" s="7">
        <v>0.64</v>
      </c>
      <c r="C204">
        <v>17</v>
      </c>
      <c r="D204">
        <v>0</v>
      </c>
      <c r="E204" s="8">
        <v>8</v>
      </c>
      <c r="F204">
        <v>1</v>
      </c>
      <c r="G204">
        <v>0</v>
      </c>
      <c r="H204">
        <v>1</v>
      </c>
      <c r="I204">
        <v>0</v>
      </c>
    </row>
    <row r="205" spans="1:9" outlineLevel="1" x14ac:dyDescent="0.3">
      <c r="A205">
        <v>10</v>
      </c>
      <c r="B205" s="7">
        <v>0.54</v>
      </c>
      <c r="C205">
        <v>17</v>
      </c>
      <c r="D205">
        <v>0</v>
      </c>
      <c r="E205" s="8">
        <v>10</v>
      </c>
      <c r="F205">
        <v>1</v>
      </c>
      <c r="G205">
        <v>0</v>
      </c>
      <c r="H205">
        <v>1</v>
      </c>
      <c r="I205">
        <v>0</v>
      </c>
    </row>
    <row r="206" spans="1:9" outlineLevel="1" x14ac:dyDescent="0.3">
      <c r="A206">
        <v>33</v>
      </c>
      <c r="B206" s="7">
        <v>0.65</v>
      </c>
      <c r="C206">
        <v>20</v>
      </c>
      <c r="D206">
        <v>0</v>
      </c>
      <c r="E206" s="8">
        <v>8</v>
      </c>
      <c r="F206">
        <v>0</v>
      </c>
      <c r="G206">
        <v>0</v>
      </c>
      <c r="H206">
        <v>1</v>
      </c>
      <c r="I206">
        <v>0</v>
      </c>
    </row>
    <row r="207" spans="1:9" outlineLevel="1" x14ac:dyDescent="0.3">
      <c r="A207">
        <v>91</v>
      </c>
      <c r="B207" s="7">
        <v>0.49</v>
      </c>
      <c r="C207">
        <v>20</v>
      </c>
      <c r="D207">
        <v>0</v>
      </c>
      <c r="E207" s="8">
        <v>10</v>
      </c>
      <c r="F207">
        <v>0</v>
      </c>
      <c r="G207">
        <v>0</v>
      </c>
      <c r="H207">
        <v>0</v>
      </c>
      <c r="I207">
        <v>1</v>
      </c>
    </row>
    <row r="208" spans="1:9" outlineLevel="1" x14ac:dyDescent="0.3">
      <c r="A208">
        <v>120</v>
      </c>
      <c r="B208" s="7">
        <v>0.52</v>
      </c>
      <c r="C208">
        <v>17</v>
      </c>
      <c r="D208">
        <v>1</v>
      </c>
      <c r="E208" s="8">
        <v>9</v>
      </c>
      <c r="F208">
        <v>0</v>
      </c>
      <c r="G208">
        <v>0</v>
      </c>
      <c r="H208">
        <v>0</v>
      </c>
      <c r="I208">
        <v>0</v>
      </c>
    </row>
    <row r="209" spans="1:9" outlineLevel="1" x14ac:dyDescent="0.3">
      <c r="A209">
        <v>55</v>
      </c>
      <c r="B209" s="7">
        <v>0.55000000000000004</v>
      </c>
      <c r="C209">
        <v>15</v>
      </c>
      <c r="D209">
        <v>0</v>
      </c>
      <c r="E209" s="8">
        <v>7</v>
      </c>
      <c r="F209">
        <v>1</v>
      </c>
      <c r="G209">
        <v>1</v>
      </c>
      <c r="H209">
        <v>0</v>
      </c>
      <c r="I209">
        <v>0</v>
      </c>
    </row>
    <row r="210" spans="1:9" outlineLevel="1" x14ac:dyDescent="0.3">
      <c r="A210">
        <v>25</v>
      </c>
      <c r="B210" s="7">
        <v>0.99</v>
      </c>
      <c r="C210">
        <v>22</v>
      </c>
      <c r="D210">
        <v>0</v>
      </c>
      <c r="E210" s="8">
        <v>10</v>
      </c>
      <c r="F210">
        <v>1</v>
      </c>
      <c r="G210">
        <v>0</v>
      </c>
      <c r="H210">
        <v>0</v>
      </c>
      <c r="I210">
        <v>1</v>
      </c>
    </row>
    <row r="211" spans="1:9" outlineLevel="1" x14ac:dyDescent="0.3">
      <c r="A211">
        <v>45</v>
      </c>
      <c r="B211" s="7">
        <v>0.75</v>
      </c>
      <c r="C211">
        <v>15</v>
      </c>
      <c r="D211">
        <v>0</v>
      </c>
      <c r="E211" s="8">
        <v>7</v>
      </c>
      <c r="F211">
        <v>1</v>
      </c>
      <c r="G211">
        <v>1</v>
      </c>
      <c r="H211">
        <v>0</v>
      </c>
      <c r="I211">
        <v>0</v>
      </c>
    </row>
    <row r="212" spans="1:9" outlineLevel="1" x14ac:dyDescent="0.3">
      <c r="A212">
        <v>35</v>
      </c>
      <c r="B212" s="7">
        <v>0.86</v>
      </c>
      <c r="C212">
        <v>20</v>
      </c>
      <c r="D212">
        <v>0</v>
      </c>
      <c r="E212" s="8">
        <v>8</v>
      </c>
      <c r="F212">
        <v>1</v>
      </c>
      <c r="G212">
        <v>0</v>
      </c>
      <c r="H212">
        <v>0</v>
      </c>
      <c r="I212">
        <v>1</v>
      </c>
    </row>
    <row r="213" spans="1:9" outlineLevel="1" x14ac:dyDescent="0.3">
      <c r="A213">
        <v>30</v>
      </c>
      <c r="B213" s="7">
        <v>0.66</v>
      </c>
      <c r="C213">
        <v>20</v>
      </c>
      <c r="D213">
        <v>0</v>
      </c>
      <c r="E213" s="8">
        <v>6</v>
      </c>
      <c r="F213">
        <v>0</v>
      </c>
      <c r="G213">
        <v>0</v>
      </c>
      <c r="H213">
        <v>1</v>
      </c>
      <c r="I213">
        <v>0</v>
      </c>
    </row>
    <row r="214" spans="1:9" outlineLevel="1" x14ac:dyDescent="0.3">
      <c r="A214">
        <v>45</v>
      </c>
      <c r="B214" s="7">
        <v>0.63</v>
      </c>
      <c r="C214">
        <v>15</v>
      </c>
      <c r="D214">
        <v>0</v>
      </c>
      <c r="E214" s="8">
        <v>6</v>
      </c>
      <c r="F214">
        <v>0</v>
      </c>
      <c r="G214">
        <v>0</v>
      </c>
      <c r="H214">
        <v>0</v>
      </c>
      <c r="I214">
        <v>0</v>
      </c>
    </row>
    <row r="215" spans="1:9" outlineLevel="1" x14ac:dyDescent="0.3">
      <c r="A215">
        <v>75</v>
      </c>
      <c r="B215" s="7">
        <v>0.66</v>
      </c>
      <c r="C215">
        <v>20</v>
      </c>
      <c r="D215">
        <v>0</v>
      </c>
      <c r="E215" s="8">
        <v>9</v>
      </c>
      <c r="F215">
        <v>0</v>
      </c>
      <c r="G215">
        <v>1</v>
      </c>
      <c r="H215">
        <v>0</v>
      </c>
      <c r="I215">
        <v>0</v>
      </c>
    </row>
    <row r="216" spans="1:9" outlineLevel="1" x14ac:dyDescent="0.3">
      <c r="A216">
        <v>40</v>
      </c>
      <c r="B216" s="7">
        <v>0.45</v>
      </c>
      <c r="C216">
        <v>15</v>
      </c>
      <c r="D216">
        <v>0</v>
      </c>
      <c r="E216" s="8">
        <v>8</v>
      </c>
      <c r="F216">
        <v>1</v>
      </c>
      <c r="G216">
        <v>0</v>
      </c>
      <c r="H216">
        <v>0</v>
      </c>
      <c r="I216">
        <v>0</v>
      </c>
    </row>
    <row r="217" spans="1:9" outlineLevel="1" x14ac:dyDescent="0.3">
      <c r="A217">
        <v>40</v>
      </c>
      <c r="B217" s="7">
        <v>0.46</v>
      </c>
      <c r="C217">
        <v>15</v>
      </c>
      <c r="D217">
        <v>0</v>
      </c>
      <c r="E217" s="8">
        <v>9</v>
      </c>
      <c r="F217">
        <v>1</v>
      </c>
      <c r="G217">
        <v>1</v>
      </c>
      <c r="H217">
        <v>0</v>
      </c>
      <c r="I217">
        <v>0</v>
      </c>
    </row>
    <row r="218" spans="1:9" outlineLevel="1" x14ac:dyDescent="0.3">
      <c r="A218">
        <v>45</v>
      </c>
      <c r="B218" s="7">
        <v>0.56000000000000005</v>
      </c>
      <c r="C218">
        <v>20</v>
      </c>
      <c r="D218">
        <v>0</v>
      </c>
      <c r="E218" s="8">
        <v>7</v>
      </c>
      <c r="F218">
        <v>1</v>
      </c>
      <c r="G218">
        <v>0</v>
      </c>
      <c r="H218">
        <v>0</v>
      </c>
      <c r="I218">
        <v>1</v>
      </c>
    </row>
    <row r="219" spans="1:9" outlineLevel="1" x14ac:dyDescent="0.3">
      <c r="A219">
        <v>55</v>
      </c>
      <c r="B219" s="7">
        <v>0.21</v>
      </c>
      <c r="C219">
        <v>21</v>
      </c>
      <c r="D219">
        <v>0</v>
      </c>
      <c r="E219" s="8">
        <v>7</v>
      </c>
      <c r="F219">
        <v>1</v>
      </c>
      <c r="G219">
        <v>0</v>
      </c>
      <c r="H219">
        <v>0</v>
      </c>
      <c r="I219">
        <v>0</v>
      </c>
    </row>
    <row r="220" spans="1:9" outlineLevel="1" x14ac:dyDescent="0.3">
      <c r="A220">
        <v>60</v>
      </c>
      <c r="B220" s="7">
        <v>0.16</v>
      </c>
      <c r="C220">
        <v>25</v>
      </c>
      <c r="D220">
        <v>0</v>
      </c>
      <c r="E220" s="8">
        <v>10</v>
      </c>
      <c r="F220">
        <v>0</v>
      </c>
      <c r="G220">
        <v>1</v>
      </c>
      <c r="H220">
        <v>0</v>
      </c>
      <c r="I220">
        <v>0</v>
      </c>
    </row>
    <row r="221" spans="1:9" outlineLevel="1" x14ac:dyDescent="0.3">
      <c r="A221">
        <v>65</v>
      </c>
      <c r="B221" s="7">
        <v>0.16</v>
      </c>
      <c r="C221">
        <v>20</v>
      </c>
      <c r="D221">
        <v>0</v>
      </c>
      <c r="E221" s="8">
        <v>7</v>
      </c>
      <c r="F221">
        <v>0</v>
      </c>
      <c r="G221">
        <v>0</v>
      </c>
      <c r="H221">
        <v>0</v>
      </c>
      <c r="I221">
        <v>0</v>
      </c>
    </row>
    <row r="222" spans="1:9" outlineLevel="1" x14ac:dyDescent="0.3">
      <c r="A222">
        <v>100</v>
      </c>
      <c r="B222" s="7">
        <v>0.21</v>
      </c>
      <c r="C222">
        <v>24</v>
      </c>
      <c r="D222">
        <v>1</v>
      </c>
      <c r="E222" s="8">
        <v>10</v>
      </c>
      <c r="F222">
        <v>0</v>
      </c>
      <c r="G222">
        <v>0</v>
      </c>
      <c r="H222">
        <v>0</v>
      </c>
      <c r="I222">
        <v>0</v>
      </c>
    </row>
    <row r="223" spans="1:9" outlineLevel="1" x14ac:dyDescent="0.3">
      <c r="A223">
        <v>130</v>
      </c>
      <c r="B223" s="7">
        <v>0.27</v>
      </c>
      <c r="C223">
        <v>27</v>
      </c>
      <c r="D223">
        <v>1</v>
      </c>
      <c r="E223" s="8">
        <v>9</v>
      </c>
      <c r="F223">
        <v>1</v>
      </c>
      <c r="G223">
        <v>0</v>
      </c>
      <c r="H223">
        <v>0</v>
      </c>
      <c r="I223">
        <v>1</v>
      </c>
    </row>
    <row r="224" spans="1:9" outlineLevel="1" x14ac:dyDescent="0.3">
      <c r="A224">
        <v>90</v>
      </c>
      <c r="B224" s="7">
        <v>0.46</v>
      </c>
      <c r="C224">
        <v>26</v>
      </c>
      <c r="D224">
        <v>1</v>
      </c>
      <c r="E224" s="8">
        <v>7</v>
      </c>
      <c r="F224">
        <v>1</v>
      </c>
      <c r="G224">
        <v>1</v>
      </c>
      <c r="H224">
        <v>0</v>
      </c>
      <c r="I224">
        <v>0</v>
      </c>
    </row>
    <row r="225" spans="1:9" outlineLevel="1" x14ac:dyDescent="0.3">
      <c r="A225">
        <v>60</v>
      </c>
      <c r="B225" s="7">
        <v>0.13</v>
      </c>
      <c r="C225">
        <v>26</v>
      </c>
      <c r="D225">
        <v>0</v>
      </c>
      <c r="E225" s="8">
        <v>6</v>
      </c>
      <c r="F225">
        <v>1</v>
      </c>
      <c r="G225">
        <v>0</v>
      </c>
      <c r="H225">
        <v>0</v>
      </c>
      <c r="I225">
        <v>0</v>
      </c>
    </row>
    <row r="226" spans="1:9" outlineLevel="1" x14ac:dyDescent="0.3">
      <c r="A226">
        <v>45</v>
      </c>
      <c r="B226" s="7">
        <v>0.21</v>
      </c>
      <c r="C226">
        <v>23</v>
      </c>
      <c r="D226">
        <v>0</v>
      </c>
      <c r="E226" s="8">
        <v>8</v>
      </c>
      <c r="F226">
        <v>1</v>
      </c>
      <c r="G226">
        <v>0</v>
      </c>
      <c r="H226">
        <v>0</v>
      </c>
      <c r="I226">
        <v>1</v>
      </c>
    </row>
    <row r="227" spans="1:9" outlineLevel="1" x14ac:dyDescent="0.3">
      <c r="A227">
        <v>40</v>
      </c>
      <c r="B227" s="7">
        <v>0.1</v>
      </c>
      <c r="C227">
        <v>24</v>
      </c>
      <c r="D227">
        <v>0</v>
      </c>
      <c r="E227" s="8">
        <v>9</v>
      </c>
      <c r="F227">
        <v>0</v>
      </c>
      <c r="G227">
        <v>1</v>
      </c>
      <c r="H227">
        <v>0</v>
      </c>
      <c r="I227">
        <v>0</v>
      </c>
    </row>
    <row r="228" spans="1:9" outlineLevel="1" x14ac:dyDescent="0.3">
      <c r="A228">
        <v>60</v>
      </c>
      <c r="B228" s="7">
        <v>0.96</v>
      </c>
      <c r="C228">
        <v>22</v>
      </c>
      <c r="D228">
        <v>0</v>
      </c>
      <c r="E228" s="8">
        <v>10</v>
      </c>
      <c r="F228">
        <v>0</v>
      </c>
      <c r="G228">
        <v>0</v>
      </c>
      <c r="H228">
        <v>0</v>
      </c>
      <c r="I228">
        <v>1</v>
      </c>
    </row>
    <row r="229" spans="1:9" outlineLevel="1" x14ac:dyDescent="0.3">
      <c r="A229">
        <v>70</v>
      </c>
      <c r="B229" s="7">
        <v>0.64</v>
      </c>
      <c r="C229">
        <v>22</v>
      </c>
      <c r="D229">
        <v>0</v>
      </c>
      <c r="E229" s="8">
        <v>10</v>
      </c>
      <c r="F229">
        <v>0</v>
      </c>
      <c r="G229">
        <v>0</v>
      </c>
      <c r="H229">
        <v>0</v>
      </c>
      <c r="I229">
        <v>1</v>
      </c>
    </row>
    <row r="230" spans="1:9" outlineLevel="1" x14ac:dyDescent="0.3">
      <c r="A230">
        <v>45</v>
      </c>
      <c r="B230" s="7">
        <v>0.3</v>
      </c>
      <c r="C230">
        <v>22</v>
      </c>
      <c r="D230">
        <v>0</v>
      </c>
      <c r="E230" s="8">
        <v>10</v>
      </c>
      <c r="F230">
        <v>1</v>
      </c>
      <c r="G230">
        <v>0</v>
      </c>
      <c r="H230">
        <v>1</v>
      </c>
      <c r="I230">
        <v>0</v>
      </c>
    </row>
    <row r="231" spans="1:9" outlineLevel="1" x14ac:dyDescent="0.3">
      <c r="A231">
        <v>50</v>
      </c>
      <c r="B231" s="7">
        <v>0.31</v>
      </c>
      <c r="C231">
        <v>22</v>
      </c>
      <c r="D231">
        <v>0</v>
      </c>
      <c r="E231" s="8">
        <v>8</v>
      </c>
      <c r="F231">
        <v>1</v>
      </c>
      <c r="G231">
        <v>1</v>
      </c>
      <c r="H231">
        <v>0</v>
      </c>
      <c r="I231">
        <v>0</v>
      </c>
    </row>
    <row r="232" spans="1:9" outlineLevel="1" x14ac:dyDescent="0.3">
      <c r="A232">
        <v>90</v>
      </c>
      <c r="B232" s="7">
        <v>0.45</v>
      </c>
      <c r="C232">
        <v>19</v>
      </c>
      <c r="D232">
        <v>1</v>
      </c>
      <c r="E232" s="8">
        <v>6</v>
      </c>
      <c r="F232">
        <v>1</v>
      </c>
      <c r="G232">
        <v>0</v>
      </c>
      <c r="H232">
        <v>0</v>
      </c>
      <c r="I232">
        <v>1</v>
      </c>
    </row>
    <row r="233" spans="1:9" outlineLevel="1" x14ac:dyDescent="0.3">
      <c r="A233">
        <v>23</v>
      </c>
      <c r="B233" s="7">
        <v>0.31</v>
      </c>
      <c r="C233">
        <v>24</v>
      </c>
      <c r="D233">
        <v>0</v>
      </c>
      <c r="E233" s="8">
        <v>8</v>
      </c>
      <c r="F233">
        <v>1</v>
      </c>
      <c r="G233">
        <v>0</v>
      </c>
      <c r="H233">
        <v>1</v>
      </c>
      <c r="I233">
        <v>0</v>
      </c>
    </row>
    <row r="234" spans="1:9" outlineLevel="1" x14ac:dyDescent="0.3">
      <c r="A234">
        <v>85</v>
      </c>
      <c r="B234" s="7">
        <v>0.72</v>
      </c>
      <c r="C234">
        <v>20</v>
      </c>
      <c r="D234">
        <v>1</v>
      </c>
      <c r="E234" s="8">
        <v>10</v>
      </c>
      <c r="F234">
        <v>0</v>
      </c>
      <c r="G234">
        <v>1</v>
      </c>
      <c r="H234">
        <v>0</v>
      </c>
      <c r="I234">
        <v>0</v>
      </c>
    </row>
    <row r="235" spans="1:9" outlineLevel="1" x14ac:dyDescent="0.3">
      <c r="A235">
        <v>35</v>
      </c>
      <c r="B235" s="7">
        <v>0.96</v>
      </c>
      <c r="C235">
        <v>21</v>
      </c>
      <c r="D235">
        <v>0</v>
      </c>
      <c r="E235" s="8">
        <v>10</v>
      </c>
      <c r="F235">
        <v>0</v>
      </c>
      <c r="G235">
        <v>0</v>
      </c>
      <c r="H235">
        <v>0</v>
      </c>
      <c r="I235">
        <v>1</v>
      </c>
    </row>
    <row r="236" spans="1:9" outlineLevel="1" x14ac:dyDescent="0.3">
      <c r="A236">
        <v>40</v>
      </c>
      <c r="B236" s="7">
        <v>0.8</v>
      </c>
      <c r="C236">
        <v>19</v>
      </c>
      <c r="D236">
        <v>0</v>
      </c>
      <c r="E236" s="8">
        <v>8</v>
      </c>
      <c r="F236">
        <v>0</v>
      </c>
      <c r="G236">
        <v>1</v>
      </c>
      <c r="H236">
        <v>0</v>
      </c>
      <c r="I236">
        <v>0</v>
      </c>
    </row>
    <row r="237" spans="1:9" outlineLevel="1" x14ac:dyDescent="0.3">
      <c r="A237">
        <v>30</v>
      </c>
      <c r="B237" s="7">
        <v>0.3</v>
      </c>
      <c r="C237">
        <v>23</v>
      </c>
      <c r="D237">
        <v>0</v>
      </c>
      <c r="E237" s="8">
        <v>10</v>
      </c>
      <c r="F237">
        <v>1</v>
      </c>
      <c r="G237">
        <v>1</v>
      </c>
      <c r="H237">
        <v>0</v>
      </c>
      <c r="I237">
        <v>0</v>
      </c>
    </row>
    <row r="238" spans="1:9" outlineLevel="1" x14ac:dyDescent="0.3">
      <c r="A238">
        <v>97</v>
      </c>
      <c r="B238" s="7">
        <v>0.08</v>
      </c>
      <c r="C238">
        <v>21</v>
      </c>
      <c r="D238">
        <v>1</v>
      </c>
      <c r="E238" s="8">
        <v>6</v>
      </c>
      <c r="F238">
        <v>1</v>
      </c>
      <c r="G238">
        <v>1</v>
      </c>
      <c r="H238">
        <v>0</v>
      </c>
      <c r="I238">
        <v>0</v>
      </c>
    </row>
    <row r="239" spans="1:9" outlineLevel="1" x14ac:dyDescent="0.3">
      <c r="A239">
        <v>10</v>
      </c>
      <c r="B239" s="7">
        <v>0.94</v>
      </c>
      <c r="C239">
        <v>26</v>
      </c>
      <c r="D239">
        <v>0</v>
      </c>
      <c r="E239" s="8">
        <v>8</v>
      </c>
      <c r="F239">
        <v>1</v>
      </c>
      <c r="G239">
        <v>0</v>
      </c>
      <c r="H239">
        <v>1</v>
      </c>
      <c r="I239">
        <v>0</v>
      </c>
    </row>
    <row r="240" spans="1:9" outlineLevel="1" x14ac:dyDescent="0.3">
      <c r="A240">
        <v>60</v>
      </c>
      <c r="B240" s="7">
        <v>0.9</v>
      </c>
      <c r="C240">
        <v>19</v>
      </c>
      <c r="D240">
        <v>1</v>
      </c>
      <c r="E240" s="8">
        <v>8</v>
      </c>
      <c r="F240">
        <v>1</v>
      </c>
      <c r="G240">
        <v>0</v>
      </c>
      <c r="H240">
        <v>1</v>
      </c>
      <c r="I240">
        <v>0</v>
      </c>
    </row>
    <row r="241" spans="1:9" outlineLevel="1" x14ac:dyDescent="0.3">
      <c r="A241">
        <v>85</v>
      </c>
      <c r="B241" s="7">
        <v>0.38</v>
      </c>
      <c r="C241">
        <v>27</v>
      </c>
      <c r="D241">
        <v>1</v>
      </c>
      <c r="E241" s="8">
        <v>10</v>
      </c>
      <c r="F241">
        <v>0</v>
      </c>
      <c r="G241">
        <v>1</v>
      </c>
      <c r="H241">
        <v>0</v>
      </c>
      <c r="I241">
        <v>0</v>
      </c>
    </row>
    <row r="242" spans="1:9" outlineLevel="1" x14ac:dyDescent="0.3">
      <c r="A242">
        <v>40</v>
      </c>
      <c r="B242" s="7">
        <v>0.6</v>
      </c>
      <c r="C242">
        <v>27</v>
      </c>
      <c r="D242">
        <v>0</v>
      </c>
      <c r="E242" s="8">
        <v>9</v>
      </c>
      <c r="F242">
        <v>0</v>
      </c>
      <c r="G242">
        <v>0</v>
      </c>
      <c r="H242">
        <v>0</v>
      </c>
      <c r="I242">
        <v>0</v>
      </c>
    </row>
    <row r="243" spans="1:9" outlineLevel="1" x14ac:dyDescent="0.3">
      <c r="A243">
        <v>72</v>
      </c>
      <c r="B243" s="7">
        <v>0.62</v>
      </c>
      <c r="C243">
        <v>22</v>
      </c>
      <c r="D243">
        <v>0</v>
      </c>
      <c r="E243" s="8">
        <v>7</v>
      </c>
      <c r="F243">
        <v>0</v>
      </c>
      <c r="G243">
        <v>0</v>
      </c>
      <c r="H243">
        <v>0</v>
      </c>
      <c r="I243">
        <v>1</v>
      </c>
    </row>
    <row r="244" spans="1:9" outlineLevel="1" x14ac:dyDescent="0.3">
      <c r="A244">
        <v>78</v>
      </c>
      <c r="B244" s="7">
        <v>0.77</v>
      </c>
      <c r="C244">
        <v>21</v>
      </c>
      <c r="D244">
        <v>1</v>
      </c>
      <c r="E244" s="8">
        <v>8</v>
      </c>
      <c r="F244">
        <v>1</v>
      </c>
      <c r="G244">
        <v>0</v>
      </c>
      <c r="H244">
        <v>0</v>
      </c>
      <c r="I244">
        <v>0</v>
      </c>
    </row>
    <row r="245" spans="1:9" outlineLevel="1" x14ac:dyDescent="0.3">
      <c r="A245">
        <v>54</v>
      </c>
      <c r="B245" s="7">
        <v>0.85</v>
      </c>
      <c r="C245">
        <v>18</v>
      </c>
      <c r="D245">
        <v>0</v>
      </c>
      <c r="E245" s="8">
        <v>8</v>
      </c>
      <c r="F245">
        <v>1</v>
      </c>
      <c r="G245">
        <v>0</v>
      </c>
      <c r="H245">
        <v>0</v>
      </c>
      <c r="I245">
        <v>1</v>
      </c>
    </row>
    <row r="246" spans="1:9" outlineLevel="1" x14ac:dyDescent="0.3">
      <c r="A246">
        <v>75</v>
      </c>
      <c r="B246" s="7">
        <v>0.2</v>
      </c>
      <c r="C246">
        <v>21</v>
      </c>
      <c r="D246">
        <v>1</v>
      </c>
      <c r="E246" s="8">
        <v>9</v>
      </c>
      <c r="F246">
        <v>1</v>
      </c>
      <c r="G246">
        <v>0</v>
      </c>
      <c r="H246">
        <v>0</v>
      </c>
      <c r="I246">
        <v>1</v>
      </c>
    </row>
    <row r="247" spans="1:9" outlineLevel="1" x14ac:dyDescent="0.3">
      <c r="A247">
        <v>38</v>
      </c>
      <c r="B247" s="7">
        <v>0.93</v>
      </c>
      <c r="C247">
        <v>23</v>
      </c>
      <c r="D247">
        <v>0</v>
      </c>
      <c r="E247" s="8">
        <v>7</v>
      </c>
      <c r="F247">
        <v>1</v>
      </c>
      <c r="G247">
        <v>0</v>
      </c>
      <c r="H247">
        <v>0</v>
      </c>
      <c r="I247">
        <v>0</v>
      </c>
    </row>
    <row r="248" spans="1:9" outlineLevel="1" x14ac:dyDescent="0.3">
      <c r="A248">
        <v>57</v>
      </c>
      <c r="B248" s="7">
        <v>0.64</v>
      </c>
      <c r="C248">
        <v>27</v>
      </c>
      <c r="D248">
        <v>0</v>
      </c>
      <c r="E248" s="8">
        <v>8</v>
      </c>
      <c r="F248">
        <v>0</v>
      </c>
      <c r="G248">
        <v>0</v>
      </c>
      <c r="H248">
        <v>0</v>
      </c>
      <c r="I248">
        <v>1</v>
      </c>
    </row>
    <row r="249" spans="1:9" outlineLevel="1" x14ac:dyDescent="0.3">
      <c r="A249">
        <v>51</v>
      </c>
      <c r="B249" s="7">
        <v>0.45</v>
      </c>
      <c r="C249">
        <v>25</v>
      </c>
      <c r="D249">
        <v>0</v>
      </c>
      <c r="E249" s="8">
        <v>8</v>
      </c>
      <c r="F249">
        <v>0</v>
      </c>
      <c r="G249">
        <v>0</v>
      </c>
      <c r="H249">
        <v>0</v>
      </c>
      <c r="I249">
        <v>0</v>
      </c>
    </row>
    <row r="250" spans="1:9" outlineLevel="1" x14ac:dyDescent="0.3">
      <c r="A250">
        <v>48</v>
      </c>
      <c r="B250" s="7">
        <v>0.18</v>
      </c>
      <c r="C250">
        <v>24</v>
      </c>
      <c r="D250">
        <v>0</v>
      </c>
      <c r="E250" s="8">
        <v>6</v>
      </c>
      <c r="F250">
        <v>0</v>
      </c>
      <c r="G250">
        <v>0</v>
      </c>
      <c r="H250">
        <v>1</v>
      </c>
      <c r="I250">
        <v>0</v>
      </c>
    </row>
    <row r="251" spans="1:9" outlineLevel="1" x14ac:dyDescent="0.3">
      <c r="A251">
        <v>60</v>
      </c>
      <c r="B251" s="7">
        <v>0.71</v>
      </c>
      <c r="C251">
        <v>23</v>
      </c>
      <c r="D251">
        <v>0</v>
      </c>
      <c r="E251" s="8">
        <v>9</v>
      </c>
      <c r="F251">
        <v>1</v>
      </c>
      <c r="G251">
        <v>0</v>
      </c>
      <c r="H251">
        <v>0</v>
      </c>
      <c r="I251">
        <v>1</v>
      </c>
    </row>
    <row r="252" spans="1:9" outlineLevel="1" x14ac:dyDescent="0.3">
      <c r="A252">
        <v>66</v>
      </c>
      <c r="B252" s="7">
        <v>0.4</v>
      </c>
      <c r="C252">
        <v>23</v>
      </c>
      <c r="D252">
        <v>0</v>
      </c>
      <c r="E252" s="8">
        <v>10</v>
      </c>
      <c r="F252">
        <v>1</v>
      </c>
      <c r="G252">
        <v>1</v>
      </c>
      <c r="H252">
        <v>0</v>
      </c>
      <c r="I252">
        <v>0</v>
      </c>
    </row>
    <row r="253" spans="1:9" outlineLevel="1" x14ac:dyDescent="0.3">
      <c r="A253">
        <v>82</v>
      </c>
      <c r="B253" s="7">
        <v>0.61</v>
      </c>
      <c r="C253">
        <v>20</v>
      </c>
      <c r="D253">
        <v>1</v>
      </c>
      <c r="E253" s="8">
        <v>6</v>
      </c>
      <c r="F253">
        <v>1</v>
      </c>
      <c r="G253">
        <v>1</v>
      </c>
      <c r="H253">
        <v>0</v>
      </c>
      <c r="I253">
        <v>0</v>
      </c>
    </row>
    <row r="254" spans="1:9" outlineLevel="1" x14ac:dyDescent="0.3">
      <c r="A254">
        <v>34</v>
      </c>
      <c r="B254" s="7">
        <v>0.28999999999999998</v>
      </c>
      <c r="C254">
        <v>26</v>
      </c>
      <c r="D254">
        <v>0</v>
      </c>
      <c r="E254" s="8">
        <v>10</v>
      </c>
      <c r="F254">
        <v>1</v>
      </c>
      <c r="G254">
        <v>1</v>
      </c>
      <c r="H254">
        <v>0</v>
      </c>
      <c r="I254">
        <v>0</v>
      </c>
    </row>
    <row r="255" spans="1:9" outlineLevel="1" x14ac:dyDescent="0.3">
      <c r="A255">
        <v>46</v>
      </c>
      <c r="B255" s="7">
        <v>0.4</v>
      </c>
      <c r="C255">
        <v>19</v>
      </c>
      <c r="D255">
        <v>0</v>
      </c>
      <c r="E255" s="8">
        <v>8</v>
      </c>
      <c r="F255">
        <v>0</v>
      </c>
      <c r="G255">
        <v>0</v>
      </c>
      <c r="H255">
        <v>0</v>
      </c>
      <c r="I255">
        <v>0</v>
      </c>
    </row>
    <row r="256" spans="1:9" outlineLevel="1" x14ac:dyDescent="0.3">
      <c r="A256">
        <v>64</v>
      </c>
      <c r="B256" s="7">
        <v>0.78</v>
      </c>
      <c r="C256">
        <v>21</v>
      </c>
      <c r="D256">
        <v>0</v>
      </c>
      <c r="E256" s="8">
        <v>6</v>
      </c>
      <c r="F256">
        <v>0</v>
      </c>
      <c r="G256">
        <v>0</v>
      </c>
      <c r="H256">
        <v>0</v>
      </c>
      <c r="I256">
        <v>1</v>
      </c>
    </row>
    <row r="257" spans="1:9" outlineLevel="1" x14ac:dyDescent="0.3">
      <c r="A257">
        <v>47</v>
      </c>
      <c r="B257" s="7">
        <v>0</v>
      </c>
      <c r="C257">
        <v>18</v>
      </c>
      <c r="D257">
        <v>0</v>
      </c>
      <c r="E257" s="8">
        <v>8</v>
      </c>
      <c r="F257">
        <v>0</v>
      </c>
      <c r="G257">
        <v>0</v>
      </c>
      <c r="H257">
        <v>1</v>
      </c>
      <c r="I257">
        <v>0</v>
      </c>
    </row>
    <row r="258" spans="1:9" outlineLevel="1" x14ac:dyDescent="0.3">
      <c r="A258">
        <v>16</v>
      </c>
      <c r="B258" s="7">
        <v>0.21</v>
      </c>
      <c r="C258">
        <v>25</v>
      </c>
      <c r="D258">
        <v>0</v>
      </c>
      <c r="E258" s="8">
        <v>10</v>
      </c>
      <c r="F258">
        <v>1</v>
      </c>
      <c r="G258">
        <v>0</v>
      </c>
      <c r="H258">
        <v>1</v>
      </c>
      <c r="I258">
        <v>0</v>
      </c>
    </row>
    <row r="259" spans="1:9" outlineLevel="1" x14ac:dyDescent="0.3">
      <c r="A259">
        <v>48</v>
      </c>
      <c r="B259" s="7">
        <v>0.81</v>
      </c>
      <c r="C259">
        <v>25</v>
      </c>
      <c r="D259">
        <v>0</v>
      </c>
      <c r="E259" s="8">
        <v>8</v>
      </c>
      <c r="F259">
        <v>1</v>
      </c>
      <c r="G259">
        <v>0</v>
      </c>
      <c r="H259">
        <v>0</v>
      </c>
      <c r="I259">
        <v>1</v>
      </c>
    </row>
    <row r="260" spans="1:9" outlineLevel="1" x14ac:dyDescent="0.3">
      <c r="A260">
        <v>64</v>
      </c>
      <c r="B260" s="7">
        <v>0.66</v>
      </c>
      <c r="C260">
        <v>24</v>
      </c>
      <c r="D260">
        <v>1</v>
      </c>
      <c r="E260" s="8">
        <v>6</v>
      </c>
      <c r="F260">
        <v>1</v>
      </c>
      <c r="G260">
        <v>0</v>
      </c>
      <c r="H260">
        <v>0</v>
      </c>
      <c r="I260">
        <v>0</v>
      </c>
    </row>
    <row r="261" spans="1:9" outlineLevel="1" x14ac:dyDescent="0.3">
      <c r="A261">
        <v>61</v>
      </c>
      <c r="B261" s="7">
        <v>0.46</v>
      </c>
      <c r="C261">
        <v>22</v>
      </c>
      <c r="D261">
        <v>0</v>
      </c>
      <c r="E261" s="8">
        <v>6</v>
      </c>
      <c r="F261">
        <v>1</v>
      </c>
      <c r="G261">
        <v>1</v>
      </c>
      <c r="H261">
        <v>0</v>
      </c>
      <c r="I261">
        <v>0</v>
      </c>
    </row>
    <row r="262" spans="1:9" outlineLevel="1" x14ac:dyDescent="0.3">
      <c r="A262">
        <v>53</v>
      </c>
      <c r="B262" s="7">
        <v>0.26</v>
      </c>
      <c r="C262">
        <v>20</v>
      </c>
      <c r="D262">
        <v>0</v>
      </c>
      <c r="E262" s="8">
        <v>7</v>
      </c>
      <c r="F262">
        <v>0</v>
      </c>
      <c r="G262">
        <v>1</v>
      </c>
      <c r="H262">
        <v>0</v>
      </c>
      <c r="I262">
        <v>0</v>
      </c>
    </row>
    <row r="263" spans="1:9" outlineLevel="1" x14ac:dyDescent="0.3">
      <c r="A263">
        <v>24</v>
      </c>
      <c r="B263" s="7">
        <v>0.52</v>
      </c>
      <c r="C263">
        <v>20</v>
      </c>
      <c r="D263">
        <v>0</v>
      </c>
      <c r="E263" s="8">
        <v>10</v>
      </c>
      <c r="F263">
        <v>0</v>
      </c>
      <c r="G263">
        <v>0</v>
      </c>
      <c r="H263">
        <v>1</v>
      </c>
      <c r="I263">
        <v>0</v>
      </c>
    </row>
    <row r="264" spans="1:9" outlineLevel="1" x14ac:dyDescent="0.3">
      <c r="A264">
        <v>57</v>
      </c>
      <c r="B264" s="7">
        <v>0.68</v>
      </c>
      <c r="C264">
        <v>24</v>
      </c>
      <c r="D264">
        <v>0</v>
      </c>
      <c r="E264" s="8">
        <v>8</v>
      </c>
      <c r="F264">
        <v>0</v>
      </c>
      <c r="G264">
        <v>1</v>
      </c>
      <c r="H264">
        <v>0</v>
      </c>
      <c r="I264">
        <v>0</v>
      </c>
    </row>
    <row r="265" spans="1:9" outlineLevel="1" x14ac:dyDescent="0.3">
      <c r="A265">
        <v>86</v>
      </c>
      <c r="B265" s="7">
        <v>0.22</v>
      </c>
      <c r="C265">
        <v>26</v>
      </c>
      <c r="D265">
        <v>1</v>
      </c>
      <c r="E265" s="8">
        <v>7</v>
      </c>
      <c r="F265">
        <v>1</v>
      </c>
      <c r="G265">
        <v>0</v>
      </c>
      <c r="H265">
        <v>0</v>
      </c>
      <c r="I265">
        <v>1</v>
      </c>
    </row>
    <row r="266" spans="1:9" outlineLevel="1" x14ac:dyDescent="0.3">
      <c r="A266">
        <v>4</v>
      </c>
      <c r="B266" s="7">
        <v>0.83</v>
      </c>
      <c r="C266">
        <v>26</v>
      </c>
      <c r="D266">
        <v>0</v>
      </c>
      <c r="E266" s="8">
        <v>9</v>
      </c>
      <c r="F266">
        <v>1</v>
      </c>
      <c r="G266">
        <v>0</v>
      </c>
      <c r="H266">
        <v>1</v>
      </c>
      <c r="I266">
        <v>0</v>
      </c>
    </row>
    <row r="267" spans="1:9" outlineLevel="1" x14ac:dyDescent="0.3">
      <c r="A267">
        <v>31</v>
      </c>
      <c r="B267" s="7">
        <v>0.66</v>
      </c>
      <c r="C267">
        <v>24</v>
      </c>
      <c r="D267">
        <v>1</v>
      </c>
      <c r="E267" s="8">
        <v>9</v>
      </c>
      <c r="F267">
        <v>1</v>
      </c>
      <c r="G267">
        <v>0</v>
      </c>
      <c r="H267">
        <v>1</v>
      </c>
      <c r="I267">
        <v>0</v>
      </c>
    </row>
    <row r="268" spans="1:9" outlineLevel="1" x14ac:dyDescent="0.3">
      <c r="A268">
        <v>48</v>
      </c>
      <c r="B268" s="7">
        <v>0</v>
      </c>
      <c r="C268">
        <v>26</v>
      </c>
      <c r="D268">
        <v>0</v>
      </c>
      <c r="E268" s="8">
        <v>8</v>
      </c>
      <c r="F268">
        <v>1</v>
      </c>
      <c r="G268">
        <v>1</v>
      </c>
      <c r="H268">
        <v>0</v>
      </c>
      <c r="I268">
        <v>0</v>
      </c>
    </row>
    <row r="269" spans="1:9" outlineLevel="1" x14ac:dyDescent="0.3">
      <c r="A269">
        <v>45</v>
      </c>
      <c r="B269" s="7">
        <v>0.28999999999999998</v>
      </c>
      <c r="C269">
        <v>19</v>
      </c>
      <c r="D269">
        <v>0</v>
      </c>
      <c r="E269" s="8">
        <v>10</v>
      </c>
      <c r="F269">
        <v>0</v>
      </c>
      <c r="G269">
        <v>0</v>
      </c>
      <c r="H269">
        <v>0</v>
      </c>
      <c r="I269">
        <v>1</v>
      </c>
    </row>
    <row r="270" spans="1:9" outlineLevel="1" x14ac:dyDescent="0.3">
      <c r="A270">
        <v>51</v>
      </c>
      <c r="B270" s="7">
        <v>0.47</v>
      </c>
      <c r="C270">
        <v>19</v>
      </c>
      <c r="D270">
        <v>0</v>
      </c>
      <c r="E270" s="8">
        <v>7</v>
      </c>
      <c r="F270">
        <v>0</v>
      </c>
      <c r="G270">
        <v>1</v>
      </c>
      <c r="H270">
        <v>0</v>
      </c>
      <c r="I270">
        <v>0</v>
      </c>
    </row>
    <row r="271" spans="1:9" outlineLevel="1" x14ac:dyDescent="0.3">
      <c r="A271">
        <v>53</v>
      </c>
      <c r="B271" s="7">
        <v>0.67</v>
      </c>
      <c r="C271">
        <v>25</v>
      </c>
      <c r="D271">
        <v>1</v>
      </c>
      <c r="E271" s="8">
        <v>9</v>
      </c>
      <c r="F271">
        <v>0</v>
      </c>
      <c r="G271">
        <v>0</v>
      </c>
      <c r="H271">
        <v>0</v>
      </c>
      <c r="I271">
        <v>0</v>
      </c>
    </row>
    <row r="272" spans="1:9" outlineLevel="1" x14ac:dyDescent="0.3">
      <c r="A272">
        <v>41</v>
      </c>
      <c r="B272" s="7">
        <v>0.21</v>
      </c>
      <c r="C272">
        <v>24</v>
      </c>
      <c r="D272">
        <v>0</v>
      </c>
      <c r="E272" s="8">
        <v>8</v>
      </c>
      <c r="F272">
        <v>1</v>
      </c>
      <c r="G272">
        <v>0</v>
      </c>
      <c r="H272">
        <v>0</v>
      </c>
      <c r="I272">
        <v>0</v>
      </c>
    </row>
    <row r="273" spans="1:9" outlineLevel="1" x14ac:dyDescent="0.3">
      <c r="A273">
        <v>4</v>
      </c>
      <c r="B273" s="7">
        <v>0.5</v>
      </c>
      <c r="C273">
        <v>23</v>
      </c>
      <c r="D273">
        <v>0</v>
      </c>
      <c r="E273" s="8">
        <v>10</v>
      </c>
      <c r="F273">
        <v>1</v>
      </c>
      <c r="G273">
        <v>0</v>
      </c>
      <c r="H273">
        <v>0</v>
      </c>
      <c r="I273">
        <v>0</v>
      </c>
    </row>
    <row r="274" spans="1:9" outlineLevel="1" x14ac:dyDescent="0.3">
      <c r="A274">
        <v>2</v>
      </c>
      <c r="B274" s="7">
        <v>0.71</v>
      </c>
      <c r="C274">
        <v>17</v>
      </c>
      <c r="D274">
        <v>0</v>
      </c>
      <c r="E274" s="8">
        <v>9</v>
      </c>
      <c r="F274">
        <v>1</v>
      </c>
      <c r="G274">
        <v>0</v>
      </c>
      <c r="H274">
        <v>0</v>
      </c>
      <c r="I274">
        <v>0</v>
      </c>
    </row>
    <row r="275" spans="1:9" outlineLevel="1" x14ac:dyDescent="0.3">
      <c r="A275">
        <v>6</v>
      </c>
      <c r="B275" s="7">
        <v>0.76</v>
      </c>
      <c r="C275">
        <v>25</v>
      </c>
      <c r="D275">
        <v>0</v>
      </c>
      <c r="E275" s="8">
        <v>9</v>
      </c>
      <c r="F275">
        <v>1</v>
      </c>
      <c r="G275">
        <v>0</v>
      </c>
      <c r="H275">
        <v>0</v>
      </c>
      <c r="I275">
        <v>0</v>
      </c>
    </row>
    <row r="276" spans="1:9" outlineLevel="1" x14ac:dyDescent="0.3">
      <c r="A276">
        <v>47</v>
      </c>
      <c r="B276" s="7">
        <v>0.08</v>
      </c>
      <c r="C276">
        <v>19</v>
      </c>
      <c r="D276">
        <v>0</v>
      </c>
      <c r="E276" s="8">
        <v>10</v>
      </c>
      <c r="F276">
        <v>0</v>
      </c>
      <c r="G276">
        <v>1</v>
      </c>
      <c r="H276">
        <v>0</v>
      </c>
      <c r="I276">
        <v>0</v>
      </c>
    </row>
    <row r="277" spans="1:9" outlineLevel="1" x14ac:dyDescent="0.3">
      <c r="A277">
        <v>52</v>
      </c>
      <c r="B277" s="7">
        <v>0.2</v>
      </c>
      <c r="C277">
        <v>24</v>
      </c>
      <c r="D277">
        <v>1</v>
      </c>
      <c r="E277" s="8">
        <v>6</v>
      </c>
      <c r="F277">
        <v>0</v>
      </c>
      <c r="G277">
        <v>0</v>
      </c>
      <c r="H277">
        <v>1</v>
      </c>
      <c r="I277">
        <v>0</v>
      </c>
    </row>
    <row r="278" spans="1:9" outlineLevel="1" x14ac:dyDescent="0.3">
      <c r="A278">
        <v>36</v>
      </c>
      <c r="B278" s="7">
        <v>0.66</v>
      </c>
      <c r="C278">
        <v>24</v>
      </c>
      <c r="D278">
        <v>0</v>
      </c>
      <c r="E278" s="8">
        <v>6</v>
      </c>
      <c r="F278">
        <v>0</v>
      </c>
      <c r="G278">
        <v>0</v>
      </c>
      <c r="H278">
        <v>0</v>
      </c>
      <c r="I278">
        <v>0</v>
      </c>
    </row>
    <row r="279" spans="1:9" outlineLevel="1" x14ac:dyDescent="0.3">
      <c r="A279">
        <v>29</v>
      </c>
      <c r="B279" s="7">
        <v>0.23</v>
      </c>
      <c r="C279">
        <v>21</v>
      </c>
      <c r="D279">
        <v>0</v>
      </c>
      <c r="E279" s="8">
        <v>7</v>
      </c>
      <c r="F279">
        <v>1</v>
      </c>
      <c r="G279">
        <v>0</v>
      </c>
      <c r="H279">
        <v>0</v>
      </c>
      <c r="I279">
        <v>0</v>
      </c>
    </row>
    <row r="280" spans="1:9" outlineLevel="1" x14ac:dyDescent="0.3">
      <c r="A280">
        <v>37</v>
      </c>
      <c r="B280" s="7">
        <v>0.18</v>
      </c>
      <c r="C280">
        <v>21</v>
      </c>
      <c r="D280">
        <v>0</v>
      </c>
      <c r="E280" s="8">
        <v>7</v>
      </c>
      <c r="F280">
        <v>1</v>
      </c>
      <c r="G280">
        <v>1</v>
      </c>
      <c r="H280">
        <v>0</v>
      </c>
      <c r="I280">
        <v>0</v>
      </c>
    </row>
    <row r="281" spans="1:9" outlineLevel="1" x14ac:dyDescent="0.3">
      <c r="A281">
        <v>25</v>
      </c>
      <c r="B281" s="7">
        <v>0.01</v>
      </c>
      <c r="C281">
        <v>13</v>
      </c>
      <c r="D281">
        <v>0</v>
      </c>
      <c r="E281" s="8">
        <v>6</v>
      </c>
      <c r="F281">
        <v>1</v>
      </c>
      <c r="G281">
        <v>0</v>
      </c>
      <c r="H281">
        <v>1</v>
      </c>
      <c r="I281">
        <v>0</v>
      </c>
    </row>
    <row r="282" spans="1:9" outlineLevel="1" x14ac:dyDescent="0.3">
      <c r="A282">
        <v>33</v>
      </c>
      <c r="B282" s="7">
        <v>0.28999999999999998</v>
      </c>
      <c r="C282">
        <v>15</v>
      </c>
      <c r="D282">
        <v>0</v>
      </c>
      <c r="E282" s="8">
        <v>10</v>
      </c>
      <c r="F282">
        <v>1</v>
      </c>
      <c r="G282">
        <v>0</v>
      </c>
      <c r="H282">
        <v>0</v>
      </c>
      <c r="I282">
        <v>1</v>
      </c>
    </row>
    <row r="283" spans="1:9" outlineLevel="1" x14ac:dyDescent="0.3">
      <c r="A283">
        <v>46</v>
      </c>
      <c r="B283" s="7">
        <v>0.51</v>
      </c>
      <c r="C283">
        <v>14</v>
      </c>
      <c r="D283">
        <v>0</v>
      </c>
      <c r="E283" s="8">
        <v>7</v>
      </c>
      <c r="F283">
        <v>0</v>
      </c>
      <c r="G283">
        <v>0</v>
      </c>
      <c r="H283">
        <v>0</v>
      </c>
      <c r="I283">
        <v>1</v>
      </c>
    </row>
    <row r="284" spans="1:9" outlineLevel="1" x14ac:dyDescent="0.3">
      <c r="A284">
        <v>61</v>
      </c>
      <c r="B284" s="7">
        <v>0.67</v>
      </c>
      <c r="C284">
        <v>21</v>
      </c>
      <c r="D284">
        <v>0</v>
      </c>
      <c r="E284" s="8">
        <v>6</v>
      </c>
      <c r="F284">
        <v>0</v>
      </c>
      <c r="G284">
        <v>1</v>
      </c>
      <c r="H284">
        <v>0</v>
      </c>
      <c r="I284">
        <v>0</v>
      </c>
    </row>
    <row r="285" spans="1:9" outlineLevel="1" x14ac:dyDescent="0.3">
      <c r="A285">
        <v>35</v>
      </c>
      <c r="B285" s="7">
        <v>0.8</v>
      </c>
      <c r="C285">
        <v>20</v>
      </c>
      <c r="D285">
        <v>0</v>
      </c>
      <c r="E285" s="8">
        <v>8</v>
      </c>
      <c r="F285">
        <v>0</v>
      </c>
      <c r="G285">
        <v>0</v>
      </c>
      <c r="H285">
        <v>0</v>
      </c>
      <c r="I285">
        <v>0</v>
      </c>
    </row>
    <row r="286" spans="1:9" outlineLevel="1" x14ac:dyDescent="0.3">
      <c r="A286">
        <v>23</v>
      </c>
      <c r="B286" s="7">
        <v>1</v>
      </c>
      <c r="C286">
        <v>20</v>
      </c>
      <c r="D286">
        <v>0</v>
      </c>
      <c r="E286" s="8">
        <v>6</v>
      </c>
      <c r="F286">
        <v>1</v>
      </c>
      <c r="G286">
        <v>0</v>
      </c>
      <c r="H286">
        <v>1</v>
      </c>
      <c r="I286">
        <v>0</v>
      </c>
    </row>
    <row r="287" spans="1:9" outlineLevel="1" x14ac:dyDescent="0.3">
      <c r="A287">
        <v>43</v>
      </c>
      <c r="B287" s="7">
        <v>0.46</v>
      </c>
      <c r="C287">
        <v>20</v>
      </c>
      <c r="D287">
        <v>0</v>
      </c>
      <c r="E287" s="8">
        <v>8</v>
      </c>
      <c r="F287">
        <v>1</v>
      </c>
      <c r="G287">
        <v>0</v>
      </c>
      <c r="H287">
        <v>0</v>
      </c>
      <c r="I287">
        <v>1</v>
      </c>
    </row>
    <row r="288" spans="1:9" outlineLevel="1" x14ac:dyDescent="0.3">
      <c r="A288">
        <v>36</v>
      </c>
      <c r="B288" s="7">
        <v>0.93</v>
      </c>
      <c r="C288">
        <v>19</v>
      </c>
      <c r="D288">
        <v>0</v>
      </c>
      <c r="E288" s="8">
        <v>9</v>
      </c>
      <c r="F288">
        <v>1</v>
      </c>
      <c r="G288">
        <v>0</v>
      </c>
      <c r="H288">
        <v>0</v>
      </c>
      <c r="I288">
        <v>1</v>
      </c>
    </row>
    <row r="289" spans="1:9" outlineLevel="1" x14ac:dyDescent="0.3">
      <c r="A289">
        <v>6</v>
      </c>
      <c r="B289" s="7">
        <v>0.89</v>
      </c>
      <c r="C289">
        <v>18</v>
      </c>
      <c r="D289">
        <v>0</v>
      </c>
      <c r="E289" s="8">
        <v>7</v>
      </c>
      <c r="F289">
        <v>1</v>
      </c>
      <c r="G289">
        <v>0</v>
      </c>
      <c r="H289">
        <v>1</v>
      </c>
      <c r="I289">
        <v>0</v>
      </c>
    </row>
    <row r="290" spans="1:9" outlineLevel="1" x14ac:dyDescent="0.3">
      <c r="A290">
        <v>41</v>
      </c>
      <c r="B290" s="7">
        <v>0.42</v>
      </c>
      <c r="C290">
        <v>17</v>
      </c>
      <c r="D290">
        <v>0</v>
      </c>
      <c r="E290" s="8">
        <v>9</v>
      </c>
      <c r="F290">
        <v>0</v>
      </c>
      <c r="G290">
        <v>0</v>
      </c>
      <c r="H290">
        <v>0</v>
      </c>
      <c r="I290">
        <v>1</v>
      </c>
    </row>
    <row r="291" spans="1:9" outlineLevel="1" x14ac:dyDescent="0.3">
      <c r="A291">
        <v>61</v>
      </c>
      <c r="B291" s="7">
        <v>0.33</v>
      </c>
      <c r="C291">
        <v>19</v>
      </c>
      <c r="D291">
        <v>0</v>
      </c>
      <c r="E291" s="8">
        <v>7</v>
      </c>
      <c r="F291">
        <v>0</v>
      </c>
      <c r="G291">
        <v>1</v>
      </c>
      <c r="H291">
        <v>0</v>
      </c>
      <c r="I291">
        <v>0</v>
      </c>
    </row>
    <row r="292" spans="1:9" outlineLevel="1" x14ac:dyDescent="0.3">
      <c r="A292">
        <v>77</v>
      </c>
      <c r="B292" s="7">
        <v>0.57999999999999996</v>
      </c>
      <c r="C292">
        <v>14</v>
      </c>
      <c r="D292">
        <v>0</v>
      </c>
      <c r="E292" s="8">
        <v>6</v>
      </c>
      <c r="F292">
        <v>0</v>
      </c>
      <c r="G292">
        <v>1</v>
      </c>
      <c r="H292">
        <v>0</v>
      </c>
      <c r="I292">
        <v>0</v>
      </c>
    </row>
    <row r="293" spans="1:9" outlineLevel="1" x14ac:dyDescent="0.3">
      <c r="A293">
        <v>44</v>
      </c>
      <c r="B293" s="7">
        <v>0.48</v>
      </c>
      <c r="C293">
        <v>14</v>
      </c>
      <c r="D293">
        <v>0</v>
      </c>
      <c r="E293" s="8">
        <v>8</v>
      </c>
      <c r="F293">
        <v>1</v>
      </c>
      <c r="G293">
        <v>0</v>
      </c>
      <c r="H293">
        <v>0</v>
      </c>
      <c r="I293">
        <v>0</v>
      </c>
    </row>
    <row r="294" spans="1:9" outlineLevel="1" x14ac:dyDescent="0.3">
      <c r="A294">
        <v>1</v>
      </c>
      <c r="B294" s="7">
        <v>0.88</v>
      </c>
      <c r="C294">
        <v>19</v>
      </c>
      <c r="D294">
        <v>0</v>
      </c>
      <c r="E294" s="8">
        <v>10</v>
      </c>
      <c r="F294">
        <v>1</v>
      </c>
      <c r="G294">
        <v>0</v>
      </c>
      <c r="H294">
        <v>1</v>
      </c>
      <c r="I294">
        <v>0</v>
      </c>
    </row>
    <row r="295" spans="1:9" outlineLevel="1" x14ac:dyDescent="0.3">
      <c r="A295">
        <v>3</v>
      </c>
      <c r="B295" s="7">
        <v>0.92</v>
      </c>
      <c r="C295">
        <v>20</v>
      </c>
      <c r="D295">
        <v>0</v>
      </c>
      <c r="E295" s="8">
        <v>10</v>
      </c>
      <c r="F295">
        <v>1</v>
      </c>
      <c r="G295">
        <v>0</v>
      </c>
      <c r="H295">
        <v>0</v>
      </c>
      <c r="I295">
        <v>0</v>
      </c>
    </row>
    <row r="296" spans="1:9" outlineLevel="1" x14ac:dyDescent="0.3">
      <c r="A296">
        <v>12</v>
      </c>
      <c r="B296" s="7">
        <v>0.39</v>
      </c>
      <c r="C296">
        <v>19</v>
      </c>
      <c r="D296">
        <v>0</v>
      </c>
      <c r="E296" s="8">
        <v>7</v>
      </c>
      <c r="F296">
        <v>1</v>
      </c>
      <c r="G296">
        <v>0</v>
      </c>
      <c r="H296">
        <v>0</v>
      </c>
      <c r="I296">
        <v>0</v>
      </c>
    </row>
    <row r="297" spans="1:9" outlineLevel="1" x14ac:dyDescent="0.3">
      <c r="A297">
        <v>3</v>
      </c>
      <c r="B297" s="7">
        <v>0.46</v>
      </c>
      <c r="C297">
        <v>14</v>
      </c>
      <c r="D297">
        <v>0</v>
      </c>
      <c r="E297" s="8">
        <v>10</v>
      </c>
      <c r="F297">
        <v>0</v>
      </c>
      <c r="G297">
        <v>0</v>
      </c>
      <c r="H297">
        <v>1</v>
      </c>
      <c r="I297">
        <v>0</v>
      </c>
    </row>
    <row r="298" spans="1:9" outlineLevel="1" x14ac:dyDescent="0.3">
      <c r="A298">
        <v>27</v>
      </c>
      <c r="B298" s="7">
        <v>0.8</v>
      </c>
      <c r="C298">
        <v>17</v>
      </c>
      <c r="D298">
        <v>0</v>
      </c>
      <c r="E298" s="8">
        <v>9</v>
      </c>
      <c r="F298">
        <v>0</v>
      </c>
      <c r="G298">
        <v>0</v>
      </c>
      <c r="H298">
        <v>0</v>
      </c>
      <c r="I298">
        <v>0</v>
      </c>
    </row>
    <row r="299" spans="1:9" outlineLevel="1" x14ac:dyDescent="0.3">
      <c r="A299">
        <v>63</v>
      </c>
      <c r="B299" s="7">
        <v>0.44</v>
      </c>
      <c r="C299">
        <v>17</v>
      </c>
      <c r="D299">
        <v>0</v>
      </c>
      <c r="E299" s="8">
        <v>6</v>
      </c>
      <c r="F299">
        <v>0</v>
      </c>
      <c r="G299">
        <v>1</v>
      </c>
      <c r="H299">
        <v>0</v>
      </c>
      <c r="I299">
        <v>0</v>
      </c>
    </row>
    <row r="300" spans="1:9" outlineLevel="1" x14ac:dyDescent="0.3">
      <c r="A300">
        <v>61</v>
      </c>
      <c r="B300" s="7">
        <v>0.49</v>
      </c>
      <c r="C300">
        <v>17</v>
      </c>
      <c r="D300">
        <v>0</v>
      </c>
      <c r="E300" s="8">
        <v>7</v>
      </c>
      <c r="F300">
        <v>1</v>
      </c>
      <c r="G300">
        <v>0</v>
      </c>
      <c r="H300">
        <v>0</v>
      </c>
      <c r="I300">
        <v>1</v>
      </c>
    </row>
    <row r="301" spans="1:9" outlineLevel="1" x14ac:dyDescent="0.3">
      <c r="A301">
        <v>49</v>
      </c>
      <c r="B301" s="7">
        <v>0.76</v>
      </c>
      <c r="C301">
        <v>21</v>
      </c>
      <c r="D301">
        <v>0</v>
      </c>
      <c r="E301" s="8">
        <v>8</v>
      </c>
      <c r="F301">
        <v>1</v>
      </c>
      <c r="G301">
        <v>0</v>
      </c>
      <c r="H301">
        <v>0</v>
      </c>
      <c r="I301">
        <v>1</v>
      </c>
    </row>
    <row r="302" spans="1:9" outlineLevel="1" x14ac:dyDescent="0.3">
      <c r="A302">
        <v>38</v>
      </c>
      <c r="B302" s="7">
        <v>0.73</v>
      </c>
      <c r="C302">
        <v>17</v>
      </c>
      <c r="D302">
        <v>0</v>
      </c>
      <c r="E302" s="8">
        <v>10</v>
      </c>
      <c r="F302">
        <v>1</v>
      </c>
      <c r="G302">
        <v>0</v>
      </c>
      <c r="H302">
        <v>0</v>
      </c>
      <c r="I302">
        <v>1</v>
      </c>
    </row>
    <row r="303" spans="1:9" outlineLevel="1" x14ac:dyDescent="0.3">
      <c r="A303">
        <v>18</v>
      </c>
      <c r="B303" s="7">
        <v>0.93</v>
      </c>
      <c r="C303">
        <v>13</v>
      </c>
      <c r="D303">
        <v>0</v>
      </c>
      <c r="E303" s="8">
        <v>7</v>
      </c>
      <c r="F303">
        <v>1</v>
      </c>
      <c r="G303">
        <v>0</v>
      </c>
      <c r="H303">
        <v>0</v>
      </c>
      <c r="I303">
        <v>0</v>
      </c>
    </row>
    <row r="304" spans="1:9" outlineLevel="1" x14ac:dyDescent="0.3">
      <c r="A304">
        <v>14</v>
      </c>
      <c r="B304" s="7">
        <v>0.16</v>
      </c>
      <c r="C304">
        <v>21</v>
      </c>
      <c r="D304">
        <v>0</v>
      </c>
      <c r="E304" s="8">
        <v>6</v>
      </c>
      <c r="F304">
        <v>0</v>
      </c>
      <c r="G304">
        <v>0</v>
      </c>
      <c r="H304">
        <v>1</v>
      </c>
      <c r="I304">
        <v>0</v>
      </c>
    </row>
    <row r="305" spans="1:9" outlineLevel="1" x14ac:dyDescent="0.3">
      <c r="A305">
        <v>9</v>
      </c>
      <c r="B305" s="7">
        <v>0.81</v>
      </c>
      <c r="C305">
        <v>17</v>
      </c>
      <c r="D305">
        <v>0</v>
      </c>
      <c r="E305" s="8">
        <v>8</v>
      </c>
      <c r="F305">
        <v>0</v>
      </c>
      <c r="G305">
        <v>0</v>
      </c>
      <c r="H305">
        <v>1</v>
      </c>
      <c r="I305">
        <v>0</v>
      </c>
    </row>
    <row r="306" spans="1:9" outlineLevel="1" x14ac:dyDescent="0.3">
      <c r="A306">
        <v>71</v>
      </c>
      <c r="B306" s="7">
        <v>0.56000000000000005</v>
      </c>
      <c r="C306">
        <v>15</v>
      </c>
      <c r="D306">
        <v>0</v>
      </c>
      <c r="E306" s="8">
        <v>8</v>
      </c>
      <c r="F306">
        <v>0</v>
      </c>
      <c r="G306">
        <v>0</v>
      </c>
      <c r="H306">
        <v>0</v>
      </c>
      <c r="I306">
        <v>1</v>
      </c>
    </row>
    <row r="307" spans="1:9" outlineLevel="1" x14ac:dyDescent="0.3">
      <c r="A307">
        <v>48</v>
      </c>
      <c r="B307" s="7">
        <v>0.32</v>
      </c>
      <c r="C307">
        <v>21</v>
      </c>
      <c r="D307">
        <v>0</v>
      </c>
      <c r="E307" s="8">
        <v>8</v>
      </c>
      <c r="F307">
        <v>1</v>
      </c>
      <c r="G307">
        <v>0</v>
      </c>
      <c r="H307">
        <v>0</v>
      </c>
      <c r="I307">
        <v>0</v>
      </c>
    </row>
    <row r="308" spans="1:9" outlineLevel="1" x14ac:dyDescent="0.3">
      <c r="A308">
        <v>30</v>
      </c>
      <c r="B308" s="7">
        <v>0.02</v>
      </c>
      <c r="C308">
        <v>17</v>
      </c>
      <c r="D308">
        <v>0</v>
      </c>
      <c r="E308" s="8">
        <v>9</v>
      </c>
      <c r="F308">
        <v>1</v>
      </c>
      <c r="G308">
        <v>0</v>
      </c>
      <c r="H308">
        <v>1</v>
      </c>
      <c r="I308">
        <v>0</v>
      </c>
    </row>
    <row r="309" spans="1:9" outlineLevel="1" x14ac:dyDescent="0.3">
      <c r="A309">
        <v>62</v>
      </c>
      <c r="B309" s="7">
        <v>0.43</v>
      </c>
      <c r="C309">
        <v>17</v>
      </c>
      <c r="D309">
        <v>0</v>
      </c>
      <c r="E309" s="8">
        <v>7</v>
      </c>
      <c r="F309">
        <v>1</v>
      </c>
      <c r="G309">
        <v>0</v>
      </c>
      <c r="H309">
        <v>0</v>
      </c>
      <c r="I309">
        <v>1</v>
      </c>
    </row>
    <row r="310" spans="1:9" outlineLevel="1" x14ac:dyDescent="0.3">
      <c r="A310">
        <v>21</v>
      </c>
      <c r="B310" s="7">
        <v>0.73</v>
      </c>
      <c r="C310">
        <v>12</v>
      </c>
      <c r="D310">
        <v>0</v>
      </c>
      <c r="E310" s="8">
        <v>9</v>
      </c>
      <c r="F310">
        <v>1</v>
      </c>
      <c r="G310">
        <v>0</v>
      </c>
      <c r="H310">
        <v>0</v>
      </c>
      <c r="I310">
        <v>0</v>
      </c>
    </row>
    <row r="311" spans="1:9" outlineLevel="1" x14ac:dyDescent="0.3">
      <c r="A311">
        <v>46</v>
      </c>
      <c r="B311" s="7">
        <v>0.9</v>
      </c>
      <c r="C311">
        <v>10</v>
      </c>
      <c r="D311">
        <v>0</v>
      </c>
      <c r="E311" s="8">
        <v>7</v>
      </c>
      <c r="F311">
        <v>0</v>
      </c>
      <c r="G311">
        <v>0</v>
      </c>
      <c r="H311">
        <v>0</v>
      </c>
      <c r="I311">
        <v>1</v>
      </c>
    </row>
    <row r="312" spans="1:9" outlineLevel="1" x14ac:dyDescent="0.3">
      <c r="A312">
        <v>61</v>
      </c>
      <c r="B312" s="7">
        <v>0.45</v>
      </c>
      <c r="C312">
        <v>13</v>
      </c>
      <c r="D312">
        <v>0</v>
      </c>
      <c r="E312" s="8">
        <v>6</v>
      </c>
      <c r="F312">
        <v>0</v>
      </c>
      <c r="G312">
        <v>1</v>
      </c>
      <c r="H312">
        <v>0</v>
      </c>
      <c r="I312">
        <v>0</v>
      </c>
    </row>
    <row r="313" spans="1:9" outlineLevel="1" x14ac:dyDescent="0.3">
      <c r="A313">
        <v>42</v>
      </c>
      <c r="B313" s="7">
        <v>0.23</v>
      </c>
      <c r="C313">
        <v>14</v>
      </c>
      <c r="D313">
        <v>0</v>
      </c>
      <c r="E313" s="8">
        <v>10</v>
      </c>
      <c r="F313">
        <v>0</v>
      </c>
      <c r="G313">
        <v>0</v>
      </c>
      <c r="H313">
        <v>0</v>
      </c>
      <c r="I313">
        <v>1</v>
      </c>
    </row>
    <row r="314" spans="1:9" outlineLevel="1" x14ac:dyDescent="0.3">
      <c r="A314">
        <v>19</v>
      </c>
      <c r="B314" s="7">
        <v>0.14000000000000001</v>
      </c>
      <c r="C314">
        <v>14</v>
      </c>
      <c r="D314">
        <v>0</v>
      </c>
      <c r="E314" s="8">
        <v>9</v>
      </c>
      <c r="F314">
        <v>1</v>
      </c>
      <c r="G314">
        <v>0</v>
      </c>
      <c r="H314">
        <v>1</v>
      </c>
      <c r="I314">
        <v>0</v>
      </c>
    </row>
    <row r="315" spans="1:9" outlineLevel="1" x14ac:dyDescent="0.3">
      <c r="A315">
        <v>11</v>
      </c>
      <c r="B315" s="7">
        <v>0.36</v>
      </c>
      <c r="C315">
        <v>11</v>
      </c>
      <c r="D315">
        <v>0</v>
      </c>
      <c r="E315" s="8">
        <v>10</v>
      </c>
      <c r="F315">
        <v>1</v>
      </c>
      <c r="G315">
        <v>0</v>
      </c>
      <c r="H315">
        <v>0</v>
      </c>
      <c r="I315">
        <v>0</v>
      </c>
    </row>
    <row r="316" spans="1:9" outlineLevel="1" x14ac:dyDescent="0.3">
      <c r="A316">
        <v>39</v>
      </c>
      <c r="B316" s="7">
        <v>0.93</v>
      </c>
      <c r="C316">
        <v>7</v>
      </c>
      <c r="D316">
        <v>0</v>
      </c>
      <c r="E316" s="8">
        <v>8</v>
      </c>
      <c r="F316">
        <v>1</v>
      </c>
      <c r="G316">
        <v>0</v>
      </c>
      <c r="H316">
        <v>0</v>
      </c>
      <c r="I316">
        <v>1</v>
      </c>
    </row>
    <row r="317" spans="1:9" outlineLevel="1" x14ac:dyDescent="0.3">
      <c r="A317">
        <v>46</v>
      </c>
      <c r="B317" s="7">
        <v>0.38</v>
      </c>
      <c r="C317">
        <v>14</v>
      </c>
      <c r="D317">
        <v>0</v>
      </c>
      <c r="E317" s="8">
        <v>8</v>
      </c>
      <c r="F317">
        <v>1</v>
      </c>
      <c r="G317">
        <v>1</v>
      </c>
      <c r="H317">
        <v>0</v>
      </c>
      <c r="I317">
        <v>0</v>
      </c>
    </row>
    <row r="318" spans="1:9" outlineLevel="1" x14ac:dyDescent="0.3">
      <c r="A318">
        <v>42</v>
      </c>
      <c r="B318" s="7">
        <v>0.5</v>
      </c>
      <c r="C318">
        <v>7</v>
      </c>
      <c r="D318">
        <v>0</v>
      </c>
      <c r="E318" s="8">
        <v>8</v>
      </c>
      <c r="F318">
        <v>0</v>
      </c>
      <c r="G318">
        <v>1</v>
      </c>
      <c r="H318">
        <v>0</v>
      </c>
      <c r="I318">
        <v>0</v>
      </c>
    </row>
    <row r="319" spans="1:9" outlineLevel="1" x14ac:dyDescent="0.3">
      <c r="A319">
        <v>27</v>
      </c>
      <c r="B319" s="7">
        <v>0.8</v>
      </c>
      <c r="C319">
        <v>9</v>
      </c>
      <c r="D319">
        <v>0</v>
      </c>
      <c r="E319" s="8">
        <v>7</v>
      </c>
      <c r="F319">
        <v>0</v>
      </c>
      <c r="G319">
        <v>0</v>
      </c>
      <c r="H319">
        <v>1</v>
      </c>
      <c r="I319">
        <v>0</v>
      </c>
    </row>
    <row r="320" spans="1:9" outlineLevel="1" x14ac:dyDescent="0.3">
      <c r="A320">
        <v>61</v>
      </c>
      <c r="B320" s="7">
        <v>0.7</v>
      </c>
      <c r="C320">
        <v>8</v>
      </c>
      <c r="D320">
        <v>0</v>
      </c>
      <c r="E320" s="8">
        <v>6</v>
      </c>
      <c r="F320">
        <v>0</v>
      </c>
      <c r="G320">
        <v>1</v>
      </c>
      <c r="H320">
        <v>0</v>
      </c>
      <c r="I320">
        <v>0</v>
      </c>
    </row>
    <row r="321" spans="1:9" outlineLevel="1" x14ac:dyDescent="0.3">
      <c r="A321">
        <v>67</v>
      </c>
      <c r="B321" s="7">
        <v>0.33</v>
      </c>
      <c r="C321">
        <v>11</v>
      </c>
      <c r="D321">
        <v>0</v>
      </c>
      <c r="E321" s="8">
        <v>6</v>
      </c>
      <c r="F321">
        <v>1</v>
      </c>
      <c r="G321">
        <v>0</v>
      </c>
      <c r="H321">
        <v>0</v>
      </c>
      <c r="I321">
        <v>1</v>
      </c>
    </row>
    <row r="322" spans="1:9" outlineLevel="1" x14ac:dyDescent="0.3">
      <c r="A322">
        <v>0</v>
      </c>
      <c r="B322" s="7">
        <v>0.3</v>
      </c>
      <c r="C322">
        <v>12</v>
      </c>
      <c r="D322">
        <v>0</v>
      </c>
      <c r="E322" s="8">
        <v>10</v>
      </c>
      <c r="F322">
        <v>1</v>
      </c>
      <c r="G322">
        <v>0</v>
      </c>
      <c r="H322">
        <v>1</v>
      </c>
      <c r="I322">
        <v>0</v>
      </c>
    </row>
    <row r="323" spans="1:9" outlineLevel="1" x14ac:dyDescent="0.3">
      <c r="A323">
        <v>1</v>
      </c>
      <c r="B323" s="7">
        <v>0.03</v>
      </c>
      <c r="C323">
        <v>9</v>
      </c>
      <c r="D323">
        <v>0</v>
      </c>
      <c r="E323" s="8">
        <v>10</v>
      </c>
      <c r="F323">
        <v>1</v>
      </c>
      <c r="G323">
        <v>0</v>
      </c>
      <c r="H323">
        <v>0</v>
      </c>
      <c r="I323">
        <v>0</v>
      </c>
    </row>
    <row r="324" spans="1:9" outlineLevel="1" x14ac:dyDescent="0.3">
      <c r="A324">
        <v>44</v>
      </c>
      <c r="B324" s="7">
        <v>0.79</v>
      </c>
      <c r="C324">
        <v>10</v>
      </c>
      <c r="D324">
        <v>0</v>
      </c>
      <c r="E324" s="8">
        <v>6</v>
      </c>
      <c r="F324">
        <v>1</v>
      </c>
      <c r="G324">
        <v>1</v>
      </c>
      <c r="H324">
        <v>0</v>
      </c>
      <c r="I324">
        <v>0</v>
      </c>
    </row>
    <row r="325" spans="1:9" outlineLevel="1" x14ac:dyDescent="0.3">
      <c r="A325">
        <v>39</v>
      </c>
      <c r="B325" s="7">
        <v>0.74</v>
      </c>
      <c r="C325">
        <v>12</v>
      </c>
      <c r="D325">
        <v>0</v>
      </c>
      <c r="E325" s="8">
        <v>8</v>
      </c>
      <c r="F325">
        <v>0</v>
      </c>
      <c r="G325">
        <v>1</v>
      </c>
      <c r="H325">
        <v>0</v>
      </c>
      <c r="I325">
        <v>0</v>
      </c>
    </row>
    <row r="326" spans="1:9" outlineLevel="1" x14ac:dyDescent="0.3">
      <c r="A326">
        <v>23</v>
      </c>
      <c r="B326" s="7">
        <v>0.28000000000000003</v>
      </c>
      <c r="C326">
        <v>13</v>
      </c>
      <c r="D326">
        <v>0</v>
      </c>
      <c r="E326" s="8">
        <v>9</v>
      </c>
      <c r="F326">
        <v>0</v>
      </c>
      <c r="G326">
        <v>0</v>
      </c>
      <c r="H326">
        <v>0</v>
      </c>
      <c r="I326">
        <v>0</v>
      </c>
    </row>
    <row r="327" spans="1:9" outlineLevel="1" x14ac:dyDescent="0.3">
      <c r="A327">
        <v>35</v>
      </c>
      <c r="B327" s="7">
        <v>0.61</v>
      </c>
      <c r="C327">
        <v>12</v>
      </c>
      <c r="D327">
        <v>0</v>
      </c>
      <c r="E327" s="8">
        <v>10</v>
      </c>
      <c r="F327">
        <v>0</v>
      </c>
      <c r="G327">
        <v>0</v>
      </c>
      <c r="H327">
        <v>0</v>
      </c>
      <c r="I327">
        <v>1</v>
      </c>
    </row>
    <row r="328" spans="1:9" outlineLevel="1" x14ac:dyDescent="0.3">
      <c r="A328">
        <v>4</v>
      </c>
      <c r="B328" s="7">
        <v>0.7</v>
      </c>
      <c r="C328">
        <v>8</v>
      </c>
      <c r="D328">
        <v>0</v>
      </c>
      <c r="E328" s="8">
        <v>10</v>
      </c>
      <c r="F328">
        <v>1</v>
      </c>
      <c r="G328">
        <v>0</v>
      </c>
      <c r="H328">
        <v>1</v>
      </c>
      <c r="I328">
        <v>0</v>
      </c>
    </row>
    <row r="329" spans="1:9" outlineLevel="1" x14ac:dyDescent="0.3">
      <c r="A329">
        <v>54</v>
      </c>
      <c r="B329" s="7">
        <v>0.45</v>
      </c>
      <c r="C329">
        <v>10</v>
      </c>
      <c r="D329">
        <v>0</v>
      </c>
      <c r="E329" s="8">
        <v>6</v>
      </c>
      <c r="F329">
        <v>1</v>
      </c>
      <c r="G329">
        <v>0</v>
      </c>
      <c r="H329">
        <v>0</v>
      </c>
      <c r="I329">
        <v>1</v>
      </c>
    </row>
    <row r="330" spans="1:9" outlineLevel="1" x14ac:dyDescent="0.3">
      <c r="A330">
        <v>46</v>
      </c>
      <c r="B330" s="7">
        <v>0.63</v>
      </c>
      <c r="C330">
        <v>11</v>
      </c>
      <c r="D330">
        <v>0</v>
      </c>
      <c r="E330" s="8">
        <v>9</v>
      </c>
      <c r="F330">
        <v>1</v>
      </c>
      <c r="G330">
        <v>0</v>
      </c>
      <c r="H330">
        <v>0</v>
      </c>
      <c r="I330">
        <v>1</v>
      </c>
    </row>
    <row r="331" spans="1:9" outlineLevel="1" x14ac:dyDescent="0.3">
      <c r="A331">
        <v>17</v>
      </c>
      <c r="B331" s="7">
        <v>0.27</v>
      </c>
      <c r="C331">
        <v>12</v>
      </c>
      <c r="D331">
        <v>0</v>
      </c>
      <c r="E331" s="8">
        <v>6</v>
      </c>
      <c r="F331">
        <v>1</v>
      </c>
      <c r="G331">
        <v>0</v>
      </c>
      <c r="H331">
        <v>1</v>
      </c>
      <c r="I331">
        <v>0</v>
      </c>
    </row>
    <row r="332" spans="1:9" outlineLevel="1" x14ac:dyDescent="0.3">
      <c r="A332">
        <v>30</v>
      </c>
      <c r="B332" s="7">
        <v>0.59</v>
      </c>
      <c r="C332">
        <v>9</v>
      </c>
      <c r="D332">
        <v>0</v>
      </c>
      <c r="E332" s="8">
        <v>6</v>
      </c>
      <c r="F332">
        <v>0</v>
      </c>
      <c r="G332">
        <v>0</v>
      </c>
      <c r="H332">
        <v>0</v>
      </c>
      <c r="I332">
        <v>0</v>
      </c>
    </row>
    <row r="333" spans="1:9" outlineLevel="1" x14ac:dyDescent="0.3">
      <c r="A333">
        <v>49</v>
      </c>
      <c r="B333" s="7">
        <v>0.46</v>
      </c>
      <c r="C333">
        <v>8</v>
      </c>
      <c r="D333">
        <v>0</v>
      </c>
      <c r="E333" s="8">
        <v>7</v>
      </c>
      <c r="F333">
        <v>0</v>
      </c>
      <c r="G333">
        <v>1</v>
      </c>
      <c r="H333">
        <v>0</v>
      </c>
      <c r="I333">
        <v>0</v>
      </c>
    </row>
    <row r="334" spans="1:9" outlineLevel="1" x14ac:dyDescent="0.3">
      <c r="A334">
        <v>46</v>
      </c>
      <c r="B334" s="7">
        <v>0.1</v>
      </c>
      <c r="C334">
        <v>7</v>
      </c>
      <c r="D334">
        <v>0</v>
      </c>
      <c r="E334" s="8">
        <v>6</v>
      </c>
      <c r="F334">
        <v>0</v>
      </c>
      <c r="G334">
        <v>0</v>
      </c>
      <c r="H334">
        <v>0</v>
      </c>
      <c r="I334">
        <v>0</v>
      </c>
    </row>
    <row r="335" spans="1:9" outlineLevel="1" x14ac:dyDescent="0.3">
      <c r="A335">
        <v>67</v>
      </c>
      <c r="B335" s="7">
        <v>0.88</v>
      </c>
      <c r="C335">
        <v>9</v>
      </c>
      <c r="D335">
        <v>0</v>
      </c>
      <c r="E335" s="8">
        <v>6</v>
      </c>
      <c r="F335">
        <v>1</v>
      </c>
      <c r="G335">
        <v>0</v>
      </c>
      <c r="H335">
        <v>0</v>
      </c>
      <c r="I335">
        <v>1</v>
      </c>
    </row>
    <row r="336" spans="1:9" outlineLevel="1" x14ac:dyDescent="0.3">
      <c r="A336">
        <v>31</v>
      </c>
      <c r="B336" s="7">
        <v>0.17</v>
      </c>
      <c r="C336">
        <v>9</v>
      </c>
      <c r="D336">
        <v>0</v>
      </c>
      <c r="E336" s="8">
        <v>6</v>
      </c>
      <c r="F336">
        <v>1</v>
      </c>
      <c r="G336">
        <v>0</v>
      </c>
      <c r="H336">
        <v>1</v>
      </c>
      <c r="I336">
        <v>0</v>
      </c>
    </row>
    <row r="337" spans="1:9" outlineLevel="1" x14ac:dyDescent="0.3">
      <c r="A337">
        <v>59</v>
      </c>
      <c r="B337" s="7">
        <v>0.54</v>
      </c>
      <c r="C337">
        <v>8</v>
      </c>
      <c r="D337">
        <v>0</v>
      </c>
      <c r="E337" s="8">
        <v>6</v>
      </c>
      <c r="F337">
        <v>1</v>
      </c>
      <c r="G337">
        <v>0</v>
      </c>
      <c r="H337">
        <v>0</v>
      </c>
      <c r="I337">
        <v>1</v>
      </c>
    </row>
    <row r="338" spans="1:9" outlineLevel="1" x14ac:dyDescent="0.3">
      <c r="A338">
        <v>46</v>
      </c>
      <c r="B338" s="7">
        <v>0.22</v>
      </c>
      <c r="C338">
        <v>13</v>
      </c>
      <c r="D338">
        <v>0</v>
      </c>
      <c r="E338" s="8">
        <v>9</v>
      </c>
      <c r="F338">
        <v>1</v>
      </c>
      <c r="G338">
        <v>1</v>
      </c>
      <c r="H338">
        <v>0</v>
      </c>
      <c r="I338">
        <v>0</v>
      </c>
    </row>
    <row r="339" spans="1:9" outlineLevel="1" x14ac:dyDescent="0.3">
      <c r="A339">
        <v>41</v>
      </c>
      <c r="B339" s="7">
        <v>0.98</v>
      </c>
      <c r="C339">
        <v>8</v>
      </c>
      <c r="D339">
        <v>0</v>
      </c>
      <c r="E339" s="8">
        <v>8</v>
      </c>
      <c r="F339">
        <v>0</v>
      </c>
      <c r="G339">
        <v>0</v>
      </c>
      <c r="H339">
        <v>0</v>
      </c>
      <c r="I339">
        <v>1</v>
      </c>
    </row>
    <row r="340" spans="1:9" outlineLevel="1" x14ac:dyDescent="0.3">
      <c r="A340">
        <v>20</v>
      </c>
      <c r="B340" s="7">
        <v>0.53</v>
      </c>
      <c r="C340">
        <v>13</v>
      </c>
      <c r="D340">
        <v>0</v>
      </c>
      <c r="E340" s="8">
        <v>7</v>
      </c>
      <c r="F340">
        <v>0</v>
      </c>
      <c r="G340">
        <v>0</v>
      </c>
      <c r="H340">
        <v>1</v>
      </c>
      <c r="I340">
        <v>0</v>
      </c>
    </row>
    <row r="341" spans="1:9" outlineLevel="1" x14ac:dyDescent="0.3">
      <c r="A341">
        <v>58</v>
      </c>
      <c r="B341" s="7">
        <v>0.09</v>
      </c>
      <c r="C341">
        <v>8</v>
      </c>
      <c r="D341">
        <v>0</v>
      </c>
      <c r="E341" s="8">
        <v>6</v>
      </c>
      <c r="F341">
        <v>0</v>
      </c>
      <c r="G341">
        <v>1</v>
      </c>
      <c r="H341">
        <v>0</v>
      </c>
      <c r="I341">
        <v>0</v>
      </c>
    </row>
    <row r="342" spans="1:9" outlineLevel="1" x14ac:dyDescent="0.3">
      <c r="A342">
        <v>13</v>
      </c>
      <c r="B342" s="7">
        <v>0.08</v>
      </c>
      <c r="C342">
        <v>7</v>
      </c>
      <c r="D342">
        <v>0</v>
      </c>
      <c r="E342" s="8">
        <v>9</v>
      </c>
      <c r="F342">
        <v>1</v>
      </c>
      <c r="G342">
        <v>0</v>
      </c>
      <c r="H342">
        <v>1</v>
      </c>
      <c r="I342">
        <v>0</v>
      </c>
    </row>
    <row r="343" spans="1:9" outlineLevel="1" x14ac:dyDescent="0.3">
      <c r="A343">
        <v>33</v>
      </c>
      <c r="B343" s="7">
        <v>0.71</v>
      </c>
      <c r="C343">
        <v>4</v>
      </c>
      <c r="D343">
        <v>0</v>
      </c>
      <c r="E343" s="8">
        <v>10</v>
      </c>
      <c r="F343">
        <v>1</v>
      </c>
      <c r="G343">
        <v>0</v>
      </c>
      <c r="H343">
        <v>0</v>
      </c>
      <c r="I343">
        <v>1</v>
      </c>
    </row>
    <row r="344" spans="1:9" outlineLevel="1" x14ac:dyDescent="0.3">
      <c r="A344">
        <v>27</v>
      </c>
      <c r="B344" s="7">
        <v>0.74</v>
      </c>
      <c r="C344">
        <v>5</v>
      </c>
      <c r="D344">
        <v>0</v>
      </c>
      <c r="E344" s="8">
        <v>9</v>
      </c>
      <c r="F344">
        <v>1</v>
      </c>
      <c r="G344">
        <v>1</v>
      </c>
      <c r="H344">
        <v>0</v>
      </c>
      <c r="I344">
        <v>0</v>
      </c>
    </row>
    <row r="345" spans="1:9" outlineLevel="1" x14ac:dyDescent="0.3">
      <c r="A345">
        <v>36</v>
      </c>
      <c r="B345" s="7">
        <v>0.56000000000000005</v>
      </c>
      <c r="C345">
        <v>5</v>
      </c>
      <c r="D345">
        <v>0</v>
      </c>
      <c r="E345" s="8">
        <v>7</v>
      </c>
      <c r="F345">
        <v>1</v>
      </c>
      <c r="G345">
        <v>0</v>
      </c>
      <c r="H345">
        <v>0</v>
      </c>
      <c r="I345">
        <v>0</v>
      </c>
    </row>
    <row r="346" spans="1:9" outlineLevel="1" x14ac:dyDescent="0.3">
      <c r="A346">
        <v>25</v>
      </c>
      <c r="B346" s="7">
        <v>0.41</v>
      </c>
      <c r="C346">
        <v>8</v>
      </c>
      <c r="D346">
        <v>0</v>
      </c>
      <c r="E346" s="8">
        <v>7</v>
      </c>
      <c r="F346">
        <v>0</v>
      </c>
      <c r="G346">
        <v>0</v>
      </c>
      <c r="H346">
        <v>1</v>
      </c>
      <c r="I346">
        <v>0</v>
      </c>
    </row>
    <row r="347" spans="1:9" outlineLevel="1" x14ac:dyDescent="0.3">
      <c r="A347">
        <v>16</v>
      </c>
      <c r="B347" s="7">
        <v>0.86</v>
      </c>
      <c r="C347">
        <v>8</v>
      </c>
      <c r="D347">
        <v>0</v>
      </c>
      <c r="E347" s="8">
        <v>10</v>
      </c>
      <c r="F347">
        <v>0</v>
      </c>
      <c r="G347">
        <v>0</v>
      </c>
      <c r="H347">
        <v>1</v>
      </c>
      <c r="I347">
        <v>0</v>
      </c>
    </row>
    <row r="348" spans="1:9" outlineLevel="1" x14ac:dyDescent="0.3">
      <c r="A348">
        <v>48</v>
      </c>
      <c r="B348" s="7">
        <v>0.75</v>
      </c>
      <c r="C348">
        <v>7</v>
      </c>
      <c r="D348">
        <v>0</v>
      </c>
      <c r="E348" s="8">
        <v>9</v>
      </c>
      <c r="F348">
        <v>0</v>
      </c>
      <c r="G348">
        <v>0</v>
      </c>
      <c r="H348">
        <v>0</v>
      </c>
      <c r="I348">
        <v>1</v>
      </c>
    </row>
    <row r="349" spans="1:9" outlineLevel="1" x14ac:dyDescent="0.3">
      <c r="A349">
        <v>32</v>
      </c>
      <c r="B349" s="7">
        <v>0.7</v>
      </c>
      <c r="C349">
        <v>5</v>
      </c>
      <c r="D349">
        <v>0</v>
      </c>
      <c r="E349" s="8">
        <v>9</v>
      </c>
      <c r="F349">
        <v>1</v>
      </c>
      <c r="G349">
        <v>0</v>
      </c>
      <c r="H349">
        <v>0</v>
      </c>
      <c r="I349">
        <v>0</v>
      </c>
    </row>
    <row r="350" spans="1:9" outlineLevel="1" x14ac:dyDescent="0.3">
      <c r="A350">
        <v>22</v>
      </c>
      <c r="B350" s="7">
        <v>0.16</v>
      </c>
      <c r="C350">
        <v>2</v>
      </c>
      <c r="D350">
        <v>0</v>
      </c>
      <c r="E350" s="8">
        <v>9</v>
      </c>
      <c r="F350">
        <v>1</v>
      </c>
      <c r="G350">
        <v>0</v>
      </c>
      <c r="H350">
        <v>0</v>
      </c>
      <c r="I350">
        <v>0</v>
      </c>
    </row>
    <row r="351" spans="1:9" outlineLevel="1" x14ac:dyDescent="0.3">
      <c r="A351">
        <v>43</v>
      </c>
      <c r="B351" s="7">
        <v>0.41</v>
      </c>
      <c r="C351">
        <v>5</v>
      </c>
      <c r="D351">
        <v>0</v>
      </c>
      <c r="E351" s="8">
        <v>9</v>
      </c>
      <c r="F351">
        <v>1</v>
      </c>
      <c r="G351">
        <v>1</v>
      </c>
      <c r="H351">
        <v>0</v>
      </c>
      <c r="I351">
        <v>0</v>
      </c>
    </row>
    <row r="352" spans="1:9" outlineLevel="1" x14ac:dyDescent="0.3">
      <c r="A352">
        <v>46</v>
      </c>
      <c r="B352" s="7">
        <v>0.4</v>
      </c>
      <c r="C352">
        <v>2</v>
      </c>
      <c r="D352">
        <v>0</v>
      </c>
      <c r="E352" s="8">
        <v>7</v>
      </c>
      <c r="F352">
        <v>1</v>
      </c>
      <c r="G352">
        <v>1</v>
      </c>
      <c r="H352">
        <v>0</v>
      </c>
      <c r="I352">
        <v>0</v>
      </c>
    </row>
    <row r="353" spans="1:9" outlineLevel="1" x14ac:dyDescent="0.3">
      <c r="A353">
        <v>50</v>
      </c>
      <c r="B353" s="7">
        <v>0.28000000000000003</v>
      </c>
      <c r="C353">
        <v>7</v>
      </c>
      <c r="D353">
        <v>0</v>
      </c>
      <c r="E353" s="8">
        <v>6</v>
      </c>
      <c r="F353">
        <v>0</v>
      </c>
      <c r="G353">
        <v>1</v>
      </c>
      <c r="H353">
        <v>0</v>
      </c>
      <c r="I353">
        <v>0</v>
      </c>
    </row>
    <row r="354" spans="1:9" outlineLevel="1" x14ac:dyDescent="0.3">
      <c r="A354">
        <v>55</v>
      </c>
      <c r="B354" s="7">
        <v>0.04</v>
      </c>
      <c r="C354">
        <v>6</v>
      </c>
      <c r="D354">
        <v>0</v>
      </c>
      <c r="E354" s="8">
        <v>6</v>
      </c>
      <c r="F354">
        <v>0</v>
      </c>
      <c r="G354">
        <v>1</v>
      </c>
      <c r="H354">
        <v>0</v>
      </c>
      <c r="I354">
        <v>0</v>
      </c>
    </row>
    <row r="355" spans="1:9" outlineLevel="1" x14ac:dyDescent="0.3">
      <c r="A355">
        <v>38</v>
      </c>
      <c r="B355" s="7">
        <v>0.6</v>
      </c>
      <c r="C355">
        <v>2</v>
      </c>
      <c r="D355">
        <v>0</v>
      </c>
      <c r="E355" s="8">
        <v>10</v>
      </c>
      <c r="F355">
        <v>0</v>
      </c>
      <c r="G355">
        <v>1</v>
      </c>
      <c r="H355">
        <v>0</v>
      </c>
      <c r="I355">
        <v>0</v>
      </c>
    </row>
    <row r="356" spans="1:9" outlineLevel="1" x14ac:dyDescent="0.3">
      <c r="A356">
        <v>7</v>
      </c>
      <c r="B356" s="7">
        <v>0.48</v>
      </c>
      <c r="C356">
        <v>8</v>
      </c>
      <c r="D356">
        <v>0</v>
      </c>
      <c r="E356" s="8">
        <v>10</v>
      </c>
      <c r="F356">
        <v>1</v>
      </c>
      <c r="G356">
        <v>0</v>
      </c>
      <c r="H356">
        <v>1</v>
      </c>
      <c r="I356">
        <v>0</v>
      </c>
    </row>
    <row r="357" spans="1:9" outlineLevel="1" x14ac:dyDescent="0.3">
      <c r="A357">
        <v>67</v>
      </c>
      <c r="B357" s="7">
        <v>0.64</v>
      </c>
      <c r="C357">
        <v>5</v>
      </c>
      <c r="D357">
        <v>0</v>
      </c>
      <c r="E357" s="8">
        <v>6</v>
      </c>
      <c r="F357">
        <v>1</v>
      </c>
      <c r="G357">
        <v>0</v>
      </c>
      <c r="H357">
        <v>0</v>
      </c>
      <c r="I357">
        <v>1</v>
      </c>
    </row>
    <row r="358" spans="1:9" outlineLevel="1" x14ac:dyDescent="0.3">
      <c r="A358">
        <v>48</v>
      </c>
      <c r="B358" s="7">
        <v>0.55000000000000004</v>
      </c>
      <c r="C358">
        <v>5</v>
      </c>
      <c r="D358">
        <v>0</v>
      </c>
      <c r="E358" s="8">
        <v>10</v>
      </c>
      <c r="F358">
        <v>1</v>
      </c>
      <c r="G358">
        <v>0</v>
      </c>
      <c r="H358">
        <v>0</v>
      </c>
      <c r="I358">
        <v>1</v>
      </c>
    </row>
    <row r="359" spans="1:9" outlineLevel="1" x14ac:dyDescent="0.3">
      <c r="A359">
        <v>64</v>
      </c>
      <c r="B359" s="7">
        <v>0.98</v>
      </c>
      <c r="C359">
        <v>6</v>
      </c>
      <c r="D359">
        <v>0</v>
      </c>
      <c r="E359" s="8">
        <v>6</v>
      </c>
      <c r="F359">
        <v>1</v>
      </c>
      <c r="G359">
        <v>0</v>
      </c>
      <c r="H359">
        <v>0</v>
      </c>
      <c r="I359">
        <v>1</v>
      </c>
    </row>
    <row r="360" spans="1:9" outlineLevel="1" x14ac:dyDescent="0.3">
      <c r="A360">
        <v>48</v>
      </c>
      <c r="B360" s="7">
        <v>0.17</v>
      </c>
      <c r="C360">
        <v>5</v>
      </c>
      <c r="D360">
        <v>0</v>
      </c>
      <c r="E360" s="8">
        <v>9</v>
      </c>
      <c r="F360">
        <v>0</v>
      </c>
      <c r="G360">
        <v>1</v>
      </c>
      <c r="H360">
        <v>0</v>
      </c>
      <c r="I360">
        <v>0</v>
      </c>
    </row>
    <row r="361" spans="1:9" outlineLevel="1" x14ac:dyDescent="0.3">
      <c r="A361">
        <v>27</v>
      </c>
      <c r="B361" s="7">
        <v>0.26</v>
      </c>
      <c r="C361">
        <v>8</v>
      </c>
      <c r="D361">
        <v>0</v>
      </c>
      <c r="E361" s="8">
        <v>9</v>
      </c>
      <c r="F361">
        <v>0</v>
      </c>
      <c r="G361">
        <v>0</v>
      </c>
      <c r="H361">
        <v>1</v>
      </c>
      <c r="I361">
        <v>0</v>
      </c>
    </row>
    <row r="362" spans="1:9" outlineLevel="1" x14ac:dyDescent="0.3">
      <c r="A362">
        <v>61</v>
      </c>
      <c r="B362" s="7">
        <v>0.97</v>
      </c>
      <c r="C362">
        <v>8</v>
      </c>
      <c r="D362">
        <v>0</v>
      </c>
      <c r="E362" s="8">
        <v>9</v>
      </c>
      <c r="F362">
        <v>0</v>
      </c>
      <c r="G362">
        <v>0</v>
      </c>
      <c r="H362">
        <v>0</v>
      </c>
      <c r="I362">
        <v>1</v>
      </c>
    </row>
    <row r="363" spans="1:9" outlineLevel="1" x14ac:dyDescent="0.3">
      <c r="A363">
        <v>63</v>
      </c>
      <c r="B363" s="7">
        <v>0.68</v>
      </c>
      <c r="C363">
        <v>6</v>
      </c>
      <c r="D363">
        <v>0</v>
      </c>
      <c r="E363" s="8">
        <v>9</v>
      </c>
      <c r="F363">
        <v>1</v>
      </c>
      <c r="G363">
        <v>0</v>
      </c>
      <c r="H363">
        <v>0</v>
      </c>
      <c r="I363">
        <v>1</v>
      </c>
    </row>
    <row r="364" spans="1:9" outlineLevel="1" x14ac:dyDescent="0.3">
      <c r="A364">
        <v>52</v>
      </c>
      <c r="B364" s="7">
        <v>0.49</v>
      </c>
      <c r="C364">
        <v>8</v>
      </c>
      <c r="D364">
        <v>0</v>
      </c>
      <c r="E364" s="8">
        <v>6</v>
      </c>
      <c r="F364">
        <v>1</v>
      </c>
      <c r="G364">
        <v>1</v>
      </c>
      <c r="H364">
        <v>0</v>
      </c>
      <c r="I364">
        <v>0</v>
      </c>
    </row>
    <row r="365" spans="1:9" outlineLevel="1" x14ac:dyDescent="0.3">
      <c r="A365">
        <v>71</v>
      </c>
      <c r="B365" s="7">
        <v>0.37</v>
      </c>
      <c r="C365">
        <v>7</v>
      </c>
      <c r="D365">
        <v>0</v>
      </c>
      <c r="E365" s="8">
        <v>6</v>
      </c>
      <c r="F365">
        <v>1</v>
      </c>
      <c r="G365">
        <v>0</v>
      </c>
      <c r="H365">
        <v>0</v>
      </c>
      <c r="I365">
        <v>1</v>
      </c>
    </row>
    <row r="366" spans="1:9" outlineLevel="1" x14ac:dyDescent="0.3">
      <c r="A366">
        <v>53</v>
      </c>
      <c r="B366" s="7">
        <v>0.67</v>
      </c>
      <c r="C366">
        <v>2</v>
      </c>
      <c r="D366">
        <v>0</v>
      </c>
      <c r="E366" s="8">
        <v>8</v>
      </c>
      <c r="F366">
        <v>1</v>
      </c>
      <c r="G366">
        <v>0</v>
      </c>
      <c r="H366">
        <v>0</v>
      </c>
      <c r="I366">
        <v>1</v>
      </c>
    </row>
    <row r="367" spans="1:9" outlineLevel="1" x14ac:dyDescent="0.3">
      <c r="A367">
        <v>46</v>
      </c>
      <c r="B367" s="7">
        <v>0.76</v>
      </c>
      <c r="C367">
        <v>2</v>
      </c>
      <c r="D367">
        <v>0</v>
      </c>
      <c r="E367" s="8">
        <v>6</v>
      </c>
      <c r="F367">
        <v>0</v>
      </c>
      <c r="G367">
        <v>1</v>
      </c>
      <c r="H367">
        <v>0</v>
      </c>
      <c r="I367">
        <v>0</v>
      </c>
    </row>
    <row r="368" spans="1:9" x14ac:dyDescent="0.3">
      <c r="A368">
        <v>42</v>
      </c>
      <c r="B368" s="7">
        <v>0.82</v>
      </c>
      <c r="C368">
        <v>5</v>
      </c>
      <c r="D368">
        <v>0</v>
      </c>
      <c r="E368" s="8">
        <v>6</v>
      </c>
      <c r="F368">
        <v>0</v>
      </c>
      <c r="G368">
        <v>0</v>
      </c>
      <c r="H368">
        <v>1</v>
      </c>
      <c r="I368">
        <v>0</v>
      </c>
    </row>
    <row r="369" spans="1:9" x14ac:dyDescent="0.3">
      <c r="A369">
        <v>73</v>
      </c>
      <c r="B369" s="7">
        <v>0.62</v>
      </c>
      <c r="C369">
        <v>5</v>
      </c>
      <c r="D369">
        <v>0</v>
      </c>
      <c r="E369" s="8">
        <v>6</v>
      </c>
      <c r="F369">
        <v>0</v>
      </c>
      <c r="G369">
        <v>0</v>
      </c>
      <c r="H369">
        <v>0</v>
      </c>
      <c r="I369">
        <v>1</v>
      </c>
    </row>
    <row r="370" spans="1:9" x14ac:dyDescent="0.3">
      <c r="A370">
        <v>34</v>
      </c>
      <c r="B370" s="7">
        <v>0.15</v>
      </c>
      <c r="C370">
        <v>2</v>
      </c>
      <c r="D370">
        <v>0</v>
      </c>
      <c r="E370" s="8">
        <v>9</v>
      </c>
      <c r="F370">
        <v>1</v>
      </c>
      <c r="G370">
        <v>0</v>
      </c>
      <c r="H370">
        <v>0</v>
      </c>
      <c r="I370">
        <v>0</v>
      </c>
    </row>
  </sheetData>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E5FE4-61ED-49A9-AAC7-B3AC45F9ED87}">
  <dimension ref="B2:J14"/>
  <sheetViews>
    <sheetView showGridLines="0" workbookViewId="0">
      <selection activeCell="F13" sqref="F13"/>
    </sheetView>
  </sheetViews>
  <sheetFormatPr defaultRowHeight="14.4" x14ac:dyDescent="0.3"/>
  <cols>
    <col min="4" max="4" width="11.77734375" bestFit="1" customWidth="1"/>
    <col min="5" max="5" width="5" bestFit="1" customWidth="1"/>
    <col min="6" max="6" width="5.109375" bestFit="1" customWidth="1"/>
    <col min="7" max="7" width="8.77734375" bestFit="1" customWidth="1"/>
    <col min="8" max="8" width="6.44140625" bestFit="1" customWidth="1"/>
    <col min="9" max="9" width="8.33203125" bestFit="1" customWidth="1"/>
    <col min="10" max="10" width="5.21875" bestFit="1" customWidth="1"/>
  </cols>
  <sheetData>
    <row r="2" spans="2:10" ht="15" thickBot="1" x14ac:dyDescent="0.35"/>
    <row r="3" spans="2:10" ht="15" thickBot="1" x14ac:dyDescent="0.35">
      <c r="B3" s="26" t="s">
        <v>3</v>
      </c>
      <c r="D3" s="25" t="s">
        <v>71</v>
      </c>
      <c r="E3" s="25" t="s">
        <v>72</v>
      </c>
      <c r="F3" s="25" t="s">
        <v>73</v>
      </c>
      <c r="G3" s="25" t="s">
        <v>74</v>
      </c>
      <c r="H3" s="28" t="s">
        <v>75</v>
      </c>
      <c r="I3" s="25" t="s">
        <v>76</v>
      </c>
      <c r="J3" s="25" t="s">
        <v>82</v>
      </c>
    </row>
    <row r="4" spans="2:10" x14ac:dyDescent="0.3">
      <c r="B4" s="23" t="s">
        <v>9</v>
      </c>
      <c r="D4" s="25" t="s">
        <v>12</v>
      </c>
      <c r="E4" s="25">
        <v>2.21</v>
      </c>
      <c r="F4" s="25">
        <v>0.43</v>
      </c>
      <c r="G4" s="25">
        <v>0.85</v>
      </c>
      <c r="H4" s="28">
        <f>SUM(E4:G4)</f>
        <v>3.49</v>
      </c>
      <c r="I4" s="25">
        <v>5</v>
      </c>
      <c r="J4" s="25">
        <v>0</v>
      </c>
    </row>
    <row r="5" spans="2:10" x14ac:dyDescent="0.3">
      <c r="B5" s="25" t="s">
        <v>10</v>
      </c>
      <c r="D5" s="25" t="s">
        <v>9</v>
      </c>
      <c r="E5" s="25">
        <v>1.3</v>
      </c>
      <c r="F5" s="25">
        <v>0.25</v>
      </c>
      <c r="G5" s="25">
        <v>0.5</v>
      </c>
      <c r="H5" s="28">
        <f>SUM(E5:G5)</f>
        <v>2.0499999999999998</v>
      </c>
      <c r="I5" s="25">
        <v>130</v>
      </c>
      <c r="J5" s="25">
        <v>1.5</v>
      </c>
    </row>
    <row r="6" spans="2:10" x14ac:dyDescent="0.3">
      <c r="B6" s="25" t="s">
        <v>12</v>
      </c>
      <c r="D6" s="25" t="s">
        <v>10</v>
      </c>
      <c r="E6" s="25">
        <v>1.43</v>
      </c>
      <c r="F6" s="25">
        <v>0.28000000000000003</v>
      </c>
      <c r="G6" s="25">
        <v>0.55000000000000004</v>
      </c>
      <c r="H6" s="28">
        <f>SUM(E6:G6)</f>
        <v>2.2599999999999998</v>
      </c>
      <c r="I6" s="25">
        <v>72</v>
      </c>
      <c r="J6" s="25">
        <v>1</v>
      </c>
    </row>
    <row r="7" spans="2:10" x14ac:dyDescent="0.3">
      <c r="B7" s="25" t="s">
        <v>11</v>
      </c>
      <c r="D7" s="25" t="s">
        <v>11</v>
      </c>
      <c r="E7" s="25">
        <v>2.6</v>
      </c>
      <c r="F7" s="25">
        <v>0.5</v>
      </c>
      <c r="G7" s="25">
        <v>1</v>
      </c>
      <c r="H7" s="28">
        <f>SUM(E7:G7)</f>
        <v>4.0999999999999996</v>
      </c>
      <c r="I7" s="25">
        <v>70</v>
      </c>
      <c r="J7" s="25">
        <v>1.1000000000000001</v>
      </c>
    </row>
    <row r="8" spans="2:10" ht="15" thickBot="1" x14ac:dyDescent="0.35"/>
    <row r="9" spans="2:10" ht="15" thickBot="1" x14ac:dyDescent="0.35">
      <c r="B9" s="26" t="s">
        <v>7</v>
      </c>
    </row>
    <row r="10" spans="2:10" x14ac:dyDescent="0.3">
      <c r="B10" s="23">
        <v>6</v>
      </c>
    </row>
    <row r="11" spans="2:10" x14ac:dyDescent="0.3">
      <c r="B11" s="25">
        <v>7</v>
      </c>
    </row>
    <row r="12" spans="2:10" x14ac:dyDescent="0.3">
      <c r="B12" s="25">
        <v>8</v>
      </c>
    </row>
    <row r="13" spans="2:10" x14ac:dyDescent="0.3">
      <c r="B13" s="25">
        <v>9</v>
      </c>
    </row>
    <row r="14" spans="2:10" x14ac:dyDescent="0.3">
      <c r="B14" s="25">
        <v>10</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4A2D3-3479-426F-AA35-7F3865EC31D5}">
  <sheetPr>
    <tabColor rgb="FFFFC000"/>
  </sheetPr>
  <dimension ref="B3:G4"/>
  <sheetViews>
    <sheetView showGridLines="0" workbookViewId="0">
      <selection activeCell="B3" sqref="B3:G3"/>
    </sheetView>
  </sheetViews>
  <sheetFormatPr defaultRowHeight="14.4" x14ac:dyDescent="0.3"/>
  <cols>
    <col min="7" max="7" width="12.21875" customWidth="1"/>
  </cols>
  <sheetData>
    <row r="3" spans="2:7" x14ac:dyDescent="0.3">
      <c r="B3" s="58" t="s">
        <v>89</v>
      </c>
      <c r="C3" s="58"/>
      <c r="D3" s="58"/>
      <c r="E3" s="58"/>
      <c r="F3" s="58"/>
      <c r="G3" s="58"/>
    </row>
    <row r="4" spans="2:7" x14ac:dyDescent="0.3">
      <c r="B4" s="58" t="s">
        <v>90</v>
      </c>
      <c r="C4" s="58"/>
      <c r="D4" s="58"/>
      <c r="E4" s="58"/>
      <c r="F4" s="58"/>
      <c r="G4" s="58"/>
    </row>
  </sheetData>
  <mergeCells count="2">
    <mergeCell ref="B3:G3"/>
    <mergeCell ref="B4:G4"/>
  </mergeCells>
  <hyperlinks>
    <hyperlink ref="B3" location="Exploration!A1" display="1. Data Exploration" xr:uid="{1E22A0CA-DE36-432C-8D47-50605559EFE6}"/>
    <hyperlink ref="B4" location="Model!A1" display="2. Prediction of the volume through multiple linear regression" xr:uid="{F108C861-A501-4AC0-9715-1C3DCC6135E9}"/>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5C28C-50B2-499C-A329-DDB4496D97F1}">
  <dimension ref="A4:R35"/>
  <sheetViews>
    <sheetView showGridLines="0" workbookViewId="0"/>
  </sheetViews>
  <sheetFormatPr defaultRowHeight="14.4" x14ac:dyDescent="0.3"/>
  <cols>
    <col min="1" max="1" width="21.33203125" bestFit="1" customWidth="1"/>
    <col min="2" max="2" width="12" bestFit="1" customWidth="1"/>
    <col min="3" max="3" width="23.21875" bestFit="1" customWidth="1"/>
    <col min="4" max="4" width="12.6640625" bestFit="1" customWidth="1"/>
    <col min="5" max="5" width="21.33203125" bestFit="1" customWidth="1"/>
    <col min="6" max="6" width="12.6640625" bestFit="1" customWidth="1"/>
    <col min="7" max="7" width="21.33203125" bestFit="1" customWidth="1"/>
    <col min="8" max="8" width="12" bestFit="1" customWidth="1"/>
    <col min="9" max="9" width="21.33203125" bestFit="1" customWidth="1"/>
    <col min="10" max="10" width="12.6640625" bestFit="1" customWidth="1"/>
    <col min="11" max="11" width="21.33203125" bestFit="1" customWidth="1"/>
    <col min="12" max="12" width="12.6640625" bestFit="1" customWidth="1"/>
    <col min="13" max="13" width="21.33203125" bestFit="1" customWidth="1"/>
    <col min="14" max="14" width="12.6640625" bestFit="1" customWidth="1"/>
    <col min="15" max="15" width="21.33203125" bestFit="1" customWidth="1"/>
    <col min="16" max="16" width="12" bestFit="1" customWidth="1"/>
    <col min="17" max="17" width="21.33203125" bestFit="1" customWidth="1"/>
    <col min="18" max="18" width="12.6640625" bestFit="1" customWidth="1"/>
  </cols>
  <sheetData>
    <row r="4" spans="1:10" x14ac:dyDescent="0.3">
      <c r="A4" s="3" t="s">
        <v>23</v>
      </c>
    </row>
    <row r="6" spans="1:10" x14ac:dyDescent="0.3">
      <c r="A6" s="21"/>
      <c r="B6" s="16" t="s">
        <v>2</v>
      </c>
      <c r="C6" s="16" t="s">
        <v>4</v>
      </c>
      <c r="D6" s="16" t="s">
        <v>5</v>
      </c>
      <c r="E6" s="16" t="s">
        <v>6</v>
      </c>
      <c r="F6" s="16" t="s">
        <v>7</v>
      </c>
      <c r="G6" s="16" t="s">
        <v>8</v>
      </c>
      <c r="H6" s="16" t="s">
        <v>9</v>
      </c>
      <c r="I6" s="16" t="s">
        <v>10</v>
      </c>
      <c r="J6" s="17" t="s">
        <v>11</v>
      </c>
    </row>
    <row r="7" spans="1:10" x14ac:dyDescent="0.3">
      <c r="A7" s="22" t="s">
        <v>2</v>
      </c>
      <c r="B7" s="16">
        <v>1</v>
      </c>
      <c r="C7" s="16"/>
      <c r="D7" s="16"/>
      <c r="E7" s="16"/>
      <c r="F7" s="16"/>
      <c r="G7" s="16"/>
      <c r="H7" s="16"/>
      <c r="I7" s="16"/>
      <c r="J7" s="17"/>
    </row>
    <row r="8" spans="1:10" x14ac:dyDescent="0.3">
      <c r="A8" s="22" t="s">
        <v>4</v>
      </c>
      <c r="B8">
        <v>-0.25046775387833642</v>
      </c>
      <c r="C8">
        <v>1</v>
      </c>
      <c r="J8" s="18"/>
    </row>
    <row r="9" spans="1:10" x14ac:dyDescent="0.3">
      <c r="A9" s="22" t="s">
        <v>5</v>
      </c>
      <c r="B9">
        <v>4.4694240528826777E-2</v>
      </c>
      <c r="C9">
        <v>-4.1376639800160979E-2</v>
      </c>
      <c r="D9">
        <v>1</v>
      </c>
      <c r="J9" s="18"/>
    </row>
    <row r="10" spans="1:10" x14ac:dyDescent="0.3">
      <c r="A10" s="22" t="s">
        <v>6</v>
      </c>
      <c r="B10">
        <v>0.35085696629855467</v>
      </c>
      <c r="C10">
        <v>-3.5471684157014341E-3</v>
      </c>
      <c r="D10">
        <v>0.32998345052514028</v>
      </c>
      <c r="E10">
        <v>1</v>
      </c>
      <c r="J10" s="18"/>
    </row>
    <row r="11" spans="1:10" x14ac:dyDescent="0.3">
      <c r="A11" s="22" t="s">
        <v>7</v>
      </c>
      <c r="B11">
        <v>-0.15641350624414871</v>
      </c>
      <c r="C11">
        <v>-2.6903636334311833E-2</v>
      </c>
      <c r="D11">
        <v>3.9222337410322772E-2</v>
      </c>
      <c r="E11">
        <v>-6.2663718214220565E-2</v>
      </c>
      <c r="F11">
        <v>1</v>
      </c>
      <c r="J11" s="18"/>
    </row>
    <row r="12" spans="1:10" x14ac:dyDescent="0.3">
      <c r="A12" s="22" t="s">
        <v>8</v>
      </c>
      <c r="B12">
        <v>-0.10738306688326284</v>
      </c>
      <c r="C12">
        <v>2.0866518989589387E-2</v>
      </c>
      <c r="D12">
        <v>-3.6436257668334567E-3</v>
      </c>
      <c r="E12">
        <v>4.9528123024634762E-3</v>
      </c>
      <c r="F12">
        <v>6.660838155582151E-3</v>
      </c>
      <c r="G12">
        <v>1</v>
      </c>
      <c r="J12" s="18"/>
    </row>
    <row r="13" spans="1:10" x14ac:dyDescent="0.3">
      <c r="A13" s="22" t="s">
        <v>9</v>
      </c>
      <c r="B13">
        <v>0.23918436537745283</v>
      </c>
      <c r="C13">
        <v>-0.21597899729254175</v>
      </c>
      <c r="D13">
        <v>-3.485058269941136E-2</v>
      </c>
      <c r="E13">
        <v>-2.7550601835701322E-2</v>
      </c>
      <c r="F13">
        <v>-3.605436133857149E-2</v>
      </c>
      <c r="G13">
        <v>-1.9338362125737741E-2</v>
      </c>
      <c r="H13">
        <v>1</v>
      </c>
      <c r="J13" s="18"/>
    </row>
    <row r="14" spans="1:10" x14ac:dyDescent="0.3">
      <c r="A14" s="22" t="s">
        <v>10</v>
      </c>
      <c r="B14">
        <v>-0.29541190505434795</v>
      </c>
      <c r="C14">
        <v>-7.6292136238050286E-3</v>
      </c>
      <c r="D14">
        <v>4.7153302031217106E-2</v>
      </c>
      <c r="E14">
        <v>9.3361866367157403E-2</v>
      </c>
      <c r="F14">
        <v>5.7272353347013097E-2</v>
      </c>
      <c r="G14">
        <v>-3.8767036020702555E-2</v>
      </c>
      <c r="H14">
        <v>-0.30080737129742369</v>
      </c>
      <c r="I14">
        <v>1</v>
      </c>
      <c r="J14" s="18"/>
    </row>
    <row r="15" spans="1:10" x14ac:dyDescent="0.3">
      <c r="A15" s="23" t="s">
        <v>11</v>
      </c>
      <c r="B15" s="19">
        <v>0.23528534628500908</v>
      </c>
      <c r="C15" s="19">
        <v>0.19292886209164764</v>
      </c>
      <c r="D15" s="19">
        <v>3.5761751334824524E-2</v>
      </c>
      <c r="E15" s="19">
        <v>-4.4579573955627942E-2</v>
      </c>
      <c r="F15" s="19">
        <v>-2.8049043045101647E-2</v>
      </c>
      <c r="G15" s="19">
        <v>9.0876477317277465E-2</v>
      </c>
      <c r="H15" s="19">
        <v>-0.35432170040652594</v>
      </c>
      <c r="I15" s="19">
        <v>-0.294475579902089</v>
      </c>
      <c r="J15" s="20">
        <v>1</v>
      </c>
    </row>
    <row r="17" spans="1:18" x14ac:dyDescent="0.3">
      <c r="A17" t="s">
        <v>24</v>
      </c>
    </row>
    <row r="19" spans="1:18" x14ac:dyDescent="0.3">
      <c r="A19" s="3" t="s">
        <v>39</v>
      </c>
    </row>
    <row r="20" spans="1:18" ht="15" thickBot="1" x14ac:dyDescent="0.35"/>
    <row r="21" spans="1:18" x14ac:dyDescent="0.3">
      <c r="A21" s="15" t="s">
        <v>2</v>
      </c>
      <c r="B21" s="15"/>
      <c r="C21" s="15" t="s">
        <v>4</v>
      </c>
      <c r="D21" s="15"/>
      <c r="E21" s="15" t="s">
        <v>5</v>
      </c>
      <c r="F21" s="15"/>
      <c r="G21" s="15" t="s">
        <v>6</v>
      </c>
      <c r="H21" s="15"/>
      <c r="I21" s="15" t="s">
        <v>7</v>
      </c>
      <c r="J21" s="15"/>
      <c r="K21" s="15" t="s">
        <v>8</v>
      </c>
      <c r="L21" s="15"/>
      <c r="M21" s="15" t="s">
        <v>9</v>
      </c>
      <c r="N21" s="15"/>
      <c r="O21" s="15" t="s">
        <v>10</v>
      </c>
      <c r="P21" s="15"/>
      <c r="Q21" s="15" t="s">
        <v>11</v>
      </c>
      <c r="R21" s="15"/>
    </row>
    <row r="23" spans="1:18" x14ac:dyDescent="0.3">
      <c r="A23" t="s">
        <v>26</v>
      </c>
      <c r="B23">
        <v>48.37808219178082</v>
      </c>
      <c r="C23" t="s">
        <v>26</v>
      </c>
      <c r="D23">
        <v>0.52109589041095838</v>
      </c>
      <c r="E23" t="s">
        <v>26</v>
      </c>
      <c r="F23">
        <v>9.0739726027397261</v>
      </c>
      <c r="G23" t="s">
        <v>26</v>
      </c>
      <c r="H23">
        <v>8.4931506849315067E-2</v>
      </c>
      <c r="I23" t="s">
        <v>26</v>
      </c>
      <c r="J23">
        <v>7.9726027397260273</v>
      </c>
      <c r="K23" t="s">
        <v>26</v>
      </c>
      <c r="L23">
        <v>0.57260273972602738</v>
      </c>
      <c r="M23" t="s">
        <v>26</v>
      </c>
      <c r="N23">
        <v>0.26575342465753427</v>
      </c>
      <c r="O23" t="s">
        <v>26</v>
      </c>
      <c r="P23">
        <v>0.2</v>
      </c>
      <c r="Q23" t="s">
        <v>26</v>
      </c>
      <c r="R23">
        <v>0.25753424657534246</v>
      </c>
    </row>
    <row r="24" spans="1:18" x14ac:dyDescent="0.3">
      <c r="A24" t="s">
        <v>27</v>
      </c>
      <c r="B24">
        <v>1.3921994697860449</v>
      </c>
      <c r="C24" t="s">
        <v>27</v>
      </c>
      <c r="D24">
        <v>1.3646292461194108E-2</v>
      </c>
      <c r="E24" t="s">
        <v>27</v>
      </c>
      <c r="F24">
        <v>0.51467258766647317</v>
      </c>
      <c r="G24" t="s">
        <v>27</v>
      </c>
      <c r="H24">
        <v>1.4612028951941006E-2</v>
      </c>
      <c r="I24" t="s">
        <v>27</v>
      </c>
      <c r="J24">
        <v>7.521988577694938E-2</v>
      </c>
      <c r="K24" t="s">
        <v>27</v>
      </c>
      <c r="L24">
        <v>2.592936528383857E-2</v>
      </c>
      <c r="M24" t="s">
        <v>27</v>
      </c>
      <c r="N24">
        <v>2.3153129872934781E-2</v>
      </c>
      <c r="O24" t="s">
        <v>27</v>
      </c>
      <c r="P24">
        <v>2.0965696734438367E-2</v>
      </c>
      <c r="Q24" t="s">
        <v>27</v>
      </c>
      <c r="R24">
        <v>2.2919493503612248E-2</v>
      </c>
    </row>
    <row r="25" spans="1:18" x14ac:dyDescent="0.3">
      <c r="A25" t="s">
        <v>28</v>
      </c>
      <c r="B25">
        <v>46</v>
      </c>
      <c r="C25" t="s">
        <v>28</v>
      </c>
      <c r="D25">
        <v>0.53</v>
      </c>
      <c r="E25" t="s">
        <v>28</v>
      </c>
      <c r="F25">
        <v>8</v>
      </c>
      <c r="G25" t="s">
        <v>28</v>
      </c>
      <c r="H25">
        <v>0</v>
      </c>
      <c r="I25" t="s">
        <v>28</v>
      </c>
      <c r="J25">
        <v>8</v>
      </c>
      <c r="K25" t="s">
        <v>28</v>
      </c>
      <c r="L25">
        <v>1</v>
      </c>
      <c r="M25" t="s">
        <v>28</v>
      </c>
      <c r="N25">
        <v>0</v>
      </c>
      <c r="O25" t="s">
        <v>28</v>
      </c>
      <c r="P25">
        <v>0</v>
      </c>
      <c r="Q25" t="s">
        <v>28</v>
      </c>
      <c r="R25">
        <v>0</v>
      </c>
    </row>
    <row r="26" spans="1:18" x14ac:dyDescent="0.3">
      <c r="A26" t="s">
        <v>29</v>
      </c>
      <c r="B26">
        <v>48</v>
      </c>
      <c r="C26" t="s">
        <v>29</v>
      </c>
      <c r="D26">
        <v>0.46</v>
      </c>
      <c r="E26" t="s">
        <v>29</v>
      </c>
      <c r="F26">
        <v>0</v>
      </c>
      <c r="G26" t="s">
        <v>29</v>
      </c>
      <c r="H26">
        <v>0</v>
      </c>
      <c r="I26" t="s">
        <v>29</v>
      </c>
      <c r="J26">
        <v>6</v>
      </c>
      <c r="K26" t="s">
        <v>29</v>
      </c>
      <c r="L26">
        <v>1</v>
      </c>
      <c r="M26" t="s">
        <v>29</v>
      </c>
      <c r="N26">
        <v>0</v>
      </c>
      <c r="O26" t="s">
        <v>29</v>
      </c>
      <c r="P26">
        <v>0</v>
      </c>
      <c r="Q26" t="s">
        <v>29</v>
      </c>
      <c r="R26">
        <v>0</v>
      </c>
    </row>
    <row r="27" spans="1:18" x14ac:dyDescent="0.3">
      <c r="A27" t="s">
        <v>30</v>
      </c>
      <c r="B27">
        <v>26.597933523875096</v>
      </c>
      <c r="C27" t="s">
        <v>30</v>
      </c>
      <c r="D27">
        <v>0.26071205140307907</v>
      </c>
      <c r="E27" t="s">
        <v>30</v>
      </c>
      <c r="F27">
        <v>9.8328059810404973</v>
      </c>
      <c r="G27" t="s">
        <v>30</v>
      </c>
      <c r="H27">
        <v>0.27916242115247564</v>
      </c>
      <c r="I27" t="s">
        <v>30</v>
      </c>
      <c r="J27">
        <v>1.4370738999607913</v>
      </c>
      <c r="K27" t="s">
        <v>30</v>
      </c>
      <c r="L27">
        <v>0.49537982818065723</v>
      </c>
      <c r="M27" t="s">
        <v>30</v>
      </c>
      <c r="N27">
        <v>0.44233992512912451</v>
      </c>
      <c r="O27" t="s">
        <v>30</v>
      </c>
      <c r="P27">
        <v>0.40054907369704457</v>
      </c>
      <c r="Q27" t="s">
        <v>30</v>
      </c>
      <c r="R27">
        <v>0.43787630856061999</v>
      </c>
    </row>
    <row r="28" spans="1:18" x14ac:dyDescent="0.3">
      <c r="A28" t="s">
        <v>31</v>
      </c>
      <c r="B28">
        <v>707.45006774047874</v>
      </c>
      <c r="C28" t="s">
        <v>31</v>
      </c>
      <c r="D28">
        <v>6.797077374680173E-2</v>
      </c>
      <c r="E28" t="s">
        <v>31</v>
      </c>
      <c r="F28">
        <v>96.684073460785783</v>
      </c>
      <c r="G28" t="s">
        <v>31</v>
      </c>
      <c r="H28">
        <v>7.7931657383712175E-2</v>
      </c>
      <c r="I28" t="s">
        <v>31</v>
      </c>
      <c r="J28">
        <v>2.0651813939485182</v>
      </c>
      <c r="K28" t="s">
        <v>31</v>
      </c>
      <c r="L28">
        <v>0.24540117416829746</v>
      </c>
      <c r="M28" t="s">
        <v>31</v>
      </c>
      <c r="N28">
        <v>0.19566460936323948</v>
      </c>
      <c r="O28" t="s">
        <v>31</v>
      </c>
      <c r="P28">
        <v>0.16043956043956042</v>
      </c>
      <c r="Q28" t="s">
        <v>31</v>
      </c>
      <c r="R28">
        <v>0.19173566159867531</v>
      </c>
    </row>
    <row r="29" spans="1:18" x14ac:dyDescent="0.3">
      <c r="A29" t="s">
        <v>32</v>
      </c>
      <c r="B29">
        <v>0.14139864992140527</v>
      </c>
      <c r="C29" t="s">
        <v>32</v>
      </c>
      <c r="D29">
        <v>-0.8725310775259878</v>
      </c>
      <c r="E29" t="s">
        <v>32</v>
      </c>
      <c r="F29">
        <v>-1.1147344629087814</v>
      </c>
      <c r="G29" t="s">
        <v>32</v>
      </c>
      <c r="H29">
        <v>6.9786331148254259</v>
      </c>
      <c r="I29" t="s">
        <v>32</v>
      </c>
      <c r="J29">
        <v>-1.316795434608458</v>
      </c>
      <c r="K29" t="s">
        <v>32</v>
      </c>
      <c r="L29">
        <v>-1.9237026966426483</v>
      </c>
      <c r="M29" t="s">
        <v>32</v>
      </c>
      <c r="N29">
        <v>-0.87066086440442936</v>
      </c>
      <c r="O29" t="s">
        <v>32</v>
      </c>
      <c r="P29">
        <v>0.27007899182687378</v>
      </c>
      <c r="Q29" t="s">
        <v>32</v>
      </c>
      <c r="R29">
        <v>-0.76419268380293026</v>
      </c>
    </row>
    <row r="30" spans="1:18" x14ac:dyDescent="0.3">
      <c r="A30" t="s">
        <v>33</v>
      </c>
      <c r="B30">
        <v>0.421312216705233</v>
      </c>
      <c r="C30" t="s">
        <v>33</v>
      </c>
      <c r="D30">
        <v>-0.1815736717897542</v>
      </c>
      <c r="E30" t="s">
        <v>33</v>
      </c>
      <c r="F30">
        <v>1.9540612040836049E-2</v>
      </c>
      <c r="G30" t="s">
        <v>33</v>
      </c>
      <c r="H30">
        <v>2.9900541066941977</v>
      </c>
      <c r="I30" t="s">
        <v>33</v>
      </c>
      <c r="J30">
        <v>-2.0540412063666498E-3</v>
      </c>
      <c r="K30" t="s">
        <v>33</v>
      </c>
      <c r="L30">
        <v>-0.29473446704137274</v>
      </c>
      <c r="M30" t="s">
        <v>33</v>
      </c>
      <c r="N30">
        <v>1.0649601209472104</v>
      </c>
      <c r="O30" t="s">
        <v>33</v>
      </c>
      <c r="P30">
        <v>1.5061969300178222</v>
      </c>
      <c r="Q30" t="s">
        <v>33</v>
      </c>
      <c r="R30">
        <v>1.1135640276770391</v>
      </c>
    </row>
    <row r="31" spans="1:18" x14ac:dyDescent="0.3">
      <c r="A31" t="s">
        <v>34</v>
      </c>
      <c r="B31">
        <v>135</v>
      </c>
      <c r="C31" t="s">
        <v>34</v>
      </c>
      <c r="D31">
        <v>1</v>
      </c>
      <c r="E31" t="s">
        <v>34</v>
      </c>
      <c r="F31">
        <v>37</v>
      </c>
      <c r="G31" t="s">
        <v>34</v>
      </c>
      <c r="H31">
        <v>1</v>
      </c>
      <c r="I31" t="s">
        <v>34</v>
      </c>
      <c r="J31">
        <v>4</v>
      </c>
      <c r="K31" t="s">
        <v>34</v>
      </c>
      <c r="L31">
        <v>1</v>
      </c>
      <c r="M31" t="s">
        <v>34</v>
      </c>
      <c r="N31">
        <v>1</v>
      </c>
      <c r="O31" t="s">
        <v>34</v>
      </c>
      <c r="P31">
        <v>1</v>
      </c>
      <c r="Q31" t="s">
        <v>34</v>
      </c>
      <c r="R31">
        <v>1</v>
      </c>
    </row>
    <row r="32" spans="1:18" x14ac:dyDescent="0.3">
      <c r="A32" t="s">
        <v>35</v>
      </c>
      <c r="B32">
        <v>0</v>
      </c>
      <c r="C32" t="s">
        <v>35</v>
      </c>
      <c r="D32">
        <v>0</v>
      </c>
      <c r="E32" t="s">
        <v>35</v>
      </c>
      <c r="F32">
        <v>-10</v>
      </c>
      <c r="G32" t="s">
        <v>35</v>
      </c>
      <c r="H32">
        <v>0</v>
      </c>
      <c r="I32" t="s">
        <v>35</v>
      </c>
      <c r="J32">
        <v>6</v>
      </c>
      <c r="K32" t="s">
        <v>35</v>
      </c>
      <c r="L32">
        <v>0</v>
      </c>
      <c r="M32" t="s">
        <v>35</v>
      </c>
      <c r="N32">
        <v>0</v>
      </c>
      <c r="O32" t="s">
        <v>35</v>
      </c>
      <c r="P32">
        <v>0</v>
      </c>
      <c r="Q32" t="s">
        <v>35</v>
      </c>
      <c r="R32">
        <v>0</v>
      </c>
    </row>
    <row r="33" spans="1:18" x14ac:dyDescent="0.3">
      <c r="A33" t="s">
        <v>36</v>
      </c>
      <c r="B33">
        <v>135</v>
      </c>
      <c r="C33" t="s">
        <v>36</v>
      </c>
      <c r="D33">
        <v>1</v>
      </c>
      <c r="E33" t="s">
        <v>36</v>
      </c>
      <c r="F33">
        <v>27</v>
      </c>
      <c r="G33" t="s">
        <v>36</v>
      </c>
      <c r="H33">
        <v>1</v>
      </c>
      <c r="I33" t="s">
        <v>36</v>
      </c>
      <c r="J33">
        <v>10</v>
      </c>
      <c r="K33" t="s">
        <v>36</v>
      </c>
      <c r="L33">
        <v>1</v>
      </c>
      <c r="M33" t="s">
        <v>36</v>
      </c>
      <c r="N33">
        <v>1</v>
      </c>
      <c r="O33" t="s">
        <v>36</v>
      </c>
      <c r="P33">
        <v>1</v>
      </c>
      <c r="Q33" t="s">
        <v>36</v>
      </c>
      <c r="R33">
        <v>1</v>
      </c>
    </row>
    <row r="34" spans="1:18" x14ac:dyDescent="0.3">
      <c r="A34" t="s">
        <v>37</v>
      </c>
      <c r="B34">
        <v>17658</v>
      </c>
      <c r="C34" t="s">
        <v>37</v>
      </c>
      <c r="D34">
        <v>190.19999999999982</v>
      </c>
      <c r="E34" t="s">
        <v>37</v>
      </c>
      <c r="F34">
        <v>3312</v>
      </c>
      <c r="G34" t="s">
        <v>37</v>
      </c>
      <c r="H34">
        <v>31</v>
      </c>
      <c r="I34" t="s">
        <v>37</v>
      </c>
      <c r="J34">
        <v>2910</v>
      </c>
      <c r="K34" t="s">
        <v>37</v>
      </c>
      <c r="L34">
        <v>209</v>
      </c>
      <c r="M34" t="s">
        <v>37</v>
      </c>
      <c r="N34">
        <v>97</v>
      </c>
      <c r="O34" t="s">
        <v>37</v>
      </c>
      <c r="P34">
        <v>73</v>
      </c>
      <c r="Q34" t="s">
        <v>37</v>
      </c>
      <c r="R34">
        <v>94</v>
      </c>
    </row>
    <row r="35" spans="1:18" x14ac:dyDescent="0.3">
      <c r="A35" s="19" t="s">
        <v>38</v>
      </c>
      <c r="B35" s="19">
        <v>365</v>
      </c>
      <c r="C35" s="19" t="s">
        <v>38</v>
      </c>
      <c r="D35" s="19">
        <v>365</v>
      </c>
      <c r="E35" s="19" t="s">
        <v>38</v>
      </c>
      <c r="F35" s="19">
        <v>365</v>
      </c>
      <c r="G35" s="19" t="s">
        <v>38</v>
      </c>
      <c r="H35" s="19">
        <v>365</v>
      </c>
      <c r="I35" s="19" t="s">
        <v>38</v>
      </c>
      <c r="J35" s="19">
        <v>365</v>
      </c>
      <c r="K35" s="19" t="s">
        <v>38</v>
      </c>
      <c r="L35" s="19">
        <v>365</v>
      </c>
      <c r="M35" s="19" t="s">
        <v>38</v>
      </c>
      <c r="N35" s="19">
        <v>365</v>
      </c>
      <c r="O35" s="19" t="s">
        <v>38</v>
      </c>
      <c r="P35" s="19">
        <v>365</v>
      </c>
      <c r="Q35" s="19" t="s">
        <v>38</v>
      </c>
      <c r="R35" s="19">
        <v>365</v>
      </c>
    </row>
  </sheetData>
  <conditionalFormatting sqref="B8:B15">
    <cfRule type="colorScale" priority="1">
      <colorScale>
        <cfvo type="min"/>
        <cfvo type="max"/>
        <color rgb="FFFCFCFF"/>
        <color rgb="FF63BE7B"/>
      </colorScale>
    </cfRule>
  </conditionalFormatting>
  <conditionalFormatting sqref="B7:J15">
    <cfRule type="cellIs" dxfId="2" priority="2" operator="lessThan">
      <formula>-0.4</formula>
    </cfRule>
    <cfRule type="cellIs" dxfId="1" priority="3" operator="greaterThan">
      <formula>0.4</formula>
    </cfRule>
  </conditionalFormatting>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1B47C5-4A12-4367-9D7D-B49B61B06727}">
  <dimension ref="A3:I28"/>
  <sheetViews>
    <sheetView showGridLines="0" workbookViewId="0"/>
  </sheetViews>
  <sheetFormatPr defaultRowHeight="14.4" x14ac:dyDescent="0.3"/>
  <cols>
    <col min="1" max="1" width="23" bestFit="1" customWidth="1"/>
    <col min="2" max="2" width="12.6640625" bestFit="1" customWidth="1"/>
    <col min="3" max="3" width="13.44140625" bestFit="1" customWidth="1"/>
    <col min="4" max="4" width="12.6640625" bestFit="1" customWidth="1"/>
    <col min="5" max="5" width="12" bestFit="1" customWidth="1"/>
    <col min="6" max="9" width="12.6640625" bestFit="1" customWidth="1"/>
  </cols>
  <sheetData>
    <row r="3" spans="1:6" x14ac:dyDescent="0.3">
      <c r="A3" t="s">
        <v>40</v>
      </c>
    </row>
    <row r="4" spans="1:6" ht="15" thickBot="1" x14ac:dyDescent="0.35"/>
    <row r="5" spans="1:6" x14ac:dyDescent="0.3">
      <c r="A5" s="24" t="s">
        <v>41</v>
      </c>
      <c r="B5" s="24"/>
    </row>
    <row r="6" spans="1:6" x14ac:dyDescent="0.3">
      <c r="A6" t="s">
        <v>42</v>
      </c>
      <c r="B6">
        <v>0.65817865457929392</v>
      </c>
    </row>
    <row r="7" spans="1:6" x14ac:dyDescent="0.3">
      <c r="A7" t="s">
        <v>43</v>
      </c>
      <c r="B7">
        <v>0.43319914134380955</v>
      </c>
    </row>
    <row r="8" spans="1:6" x14ac:dyDescent="0.3">
      <c r="A8" t="s">
        <v>44</v>
      </c>
      <c r="B8">
        <v>0.42046204339647941</v>
      </c>
    </row>
    <row r="9" spans="1:6" x14ac:dyDescent="0.3">
      <c r="A9" t="s">
        <v>27</v>
      </c>
      <c r="B9">
        <v>20.248312686674396</v>
      </c>
      <c r="C9">
        <f>B9/Exploration!$B$23</f>
        <v>0.41854310401156158</v>
      </c>
    </row>
    <row r="10" spans="1:6" ht="15" thickBot="1" x14ac:dyDescent="0.35">
      <c r="A10" s="14" t="s">
        <v>45</v>
      </c>
      <c r="B10" s="14">
        <v>365</v>
      </c>
    </row>
    <row r="12" spans="1:6" ht="15" thickBot="1" x14ac:dyDescent="0.35">
      <c r="A12" t="s">
        <v>46</v>
      </c>
    </row>
    <row r="13" spans="1:6" x14ac:dyDescent="0.3">
      <c r="A13" s="15"/>
      <c r="B13" s="15" t="s">
        <v>51</v>
      </c>
      <c r="C13" s="15" t="s">
        <v>52</v>
      </c>
      <c r="D13" s="15" t="s">
        <v>53</v>
      </c>
      <c r="E13" s="15" t="s">
        <v>54</v>
      </c>
      <c r="F13" s="15" t="s">
        <v>55</v>
      </c>
    </row>
    <row r="14" spans="1:6" x14ac:dyDescent="0.3">
      <c r="A14" t="s">
        <v>47</v>
      </c>
      <c r="B14">
        <v>8</v>
      </c>
      <c r="C14">
        <v>111553.90132752151</v>
      </c>
      <c r="D14">
        <v>13944.237665940189</v>
      </c>
      <c r="E14">
        <v>34.010819665135287</v>
      </c>
      <c r="F14">
        <v>1.0420811227540403E-39</v>
      </c>
    </row>
    <row r="15" spans="1:6" x14ac:dyDescent="0.3">
      <c r="A15" t="s">
        <v>48</v>
      </c>
      <c r="B15">
        <v>356</v>
      </c>
      <c r="C15">
        <v>145957.9233300128</v>
      </c>
      <c r="D15">
        <v>409.99416665733929</v>
      </c>
    </row>
    <row r="16" spans="1:6" ht="15" thickBot="1" x14ac:dyDescent="0.35">
      <c r="A16" s="14" t="s">
        <v>49</v>
      </c>
      <c r="B16" s="14">
        <v>364</v>
      </c>
      <c r="C16" s="14">
        <v>257511.82465753431</v>
      </c>
      <c r="D16" s="14"/>
      <c r="E16" s="14"/>
      <c r="F16" s="14"/>
    </row>
    <row r="17" spans="1:9" ht="15" thickBot="1" x14ac:dyDescent="0.35"/>
    <row r="18" spans="1:9" x14ac:dyDescent="0.3">
      <c r="A18" s="15"/>
      <c r="B18" s="15" t="s">
        <v>56</v>
      </c>
      <c r="C18" s="15" t="s">
        <v>27</v>
      </c>
      <c r="D18" s="15" t="s">
        <v>57</v>
      </c>
      <c r="E18" s="15" t="s">
        <v>58</v>
      </c>
      <c r="F18" s="15" t="s">
        <v>59</v>
      </c>
      <c r="G18" s="15" t="s">
        <v>60</v>
      </c>
      <c r="H18" s="15" t="s">
        <v>61</v>
      </c>
      <c r="I18" s="15" t="s">
        <v>62</v>
      </c>
    </row>
    <row r="19" spans="1:9" x14ac:dyDescent="0.3">
      <c r="A19" t="s">
        <v>50</v>
      </c>
      <c r="B19">
        <v>72.86139409556715</v>
      </c>
      <c r="C19">
        <v>6.8609315134151103</v>
      </c>
      <c r="D19">
        <v>10.619752427655341</v>
      </c>
      <c r="E19">
        <v>4.5423108161847401E-23</v>
      </c>
      <c r="F19">
        <v>59.368343167559807</v>
      </c>
      <c r="G19">
        <v>86.354445023574485</v>
      </c>
      <c r="H19">
        <v>59.368343167559807</v>
      </c>
      <c r="I19">
        <v>86.354445023574485</v>
      </c>
    </row>
    <row r="20" spans="1:9" x14ac:dyDescent="0.3">
      <c r="A20" t="s">
        <v>4</v>
      </c>
      <c r="B20">
        <v>-27.243144195873437</v>
      </c>
      <c r="C20">
        <v>4.212592920829354</v>
      </c>
      <c r="D20">
        <v>-6.4670725863798735</v>
      </c>
      <c r="E20">
        <v>3.3003819982833141E-10</v>
      </c>
      <c r="F20">
        <v>-35.527840043452379</v>
      </c>
      <c r="G20">
        <v>-18.958448348294496</v>
      </c>
      <c r="H20">
        <v>-35.527840043452379</v>
      </c>
      <c r="I20">
        <v>-18.958448348294496</v>
      </c>
    </row>
    <row r="21" spans="1:9" x14ac:dyDescent="0.3">
      <c r="A21" t="s">
        <v>5</v>
      </c>
      <c r="B21">
        <v>-0.26066694072957697</v>
      </c>
      <c r="C21">
        <v>0.11498085674834371</v>
      </c>
      <c r="D21">
        <v>-2.2670464293033881</v>
      </c>
      <c r="E21">
        <v>2.3986606337090634E-2</v>
      </c>
      <c r="F21">
        <v>-0.48679404210317301</v>
      </c>
      <c r="G21">
        <v>-3.4539839355980928E-2</v>
      </c>
      <c r="H21">
        <v>-0.48679404210317301</v>
      </c>
      <c r="I21">
        <v>-3.4539839355980928E-2</v>
      </c>
    </row>
    <row r="22" spans="1:9" x14ac:dyDescent="0.3">
      <c r="A22" t="s">
        <v>6</v>
      </c>
      <c r="B22">
        <v>39.346898698458645</v>
      </c>
      <c r="C22">
        <v>4.0600706587714814</v>
      </c>
      <c r="D22">
        <v>9.6911856973357331</v>
      </c>
      <c r="E22">
        <v>7.2743067765572286E-20</v>
      </c>
      <c r="F22">
        <v>31.362160756825535</v>
      </c>
      <c r="G22">
        <v>47.331636640091759</v>
      </c>
      <c r="H22">
        <v>31.362160756825535</v>
      </c>
      <c r="I22">
        <v>47.331636640091759</v>
      </c>
    </row>
    <row r="23" spans="1:9" x14ac:dyDescent="0.3">
      <c r="A23" t="s">
        <v>7</v>
      </c>
      <c r="B23">
        <v>-1.938161702786934</v>
      </c>
      <c r="C23">
        <v>0.74367986088174032</v>
      </c>
      <c r="D23">
        <v>-2.6061774760028626</v>
      </c>
      <c r="E23">
        <v>9.5404405257150261E-3</v>
      </c>
      <c r="F23">
        <v>-3.4007196976292322</v>
      </c>
      <c r="G23">
        <v>-0.47560370794463602</v>
      </c>
      <c r="H23">
        <v>-3.4007196976292322</v>
      </c>
      <c r="I23">
        <v>-0.47560370794463602</v>
      </c>
    </row>
    <row r="24" spans="1:9" x14ac:dyDescent="0.3">
      <c r="A24" t="s">
        <v>8</v>
      </c>
      <c r="B24">
        <v>-7.3887868981480143</v>
      </c>
      <c r="C24">
        <v>2.1519560278618428</v>
      </c>
      <c r="D24">
        <v>-3.4335213185045528</v>
      </c>
      <c r="E24">
        <v>6.6598996276372212E-4</v>
      </c>
      <c r="F24">
        <v>-11.620931210038833</v>
      </c>
      <c r="G24">
        <v>-3.1566425862571954</v>
      </c>
      <c r="H24">
        <v>-11.620931210038833</v>
      </c>
      <c r="I24">
        <v>-3.1566425862571954</v>
      </c>
    </row>
    <row r="25" spans="1:9" x14ac:dyDescent="0.3">
      <c r="A25" t="s">
        <v>9</v>
      </c>
      <c r="B25">
        <v>16.503098188860829</v>
      </c>
      <c r="C25">
        <v>2.9153022955224057</v>
      </c>
      <c r="D25">
        <v>5.6608531520754584</v>
      </c>
      <c r="E25">
        <v>3.1041083894312483E-8</v>
      </c>
      <c r="F25">
        <v>10.769718943330304</v>
      </c>
      <c r="G25">
        <v>22.236477434391354</v>
      </c>
      <c r="H25">
        <v>10.769718943330304</v>
      </c>
      <c r="I25">
        <v>22.236477434391354</v>
      </c>
    </row>
    <row r="26" spans="1:9" x14ac:dyDescent="0.3">
      <c r="A26" t="s">
        <v>10</v>
      </c>
      <c r="B26">
        <v>-9.1534856897392682</v>
      </c>
      <c r="C26">
        <v>3.1229206403713214</v>
      </c>
      <c r="D26">
        <v>-2.931065737440866</v>
      </c>
      <c r="E26">
        <v>3.5961906821688084E-3</v>
      </c>
      <c r="F26">
        <v>-15.295177552172827</v>
      </c>
      <c r="G26">
        <v>-3.0117938273057101</v>
      </c>
      <c r="H26">
        <v>-15.295177552172827</v>
      </c>
      <c r="I26">
        <v>-3.0117938273057101</v>
      </c>
    </row>
    <row r="27" spans="1:9" ht="15" thickBot="1" x14ac:dyDescent="0.35">
      <c r="A27" s="14" t="s">
        <v>11</v>
      </c>
      <c r="B27" s="14">
        <v>22.771523160336429</v>
      </c>
      <c r="C27" s="14">
        <v>2.9337750999646124</v>
      </c>
      <c r="D27" s="14">
        <v>7.7618503070024358</v>
      </c>
      <c r="E27" s="14">
        <v>8.9629587475745904E-14</v>
      </c>
      <c r="F27" s="14">
        <v>17.001814374038087</v>
      </c>
      <c r="G27" s="14">
        <v>28.54123194663477</v>
      </c>
      <c r="H27" s="14">
        <v>17.001814374038087</v>
      </c>
      <c r="I27" s="14">
        <v>28.54123194663477</v>
      </c>
    </row>
    <row r="28" spans="1:9" x14ac:dyDescent="0.3">
      <c r="A28" t="s">
        <v>63</v>
      </c>
    </row>
  </sheetData>
  <conditionalFormatting sqref="E19:E27">
    <cfRule type="cellIs" dxfId="0" priority="1" operator="lessThan">
      <formula>0.05</formula>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Decision making</vt:lpstr>
      <vt:lpstr>data &gt;&gt;</vt:lpstr>
      <vt:lpstr>Copyright</vt:lpstr>
      <vt:lpstr>fullData</vt:lpstr>
      <vt:lpstr>modelData</vt:lpstr>
      <vt:lpstr>exhibitData</vt:lpstr>
      <vt:lpstr>model &gt;&gt;</vt:lpstr>
      <vt:lpstr>Exploration</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dc:creator>
  <cp:lastModifiedBy>Mathieu Demarets</cp:lastModifiedBy>
  <dcterms:created xsi:type="dcterms:W3CDTF">2014-12-14T22:33:51Z</dcterms:created>
  <dcterms:modified xsi:type="dcterms:W3CDTF">2023-09-21T08:06:14Z</dcterms:modified>
</cp:coreProperties>
</file>