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eu\Documents\PlatformIO\Projects\DigiControlOld\"/>
    </mc:Choice>
  </mc:AlternateContent>
  <xr:revisionPtr revIDLastSave="0" documentId="13_ncr:1_{A7B84286-E4E2-4D19-9135-3AF8D532A758}" xr6:coauthVersionLast="46" xr6:coauthVersionMax="46" xr10:uidLastSave="{00000000-0000-0000-0000-000000000000}"/>
  <bookViews>
    <workbookView xWindow="25545" yWindow="4575" windowWidth="14460" windowHeight="14070" xr2:uid="{A5B5F94B-7E33-4413-A185-0B58D04340CA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9" i="1" l="1"/>
  <c r="Z49" i="1" s="1"/>
  <c r="V49" i="1"/>
  <c r="T49" i="1"/>
  <c r="U49" i="1" s="1"/>
  <c r="Y48" i="1"/>
  <c r="Z48" i="1" s="1"/>
  <c r="V48" i="1"/>
  <c r="T48" i="1"/>
  <c r="U48" i="1" s="1"/>
  <c r="Y47" i="1"/>
  <c r="Z47" i="1" s="1"/>
  <c r="V47" i="1"/>
  <c r="T47" i="1"/>
  <c r="U47" i="1" s="1"/>
  <c r="Y46" i="1"/>
  <c r="Z46" i="1" s="1"/>
  <c r="V46" i="1"/>
  <c r="T46" i="1"/>
  <c r="U46" i="1" s="1"/>
  <c r="Y45" i="1"/>
  <c r="Z45" i="1" s="1"/>
  <c r="V45" i="1"/>
  <c r="T45" i="1"/>
  <c r="U45" i="1" s="1"/>
  <c r="R45" i="1" s="1"/>
  <c r="T41" i="1"/>
  <c r="Y41" i="1"/>
  <c r="T42" i="1"/>
  <c r="U42" i="1" s="1"/>
  <c r="R42" i="1" s="1"/>
  <c r="V42" i="1"/>
  <c r="Y42" i="1"/>
  <c r="Z42" i="1" s="1"/>
  <c r="T43" i="1"/>
  <c r="U43" i="1" s="1"/>
  <c r="V43" i="1"/>
  <c r="Y43" i="1"/>
  <c r="Z43" i="1" s="1"/>
  <c r="T40" i="1"/>
  <c r="U40" i="1" s="1"/>
  <c r="V40" i="1"/>
  <c r="Y40" i="1"/>
  <c r="Z40" i="1" s="1"/>
  <c r="Z18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6" i="1"/>
  <c r="V37" i="1"/>
  <c r="U29" i="1"/>
  <c r="R29" i="1" s="1"/>
  <c r="U30" i="1"/>
  <c r="U37" i="1"/>
  <c r="R38" i="1"/>
  <c r="R32" i="1"/>
  <c r="R35" i="1"/>
  <c r="V39" i="1"/>
  <c r="T38" i="1"/>
  <c r="T39" i="1"/>
  <c r="U39" i="1" s="1"/>
  <c r="R39" i="1" s="1"/>
  <c r="Y39" i="1"/>
  <c r="Z39" i="1" s="1"/>
  <c r="T36" i="1"/>
  <c r="U36" i="1" s="1"/>
  <c r="R36" i="1" s="1"/>
  <c r="Y36" i="1"/>
  <c r="Z36" i="1" s="1"/>
  <c r="T37" i="1"/>
  <c r="Y37" i="1"/>
  <c r="Z37" i="1" s="1"/>
  <c r="Y34" i="1"/>
  <c r="Z34" i="1" s="1"/>
  <c r="T34" i="1"/>
  <c r="U34" i="1" s="1"/>
  <c r="Y33" i="1"/>
  <c r="Z33" i="1" s="1"/>
  <c r="T33" i="1"/>
  <c r="U33" i="1" s="1"/>
  <c r="W33" i="1" s="1"/>
  <c r="Y30" i="1"/>
  <c r="Z30" i="1" s="1"/>
  <c r="T17" i="1"/>
  <c r="U17" i="1" s="1"/>
  <c r="W17" i="1" s="1"/>
  <c r="T30" i="1"/>
  <c r="T31" i="1"/>
  <c r="U31" i="1" s="1"/>
  <c r="W31" i="1" s="1"/>
  <c r="R31" i="1" s="1"/>
  <c r="Y31" i="1"/>
  <c r="Z31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Z28" i="1" s="1"/>
  <c r="Y17" i="1"/>
  <c r="Z17" i="1" s="1"/>
  <c r="T18" i="1"/>
  <c r="U18" i="1" s="1"/>
  <c r="T19" i="1"/>
  <c r="U19" i="1" s="1"/>
  <c r="W19" i="1" s="1"/>
  <c r="R19" i="1" s="1"/>
  <c r="T20" i="1"/>
  <c r="U20" i="1" s="1"/>
  <c r="W20" i="1" s="1"/>
  <c r="R20" i="1" s="1"/>
  <c r="T21" i="1"/>
  <c r="U21" i="1" s="1"/>
  <c r="R21" i="1" s="1"/>
  <c r="T22" i="1"/>
  <c r="U22" i="1" s="1"/>
  <c r="R22" i="1" s="1"/>
  <c r="T23" i="1"/>
  <c r="U23" i="1" s="1"/>
  <c r="R23" i="1" s="1"/>
  <c r="T24" i="1"/>
  <c r="U24" i="1" s="1"/>
  <c r="T25" i="1"/>
  <c r="U25" i="1" s="1"/>
  <c r="T26" i="1"/>
  <c r="U26" i="1" s="1"/>
  <c r="T27" i="1"/>
  <c r="U27" i="1" s="1"/>
  <c r="W27" i="1" s="1"/>
  <c r="R27" i="1" s="1"/>
  <c r="T28" i="1"/>
  <c r="U28" i="1" s="1"/>
  <c r="W28" i="1" s="1"/>
  <c r="R28" i="1" s="1"/>
  <c r="W36" i="1" l="1"/>
  <c r="W49" i="1"/>
  <c r="R49" i="1" s="1"/>
  <c r="W48" i="1"/>
  <c r="R48" i="1" s="1"/>
  <c r="W45" i="1"/>
  <c r="W42" i="1"/>
  <c r="W47" i="1"/>
  <c r="R47" i="1"/>
  <c r="W46" i="1"/>
  <c r="R46" i="1" s="1"/>
  <c r="W43" i="1"/>
  <c r="R43" i="1" s="1"/>
  <c r="W40" i="1"/>
  <c r="R40" i="1"/>
  <c r="W18" i="1"/>
  <c r="R18" i="1" s="1"/>
  <c r="W34" i="1"/>
  <c r="R34" i="1" s="1"/>
  <c r="W24" i="1"/>
  <c r="R24" i="1" s="1"/>
  <c r="W30" i="1"/>
  <c r="W26" i="1"/>
  <c r="R26" i="1" s="1"/>
  <c r="W25" i="1"/>
  <c r="R25" i="1" s="1"/>
  <c r="W37" i="1"/>
  <c r="R37" i="1" s="1"/>
  <c r="R33" i="1"/>
  <c r="R17" i="1"/>
  <c r="R30" i="1"/>
  <c r="W39" i="1"/>
</calcChain>
</file>

<file path=xl/sharedStrings.xml><?xml version="1.0" encoding="utf-8"?>
<sst xmlns="http://schemas.openxmlformats.org/spreadsheetml/2006/main" count="763" uniqueCount="63">
  <si>
    <t>00000000:</t>
  </si>
  <si>
    <t>0E</t>
  </si>
  <si>
    <t>00</t>
  </si>
  <si>
    <t>02</t>
  </si>
  <si>
    <t>C7</t>
  </si>
  <si>
    <t>90</t>
  </si>
  <si>
    <t>10</t>
  </si>
  <si>
    <t>15</t>
  </si>
  <si>
    <t>0F</t>
  </si>
  <si>
    <t>D0</t>
  </si>
  <si>
    <t>07</t>
  </si>
  <si>
    <t>01</t>
  </si>
  <si>
    <t>//</t>
  </si>
  <si>
    <t>0A</t>
  </si>
  <si>
    <t>0B</t>
  </si>
  <si>
    <t>40</t>
  </si>
  <si>
    <t>06</t>
  </si>
  <si>
    <t>08</t>
  </si>
  <si>
    <t>09</t>
  </si>
  <si>
    <t>6E</t>
  </si>
  <si>
    <t>6F</t>
  </si>
  <si>
    <t>0D</t>
  </si>
  <si>
    <t>3C</t>
  </si>
  <si>
    <t>3D</t>
  </si>
  <si>
    <t>19</t>
  </si>
  <si>
    <t>03</t>
  </si>
  <si>
    <t>compteur</t>
  </si>
  <si>
    <t xml:space="preserve">set </t>
  </si>
  <si>
    <t>0xD100</t>
  </si>
  <si>
    <t>dividende</t>
  </si>
  <si>
    <t>diviseur hex</t>
  </si>
  <si>
    <t>diviseur int</t>
  </si>
  <si>
    <t>division</t>
  </si>
  <si>
    <t>1/2,5</t>
  </si>
  <si>
    <t>16</t>
  </si>
  <si>
    <t>A4</t>
  </si>
  <si>
    <t>04</t>
  </si>
  <si>
    <t>D1</t>
  </si>
  <si>
    <t>91</t>
  </si>
  <si>
    <t>05</t>
  </si>
  <si>
    <t>7A</t>
  </si>
  <si>
    <t>63</t>
  </si>
  <si>
    <t>50</t>
  </si>
  <si>
    <t>=CONCATENER(P18;O18;N18;M18)</t>
  </si>
  <si>
    <t>20</t>
  </si>
  <si>
    <t>4E</t>
  </si>
  <si>
    <t>C6</t>
  </si>
  <si>
    <t>39</t>
  </si>
  <si>
    <t>76</t>
  </si>
  <si>
    <t>30</t>
  </si>
  <si>
    <t>F4</t>
  </si>
  <si>
    <t>F2</t>
  </si>
  <si>
    <t>C2</t>
  </si>
  <si>
    <t>85</t>
  </si>
  <si>
    <t>86</t>
  </si>
  <si>
    <t>0C</t>
  </si>
  <si>
    <t>84</t>
  </si>
  <si>
    <t>83</t>
  </si>
  <si>
    <t>82</t>
  </si>
  <si>
    <t>81</t>
  </si>
  <si>
    <t>A2</t>
  </si>
  <si>
    <t>75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</si>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</sst>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3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/>
    <xf numFmtId="49" fontId="0" fillId="4" borderId="0" xfId="0" applyNumberFormat="1" applyFill="1" applyAlignment="1">
      <alignment horizontal="center"/>
    </xf>
    <xf numFmtId="49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3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49" fontId="0" fillId="0" borderId="0" xfId="0" applyNumberFormat="1"/>
    <xf numFmtId="0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561333</xdr:colOff>
      <xdr:row>28</xdr:row>
      <xdr:rowOff>75524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314C9F-CFA3-4581-8DC7-77F1656D4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33333" cy="5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6A74-44C4-441F-8D8E-B147B7C9EA8E}">
  <dimension ref="A1:AF61"/>
  <sheetViews>
    <sheetView tabSelected="1" topLeftCell="A38" workbookViewId="0">
      <selection activeCell="P49" sqref="P49"/>
    </sheetView>
  </sheetViews>
  <sheetFormatPr baseColWidth="10" defaultRowHeight="15" x14ac:dyDescent="0.25"/>
  <cols>
    <col min="1" max="6" width="3" style="2" bestFit="1" customWidth="1"/>
    <col min="7" max="7" width="3.140625" style="2" bestFit="1" customWidth="1"/>
    <col min="8" max="8" width="3" style="2" bestFit="1" customWidth="1"/>
    <col min="9" max="9" width="9.7109375" style="2" customWidth="1"/>
    <col min="10" max="12" width="3" style="2" bestFit="1" customWidth="1"/>
    <col min="13" max="14" width="5" style="13" bestFit="1" customWidth="1"/>
    <col min="15" max="15" width="11.42578125" style="15"/>
    <col min="16" max="17" width="3" style="20" bestFit="1" customWidth="1"/>
    <col min="18" max="18" width="6.42578125" style="20" customWidth="1"/>
    <col min="19" max="19" width="3" style="20" bestFit="1" customWidth="1"/>
    <col min="20" max="20" width="11.85546875" style="13" bestFit="1" customWidth="1"/>
    <col min="21" max="21" width="11" style="13" bestFit="1" customWidth="1"/>
    <col min="22" max="22" width="10" style="21" bestFit="1" customWidth="1"/>
    <col min="23" max="23" width="8.85546875" style="20" customWidth="1"/>
    <col min="24" max="24" width="3.28515625" style="2" bestFit="1" customWidth="1"/>
    <col min="25" max="25" width="9.28515625" style="20" bestFit="1" customWidth="1"/>
    <col min="26" max="26" width="8" style="20" bestFit="1" customWidth="1"/>
    <col min="27" max="27" width="3" style="20" bestFit="1" customWidth="1"/>
    <col min="28" max="28" width="3.28515625" style="2" bestFit="1" customWidth="1"/>
    <col min="29" max="29" width="3" style="2" bestFit="1" customWidth="1"/>
    <col min="30" max="30" width="3.28515625" style="2" bestFit="1" customWidth="1"/>
    <col min="31" max="31" width="3" style="20" bestFit="1" customWidth="1"/>
    <col min="32" max="16384" width="11.42578125" style="22"/>
  </cols>
  <sheetData>
    <row r="1" spans="1:32" customFormat="1" x14ac:dyDescent="0.25">
      <c r="A1" s="1"/>
      <c r="B1" s="1"/>
      <c r="C1" s="1"/>
      <c r="D1" s="1"/>
      <c r="E1" s="1"/>
      <c r="F1" s="1"/>
      <c r="G1" s="1"/>
      <c r="H1" s="1"/>
      <c r="I1" s="1" t="s">
        <v>26</v>
      </c>
      <c r="J1" s="1"/>
      <c r="K1" s="1"/>
      <c r="L1" s="1"/>
      <c r="M1" s="12"/>
      <c r="N1" s="12"/>
      <c r="O1" s="14"/>
      <c r="P1" s="3"/>
      <c r="Q1" s="3"/>
      <c r="R1" s="3"/>
      <c r="S1" s="3"/>
      <c r="T1" s="12"/>
      <c r="U1" s="12"/>
      <c r="V1" s="16"/>
      <c r="W1" s="3"/>
      <c r="X1" s="1"/>
      <c r="Y1" s="3"/>
      <c r="Z1" s="3"/>
      <c r="AA1" s="3"/>
      <c r="AB1" s="1"/>
      <c r="AC1" s="1"/>
      <c r="AD1" s="1"/>
      <c r="AE1" s="3"/>
    </row>
    <row r="2" spans="1:32" customFormat="1" x14ac:dyDescent="0.25">
      <c r="A2" s="2" t="s">
        <v>1</v>
      </c>
      <c r="B2" s="2" t="s">
        <v>2</v>
      </c>
      <c r="C2" s="2" t="s">
        <v>2</v>
      </c>
      <c r="D2" s="2" t="s">
        <v>2</v>
      </c>
      <c r="E2" s="2" t="s">
        <v>3</v>
      </c>
      <c r="F2" s="2" t="s">
        <v>2</v>
      </c>
      <c r="G2" s="2" t="s">
        <v>4</v>
      </c>
      <c r="H2" s="2" t="s">
        <v>5</v>
      </c>
      <c r="I2" s="2" t="s">
        <v>1</v>
      </c>
      <c r="J2" s="2" t="s">
        <v>2</v>
      </c>
      <c r="K2" s="2" t="s">
        <v>2</v>
      </c>
      <c r="L2" s="2" t="s">
        <v>2</v>
      </c>
      <c r="M2" s="13" t="s">
        <v>2</v>
      </c>
      <c r="N2" s="13" t="s">
        <v>2</v>
      </c>
      <c r="O2" s="15" t="s">
        <v>0</v>
      </c>
      <c r="P2" s="3"/>
      <c r="Q2" s="3"/>
      <c r="R2" s="3"/>
      <c r="S2" s="3"/>
      <c r="T2" s="12"/>
      <c r="U2" s="12"/>
      <c r="V2" s="16"/>
      <c r="W2" s="3"/>
      <c r="X2" s="1"/>
      <c r="Y2" s="3"/>
      <c r="Z2" s="3"/>
      <c r="AA2" s="3"/>
      <c r="AB2" s="1"/>
      <c r="AC2" s="1"/>
      <c r="AD2" s="1"/>
      <c r="AE2" s="3"/>
    </row>
    <row r="3" spans="1:32" customFormat="1" x14ac:dyDescent="0.25">
      <c r="A3" s="2" t="s">
        <v>1</v>
      </c>
      <c r="B3" s="2" t="s">
        <v>2</v>
      </c>
      <c r="C3" s="2" t="s">
        <v>2</v>
      </c>
      <c r="D3" s="2" t="s">
        <v>2</v>
      </c>
      <c r="E3" s="2" t="s">
        <v>3</v>
      </c>
      <c r="F3" s="2" t="s">
        <v>2</v>
      </c>
      <c r="G3" s="2" t="s">
        <v>4</v>
      </c>
      <c r="H3" s="2" t="s">
        <v>5</v>
      </c>
      <c r="I3" s="2" t="s">
        <v>13</v>
      </c>
      <c r="J3" s="2" t="s">
        <v>2</v>
      </c>
      <c r="K3" s="2" t="s">
        <v>2</v>
      </c>
      <c r="L3" s="2" t="s">
        <v>2</v>
      </c>
      <c r="M3" s="13" t="s">
        <v>2</v>
      </c>
      <c r="N3" s="13" t="s">
        <v>2</v>
      </c>
      <c r="O3" s="15" t="s">
        <v>0</v>
      </c>
      <c r="P3" s="3"/>
      <c r="Q3" s="3"/>
      <c r="R3" s="3"/>
      <c r="S3" s="3"/>
      <c r="T3" s="12"/>
      <c r="U3" s="12"/>
      <c r="V3" s="16"/>
      <c r="W3" s="3"/>
      <c r="X3" s="1"/>
      <c r="Y3" s="3"/>
      <c r="Z3" s="3"/>
      <c r="AA3" s="3"/>
      <c r="AB3" s="1"/>
      <c r="AC3" s="1"/>
      <c r="AD3" s="1"/>
      <c r="AE3" s="3"/>
    </row>
    <row r="4" spans="1:32" customFormat="1" x14ac:dyDescent="0.25">
      <c r="A4" s="2" t="s">
        <v>1</v>
      </c>
      <c r="B4" s="2" t="s">
        <v>2</v>
      </c>
      <c r="C4" s="2" t="s">
        <v>2</v>
      </c>
      <c r="D4" s="2" t="s">
        <v>2</v>
      </c>
      <c r="E4" s="2" t="s">
        <v>3</v>
      </c>
      <c r="F4" s="2" t="s">
        <v>2</v>
      </c>
      <c r="G4" s="2" t="s">
        <v>4</v>
      </c>
      <c r="H4" s="2" t="s">
        <v>5</v>
      </c>
      <c r="I4" s="2" t="s">
        <v>17</v>
      </c>
      <c r="J4" s="2" t="s">
        <v>2</v>
      </c>
      <c r="K4" s="2" t="s">
        <v>2</v>
      </c>
      <c r="L4" s="2" t="s">
        <v>2</v>
      </c>
      <c r="M4" s="13" t="s">
        <v>2</v>
      </c>
      <c r="N4" s="13" t="s">
        <v>2</v>
      </c>
      <c r="O4" s="15" t="s">
        <v>0</v>
      </c>
      <c r="P4" s="3"/>
      <c r="Q4" s="3"/>
      <c r="R4" s="3"/>
      <c r="S4" s="3"/>
      <c r="T4" s="12"/>
      <c r="U4" s="12"/>
      <c r="V4" s="16"/>
      <c r="W4" s="3"/>
      <c r="X4" s="1"/>
      <c r="Y4" s="3"/>
      <c r="Z4" s="3"/>
      <c r="AA4" s="3"/>
      <c r="AB4" s="1"/>
      <c r="AC4" s="1"/>
      <c r="AD4" s="1"/>
      <c r="AE4" s="3" t="s">
        <v>27</v>
      </c>
      <c r="AF4" t="s">
        <v>28</v>
      </c>
    </row>
    <row r="5" spans="1:32" customFormat="1" x14ac:dyDescent="0.25">
      <c r="A5" s="2" t="s">
        <v>1</v>
      </c>
      <c r="B5" s="2" t="s">
        <v>2</v>
      </c>
      <c r="C5" s="2" t="s">
        <v>2</v>
      </c>
      <c r="D5" s="2" t="s">
        <v>2</v>
      </c>
      <c r="E5" s="2" t="s">
        <v>3</v>
      </c>
      <c r="F5" s="2" t="s">
        <v>2</v>
      </c>
      <c r="G5" s="2" t="s">
        <v>4</v>
      </c>
      <c r="H5" s="2" t="s">
        <v>5</v>
      </c>
      <c r="I5" s="2" t="s">
        <v>16</v>
      </c>
      <c r="J5" s="2" t="s">
        <v>2</v>
      </c>
      <c r="K5" s="2" t="s">
        <v>2</v>
      </c>
      <c r="L5" s="2" t="s">
        <v>2</v>
      </c>
      <c r="M5" s="13" t="s">
        <v>2</v>
      </c>
      <c r="N5" s="13" t="s">
        <v>2</v>
      </c>
      <c r="O5" s="15" t="s">
        <v>0</v>
      </c>
      <c r="P5" s="3"/>
      <c r="Q5" s="3"/>
      <c r="R5" s="3"/>
      <c r="S5" s="3"/>
      <c r="T5" s="12"/>
      <c r="U5" s="12"/>
      <c r="V5" s="16"/>
      <c r="W5" s="3"/>
      <c r="X5" s="1"/>
      <c r="Y5" s="3"/>
      <c r="Z5" s="3"/>
      <c r="AA5" s="3"/>
      <c r="AB5" s="1"/>
      <c r="AC5" s="1"/>
      <c r="AD5" s="1"/>
      <c r="AE5" s="3"/>
    </row>
    <row r="6" spans="1:32" customForma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2"/>
      <c r="N6" s="12"/>
      <c r="O6" s="14"/>
      <c r="P6" s="3"/>
      <c r="Q6" s="3"/>
      <c r="R6" s="3"/>
      <c r="S6" s="3"/>
      <c r="T6" s="12"/>
      <c r="U6" s="12"/>
      <c r="V6" s="16"/>
      <c r="W6" s="3"/>
      <c r="X6" s="1"/>
      <c r="Y6" s="3"/>
      <c r="Z6" s="3"/>
      <c r="AA6" s="3"/>
      <c r="AB6" s="1"/>
      <c r="AC6" s="1"/>
      <c r="AD6" s="1"/>
      <c r="AE6" s="3"/>
    </row>
    <row r="7" spans="1:32" customFormat="1" x14ac:dyDescent="0.25">
      <c r="A7" s="2" t="s">
        <v>1</v>
      </c>
      <c r="B7" s="2" t="s">
        <v>2</v>
      </c>
      <c r="C7" s="2" t="s">
        <v>2</v>
      </c>
      <c r="D7" s="2" t="s">
        <v>2</v>
      </c>
      <c r="E7" s="2" t="s">
        <v>3</v>
      </c>
      <c r="F7" s="2" t="s">
        <v>2</v>
      </c>
      <c r="G7" s="2" t="s">
        <v>4</v>
      </c>
      <c r="H7" s="2" t="s">
        <v>5</v>
      </c>
      <c r="I7" s="2" t="s">
        <v>19</v>
      </c>
      <c r="J7" s="2" t="s">
        <v>2</v>
      </c>
      <c r="K7" s="2" t="s">
        <v>2</v>
      </c>
      <c r="L7" s="2" t="s">
        <v>2</v>
      </c>
      <c r="M7" s="13" t="s">
        <v>2</v>
      </c>
      <c r="N7" s="13" t="s">
        <v>2</v>
      </c>
      <c r="O7" s="15" t="s">
        <v>0</v>
      </c>
      <c r="P7" s="3"/>
      <c r="Q7" s="3"/>
      <c r="R7" s="3"/>
      <c r="S7" s="3"/>
      <c r="T7" s="12"/>
      <c r="U7" s="12"/>
      <c r="V7" s="16"/>
      <c r="W7" s="3"/>
      <c r="X7" s="1"/>
      <c r="Y7" s="3"/>
      <c r="Z7" s="3"/>
      <c r="AA7" s="3"/>
      <c r="AB7" s="1"/>
      <c r="AC7" s="1"/>
      <c r="AD7" s="1"/>
      <c r="AE7" s="3"/>
    </row>
    <row r="8" spans="1:32" customFormat="1" x14ac:dyDescent="0.25">
      <c r="A8" s="2" t="s">
        <v>1</v>
      </c>
      <c r="B8" s="2" t="s">
        <v>2</v>
      </c>
      <c r="C8" s="2" t="s">
        <v>2</v>
      </c>
      <c r="D8" s="2" t="s">
        <v>2</v>
      </c>
      <c r="E8" s="2" t="s">
        <v>3</v>
      </c>
      <c r="F8" s="2" t="s">
        <v>2</v>
      </c>
      <c r="G8" s="2" t="s">
        <v>4</v>
      </c>
      <c r="H8" s="2" t="s">
        <v>5</v>
      </c>
      <c r="I8" s="2" t="s">
        <v>22</v>
      </c>
      <c r="J8" s="2" t="s">
        <v>2</v>
      </c>
      <c r="K8" s="2" t="s">
        <v>2</v>
      </c>
      <c r="L8" s="2" t="s">
        <v>2</v>
      </c>
      <c r="M8" s="13" t="s">
        <v>2</v>
      </c>
      <c r="N8" s="13" t="s">
        <v>2</v>
      </c>
      <c r="O8" s="15" t="s">
        <v>0</v>
      </c>
      <c r="P8" s="3"/>
      <c r="Q8" s="3"/>
      <c r="R8" s="3"/>
      <c r="S8" s="3"/>
      <c r="T8" s="12"/>
      <c r="U8" s="12"/>
      <c r="V8" s="16"/>
      <c r="W8" s="3"/>
      <c r="X8" s="1"/>
      <c r="Y8" s="3"/>
      <c r="Z8" s="3"/>
      <c r="AA8" s="3"/>
      <c r="AB8" s="1"/>
      <c r="AC8" s="1"/>
      <c r="AD8" s="1"/>
      <c r="AE8" s="3"/>
    </row>
    <row r="9" spans="1:32" customFormat="1" x14ac:dyDescent="0.25">
      <c r="A9" s="2" t="s">
        <v>1</v>
      </c>
      <c r="B9" s="2" t="s">
        <v>2</v>
      </c>
      <c r="C9" s="2" t="s">
        <v>2</v>
      </c>
      <c r="D9" s="2" t="s">
        <v>2</v>
      </c>
      <c r="E9" s="2" t="s">
        <v>3</v>
      </c>
      <c r="F9" s="2" t="s">
        <v>2</v>
      </c>
      <c r="G9" s="2" t="s">
        <v>4</v>
      </c>
      <c r="H9" s="2" t="s">
        <v>5</v>
      </c>
      <c r="I9" s="2" t="s">
        <v>22</v>
      </c>
      <c r="J9" s="2" t="s">
        <v>2</v>
      </c>
      <c r="K9" s="2" t="s">
        <v>2</v>
      </c>
      <c r="L9" s="2" t="s">
        <v>2</v>
      </c>
      <c r="M9" s="13" t="s">
        <v>2</v>
      </c>
      <c r="N9" s="13" t="s">
        <v>2</v>
      </c>
      <c r="O9" s="15" t="s">
        <v>0</v>
      </c>
      <c r="P9" s="3"/>
      <c r="Q9" s="3"/>
      <c r="R9" s="3"/>
      <c r="S9" s="3"/>
      <c r="T9" s="12"/>
      <c r="U9" s="12"/>
      <c r="V9" s="16"/>
      <c r="W9" s="3"/>
      <c r="X9" s="1"/>
      <c r="Y9" s="3"/>
      <c r="Z9" s="3"/>
      <c r="AA9" s="3"/>
      <c r="AB9" s="1"/>
      <c r="AC9" s="1"/>
      <c r="AD9" s="1"/>
      <c r="AE9" s="3"/>
    </row>
    <row r="10" spans="1:32" customForma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2"/>
      <c r="N10" s="12"/>
      <c r="O10" s="14"/>
      <c r="P10" s="3"/>
      <c r="Q10" s="3"/>
      <c r="R10" s="3"/>
      <c r="S10" s="3"/>
      <c r="T10" s="12"/>
      <c r="U10" s="12"/>
      <c r="V10" s="16"/>
      <c r="W10" s="3"/>
      <c r="X10" s="1"/>
      <c r="Y10" s="3"/>
      <c r="Z10" s="3"/>
      <c r="AA10" s="3"/>
      <c r="AB10" s="1"/>
      <c r="AC10" s="1"/>
      <c r="AD10" s="1"/>
      <c r="AE10" s="3"/>
    </row>
    <row r="11" spans="1:32" customFormat="1" x14ac:dyDescent="0.25">
      <c r="A11" s="2" t="s">
        <v>1</v>
      </c>
      <c r="B11" s="2" t="s">
        <v>2</v>
      </c>
      <c r="C11" s="2" t="s">
        <v>2</v>
      </c>
      <c r="D11" s="2" t="s">
        <v>2</v>
      </c>
      <c r="E11" s="2" t="s">
        <v>3</v>
      </c>
      <c r="F11" s="2" t="s">
        <v>2</v>
      </c>
      <c r="G11" s="2" t="s">
        <v>4</v>
      </c>
      <c r="H11" s="2" t="s">
        <v>5</v>
      </c>
      <c r="I11" s="2" t="s">
        <v>19</v>
      </c>
      <c r="J11" s="2" t="s">
        <v>2</v>
      </c>
      <c r="K11" s="2" t="s">
        <v>2</v>
      </c>
      <c r="L11" s="2" t="s">
        <v>2</v>
      </c>
      <c r="M11" s="13" t="s">
        <v>2</v>
      </c>
      <c r="N11" s="13" t="s">
        <v>2</v>
      </c>
      <c r="O11" s="15" t="s">
        <v>0</v>
      </c>
      <c r="P11" s="3"/>
      <c r="Q11" s="3"/>
      <c r="R11" s="3"/>
      <c r="S11" s="3"/>
      <c r="T11" s="12"/>
      <c r="U11" s="12"/>
      <c r="V11" s="16"/>
      <c r="W11" s="3"/>
      <c r="X11" s="1"/>
      <c r="Y11" s="3"/>
      <c r="Z11" s="3"/>
      <c r="AA11" s="3"/>
      <c r="AB11" s="1"/>
      <c r="AC11" s="1"/>
      <c r="AD11" s="1"/>
      <c r="AE11" s="3"/>
    </row>
    <row r="12" spans="1:32" customFormat="1" x14ac:dyDescent="0.25">
      <c r="A12" s="2" t="s">
        <v>1</v>
      </c>
      <c r="B12" s="2" t="s">
        <v>2</v>
      </c>
      <c r="C12" s="2" t="s">
        <v>2</v>
      </c>
      <c r="D12" s="2" t="s">
        <v>2</v>
      </c>
      <c r="E12" s="2" t="s">
        <v>3</v>
      </c>
      <c r="F12" s="2" t="s">
        <v>2</v>
      </c>
      <c r="G12" s="2" t="s">
        <v>4</v>
      </c>
      <c r="H12" s="2" t="s">
        <v>5</v>
      </c>
      <c r="I12" s="2" t="s">
        <v>22</v>
      </c>
      <c r="J12" s="2" t="s">
        <v>2</v>
      </c>
      <c r="K12" s="2" t="s">
        <v>2</v>
      </c>
      <c r="L12" s="2" t="s">
        <v>2</v>
      </c>
      <c r="M12" s="13" t="s">
        <v>2</v>
      </c>
      <c r="N12" s="13" t="s">
        <v>2</v>
      </c>
      <c r="O12" s="15" t="s">
        <v>0</v>
      </c>
      <c r="P12" s="3"/>
      <c r="Q12" s="3"/>
      <c r="R12" s="3"/>
      <c r="S12" s="3"/>
      <c r="T12" s="12"/>
      <c r="U12" s="12"/>
      <c r="V12" s="16"/>
      <c r="W12" s="3"/>
      <c r="X12" s="1"/>
      <c r="Y12" s="3"/>
      <c r="Z12" s="3"/>
      <c r="AA12" s="3"/>
      <c r="AB12" s="1"/>
      <c r="AC12" s="1"/>
      <c r="AD12" s="1"/>
      <c r="AE12" s="3"/>
    </row>
    <row r="13" spans="1:32" customFormat="1" x14ac:dyDescent="0.25">
      <c r="A13" s="2" t="s">
        <v>1</v>
      </c>
      <c r="B13" s="2" t="s">
        <v>2</v>
      </c>
      <c r="C13" s="2" t="s">
        <v>2</v>
      </c>
      <c r="D13" s="2" t="s">
        <v>2</v>
      </c>
      <c r="E13" s="2" t="s">
        <v>3</v>
      </c>
      <c r="F13" s="2" t="s">
        <v>2</v>
      </c>
      <c r="G13" s="2" t="s">
        <v>4</v>
      </c>
      <c r="H13" s="2" t="s">
        <v>5</v>
      </c>
      <c r="I13" s="2" t="s">
        <v>22</v>
      </c>
      <c r="J13" s="2" t="s">
        <v>2</v>
      </c>
      <c r="K13" s="2" t="s">
        <v>2</v>
      </c>
      <c r="L13" s="2" t="s">
        <v>2</v>
      </c>
      <c r="M13" s="13" t="s">
        <v>2</v>
      </c>
      <c r="N13" s="13" t="s">
        <v>2</v>
      </c>
      <c r="O13" s="15" t="s">
        <v>0</v>
      </c>
      <c r="P13" s="3"/>
      <c r="Q13" s="3"/>
      <c r="R13" s="3"/>
      <c r="S13" s="3"/>
      <c r="T13" s="12"/>
      <c r="U13" s="12"/>
      <c r="V13" s="16"/>
      <c r="W13" s="3"/>
      <c r="X13" s="1"/>
      <c r="Y13" s="3"/>
      <c r="Z13" s="3"/>
      <c r="AA13" s="3"/>
      <c r="AB13" s="1"/>
      <c r="AC13" s="1"/>
      <c r="AD13" s="1"/>
      <c r="AE13" s="3"/>
    </row>
    <row r="14" spans="1:32" customFormat="1" x14ac:dyDescent="0.25">
      <c r="A14" s="2" t="s">
        <v>1</v>
      </c>
      <c r="B14" s="2" t="s">
        <v>2</v>
      </c>
      <c r="C14" s="2" t="s">
        <v>2</v>
      </c>
      <c r="D14" s="2" t="s">
        <v>2</v>
      </c>
      <c r="E14" s="2" t="s">
        <v>3</v>
      </c>
      <c r="F14" s="2" t="s">
        <v>2</v>
      </c>
      <c r="G14" s="2" t="s">
        <v>4</v>
      </c>
      <c r="H14" s="2" t="s">
        <v>5</v>
      </c>
      <c r="I14" s="2" t="s">
        <v>22</v>
      </c>
      <c r="J14" s="2" t="s">
        <v>2</v>
      </c>
      <c r="K14" s="2" t="s">
        <v>2</v>
      </c>
      <c r="L14" s="2" t="s">
        <v>2</v>
      </c>
      <c r="M14" s="13" t="s">
        <v>2</v>
      </c>
      <c r="N14" s="13" t="s">
        <v>2</v>
      </c>
      <c r="O14" s="15" t="s">
        <v>0</v>
      </c>
      <c r="P14" s="3"/>
      <c r="Q14" s="3"/>
      <c r="R14" s="3"/>
      <c r="S14" s="3"/>
      <c r="T14" s="12"/>
      <c r="U14" s="12"/>
      <c r="V14" s="16"/>
      <c r="W14" s="3"/>
      <c r="X14" s="1"/>
      <c r="Y14" s="3"/>
      <c r="Z14" s="3"/>
      <c r="AA14" s="3"/>
      <c r="AB14" s="1"/>
      <c r="AC14" s="1"/>
      <c r="AD14" s="1"/>
      <c r="AE14" s="3"/>
    </row>
    <row r="15" spans="1:32" customFormat="1" x14ac:dyDescent="0.25">
      <c r="A15" s="2" t="s">
        <v>1</v>
      </c>
      <c r="B15" s="2" t="s">
        <v>2</v>
      </c>
      <c r="C15" s="2" t="s">
        <v>2</v>
      </c>
      <c r="D15" s="2" t="s">
        <v>2</v>
      </c>
      <c r="E15" s="2" t="s">
        <v>3</v>
      </c>
      <c r="F15" s="2" t="s">
        <v>2</v>
      </c>
      <c r="G15" s="2" t="s">
        <v>4</v>
      </c>
      <c r="H15" s="2" t="s">
        <v>5</v>
      </c>
      <c r="I15" s="2" t="s">
        <v>22</v>
      </c>
      <c r="J15" s="2" t="s">
        <v>2</v>
      </c>
      <c r="K15" s="2" t="s">
        <v>2</v>
      </c>
      <c r="L15" s="2" t="s">
        <v>2</v>
      </c>
      <c r="M15" s="13" t="s">
        <v>2</v>
      </c>
      <c r="N15" s="13" t="s">
        <v>2</v>
      </c>
      <c r="O15" s="15" t="s">
        <v>0</v>
      </c>
      <c r="P15" s="3"/>
      <c r="Q15" s="3"/>
      <c r="R15" s="3"/>
      <c r="S15" s="3"/>
      <c r="T15" s="12"/>
      <c r="U15" s="12"/>
      <c r="V15" s="16"/>
      <c r="W15" s="3"/>
      <c r="X15" s="1"/>
      <c r="Y15" s="3"/>
      <c r="Z15" s="3"/>
      <c r="AA15" s="3"/>
      <c r="AB15" s="1"/>
      <c r="AC15" s="1"/>
      <c r="AD15" s="1"/>
      <c r="AE15" s="3"/>
    </row>
    <row r="16" spans="1:32" customForma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2"/>
      <c r="N16" s="12"/>
      <c r="O16" s="14"/>
      <c r="P16" s="3"/>
      <c r="Q16" s="3"/>
      <c r="R16" s="3"/>
      <c r="S16" s="3"/>
      <c r="T16" s="12" t="s">
        <v>30</v>
      </c>
      <c r="U16" s="12" t="s">
        <v>31</v>
      </c>
      <c r="V16" s="16" t="s">
        <v>29</v>
      </c>
      <c r="W16" s="3" t="s">
        <v>32</v>
      </c>
      <c r="X16" s="1"/>
      <c r="Y16" s="3"/>
      <c r="Z16" s="3"/>
      <c r="AA16" s="3"/>
      <c r="AB16" s="1"/>
      <c r="AC16" s="1"/>
      <c r="AD16" s="1"/>
      <c r="AE16" s="3"/>
    </row>
    <row r="17" spans="1:31" s="11" customFormat="1" x14ac:dyDescent="0.25">
      <c r="A17" s="8" t="s">
        <v>6</v>
      </c>
      <c r="B17" s="8" t="s">
        <v>2</v>
      </c>
      <c r="C17" s="8" t="s">
        <v>2</v>
      </c>
      <c r="D17" s="8" t="s">
        <v>2</v>
      </c>
      <c r="E17" s="8" t="s">
        <v>3</v>
      </c>
      <c r="F17" s="8" t="s">
        <v>2</v>
      </c>
      <c r="G17" s="8" t="s">
        <v>7</v>
      </c>
      <c r="H17" s="8" t="s">
        <v>6</v>
      </c>
      <c r="I17" s="8" t="s">
        <v>8</v>
      </c>
      <c r="J17" s="8" t="s">
        <v>2</v>
      </c>
      <c r="K17" s="8" t="s">
        <v>2</v>
      </c>
      <c r="L17" s="8" t="s">
        <v>2</v>
      </c>
      <c r="M17" s="13" t="s">
        <v>9</v>
      </c>
      <c r="N17" s="13" t="s">
        <v>10</v>
      </c>
      <c r="O17" s="15" t="s">
        <v>11</v>
      </c>
      <c r="P17" s="8" t="s">
        <v>2</v>
      </c>
      <c r="Q17" s="9" t="s">
        <v>12</v>
      </c>
      <c r="R17" s="23" t="str">
        <f t="shared" ref="R17:R38" si="0">IF(U17=20487,"APT",IF(U17=53504,"SHTSP",W17))</f>
        <v>1/2000</v>
      </c>
      <c r="S17" s="10"/>
      <c r="T17" s="12" t="str">
        <f>CONCATENATE(N17,M17)</f>
        <v>07D0</v>
      </c>
      <c r="U17" s="12">
        <f t="shared" ref="U17:U37" si="1">HEX2DEC(T17)</f>
        <v>2000</v>
      </c>
      <c r="V17" s="16">
        <f t="shared" ref="V17:V37" si="2">HEX2DEC(O17)</f>
        <v>1</v>
      </c>
      <c r="W17" s="10" t="str">
        <f>CONCATENATE(V17,"/",U17)</f>
        <v>1/2000</v>
      </c>
      <c r="X17" s="10"/>
      <c r="Y17" s="10" t="str">
        <f t="shared" ref="Y17:Y28" si="3">CONCATENATE(P17,O17,N17,M17)</f>
        <v>000107D0</v>
      </c>
      <c r="Z17" s="10">
        <f t="shared" ref="Z17:Z18" si="4">HEX2DEC(Y17)</f>
        <v>67536</v>
      </c>
      <c r="AA17" s="10"/>
      <c r="AB17" s="10"/>
      <c r="AC17" s="10"/>
      <c r="AD17" s="10"/>
      <c r="AE17" s="10"/>
    </row>
    <row r="18" spans="1:31" s="7" customFormat="1" x14ac:dyDescent="0.25">
      <c r="A18" s="4" t="s">
        <v>6</v>
      </c>
      <c r="B18" s="4" t="s">
        <v>2</v>
      </c>
      <c r="C18" s="4" t="s">
        <v>2</v>
      </c>
      <c r="D18" s="4" t="s">
        <v>2</v>
      </c>
      <c r="E18" s="4" t="s">
        <v>3</v>
      </c>
      <c r="F18" s="4" t="s">
        <v>2</v>
      </c>
      <c r="G18" s="4" t="s">
        <v>7</v>
      </c>
      <c r="H18" s="4" t="s">
        <v>6</v>
      </c>
      <c r="I18" s="4" t="s">
        <v>14</v>
      </c>
      <c r="J18" s="4" t="s">
        <v>2</v>
      </c>
      <c r="K18" s="4" t="s">
        <v>2</v>
      </c>
      <c r="L18" s="4" t="s">
        <v>2</v>
      </c>
      <c r="M18" s="13" t="s">
        <v>15</v>
      </c>
      <c r="N18" s="13" t="s">
        <v>16</v>
      </c>
      <c r="O18" s="15" t="s">
        <v>11</v>
      </c>
      <c r="P18" s="4" t="s">
        <v>2</v>
      </c>
      <c r="Q18" s="5" t="s">
        <v>12</v>
      </c>
      <c r="R18" s="23" t="str">
        <f t="shared" si="0"/>
        <v>1/1600</v>
      </c>
      <c r="S18" s="6"/>
      <c r="T18" s="12" t="str">
        <f t="shared" ref="T18:T28" si="5">CONCATENATE(N18,M18)</f>
        <v>0640</v>
      </c>
      <c r="U18" s="12">
        <f t="shared" si="1"/>
        <v>1600</v>
      </c>
      <c r="V18" s="16">
        <f t="shared" si="2"/>
        <v>1</v>
      </c>
      <c r="W18" s="10" t="str">
        <f t="shared" ref="W18:W20" si="6">CONCATENATE(V18,"/",U18)</f>
        <v>1/1600</v>
      </c>
      <c r="X18" s="6"/>
      <c r="Y18" s="4" t="s">
        <v>43</v>
      </c>
      <c r="Z18" s="10" t="e">
        <f t="shared" si="4"/>
        <v>#NUM!</v>
      </c>
      <c r="AA18" s="6"/>
      <c r="AB18" s="6"/>
      <c r="AC18" s="6"/>
      <c r="AD18" s="6"/>
      <c r="AE18" s="6"/>
    </row>
    <row r="19" spans="1:31" s="11" customFormat="1" x14ac:dyDescent="0.25">
      <c r="A19" s="8" t="s">
        <v>6</v>
      </c>
      <c r="B19" s="8" t="s">
        <v>2</v>
      </c>
      <c r="C19" s="8" t="s">
        <v>2</v>
      </c>
      <c r="D19" s="8" t="s">
        <v>2</v>
      </c>
      <c r="E19" s="8" t="s">
        <v>3</v>
      </c>
      <c r="F19" s="8" t="s">
        <v>2</v>
      </c>
      <c r="G19" s="8" t="s">
        <v>7</v>
      </c>
      <c r="H19" s="8" t="s">
        <v>6</v>
      </c>
      <c r="I19" s="8" t="s">
        <v>18</v>
      </c>
      <c r="J19" s="8" t="s">
        <v>2</v>
      </c>
      <c r="K19" s="8" t="s">
        <v>2</v>
      </c>
      <c r="L19" s="8" t="s">
        <v>2</v>
      </c>
      <c r="M19" s="13" t="s">
        <v>11</v>
      </c>
      <c r="N19" s="13" t="s">
        <v>2</v>
      </c>
      <c r="O19" s="15" t="s">
        <v>11</v>
      </c>
      <c r="P19" s="8" t="s">
        <v>2</v>
      </c>
      <c r="Q19" s="9" t="s">
        <v>12</v>
      </c>
      <c r="R19" s="23" t="str">
        <f t="shared" si="0"/>
        <v>1/1</v>
      </c>
      <c r="S19" s="10"/>
      <c r="T19" s="12" t="str">
        <f t="shared" si="5"/>
        <v>0001</v>
      </c>
      <c r="U19" s="12">
        <f t="shared" si="1"/>
        <v>1</v>
      </c>
      <c r="V19" s="16">
        <f t="shared" si="2"/>
        <v>1</v>
      </c>
      <c r="W19" s="10" t="str">
        <f t="shared" si="6"/>
        <v>1/1</v>
      </c>
      <c r="X19" s="10"/>
      <c r="Y19" s="10" t="str">
        <f t="shared" si="3"/>
        <v>00010001</v>
      </c>
      <c r="Z19" s="10">
        <f>HEX2DEC(Y19)</f>
        <v>65537</v>
      </c>
      <c r="AA19" s="10"/>
      <c r="AB19" s="10"/>
      <c r="AC19" s="10"/>
      <c r="AD19" s="10"/>
      <c r="AE19" s="10"/>
    </row>
    <row r="20" spans="1:31" s="7" customFormat="1" x14ac:dyDescent="0.25">
      <c r="A20" s="4" t="s">
        <v>6</v>
      </c>
      <c r="B20" s="4" t="s">
        <v>2</v>
      </c>
      <c r="C20" s="4" t="s">
        <v>2</v>
      </c>
      <c r="D20" s="4" t="s">
        <v>2</v>
      </c>
      <c r="E20" s="4" t="s">
        <v>3</v>
      </c>
      <c r="F20" s="4" t="s">
        <v>2</v>
      </c>
      <c r="G20" s="4" t="s">
        <v>7</v>
      </c>
      <c r="H20" s="4" t="s">
        <v>6</v>
      </c>
      <c r="I20" s="4" t="s">
        <v>10</v>
      </c>
      <c r="J20" s="4" t="s">
        <v>2</v>
      </c>
      <c r="K20" s="4" t="s">
        <v>2</v>
      </c>
      <c r="L20" s="4" t="s">
        <v>2</v>
      </c>
      <c r="M20" s="13" t="s">
        <v>15</v>
      </c>
      <c r="N20" s="13" t="s">
        <v>16</v>
      </c>
      <c r="O20" s="15" t="s">
        <v>11</v>
      </c>
      <c r="P20" s="4" t="s">
        <v>2</v>
      </c>
      <c r="R20" s="23" t="str">
        <f t="shared" si="0"/>
        <v>1/1600</v>
      </c>
      <c r="S20" s="6"/>
      <c r="T20" s="12" t="str">
        <f t="shared" si="5"/>
        <v>0640</v>
      </c>
      <c r="U20" s="12">
        <f t="shared" si="1"/>
        <v>1600</v>
      </c>
      <c r="V20" s="16">
        <f t="shared" si="2"/>
        <v>1</v>
      </c>
      <c r="W20" s="10" t="str">
        <f t="shared" si="6"/>
        <v>1/1600</v>
      </c>
      <c r="X20" s="6"/>
      <c r="Y20" s="6" t="str">
        <f t="shared" si="3"/>
        <v>00010640</v>
      </c>
      <c r="Z20" s="10">
        <f t="shared" ref="Z20:Z28" si="7">HEX2DEC(Y20)</f>
        <v>67136</v>
      </c>
      <c r="AA20" s="6"/>
      <c r="AB20" s="6"/>
      <c r="AC20" s="6"/>
      <c r="AD20" s="6"/>
      <c r="AE20" s="6"/>
    </row>
    <row r="21" spans="1:31" s="11" customFormat="1" x14ac:dyDescent="0.25">
      <c r="A21" s="8" t="s">
        <v>6</v>
      </c>
      <c r="B21" s="8" t="s">
        <v>2</v>
      </c>
      <c r="C21" s="8" t="s">
        <v>2</v>
      </c>
      <c r="D21" s="8" t="s">
        <v>2</v>
      </c>
      <c r="E21" s="8" t="s">
        <v>3</v>
      </c>
      <c r="F21" s="8" t="s">
        <v>2</v>
      </c>
      <c r="G21" s="8" t="s">
        <v>7</v>
      </c>
      <c r="H21" s="8" t="s">
        <v>6</v>
      </c>
      <c r="I21" s="8" t="s">
        <v>20</v>
      </c>
      <c r="J21" s="8" t="s">
        <v>2</v>
      </c>
      <c r="K21" s="8" t="s">
        <v>2</v>
      </c>
      <c r="L21" s="8" t="s">
        <v>2</v>
      </c>
      <c r="M21" s="13" t="s">
        <v>21</v>
      </c>
      <c r="N21" s="13" t="s">
        <v>2</v>
      </c>
      <c r="O21" s="15" t="s">
        <v>13</v>
      </c>
      <c r="P21" s="8" t="s">
        <v>2</v>
      </c>
      <c r="Q21" s="9" t="s">
        <v>12</v>
      </c>
      <c r="R21" s="23">
        <f t="shared" si="0"/>
        <v>7.6923076923076927E-2</v>
      </c>
      <c r="S21" s="10"/>
      <c r="T21" s="12" t="str">
        <f t="shared" si="5"/>
        <v>000D</v>
      </c>
      <c r="U21" s="12">
        <f t="shared" si="1"/>
        <v>13</v>
      </c>
      <c r="V21" s="16">
        <f t="shared" si="2"/>
        <v>10</v>
      </c>
      <c r="W21" s="17">
        <v>7.6923076923076927E-2</v>
      </c>
      <c r="X21" s="10"/>
      <c r="Y21" s="10" t="str">
        <f t="shared" si="3"/>
        <v>000A000D</v>
      </c>
      <c r="Z21" s="10">
        <f t="shared" si="7"/>
        <v>655373</v>
      </c>
      <c r="AA21" s="10"/>
      <c r="AB21" s="10"/>
      <c r="AC21" s="10"/>
      <c r="AD21" s="10"/>
      <c r="AE21" s="10"/>
    </row>
    <row r="22" spans="1:31" s="7" customFormat="1" x14ac:dyDescent="0.25">
      <c r="A22" s="4" t="s">
        <v>6</v>
      </c>
      <c r="B22" s="4" t="s">
        <v>2</v>
      </c>
      <c r="C22" s="4" t="s">
        <v>2</v>
      </c>
      <c r="D22" s="4" t="s">
        <v>2</v>
      </c>
      <c r="E22" s="4" t="s">
        <v>3</v>
      </c>
      <c r="F22" s="4" t="s">
        <v>2</v>
      </c>
      <c r="G22" s="4" t="s">
        <v>7</v>
      </c>
      <c r="H22" s="4" t="s">
        <v>6</v>
      </c>
      <c r="I22" s="4" t="s">
        <v>23</v>
      </c>
      <c r="J22" s="4" t="s">
        <v>2</v>
      </c>
      <c r="K22" s="4" t="s">
        <v>2</v>
      </c>
      <c r="L22" s="4" t="s">
        <v>2</v>
      </c>
      <c r="M22" s="13" t="s">
        <v>6</v>
      </c>
      <c r="N22" s="13" t="s">
        <v>2</v>
      </c>
      <c r="O22" s="15" t="s">
        <v>13</v>
      </c>
      <c r="P22" s="4" t="s">
        <v>2</v>
      </c>
      <c r="Q22" s="5" t="s">
        <v>12</v>
      </c>
      <c r="R22" s="23">
        <f t="shared" si="0"/>
        <v>6.25E-2</v>
      </c>
      <c r="S22" s="6"/>
      <c r="T22" s="12" t="str">
        <f t="shared" si="5"/>
        <v>0010</v>
      </c>
      <c r="U22" s="12">
        <f t="shared" si="1"/>
        <v>16</v>
      </c>
      <c r="V22" s="16">
        <f t="shared" si="2"/>
        <v>10</v>
      </c>
      <c r="W22" s="17">
        <v>6.25E-2</v>
      </c>
      <c r="X22" s="6"/>
      <c r="Y22" s="6" t="str">
        <f t="shared" si="3"/>
        <v>000A0010</v>
      </c>
      <c r="Z22" s="10">
        <f t="shared" si="7"/>
        <v>655376</v>
      </c>
      <c r="AA22" s="6"/>
      <c r="AB22" s="6"/>
      <c r="AC22" s="6"/>
      <c r="AD22" s="6"/>
      <c r="AE22" s="6"/>
    </row>
    <row r="23" spans="1:31" s="11" customFormat="1" x14ac:dyDescent="0.25">
      <c r="A23" s="8" t="s">
        <v>6</v>
      </c>
      <c r="B23" s="8" t="s">
        <v>2</v>
      </c>
      <c r="C23" s="8" t="s">
        <v>2</v>
      </c>
      <c r="D23" s="8" t="s">
        <v>2</v>
      </c>
      <c r="E23" s="8" t="s">
        <v>3</v>
      </c>
      <c r="F23" s="8" t="s">
        <v>2</v>
      </c>
      <c r="G23" s="8" t="s">
        <v>7</v>
      </c>
      <c r="H23" s="8" t="s">
        <v>6</v>
      </c>
      <c r="I23" s="8" t="s">
        <v>23</v>
      </c>
      <c r="J23" s="8" t="s">
        <v>2</v>
      </c>
      <c r="K23" s="8" t="s">
        <v>2</v>
      </c>
      <c r="L23" s="8" t="s">
        <v>2</v>
      </c>
      <c r="M23" s="13" t="s">
        <v>24</v>
      </c>
      <c r="N23" s="13" t="s">
        <v>2</v>
      </c>
      <c r="O23" s="15" t="s">
        <v>13</v>
      </c>
      <c r="P23" s="8" t="s">
        <v>2</v>
      </c>
      <c r="Q23" s="9" t="s">
        <v>12</v>
      </c>
      <c r="R23" s="23" t="str">
        <f t="shared" si="0"/>
        <v>1/2,5</v>
      </c>
      <c r="S23" s="10"/>
      <c r="T23" s="12" t="str">
        <f t="shared" si="5"/>
        <v>0019</v>
      </c>
      <c r="U23" s="12">
        <f t="shared" si="1"/>
        <v>25</v>
      </c>
      <c r="V23" s="16">
        <f t="shared" si="2"/>
        <v>10</v>
      </c>
      <c r="W23" s="17" t="s">
        <v>33</v>
      </c>
      <c r="X23" s="10"/>
      <c r="Y23" s="10" t="str">
        <f t="shared" si="3"/>
        <v>000A0019</v>
      </c>
      <c r="Z23" s="10">
        <f t="shared" si="7"/>
        <v>655385</v>
      </c>
      <c r="AA23" s="10"/>
      <c r="AB23" s="10"/>
      <c r="AC23" s="10"/>
      <c r="AD23" s="10"/>
      <c r="AE23" s="10"/>
    </row>
    <row r="24" spans="1:31" s="7" customFormat="1" x14ac:dyDescent="0.25">
      <c r="A24" s="4" t="s">
        <v>6</v>
      </c>
      <c r="B24" s="4" t="s">
        <v>2</v>
      </c>
      <c r="C24" s="4" t="s">
        <v>2</v>
      </c>
      <c r="D24" s="4" t="s">
        <v>2</v>
      </c>
      <c r="E24" s="4" t="s">
        <v>3</v>
      </c>
      <c r="F24" s="4" t="s">
        <v>2</v>
      </c>
      <c r="G24" s="4" t="s">
        <v>7</v>
      </c>
      <c r="H24" s="4" t="s">
        <v>6</v>
      </c>
      <c r="I24" s="4" t="s">
        <v>20</v>
      </c>
      <c r="J24" s="4" t="s">
        <v>2</v>
      </c>
      <c r="K24" s="4" t="s">
        <v>2</v>
      </c>
      <c r="L24" s="4" t="s">
        <v>2</v>
      </c>
      <c r="M24" s="13" t="s">
        <v>13</v>
      </c>
      <c r="N24" s="13" t="s">
        <v>2</v>
      </c>
      <c r="O24" s="15" t="s">
        <v>21</v>
      </c>
      <c r="P24" s="4" t="s">
        <v>2</v>
      </c>
      <c r="Q24" s="5" t="s">
        <v>12</v>
      </c>
      <c r="R24" s="23">
        <f t="shared" si="0"/>
        <v>1.3</v>
      </c>
      <c r="S24" s="6"/>
      <c r="T24" s="12" t="str">
        <f t="shared" si="5"/>
        <v>000A</v>
      </c>
      <c r="U24" s="12">
        <f t="shared" si="1"/>
        <v>10</v>
      </c>
      <c r="V24" s="16">
        <f t="shared" si="2"/>
        <v>13</v>
      </c>
      <c r="W24" s="18">
        <f>V24/U24</f>
        <v>1.3</v>
      </c>
      <c r="X24" s="6"/>
      <c r="Y24" s="6" t="str">
        <f t="shared" si="3"/>
        <v>000D000A</v>
      </c>
      <c r="Z24" s="10">
        <f t="shared" si="7"/>
        <v>851978</v>
      </c>
      <c r="AA24" s="6"/>
      <c r="AB24" s="6"/>
      <c r="AC24" s="6"/>
      <c r="AD24" s="6"/>
      <c r="AE24" s="6"/>
    </row>
    <row r="25" spans="1:31" s="11" customFormat="1" x14ac:dyDescent="0.25">
      <c r="A25" s="8" t="s">
        <v>6</v>
      </c>
      <c r="B25" s="8" t="s">
        <v>2</v>
      </c>
      <c r="C25" s="8" t="s">
        <v>2</v>
      </c>
      <c r="D25" s="8" t="s">
        <v>2</v>
      </c>
      <c r="E25" s="8" t="s">
        <v>3</v>
      </c>
      <c r="F25" s="8" t="s">
        <v>2</v>
      </c>
      <c r="G25" s="8" t="s">
        <v>7</v>
      </c>
      <c r="H25" s="8" t="s">
        <v>6</v>
      </c>
      <c r="I25" s="8" t="s">
        <v>23</v>
      </c>
      <c r="J25" s="8" t="s">
        <v>2</v>
      </c>
      <c r="K25" s="8" t="s">
        <v>2</v>
      </c>
      <c r="L25" s="8" t="s">
        <v>2</v>
      </c>
      <c r="M25" s="13" t="s">
        <v>13</v>
      </c>
      <c r="N25" s="13" t="s">
        <v>2</v>
      </c>
      <c r="O25" s="15" t="s">
        <v>6</v>
      </c>
      <c r="P25" s="8" t="s">
        <v>2</v>
      </c>
      <c r="Q25" s="9" t="s">
        <v>12</v>
      </c>
      <c r="R25" s="23">
        <f t="shared" si="0"/>
        <v>1.6</v>
      </c>
      <c r="S25" s="10"/>
      <c r="T25" s="12" t="str">
        <f t="shared" si="5"/>
        <v>000A</v>
      </c>
      <c r="U25" s="12">
        <f t="shared" si="1"/>
        <v>10</v>
      </c>
      <c r="V25" s="16">
        <f t="shared" si="2"/>
        <v>16</v>
      </c>
      <c r="W25" s="18">
        <f t="shared" ref="W25:W28" si="8">V25/U25</f>
        <v>1.6</v>
      </c>
      <c r="X25" s="10"/>
      <c r="Y25" s="10" t="str">
        <f t="shared" si="3"/>
        <v>0010000A</v>
      </c>
      <c r="Z25" s="10">
        <f t="shared" si="7"/>
        <v>1048586</v>
      </c>
      <c r="AA25" s="10"/>
      <c r="AB25" s="10"/>
      <c r="AC25" s="10"/>
      <c r="AD25" s="10"/>
      <c r="AE25" s="10"/>
    </row>
    <row r="26" spans="1:31" s="7" customFormat="1" x14ac:dyDescent="0.25">
      <c r="A26" s="4" t="s">
        <v>6</v>
      </c>
      <c r="B26" s="4" t="s">
        <v>2</v>
      </c>
      <c r="C26" s="4" t="s">
        <v>2</v>
      </c>
      <c r="D26" s="4" t="s">
        <v>2</v>
      </c>
      <c r="E26" s="4" t="s">
        <v>3</v>
      </c>
      <c r="F26" s="4" t="s">
        <v>2</v>
      </c>
      <c r="G26" s="4" t="s">
        <v>7</v>
      </c>
      <c r="H26" s="4" t="s">
        <v>6</v>
      </c>
      <c r="I26" s="4" t="s">
        <v>23</v>
      </c>
      <c r="J26" s="4" t="s">
        <v>2</v>
      </c>
      <c r="K26" s="4" t="s">
        <v>2</v>
      </c>
      <c r="L26" s="4" t="s">
        <v>2</v>
      </c>
      <c r="M26" s="13" t="s">
        <v>11</v>
      </c>
      <c r="N26" s="13" t="s">
        <v>2</v>
      </c>
      <c r="O26" s="15" t="s">
        <v>3</v>
      </c>
      <c r="P26" s="4" t="s">
        <v>2</v>
      </c>
      <c r="Q26" s="5" t="s">
        <v>12</v>
      </c>
      <c r="R26" s="23">
        <f t="shared" si="0"/>
        <v>2</v>
      </c>
      <c r="S26" s="6"/>
      <c r="T26" s="12" t="str">
        <f t="shared" si="5"/>
        <v>0001</v>
      </c>
      <c r="U26" s="12">
        <f t="shared" si="1"/>
        <v>1</v>
      </c>
      <c r="V26" s="16">
        <f t="shared" si="2"/>
        <v>2</v>
      </c>
      <c r="W26" s="19">
        <f t="shared" si="8"/>
        <v>2</v>
      </c>
      <c r="X26" s="6"/>
      <c r="Y26" s="6" t="str">
        <f t="shared" si="3"/>
        <v>00020001</v>
      </c>
      <c r="Z26" s="10">
        <f t="shared" si="7"/>
        <v>131073</v>
      </c>
      <c r="AA26" s="6"/>
      <c r="AB26" s="6"/>
      <c r="AC26" s="6"/>
      <c r="AD26" s="6"/>
      <c r="AE26" s="6"/>
    </row>
    <row r="27" spans="1:31" s="11" customFormat="1" x14ac:dyDescent="0.25">
      <c r="A27" s="8" t="s">
        <v>6</v>
      </c>
      <c r="B27" s="8" t="s">
        <v>2</v>
      </c>
      <c r="C27" s="8" t="s">
        <v>2</v>
      </c>
      <c r="D27" s="8" t="s">
        <v>2</v>
      </c>
      <c r="E27" s="8" t="s">
        <v>3</v>
      </c>
      <c r="F27" s="8" t="s">
        <v>2</v>
      </c>
      <c r="G27" s="8" t="s">
        <v>7</v>
      </c>
      <c r="H27" s="8" t="s">
        <v>6</v>
      </c>
      <c r="I27" s="8" t="s">
        <v>23</v>
      </c>
      <c r="J27" s="8" t="s">
        <v>2</v>
      </c>
      <c r="K27" s="8" t="s">
        <v>2</v>
      </c>
      <c r="L27" s="8" t="s">
        <v>2</v>
      </c>
      <c r="M27" s="13" t="s">
        <v>13</v>
      </c>
      <c r="N27" s="13" t="s">
        <v>2</v>
      </c>
      <c r="O27" s="15" t="s">
        <v>24</v>
      </c>
      <c r="P27" s="8" t="s">
        <v>2</v>
      </c>
      <c r="Q27" s="9" t="s">
        <v>12</v>
      </c>
      <c r="R27" s="23">
        <f t="shared" si="0"/>
        <v>2.5</v>
      </c>
      <c r="S27" s="10"/>
      <c r="T27" s="12" t="str">
        <f t="shared" si="5"/>
        <v>000A</v>
      </c>
      <c r="U27" s="12">
        <f t="shared" si="1"/>
        <v>10</v>
      </c>
      <c r="V27" s="16">
        <f t="shared" si="2"/>
        <v>25</v>
      </c>
      <c r="W27" s="18">
        <f t="shared" si="8"/>
        <v>2.5</v>
      </c>
      <c r="X27" s="10"/>
      <c r="Y27" s="10" t="str">
        <f t="shared" si="3"/>
        <v>0019000A</v>
      </c>
      <c r="Z27" s="10">
        <f t="shared" si="7"/>
        <v>1638410</v>
      </c>
      <c r="AA27" s="10"/>
      <c r="AB27" s="10"/>
      <c r="AC27" s="10"/>
      <c r="AD27" s="10"/>
      <c r="AE27" s="10"/>
    </row>
    <row r="28" spans="1:31" s="7" customFormat="1" x14ac:dyDescent="0.25">
      <c r="A28" s="4" t="s">
        <v>6</v>
      </c>
      <c r="B28" s="4" t="s">
        <v>2</v>
      </c>
      <c r="C28" s="4" t="s">
        <v>2</v>
      </c>
      <c r="D28" s="4" t="s">
        <v>2</v>
      </c>
      <c r="E28" s="4" t="s">
        <v>3</v>
      </c>
      <c r="F28" s="4" t="s">
        <v>2</v>
      </c>
      <c r="G28" s="4" t="s">
        <v>7</v>
      </c>
      <c r="H28" s="4" t="s">
        <v>6</v>
      </c>
      <c r="I28" s="4" t="s">
        <v>23</v>
      </c>
      <c r="J28" s="4" t="s">
        <v>2</v>
      </c>
      <c r="K28" s="4" t="s">
        <v>2</v>
      </c>
      <c r="L28" s="4" t="s">
        <v>2</v>
      </c>
      <c r="M28" s="13" t="s">
        <v>11</v>
      </c>
      <c r="N28" s="13" t="s">
        <v>2</v>
      </c>
      <c r="O28" s="15" t="s">
        <v>25</v>
      </c>
      <c r="P28" s="4" t="s">
        <v>2</v>
      </c>
      <c r="Q28" s="5" t="s">
        <v>12</v>
      </c>
      <c r="R28" s="23">
        <f t="shared" si="0"/>
        <v>3</v>
      </c>
      <c r="S28" s="6"/>
      <c r="T28" s="12" t="str">
        <f t="shared" si="5"/>
        <v>0001</v>
      </c>
      <c r="U28" s="12">
        <f t="shared" si="1"/>
        <v>1</v>
      </c>
      <c r="V28" s="16">
        <f t="shared" si="2"/>
        <v>3</v>
      </c>
      <c r="W28" s="19">
        <f t="shared" si="8"/>
        <v>3</v>
      </c>
      <c r="X28" s="6"/>
      <c r="Y28" s="6" t="str">
        <f t="shared" si="3"/>
        <v>00030001</v>
      </c>
      <c r="Z28" s="10">
        <f t="shared" si="7"/>
        <v>196609</v>
      </c>
      <c r="AA28" s="6"/>
      <c r="AB28" s="6"/>
      <c r="AC28" s="6"/>
      <c r="AD28" s="6"/>
      <c r="AE28" s="6"/>
    </row>
    <row r="29" spans="1:31" customForma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2"/>
      <c r="N29" s="12"/>
      <c r="O29" s="14"/>
      <c r="P29" s="3"/>
      <c r="Q29" s="3"/>
      <c r="R29" s="23">
        <f t="shared" si="0"/>
        <v>0</v>
      </c>
      <c r="S29" s="6"/>
      <c r="T29" s="12"/>
      <c r="U29" s="12">
        <f t="shared" si="1"/>
        <v>0</v>
      </c>
      <c r="V29" s="16">
        <f t="shared" si="2"/>
        <v>0</v>
      </c>
      <c r="W29" s="19"/>
      <c r="X29" s="6"/>
      <c r="Y29" s="6"/>
      <c r="Z29" s="10"/>
      <c r="AA29" s="3"/>
      <c r="AB29" s="1"/>
      <c r="AC29" s="1"/>
      <c r="AD29" s="1"/>
      <c r="AE29" s="3"/>
    </row>
    <row r="30" spans="1:31" x14ac:dyDescent="0.25">
      <c r="A30" s="2">
        <v>10</v>
      </c>
      <c r="B30" s="2" t="s">
        <v>2</v>
      </c>
      <c r="C30" s="2" t="s">
        <v>2</v>
      </c>
      <c r="D30" s="2" t="s">
        <v>2</v>
      </c>
      <c r="E30" s="2" t="s">
        <v>11</v>
      </c>
      <c r="F30" s="2" t="s">
        <v>2</v>
      </c>
      <c r="G30" s="2" t="s">
        <v>34</v>
      </c>
      <c r="H30" s="2" t="s">
        <v>6</v>
      </c>
      <c r="I30" s="2" t="s">
        <v>35</v>
      </c>
      <c r="J30" s="2" t="s">
        <v>36</v>
      </c>
      <c r="K30" s="2" t="s">
        <v>2</v>
      </c>
      <c r="L30" s="2" t="s">
        <v>2</v>
      </c>
      <c r="M30" s="13" t="s">
        <v>2</v>
      </c>
      <c r="N30" s="13" t="s">
        <v>37</v>
      </c>
      <c r="O30" s="15" t="s">
        <v>2</v>
      </c>
      <c r="P30" s="20" t="s">
        <v>2</v>
      </c>
      <c r="R30" s="23" t="str">
        <f t="shared" si="0"/>
        <v>SHTSP</v>
      </c>
      <c r="S30" s="6"/>
      <c r="T30" s="12" t="str">
        <f t="shared" ref="T30:T31" si="9">CONCATENATE(N30,M30)</f>
        <v>D100</v>
      </c>
      <c r="U30" s="12">
        <f t="shared" si="1"/>
        <v>53504</v>
      </c>
      <c r="V30" s="16">
        <f t="shared" si="2"/>
        <v>0</v>
      </c>
      <c r="W30" s="19">
        <f t="shared" ref="W30:W31" si="10">V30/U30</f>
        <v>0</v>
      </c>
      <c r="X30" s="6"/>
      <c r="Y30" s="6" t="str">
        <f>CONCATENATE(P30,O30,N30,M30)</f>
        <v>0000D100</v>
      </c>
      <c r="Z30" s="10">
        <f t="shared" ref="Z30:Z31" si="11">HEX2DEC(Y30)</f>
        <v>53504</v>
      </c>
    </row>
    <row r="31" spans="1:31" x14ac:dyDescent="0.25">
      <c r="A31" s="2">
        <v>10</v>
      </c>
      <c r="B31" s="2" t="s">
        <v>2</v>
      </c>
      <c r="C31" s="2" t="s">
        <v>2</v>
      </c>
      <c r="D31" s="2" t="s">
        <v>2</v>
      </c>
      <c r="E31" s="2" t="s">
        <v>3</v>
      </c>
      <c r="F31" s="2" t="s">
        <v>2</v>
      </c>
      <c r="G31" s="2" t="s">
        <v>34</v>
      </c>
      <c r="H31" s="2" t="s">
        <v>6</v>
      </c>
      <c r="I31" s="2" t="s">
        <v>35</v>
      </c>
      <c r="J31" s="2" t="s">
        <v>36</v>
      </c>
      <c r="K31" s="2" t="s">
        <v>2</v>
      </c>
      <c r="L31" s="2" t="s">
        <v>2</v>
      </c>
      <c r="M31" s="13" t="s">
        <v>11</v>
      </c>
      <c r="N31" s="13" t="s">
        <v>2</v>
      </c>
      <c r="O31" s="15" t="s">
        <v>16</v>
      </c>
      <c r="P31" s="20" t="s">
        <v>2</v>
      </c>
      <c r="R31" s="23">
        <f t="shared" si="0"/>
        <v>6</v>
      </c>
      <c r="S31" s="6"/>
      <c r="T31" s="12" t="str">
        <f t="shared" si="9"/>
        <v>0001</v>
      </c>
      <c r="U31" s="12">
        <f t="shared" si="1"/>
        <v>1</v>
      </c>
      <c r="V31" s="16">
        <f t="shared" si="2"/>
        <v>6</v>
      </c>
      <c r="W31" s="19">
        <f t="shared" si="10"/>
        <v>6</v>
      </c>
      <c r="X31" s="6"/>
      <c r="Y31" s="6" t="str">
        <f t="shared" ref="Y31" si="12">CONCATENATE(P31,O31,N31,M31)</f>
        <v>00060001</v>
      </c>
      <c r="Z31" s="10">
        <f t="shared" si="11"/>
        <v>393217</v>
      </c>
    </row>
    <row r="32" spans="1:3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3">
        <f t="shared" si="0"/>
        <v>0</v>
      </c>
      <c r="S32" s="22"/>
      <c r="T32" s="22"/>
      <c r="U32" s="12"/>
      <c r="V32" s="16"/>
      <c r="W32" s="22"/>
      <c r="X32" s="22"/>
      <c r="Y32" s="22"/>
      <c r="Z32" s="22"/>
    </row>
    <row r="33" spans="1:31" x14ac:dyDescent="0.25">
      <c r="A33" s="2">
        <v>10</v>
      </c>
      <c r="B33" s="2" t="s">
        <v>2</v>
      </c>
      <c r="C33" s="2" t="s">
        <v>2</v>
      </c>
      <c r="D33" s="2" t="s">
        <v>2</v>
      </c>
      <c r="E33" s="2" t="s">
        <v>11</v>
      </c>
      <c r="F33" s="2" t="s">
        <v>2</v>
      </c>
      <c r="G33" s="2" t="s">
        <v>34</v>
      </c>
      <c r="H33" s="2" t="s">
        <v>6</v>
      </c>
      <c r="I33" s="2" t="s">
        <v>38</v>
      </c>
      <c r="J33" s="2" t="s">
        <v>36</v>
      </c>
      <c r="K33" s="2" t="s">
        <v>2</v>
      </c>
      <c r="L33" s="2" t="s">
        <v>2</v>
      </c>
      <c r="M33" s="13" t="s">
        <v>2</v>
      </c>
      <c r="N33" s="13" t="s">
        <v>37</v>
      </c>
      <c r="O33" s="15" t="s">
        <v>2</v>
      </c>
      <c r="P33" s="20" t="s">
        <v>2</v>
      </c>
      <c r="R33" s="23" t="str">
        <f t="shared" si="0"/>
        <v>SHTSP</v>
      </c>
      <c r="S33" s="6"/>
      <c r="T33" s="12" t="str">
        <f t="shared" ref="T33" si="13">CONCATENATE(N33,M33)</f>
        <v>D100</v>
      </c>
      <c r="U33" s="12">
        <f t="shared" si="1"/>
        <v>53504</v>
      </c>
      <c r="V33" s="16">
        <f t="shared" si="2"/>
        <v>0</v>
      </c>
      <c r="W33" s="19">
        <f t="shared" ref="W33" si="14">V33/U33</f>
        <v>0</v>
      </c>
      <c r="X33" s="6"/>
      <c r="Y33" s="6" t="str">
        <f t="shared" ref="Y33" si="15">CONCATENATE(P33,O33,N33,M33)</f>
        <v>0000D100</v>
      </c>
      <c r="Z33" s="10">
        <f t="shared" ref="Z33" si="16">HEX2DEC(Y33)</f>
        <v>53504</v>
      </c>
    </row>
    <row r="34" spans="1:31" x14ac:dyDescent="0.25">
      <c r="A34" s="2">
        <v>10</v>
      </c>
      <c r="B34" s="2" t="s">
        <v>2</v>
      </c>
      <c r="C34" s="2" t="s">
        <v>2</v>
      </c>
      <c r="D34" s="2" t="s">
        <v>2</v>
      </c>
      <c r="E34" s="2" t="s">
        <v>3</v>
      </c>
      <c r="F34" s="2" t="s">
        <v>2</v>
      </c>
      <c r="G34" s="2" t="s">
        <v>34</v>
      </c>
      <c r="H34" s="2" t="s">
        <v>6</v>
      </c>
      <c r="I34" s="2" t="s">
        <v>38</v>
      </c>
      <c r="J34" s="2" t="s">
        <v>36</v>
      </c>
      <c r="K34" s="2" t="s">
        <v>2</v>
      </c>
      <c r="L34" s="2" t="s">
        <v>2</v>
      </c>
      <c r="M34" s="13" t="s">
        <v>11</v>
      </c>
      <c r="N34" s="13" t="s">
        <v>2</v>
      </c>
      <c r="O34" s="15" t="s">
        <v>39</v>
      </c>
      <c r="P34" s="20" t="s">
        <v>2</v>
      </c>
      <c r="R34" s="23">
        <f t="shared" si="0"/>
        <v>5</v>
      </c>
      <c r="S34" s="6"/>
      <c r="T34" s="12" t="str">
        <f t="shared" ref="T34" si="17">CONCATENATE(N34,M34)</f>
        <v>0001</v>
      </c>
      <c r="U34" s="12">
        <f t="shared" si="1"/>
        <v>1</v>
      </c>
      <c r="V34" s="16">
        <f t="shared" si="2"/>
        <v>5</v>
      </c>
      <c r="W34" s="19">
        <f t="shared" ref="W34" si="18">V34/U34</f>
        <v>5</v>
      </c>
      <c r="X34" s="6"/>
      <c r="Y34" s="6" t="str">
        <f t="shared" ref="Y34" si="19">CONCATENATE(P34,O34,N34,M34)</f>
        <v>00050001</v>
      </c>
      <c r="Z34" s="10">
        <f t="shared" ref="Z34" si="20">HEX2DEC(Y34)</f>
        <v>327681</v>
      </c>
    </row>
    <row r="35" spans="1:31" x14ac:dyDescent="0.25">
      <c r="R35" s="23">
        <f t="shared" si="0"/>
        <v>0</v>
      </c>
      <c r="T35" s="12"/>
      <c r="U35" s="12"/>
      <c r="V35" s="16"/>
      <c r="W35" s="19"/>
      <c r="X35" s="6"/>
      <c r="Y35" s="6"/>
      <c r="Z35" s="10"/>
    </row>
    <row r="36" spans="1:31" x14ac:dyDescent="0.25">
      <c r="A36" s="2" t="s">
        <v>6</v>
      </c>
      <c r="B36" s="2" t="s">
        <v>2</v>
      </c>
      <c r="C36" s="2" t="s">
        <v>2</v>
      </c>
      <c r="D36" s="2" t="s">
        <v>2</v>
      </c>
      <c r="E36" s="2" t="s">
        <v>11</v>
      </c>
      <c r="F36" s="2" t="s">
        <v>2</v>
      </c>
      <c r="G36" s="2" t="s">
        <v>34</v>
      </c>
      <c r="H36" s="2" t="s">
        <v>6</v>
      </c>
      <c r="I36" s="2" t="s">
        <v>40</v>
      </c>
      <c r="J36" s="2" t="s">
        <v>36</v>
      </c>
      <c r="K36" s="2" t="s">
        <v>2</v>
      </c>
      <c r="L36" s="2" t="s">
        <v>2</v>
      </c>
      <c r="M36" s="13" t="s">
        <v>2</v>
      </c>
      <c r="N36" s="13" t="s">
        <v>37</v>
      </c>
      <c r="O36" s="15" t="s">
        <v>2</v>
      </c>
      <c r="P36" s="20" t="s">
        <v>2</v>
      </c>
      <c r="R36" s="23" t="str">
        <f t="shared" si="0"/>
        <v>SHTSP</v>
      </c>
      <c r="T36" s="12" t="str">
        <f t="shared" ref="T36:T37" si="21">CONCATENATE(N36,M36)</f>
        <v>D100</v>
      </c>
      <c r="U36" s="12">
        <f t="shared" si="1"/>
        <v>53504</v>
      </c>
      <c r="V36" s="16">
        <f t="shared" si="2"/>
        <v>0</v>
      </c>
      <c r="W36" s="19">
        <f t="shared" ref="W36:W37" si="22">V36/U36</f>
        <v>0</v>
      </c>
      <c r="X36" s="6"/>
      <c r="Y36" s="6" t="str">
        <f t="shared" ref="Y36:Y37" si="23">CONCATENATE(P36,O36,N36,M36)</f>
        <v>0000D100</v>
      </c>
      <c r="Z36" s="10">
        <f t="shared" ref="Z36:Z37" si="24">HEX2DEC(Y36)</f>
        <v>53504</v>
      </c>
    </row>
    <row r="37" spans="1:31" x14ac:dyDescent="0.25">
      <c r="A37" s="2" t="s">
        <v>6</v>
      </c>
      <c r="B37" s="2" t="s">
        <v>2</v>
      </c>
      <c r="C37" s="2" t="s">
        <v>2</v>
      </c>
      <c r="D37" s="2" t="s">
        <v>2</v>
      </c>
      <c r="E37" s="2" t="s">
        <v>3</v>
      </c>
      <c r="F37" s="2" t="s">
        <v>2</v>
      </c>
      <c r="G37" s="2" t="s">
        <v>34</v>
      </c>
      <c r="H37" s="2" t="s">
        <v>6</v>
      </c>
      <c r="I37" s="2" t="s">
        <v>40</v>
      </c>
      <c r="J37" s="2" t="s">
        <v>36</v>
      </c>
      <c r="K37" s="2" t="s">
        <v>2</v>
      </c>
      <c r="L37" s="2" t="s">
        <v>2</v>
      </c>
      <c r="M37" s="13" t="s">
        <v>11</v>
      </c>
      <c r="N37" s="13" t="s">
        <v>2</v>
      </c>
      <c r="O37" s="15" t="s">
        <v>36</v>
      </c>
      <c r="P37" s="20" t="s">
        <v>2</v>
      </c>
      <c r="R37" s="23">
        <f t="shared" si="0"/>
        <v>4</v>
      </c>
      <c r="T37" s="12" t="str">
        <f t="shared" si="21"/>
        <v>0001</v>
      </c>
      <c r="U37" s="12">
        <f t="shared" si="1"/>
        <v>1</v>
      </c>
      <c r="V37" s="16">
        <f t="shared" si="2"/>
        <v>4</v>
      </c>
      <c r="W37" s="19">
        <f t="shared" si="22"/>
        <v>4</v>
      </c>
      <c r="X37" s="6"/>
      <c r="Y37" s="6" t="str">
        <f t="shared" si="23"/>
        <v>00040001</v>
      </c>
      <c r="Z37" s="10">
        <f t="shared" si="24"/>
        <v>262145</v>
      </c>
    </row>
    <row r="38" spans="1:31" x14ac:dyDescent="0.25">
      <c r="R38" s="23">
        <f t="shared" si="0"/>
        <v>0</v>
      </c>
      <c r="T38" s="12" t="str">
        <f t="shared" ref="T38:T39" si="25">CONCATENATE(N38,M38)</f>
        <v/>
      </c>
      <c r="U38" s="12"/>
      <c r="V38" s="16"/>
      <c r="W38" s="19"/>
      <c r="X38" s="6"/>
      <c r="Y38" s="6"/>
      <c r="Z38" s="10"/>
    </row>
    <row r="39" spans="1:31" x14ac:dyDescent="0.25">
      <c r="A39" s="2" t="s">
        <v>6</v>
      </c>
      <c r="B39" s="2" t="s">
        <v>2</v>
      </c>
      <c r="C39" s="2" t="s">
        <v>2</v>
      </c>
      <c r="D39" s="2" t="s">
        <v>2</v>
      </c>
      <c r="E39" s="2" t="s">
        <v>11</v>
      </c>
      <c r="F39" s="2" t="s">
        <v>2</v>
      </c>
      <c r="G39" s="2" t="s">
        <v>34</v>
      </c>
      <c r="H39" s="2" t="s">
        <v>6</v>
      </c>
      <c r="I39" s="2" t="s">
        <v>41</v>
      </c>
      <c r="J39" s="2" t="s">
        <v>36</v>
      </c>
      <c r="K39" s="2" t="s">
        <v>2</v>
      </c>
      <c r="L39" s="2" t="s">
        <v>2</v>
      </c>
      <c r="M39" s="13" t="s">
        <v>10</v>
      </c>
      <c r="N39" s="13" t="s">
        <v>42</v>
      </c>
      <c r="O39" s="15" t="s">
        <v>2</v>
      </c>
      <c r="P39" s="20" t="s">
        <v>2</v>
      </c>
      <c r="R39" s="23" t="str">
        <f t="shared" ref="R39" si="26">IF(U39=20487,"APT",IF(U39=53504,"SHTSP",W39))</f>
        <v>APT</v>
      </c>
      <c r="T39" s="12" t="str">
        <f t="shared" si="25"/>
        <v>5007</v>
      </c>
      <c r="U39" s="12">
        <f>HEX2DEC(T39)</f>
        <v>20487</v>
      </c>
      <c r="V39" s="16">
        <f>HEX2DEC(O39)</f>
        <v>0</v>
      </c>
      <c r="W39" s="19">
        <f t="shared" ref="W39" si="27">V39/U39</f>
        <v>0</v>
      </c>
      <c r="X39" s="6"/>
      <c r="Y39" s="6" t="str">
        <f t="shared" ref="Y39" si="28">CONCATENATE(P39,O39,N39,M39)</f>
        <v>00005007</v>
      </c>
      <c r="Z39" s="10">
        <f t="shared" ref="Z39" si="29">HEX2DEC(Y39)</f>
        <v>20487</v>
      </c>
    </row>
    <row r="40" spans="1:31" x14ac:dyDescent="0.25">
      <c r="A40" s="2" t="s">
        <v>6</v>
      </c>
      <c r="B40" s="2" t="s">
        <v>2</v>
      </c>
      <c r="C40" s="2" t="s">
        <v>2</v>
      </c>
      <c r="D40" s="2" t="s">
        <v>2</v>
      </c>
      <c r="E40" s="2" t="s">
        <v>3</v>
      </c>
      <c r="F40" s="2" t="s">
        <v>2</v>
      </c>
      <c r="G40" s="2" t="s">
        <v>34</v>
      </c>
      <c r="H40" s="2" t="s">
        <v>6</v>
      </c>
      <c r="I40" s="2" t="s">
        <v>41</v>
      </c>
      <c r="J40" s="2" t="s">
        <v>36</v>
      </c>
      <c r="K40" s="2" t="s">
        <v>2</v>
      </c>
      <c r="L40" s="2" t="s">
        <v>2</v>
      </c>
      <c r="M40" s="13" t="s">
        <v>44</v>
      </c>
      <c r="N40" s="13" t="s">
        <v>25</v>
      </c>
      <c r="O40" s="15" t="s">
        <v>2</v>
      </c>
      <c r="P40" s="20" t="s">
        <v>2</v>
      </c>
      <c r="R40" s="23">
        <f t="shared" ref="R40" si="30">IF(U40=20487,"APT",IF(U40=53504,"SHTSP",W40))</f>
        <v>0</v>
      </c>
      <c r="T40" s="12" t="str">
        <f t="shared" ref="T40" si="31">CONCATENATE(N40,M40)</f>
        <v>0320</v>
      </c>
      <c r="U40" s="12">
        <f>HEX2DEC(T40)</f>
        <v>800</v>
      </c>
      <c r="V40" s="16">
        <f>HEX2DEC(O40)</f>
        <v>0</v>
      </c>
      <c r="W40" s="19">
        <f t="shared" ref="W40" si="32">V40/U40</f>
        <v>0</v>
      </c>
      <c r="X40" s="6"/>
      <c r="Y40" s="6" t="str">
        <f t="shared" ref="Y40" si="33">CONCATENATE(P40,O40,N40,M40)</f>
        <v>00000320</v>
      </c>
      <c r="Z40" s="10">
        <f t="shared" ref="Z40" si="34">HEX2DEC(Y40)</f>
        <v>800</v>
      </c>
    </row>
    <row r="41" spans="1:31" x14ac:dyDescent="0.25">
      <c r="R41" s="23"/>
      <c r="T41" s="12" t="str">
        <f t="shared" ref="T41:T43" si="35">CONCATENATE(N41,M41)</f>
        <v/>
      </c>
      <c r="U41" s="12"/>
      <c r="V41" s="16"/>
      <c r="W41" s="19"/>
      <c r="X41" s="6"/>
      <c r="Y41" s="6" t="str">
        <f t="shared" ref="Y41:Y43" si="36">CONCATENATE(P41,O41,N41,M41)</f>
        <v/>
      </c>
      <c r="Z41" s="10"/>
    </row>
    <row r="42" spans="1:31" x14ac:dyDescent="0.25">
      <c r="A42" s="2">
        <v>10</v>
      </c>
      <c r="B42" s="2" t="s">
        <v>2</v>
      </c>
      <c r="C42" s="2" t="s">
        <v>2</v>
      </c>
      <c r="D42" s="2" t="s">
        <v>2</v>
      </c>
      <c r="E42" s="2" t="s">
        <v>11</v>
      </c>
      <c r="F42" s="2" t="s">
        <v>2</v>
      </c>
      <c r="G42" s="2" t="s">
        <v>34</v>
      </c>
      <c r="H42" s="2" t="s">
        <v>6</v>
      </c>
      <c r="I42" s="2" t="s">
        <v>45</v>
      </c>
      <c r="J42" s="2" t="s">
        <v>36</v>
      </c>
      <c r="K42" s="2" t="s">
        <v>2</v>
      </c>
      <c r="L42" s="2" t="s">
        <v>2</v>
      </c>
      <c r="M42" s="13" t="s">
        <v>10</v>
      </c>
      <c r="N42" s="13" t="s">
        <v>42</v>
      </c>
      <c r="O42" s="15" t="s">
        <v>2</v>
      </c>
      <c r="P42" s="20" t="s">
        <v>2</v>
      </c>
      <c r="R42" s="23" t="str">
        <f t="shared" ref="R42:R43" si="37">IF(U42=20487,"APT",IF(U42=53504,"SHTSP",W42))</f>
        <v>APT</v>
      </c>
      <c r="T42" s="12" t="str">
        <f t="shared" si="35"/>
        <v>5007</v>
      </c>
      <c r="U42" s="12">
        <f t="shared" ref="U42:U49" si="38">HEX2DEC(T42)</f>
        <v>20487</v>
      </c>
      <c r="V42" s="16">
        <f t="shared" ref="V42:V43" si="39">HEX2DEC(O42)</f>
        <v>0</v>
      </c>
      <c r="W42" s="19">
        <f t="shared" ref="W42:W43" si="40">V42/U42</f>
        <v>0</v>
      </c>
      <c r="X42" s="6"/>
      <c r="Y42" s="6" t="str">
        <f t="shared" si="36"/>
        <v>00005007</v>
      </c>
      <c r="Z42" s="10">
        <f t="shared" ref="Z42:Z43" si="41">HEX2DEC(Y42)</f>
        <v>20487</v>
      </c>
    </row>
    <row r="43" spans="1:31" x14ac:dyDescent="0.25">
      <c r="A43" s="2" t="s">
        <v>6</v>
      </c>
      <c r="B43" s="2" t="s">
        <v>2</v>
      </c>
      <c r="C43" s="2" t="s">
        <v>2</v>
      </c>
      <c r="D43" s="2" t="s">
        <v>2</v>
      </c>
      <c r="E43" s="2" t="s">
        <v>3</v>
      </c>
      <c r="F43" s="2" t="s">
        <v>2</v>
      </c>
      <c r="G43" s="2" t="s">
        <v>34</v>
      </c>
      <c r="H43" s="2" t="s">
        <v>6</v>
      </c>
      <c r="I43" s="2" t="s">
        <v>45</v>
      </c>
      <c r="J43" s="2" t="s">
        <v>36</v>
      </c>
      <c r="K43" s="2" t="s">
        <v>2</v>
      </c>
      <c r="L43" s="2" t="s">
        <v>2</v>
      </c>
      <c r="M43" s="13" t="s">
        <v>46</v>
      </c>
      <c r="N43" s="13" t="s">
        <v>3</v>
      </c>
      <c r="O43" s="15" t="s">
        <v>2</v>
      </c>
      <c r="P43" s="20" t="s">
        <v>2</v>
      </c>
      <c r="R43" s="23">
        <f t="shared" si="37"/>
        <v>0</v>
      </c>
      <c r="T43" s="12" t="str">
        <f t="shared" si="35"/>
        <v>02C6</v>
      </c>
      <c r="U43" s="12">
        <f t="shared" si="38"/>
        <v>710</v>
      </c>
      <c r="V43" s="16">
        <f t="shared" si="39"/>
        <v>0</v>
      </c>
      <c r="W43" s="19">
        <f t="shared" si="40"/>
        <v>0</v>
      </c>
      <c r="X43" s="6"/>
      <c r="Y43" s="6" t="str">
        <f t="shared" si="36"/>
        <v>000002C6</v>
      </c>
      <c r="Z43" s="10">
        <f t="shared" si="41"/>
        <v>710</v>
      </c>
    </row>
    <row r="45" spans="1:31" x14ac:dyDescent="0.25">
      <c r="A45" s="2">
        <v>10</v>
      </c>
      <c r="B45" s="2" t="s">
        <v>2</v>
      </c>
      <c r="C45" s="2" t="s">
        <v>2</v>
      </c>
      <c r="D45" s="2" t="s">
        <v>2</v>
      </c>
      <c r="E45" s="2" t="s">
        <v>11</v>
      </c>
      <c r="F45" s="2" t="s">
        <v>2</v>
      </c>
      <c r="G45" s="2" t="s">
        <v>34</v>
      </c>
      <c r="H45" s="2" t="s">
        <v>6</v>
      </c>
      <c r="I45" s="2" t="s">
        <v>47</v>
      </c>
      <c r="J45" s="2" t="s">
        <v>36</v>
      </c>
      <c r="K45" s="2" t="s">
        <v>2</v>
      </c>
      <c r="L45" s="2" t="s">
        <v>2</v>
      </c>
      <c r="M45" s="13" t="s">
        <v>10</v>
      </c>
      <c r="N45" s="13" t="s">
        <v>42</v>
      </c>
      <c r="O45" s="15" t="s">
        <v>2</v>
      </c>
      <c r="P45" s="20" t="s">
        <v>2</v>
      </c>
      <c r="R45" s="23" t="str">
        <f t="shared" ref="R45:R46" si="42">IF(U45=20487,"APT",IF(U45=53504,"SHTSP",W45))</f>
        <v>APT</v>
      </c>
      <c r="T45" s="12" t="str">
        <f t="shared" ref="T45:T46" si="43">CONCATENATE(N45,M45)</f>
        <v>5007</v>
      </c>
      <c r="U45" s="12">
        <f t="shared" si="38"/>
        <v>20487</v>
      </c>
      <c r="V45" s="16">
        <f t="shared" ref="V45:V46" si="44">HEX2DEC(O45)</f>
        <v>0</v>
      </c>
      <c r="W45" s="19">
        <f t="shared" ref="W45:W46" si="45">V45/U45</f>
        <v>0</v>
      </c>
      <c r="X45" s="6"/>
      <c r="Y45" s="6" t="str">
        <f t="shared" ref="Y45:Y46" si="46">CONCATENATE(P45,O45,N45,M45)</f>
        <v>00005007</v>
      </c>
      <c r="Z45" s="10">
        <f t="shared" ref="Z45:Z46" si="47">HEX2DEC(Y45)</f>
        <v>20487</v>
      </c>
    </row>
    <row r="46" spans="1:31" x14ac:dyDescent="0.25">
      <c r="A46" s="2" t="s">
        <v>6</v>
      </c>
      <c r="B46" s="2" t="s">
        <v>2</v>
      </c>
      <c r="C46" s="2" t="s">
        <v>2</v>
      </c>
      <c r="D46" s="2" t="s">
        <v>2</v>
      </c>
      <c r="E46" s="2" t="s">
        <v>3</v>
      </c>
      <c r="F46" s="2" t="s">
        <v>2</v>
      </c>
      <c r="G46" s="2" t="s">
        <v>34</v>
      </c>
      <c r="H46" s="2" t="s">
        <v>6</v>
      </c>
      <c r="I46" s="2" t="s">
        <v>47</v>
      </c>
      <c r="J46" s="2" t="s">
        <v>36</v>
      </c>
      <c r="K46" s="2" t="s">
        <v>2</v>
      </c>
      <c r="L46" s="2" t="s">
        <v>2</v>
      </c>
      <c r="M46" s="13" t="s">
        <v>48</v>
      </c>
      <c r="N46" s="13" t="s">
        <v>3</v>
      </c>
      <c r="O46" s="15" t="s">
        <v>2</v>
      </c>
      <c r="P46" s="20" t="s">
        <v>2</v>
      </c>
      <c r="R46" s="23">
        <f t="shared" si="42"/>
        <v>0</v>
      </c>
      <c r="T46" s="12" t="str">
        <f t="shared" si="43"/>
        <v>0276</v>
      </c>
      <c r="U46" s="12">
        <f t="shared" si="38"/>
        <v>630</v>
      </c>
      <c r="V46" s="16">
        <f t="shared" si="44"/>
        <v>0</v>
      </c>
      <c r="W46" s="19">
        <f t="shared" si="45"/>
        <v>0</v>
      </c>
      <c r="X46" s="6"/>
      <c r="Y46" s="6" t="str">
        <f t="shared" si="46"/>
        <v>00000276</v>
      </c>
      <c r="Z46" s="10">
        <f t="shared" si="47"/>
        <v>630</v>
      </c>
    </row>
    <row r="47" spans="1:31" customFormat="1" x14ac:dyDescent="0.25">
      <c r="A47" s="2" t="s">
        <v>6</v>
      </c>
      <c r="B47" s="2" t="s">
        <v>2</v>
      </c>
      <c r="C47" s="2" t="s">
        <v>2</v>
      </c>
      <c r="D47" s="2" t="s">
        <v>2</v>
      </c>
      <c r="E47" s="2" t="s">
        <v>3</v>
      </c>
      <c r="F47" s="2" t="s">
        <v>2</v>
      </c>
      <c r="G47" s="2" t="s">
        <v>34</v>
      </c>
      <c r="H47" s="2" t="s">
        <v>6</v>
      </c>
      <c r="I47" s="2" t="s">
        <v>44</v>
      </c>
      <c r="J47" s="2" t="s">
        <v>36</v>
      </c>
      <c r="K47" s="2" t="s">
        <v>2</v>
      </c>
      <c r="L47" s="2" t="s">
        <v>2</v>
      </c>
      <c r="M47" s="13" t="s">
        <v>49</v>
      </c>
      <c r="N47" s="13" t="s">
        <v>3</v>
      </c>
      <c r="O47" s="15" t="s">
        <v>2</v>
      </c>
      <c r="P47" s="20" t="s">
        <v>2</v>
      </c>
      <c r="Q47" s="20"/>
      <c r="R47" s="23">
        <f t="shared" ref="R47" si="48">IF(U47=20487,"APT",IF(U47=53504,"SHTSP",W47))</f>
        <v>0</v>
      </c>
      <c r="S47" s="20"/>
      <c r="T47" s="12" t="str">
        <f t="shared" ref="T47" si="49">CONCATENATE(N47,M47)</f>
        <v>0230</v>
      </c>
      <c r="U47" s="12">
        <f t="shared" si="38"/>
        <v>560</v>
      </c>
      <c r="V47" s="16">
        <f t="shared" ref="V47" si="50">HEX2DEC(O47)</f>
        <v>0</v>
      </c>
      <c r="W47" s="19">
        <f t="shared" ref="W47" si="51">V47/U47</f>
        <v>0</v>
      </c>
      <c r="X47" s="6"/>
      <c r="Y47" s="6" t="str">
        <f t="shared" ref="Y47" si="52">CONCATENATE(P47,O47,N47,M47)</f>
        <v>00000230</v>
      </c>
      <c r="Z47" s="10">
        <f t="shared" ref="Z47" si="53">HEX2DEC(Y47)</f>
        <v>560</v>
      </c>
      <c r="AA47" s="3"/>
      <c r="AB47" s="1"/>
      <c r="AC47" s="1"/>
      <c r="AD47" s="1"/>
      <c r="AE47" s="3"/>
    </row>
    <row r="48" spans="1:31" customFormat="1" x14ac:dyDescent="0.25">
      <c r="A48" s="2" t="s">
        <v>6</v>
      </c>
      <c r="B48" s="2" t="s">
        <v>2</v>
      </c>
      <c r="C48" s="2" t="s">
        <v>2</v>
      </c>
      <c r="D48" s="2" t="s">
        <v>2</v>
      </c>
      <c r="E48" s="2" t="s">
        <v>3</v>
      </c>
      <c r="F48" s="2" t="s">
        <v>2</v>
      </c>
      <c r="G48" s="2" t="s">
        <v>34</v>
      </c>
      <c r="H48" s="2" t="s">
        <v>6</v>
      </c>
      <c r="I48" s="2" t="s">
        <v>17</v>
      </c>
      <c r="J48" s="2" t="s">
        <v>36</v>
      </c>
      <c r="K48" s="2" t="s">
        <v>2</v>
      </c>
      <c r="L48" s="2" t="s">
        <v>2</v>
      </c>
      <c r="M48" s="13" t="s">
        <v>50</v>
      </c>
      <c r="N48" s="13" t="s">
        <v>11</v>
      </c>
      <c r="O48" s="15" t="s">
        <v>2</v>
      </c>
      <c r="P48" s="20" t="s">
        <v>2</v>
      </c>
      <c r="Q48" s="20"/>
      <c r="R48" s="23">
        <f t="shared" ref="R48" si="54">IF(U48=20487,"APT",IF(U48=53504,"SHTSP",W48))</f>
        <v>0</v>
      </c>
      <c r="S48" s="20"/>
      <c r="T48" s="12" t="str">
        <f t="shared" ref="T48" si="55">CONCATENATE(N48,M48)</f>
        <v>01F4</v>
      </c>
      <c r="U48" s="12">
        <f t="shared" si="38"/>
        <v>500</v>
      </c>
      <c r="V48" s="16">
        <f t="shared" ref="V48" si="56">HEX2DEC(O48)</f>
        <v>0</v>
      </c>
      <c r="W48" s="19">
        <f t="shared" ref="W48" si="57">V48/U48</f>
        <v>0</v>
      </c>
      <c r="X48" s="6"/>
      <c r="Y48" s="6" t="str">
        <f t="shared" ref="Y48" si="58">CONCATENATE(P48,O48,N48,M48)</f>
        <v>000001F4</v>
      </c>
      <c r="Z48" s="10">
        <f t="shared" ref="Z48" si="59">HEX2DEC(Y48)</f>
        <v>500</v>
      </c>
      <c r="AA48" s="3"/>
      <c r="AB48" s="1"/>
      <c r="AC48" s="1"/>
      <c r="AD48" s="1"/>
      <c r="AE48" s="3"/>
    </row>
    <row r="49" spans="1:31" customFormat="1" x14ac:dyDescent="0.25">
      <c r="A49" s="2" t="s">
        <v>6</v>
      </c>
      <c r="B49" s="2" t="s">
        <v>2</v>
      </c>
      <c r="C49" s="2" t="s">
        <v>2</v>
      </c>
      <c r="D49" s="2" t="s">
        <v>2</v>
      </c>
      <c r="E49" s="2" t="s">
        <v>3</v>
      </c>
      <c r="F49" s="2" t="s">
        <v>2</v>
      </c>
      <c r="G49" s="2" t="s">
        <v>34</v>
      </c>
      <c r="H49" s="2" t="s">
        <v>6</v>
      </c>
      <c r="I49" s="2" t="s">
        <v>51</v>
      </c>
      <c r="J49" s="2" t="s">
        <v>25</v>
      </c>
      <c r="K49" s="2" t="s">
        <v>2</v>
      </c>
      <c r="L49" s="2" t="s">
        <v>2</v>
      </c>
      <c r="M49" s="13" t="s">
        <v>52</v>
      </c>
      <c r="N49" s="13" t="s">
        <v>11</v>
      </c>
      <c r="O49" s="15" t="s">
        <v>2</v>
      </c>
      <c r="P49" s="20" t="s">
        <v>2</v>
      </c>
      <c r="Q49" s="20"/>
      <c r="R49" s="23">
        <f t="shared" ref="R49" si="60">IF(U49=20487,"APT",IF(U49=53504,"SHTSP",W49))</f>
        <v>0</v>
      </c>
      <c r="S49" s="20"/>
      <c r="T49" s="12" t="str">
        <f t="shared" ref="T49" si="61">CONCATENATE(N49,M49)</f>
        <v>01C2</v>
      </c>
      <c r="U49" s="12">
        <f t="shared" si="38"/>
        <v>450</v>
      </c>
      <c r="V49" s="16">
        <f t="shared" ref="V49" si="62">HEX2DEC(O49)</f>
        <v>0</v>
      </c>
      <c r="W49" s="19">
        <f t="shared" ref="W49" si="63">V49/U49</f>
        <v>0</v>
      </c>
      <c r="X49" s="6"/>
      <c r="Y49" s="6" t="str">
        <f t="shared" ref="Y49" si="64">CONCATENATE(P49,O49,N49,M49)</f>
        <v>000001C2</v>
      </c>
      <c r="Z49" s="10">
        <f t="shared" ref="Z49" si="65">HEX2DEC(Y49)</f>
        <v>450</v>
      </c>
      <c r="AA49" s="3"/>
      <c r="AB49" s="1"/>
      <c r="AC49" s="1"/>
      <c r="AD49" s="1"/>
      <c r="AE49" s="3"/>
    </row>
    <row r="51" spans="1:31" x14ac:dyDescent="0.25">
      <c r="A51" s="22" t="s">
        <v>6</v>
      </c>
      <c r="B51" s="22" t="s">
        <v>2</v>
      </c>
      <c r="C51" s="22" t="s">
        <v>2</v>
      </c>
      <c r="D51" s="22" t="s">
        <v>2</v>
      </c>
      <c r="E51" s="22" t="s">
        <v>11</v>
      </c>
      <c r="F51" s="22" t="s">
        <v>2</v>
      </c>
      <c r="G51" s="22" t="s">
        <v>18</v>
      </c>
      <c r="H51" s="22" t="s">
        <v>6</v>
      </c>
      <c r="I51" s="22" t="s">
        <v>54</v>
      </c>
      <c r="J51" s="22" t="s">
        <v>2</v>
      </c>
      <c r="K51" s="22" t="s">
        <v>2</v>
      </c>
      <c r="L51" s="22" t="s">
        <v>2</v>
      </c>
      <c r="M51" s="22" t="s">
        <v>11</v>
      </c>
      <c r="N51" s="22" t="s">
        <v>2</v>
      </c>
      <c r="O51" s="22" t="s">
        <v>2</v>
      </c>
      <c r="P51" s="22" t="s">
        <v>14</v>
      </c>
    </row>
    <row r="52" spans="1:31" x14ac:dyDescent="0.25">
      <c r="A52" s="2" t="s">
        <v>6</v>
      </c>
      <c r="B52" s="2" t="s">
        <v>2</v>
      </c>
      <c r="C52" s="2" t="s">
        <v>2</v>
      </c>
      <c r="D52" s="2" t="s">
        <v>2</v>
      </c>
      <c r="E52" s="2" t="s">
        <v>11</v>
      </c>
      <c r="F52" s="2" t="s">
        <v>2</v>
      </c>
      <c r="G52" s="2" t="s">
        <v>17</v>
      </c>
      <c r="H52" s="2" t="s">
        <v>6</v>
      </c>
      <c r="I52" s="2" t="s">
        <v>53</v>
      </c>
      <c r="J52" s="2" t="s">
        <v>2</v>
      </c>
      <c r="K52" s="2" t="s">
        <v>2</v>
      </c>
      <c r="L52" s="2" t="s">
        <v>2</v>
      </c>
      <c r="M52" s="13" t="s">
        <v>11</v>
      </c>
      <c r="N52" s="13" t="s">
        <v>2</v>
      </c>
      <c r="O52" s="15" t="s">
        <v>2</v>
      </c>
      <c r="P52" s="20" t="s">
        <v>14</v>
      </c>
    </row>
    <row r="53" spans="1:31" x14ac:dyDescent="0.25">
      <c r="A53" s="2" t="s">
        <v>55</v>
      </c>
      <c r="B53" s="2" t="s">
        <v>2</v>
      </c>
      <c r="C53" s="2" t="s">
        <v>2</v>
      </c>
      <c r="D53" s="2" t="s">
        <v>2</v>
      </c>
      <c r="E53" s="2" t="s">
        <v>11</v>
      </c>
      <c r="F53" s="2" t="s">
        <v>2</v>
      </c>
      <c r="G53" s="2" t="s">
        <v>4</v>
      </c>
      <c r="H53" s="2" t="s">
        <v>5</v>
      </c>
      <c r="I53" s="2" t="s">
        <v>56</v>
      </c>
      <c r="J53" s="2" t="s">
        <v>2</v>
      </c>
      <c r="K53" s="2" t="s">
        <v>2</v>
      </c>
      <c r="L53" s="2" t="s">
        <v>2</v>
      </c>
    </row>
    <row r="54" spans="1:31" x14ac:dyDescent="0.25">
      <c r="A54" s="2" t="s">
        <v>55</v>
      </c>
      <c r="B54" s="2" t="s">
        <v>2</v>
      </c>
      <c r="C54" s="2" t="s">
        <v>2</v>
      </c>
      <c r="D54" s="2" t="s">
        <v>2</v>
      </c>
      <c r="E54" s="2" t="s">
        <v>11</v>
      </c>
      <c r="F54" s="2" t="s">
        <v>2</v>
      </c>
      <c r="G54" s="2" t="s">
        <v>4</v>
      </c>
      <c r="H54" s="2" t="s">
        <v>5</v>
      </c>
      <c r="I54" s="2" t="s">
        <v>57</v>
      </c>
      <c r="J54" s="2" t="s">
        <v>2</v>
      </c>
      <c r="K54" s="2" t="s">
        <v>2</v>
      </c>
      <c r="L54" s="2" t="s">
        <v>2</v>
      </c>
    </row>
    <row r="55" spans="1:31" x14ac:dyDescent="0.25">
      <c r="A55" s="2" t="s">
        <v>55</v>
      </c>
      <c r="B55" s="2" t="s">
        <v>2</v>
      </c>
      <c r="C55" s="2" t="s">
        <v>2</v>
      </c>
      <c r="D55" s="2" t="s">
        <v>2</v>
      </c>
      <c r="E55" s="2" t="s">
        <v>11</v>
      </c>
      <c r="F55" s="2" t="s">
        <v>2</v>
      </c>
      <c r="G55" s="2" t="s">
        <v>4</v>
      </c>
      <c r="H55" s="2" t="s">
        <v>5</v>
      </c>
      <c r="I55" s="2" t="s">
        <v>58</v>
      </c>
      <c r="J55" s="2" t="s">
        <v>2</v>
      </c>
      <c r="K55" s="2" t="s">
        <v>2</v>
      </c>
      <c r="L55" s="2" t="s">
        <v>2</v>
      </c>
    </row>
    <row r="56" spans="1:31" x14ac:dyDescent="0.25">
      <c r="A56" s="2" t="s">
        <v>55</v>
      </c>
      <c r="B56" s="2" t="s">
        <v>2</v>
      </c>
      <c r="C56" s="2" t="s">
        <v>2</v>
      </c>
      <c r="D56" s="2" t="s">
        <v>2</v>
      </c>
      <c r="E56" s="2" t="s">
        <v>11</v>
      </c>
      <c r="F56" s="2" t="s">
        <v>2</v>
      </c>
      <c r="G56" s="2" t="s">
        <v>4</v>
      </c>
      <c r="H56" s="2" t="s">
        <v>5</v>
      </c>
      <c r="I56" s="2" t="s">
        <v>59</v>
      </c>
      <c r="J56" s="2" t="s">
        <v>2</v>
      </c>
      <c r="K56" s="2" t="s">
        <v>2</v>
      </c>
      <c r="L56" s="2" t="s">
        <v>2</v>
      </c>
    </row>
    <row r="58" spans="1:31" x14ac:dyDescent="0.25">
      <c r="A58" s="2" t="s">
        <v>21</v>
      </c>
      <c r="B58" s="2" t="s">
        <v>2</v>
      </c>
      <c r="C58" s="2" t="s">
        <v>2</v>
      </c>
      <c r="D58" s="2" t="s">
        <v>2</v>
      </c>
      <c r="E58" s="2" t="s">
        <v>3</v>
      </c>
      <c r="F58" s="2" t="s">
        <v>2</v>
      </c>
      <c r="G58" s="2" t="s">
        <v>7</v>
      </c>
      <c r="H58" s="2" t="s">
        <v>6</v>
      </c>
      <c r="I58" s="2" t="s">
        <v>48</v>
      </c>
      <c r="J58" s="2" t="s">
        <v>11</v>
      </c>
      <c r="K58" s="2" t="s">
        <v>2</v>
      </c>
      <c r="L58" s="2" t="s">
        <v>2</v>
      </c>
      <c r="M58" s="13" t="s">
        <v>11</v>
      </c>
    </row>
    <row r="59" spans="1:31" x14ac:dyDescent="0.25">
      <c r="A59" s="2" t="s">
        <v>6</v>
      </c>
      <c r="B59" s="2" t="s">
        <v>2</v>
      </c>
      <c r="C59" s="2" t="s">
        <v>2</v>
      </c>
      <c r="D59" s="2" t="s">
        <v>2</v>
      </c>
      <c r="E59" s="2" t="s">
        <v>11</v>
      </c>
      <c r="F59" s="2" t="s">
        <v>2</v>
      </c>
      <c r="G59" s="2" t="s">
        <v>7</v>
      </c>
      <c r="H59" s="2" t="s">
        <v>6</v>
      </c>
      <c r="I59" s="2" t="s">
        <v>48</v>
      </c>
      <c r="J59" s="2" t="s">
        <v>11</v>
      </c>
      <c r="K59" s="2" t="s">
        <v>2</v>
      </c>
      <c r="L59" s="2" t="s">
        <v>2</v>
      </c>
      <c r="M59" s="13" t="s">
        <v>60</v>
      </c>
      <c r="N59" s="13" t="s">
        <v>37</v>
      </c>
      <c r="O59" s="15" t="s">
        <v>2</v>
      </c>
      <c r="P59" s="20" t="s">
        <v>2</v>
      </c>
    </row>
    <row r="60" spans="1:31" x14ac:dyDescent="0.25">
      <c r="A60" s="2" t="s">
        <v>55</v>
      </c>
      <c r="B60" s="2" t="s">
        <v>2</v>
      </c>
      <c r="C60" s="2" t="s">
        <v>2</v>
      </c>
      <c r="D60" s="2" t="s">
        <v>2</v>
      </c>
      <c r="E60" s="2" t="s">
        <v>25</v>
      </c>
      <c r="F60" s="2" t="s">
        <v>2</v>
      </c>
      <c r="G60" s="2" t="s">
        <v>11</v>
      </c>
      <c r="H60" s="2" t="s">
        <v>44</v>
      </c>
      <c r="I60" s="2" t="s">
        <v>61</v>
      </c>
      <c r="J60" s="2" t="s">
        <v>11</v>
      </c>
      <c r="K60" s="2" t="s">
        <v>2</v>
      </c>
      <c r="L60" s="2" t="s">
        <v>2</v>
      </c>
    </row>
    <row r="61" spans="1:31" x14ac:dyDescent="0.25">
      <c r="A61" s="2" t="s">
        <v>6</v>
      </c>
      <c r="B61" s="2" t="s">
        <v>2</v>
      </c>
      <c r="C61" s="2" t="s">
        <v>2</v>
      </c>
      <c r="D61" s="2" t="s">
        <v>2</v>
      </c>
      <c r="E61" s="2" t="s">
        <v>11</v>
      </c>
      <c r="F61" s="2" t="s">
        <v>2</v>
      </c>
      <c r="G61" s="2" t="s">
        <v>34</v>
      </c>
      <c r="H61" s="2" t="s">
        <v>6</v>
      </c>
      <c r="I61" s="2" t="s">
        <v>61</v>
      </c>
      <c r="J61" s="2" t="s">
        <v>11</v>
      </c>
      <c r="K61" s="2" t="s">
        <v>2</v>
      </c>
      <c r="L61" s="2" t="s">
        <v>2</v>
      </c>
      <c r="M61" s="13" t="s">
        <v>62</v>
      </c>
      <c r="N61" s="13" t="s">
        <v>37</v>
      </c>
      <c r="O61" s="15" t="s">
        <v>2</v>
      </c>
      <c r="P61" s="2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D6ED-732F-4F99-99FB-D513744BA02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Mathieu</cp:lastModifiedBy>
  <dcterms:created xsi:type="dcterms:W3CDTF">2021-02-15T20:22:08Z</dcterms:created>
  <dcterms:modified xsi:type="dcterms:W3CDTF">2021-02-16T21:50:41Z</dcterms:modified>
</cp:coreProperties>
</file>