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hi\OneDrive\Dokumenter\UNIVERSITY\DAAV Project 2023\"/>
    </mc:Choice>
  </mc:AlternateContent>
  <xr:revisionPtr revIDLastSave="0" documentId="13_ncr:1_{ECE7AD0D-EF29-4A1D-BA5F-D2ADE2D803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5" i="1"/>
  <c r="H14" i="1"/>
  <c r="H13" i="1"/>
  <c r="H12" i="1"/>
  <c r="H11" i="1"/>
  <c r="H10" i="1"/>
  <c r="H9" i="1"/>
  <c r="H7" i="1"/>
  <c r="H8" i="1"/>
  <c r="H6" i="1"/>
  <c r="E18" i="1"/>
  <c r="E15" i="1"/>
  <c r="E14" i="1"/>
  <c r="E13" i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<sst xmlns="http://schemas.openxmlformats.org/spreadsheetml/2006/main" count="28" uniqueCount="21">
  <si>
    <t>COFFEE</t>
  </si>
  <si>
    <t>Starbucks</t>
  </si>
  <si>
    <t>Costa</t>
  </si>
  <si>
    <t>milliliters (mL)</t>
  </si>
  <si>
    <t>caffeine (mg)</t>
  </si>
  <si>
    <t>Single-shot Espresso</t>
  </si>
  <si>
    <t>Doppio / Double-shot</t>
  </si>
  <si>
    <t>Tripplo</t>
  </si>
  <si>
    <t xml:space="preserve">Americano </t>
  </si>
  <si>
    <t>Flat White</t>
  </si>
  <si>
    <t xml:space="preserve">Cappucino </t>
  </si>
  <si>
    <t>Latte</t>
  </si>
  <si>
    <t>Cortado</t>
  </si>
  <si>
    <t xml:space="preserve">Mocha </t>
  </si>
  <si>
    <t xml:space="preserve">Frappuccino </t>
  </si>
  <si>
    <t xml:space="preserve">Iced Latte </t>
  </si>
  <si>
    <t xml:space="preserve">Cold Brew </t>
  </si>
  <si>
    <t xml:space="preserve">Decaf Coffee </t>
  </si>
  <si>
    <t>Filter/brewed coffee</t>
  </si>
  <si>
    <t>Sugar (mg)</t>
  </si>
  <si>
    <t>Type of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</si>
</sst>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7" fillId="0" borderId="0" xfId="0" applyFont="1" applyAlignment="1"/>
    <xf numFmtId="0" fontId="2" fillId="5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164" fontId="2" fillId="0" borderId="0" xfId="0" applyNumberFormat="1" applyFont="1" applyFill="1" applyBorder="1"/>
    <xf numFmtId="164" fontId="2" fillId="0" borderId="0" xfId="0" applyNumberFormat="1" applyFont="1" applyFill="1" applyBorder="1" applyAlignment="1"/>
    <xf numFmtId="0" fontId="6" fillId="0" borderId="0" xfId="0" applyFont="1" applyFill="1" applyBorder="1"/>
    <xf numFmtId="0" fontId="9" fillId="4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2" fillId="4" borderId="0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" fillId="6" borderId="5" xfId="0" applyFont="1" applyFill="1" applyBorder="1" applyAlignment="1"/>
    <xf numFmtId="0" fontId="2" fillId="0" borderId="6" xfId="0" applyFont="1" applyBorder="1" applyAlignment="1"/>
    <xf numFmtId="0" fontId="2" fillId="0" borderId="0" xfId="0" applyFont="1" applyBorder="1" applyAlignment="1">
      <alignment horizontal="right"/>
    </xf>
    <xf numFmtId="0" fontId="2" fillId="6" borderId="7" xfId="0" applyFont="1" applyFill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J29"/>
  <sheetViews>
    <sheetView tabSelected="1" workbookViewId="0">
      <selection activeCell="D27" sqref="D27"/>
    </sheetView>
  </sheetViews>
  <sheetFormatPr defaultColWidth="12.5703125" defaultRowHeight="15.75" customHeight="1" x14ac:dyDescent="0.2"/>
  <cols>
    <col min="2" max="2" width="18.140625" customWidth="1"/>
    <col min="4" max="4" width="19.42578125" customWidth="1"/>
    <col min="5" max="5" width="11.42578125" customWidth="1"/>
    <col min="7" max="7" width="14" customWidth="1"/>
    <col min="8" max="8" width="11.42578125" customWidth="1"/>
    <col min="10" max="10" width="9.7109375" customWidth="1"/>
  </cols>
  <sheetData>
    <row r="3" spans="2:10" ht="12.75" x14ac:dyDescent="0.2">
      <c r="B3" s="17" t="s">
        <v>0</v>
      </c>
      <c r="C3" s="18" t="s">
        <v>1</v>
      </c>
      <c r="D3" s="18" t="s">
        <v>1</v>
      </c>
      <c r="E3" s="18" t="s">
        <v>1</v>
      </c>
      <c r="F3" s="19" t="s">
        <v>2</v>
      </c>
      <c r="G3" s="19" t="s">
        <v>2</v>
      </c>
      <c r="H3" s="20" t="s">
        <v>2</v>
      </c>
      <c r="I3" s="8"/>
      <c r="J3" s="8"/>
    </row>
    <row r="4" spans="2:10" ht="12.75" x14ac:dyDescent="0.2">
      <c r="B4" s="21" t="s">
        <v>20</v>
      </c>
      <c r="C4" s="22" t="s">
        <v>3</v>
      </c>
      <c r="D4" s="22" t="s">
        <v>4</v>
      </c>
      <c r="E4" s="16" t="s">
        <v>19</v>
      </c>
      <c r="F4" s="6" t="s">
        <v>3</v>
      </c>
      <c r="G4" s="6" t="s">
        <v>4</v>
      </c>
      <c r="H4" s="23" t="s">
        <v>19</v>
      </c>
      <c r="I4" s="9"/>
      <c r="J4" s="10"/>
    </row>
    <row r="5" spans="2:10" ht="12.75" x14ac:dyDescent="0.2">
      <c r="B5" s="24" t="s">
        <v>5</v>
      </c>
      <c r="C5" s="7">
        <v>25</v>
      </c>
      <c r="D5" s="7">
        <v>33</v>
      </c>
      <c r="E5" s="3">
        <f>0.1*1000</f>
        <v>100</v>
      </c>
      <c r="F5" s="7">
        <v>30</v>
      </c>
      <c r="G5" s="7">
        <v>100</v>
      </c>
      <c r="H5" s="25">
        <v>0</v>
      </c>
      <c r="I5" s="11"/>
      <c r="J5" s="11"/>
    </row>
    <row r="6" spans="2:10" ht="12.75" x14ac:dyDescent="0.2">
      <c r="B6" s="24" t="s">
        <v>6</v>
      </c>
      <c r="C6" s="7">
        <v>50</v>
      </c>
      <c r="D6" s="7">
        <v>66</v>
      </c>
      <c r="E6" s="3">
        <f t="shared" ref="E6:E7" si="0">0.1*1000</f>
        <v>100</v>
      </c>
      <c r="F6" s="7">
        <v>60</v>
      </c>
      <c r="G6" s="7">
        <v>200</v>
      </c>
      <c r="H6" s="25">
        <f>0.1*1000</f>
        <v>100</v>
      </c>
      <c r="I6" s="12"/>
      <c r="J6" s="12"/>
    </row>
    <row r="7" spans="2:10" ht="12.75" x14ac:dyDescent="0.2">
      <c r="B7" s="24" t="s">
        <v>7</v>
      </c>
      <c r="C7" s="7">
        <v>75</v>
      </c>
      <c r="D7" s="7">
        <v>99</v>
      </c>
      <c r="E7" s="3">
        <f t="shared" si="0"/>
        <v>100</v>
      </c>
      <c r="F7" s="7">
        <v>90</v>
      </c>
      <c r="G7" s="7">
        <v>325</v>
      </c>
      <c r="H7" s="25">
        <f t="shared" ref="H7:H8" si="1">0.1*1000</f>
        <v>100</v>
      </c>
      <c r="I7" s="12"/>
      <c r="J7" s="12"/>
    </row>
    <row r="8" spans="2:10" ht="12.75" x14ac:dyDescent="0.2">
      <c r="B8" s="24" t="s">
        <v>8</v>
      </c>
      <c r="C8" s="7">
        <v>455</v>
      </c>
      <c r="D8" s="7">
        <v>99</v>
      </c>
      <c r="E8" s="3">
        <f>0.2*1000</f>
        <v>200</v>
      </c>
      <c r="F8" s="7">
        <v>340</v>
      </c>
      <c r="G8" s="7">
        <v>325</v>
      </c>
      <c r="H8" s="25">
        <f t="shared" si="1"/>
        <v>100</v>
      </c>
      <c r="I8" s="12"/>
      <c r="J8" s="12"/>
    </row>
    <row r="9" spans="2:10" ht="12.75" x14ac:dyDescent="0.2">
      <c r="B9" s="24" t="s">
        <v>9</v>
      </c>
      <c r="C9" s="7">
        <v>227</v>
      </c>
      <c r="D9" s="7">
        <v>66</v>
      </c>
      <c r="E9" s="3">
        <f>8*1000</f>
        <v>8000</v>
      </c>
      <c r="F9" s="7">
        <v>300</v>
      </c>
      <c r="G9" s="7">
        <v>241</v>
      </c>
      <c r="H9" s="25">
        <f>12.2*1000</f>
        <v>12200</v>
      </c>
      <c r="I9" s="12"/>
      <c r="J9" s="12"/>
    </row>
    <row r="10" spans="2:10" ht="12.75" x14ac:dyDescent="0.2">
      <c r="B10" s="24" t="s">
        <v>10</v>
      </c>
      <c r="C10" s="7">
        <v>455</v>
      </c>
      <c r="D10" s="7">
        <v>66</v>
      </c>
      <c r="E10" s="3">
        <f>12.4*1000</f>
        <v>12400</v>
      </c>
      <c r="F10" s="7">
        <v>362</v>
      </c>
      <c r="G10" s="7">
        <v>325</v>
      </c>
      <c r="H10" s="25">
        <f>14.2*1000</f>
        <v>14200</v>
      </c>
      <c r="I10" s="13"/>
      <c r="J10" s="14"/>
    </row>
    <row r="11" spans="2:10" ht="12.75" x14ac:dyDescent="0.2">
      <c r="B11" s="24" t="s">
        <v>11</v>
      </c>
      <c r="C11" s="7">
        <v>455</v>
      </c>
      <c r="D11" s="7">
        <v>66</v>
      </c>
      <c r="E11" s="3">
        <f>15.9*1000</f>
        <v>15900</v>
      </c>
      <c r="F11" s="7">
        <v>364</v>
      </c>
      <c r="G11" s="7">
        <v>200</v>
      </c>
      <c r="H11" s="25">
        <f>13.7*1000</f>
        <v>13700</v>
      </c>
      <c r="I11" s="13"/>
      <c r="J11" s="13"/>
    </row>
    <row r="12" spans="2:10" ht="12.75" x14ac:dyDescent="0.2">
      <c r="B12" s="24" t="s">
        <v>12</v>
      </c>
      <c r="C12" s="7">
        <v>170</v>
      </c>
      <c r="D12" s="7">
        <v>66</v>
      </c>
      <c r="E12" s="3">
        <f>4.6*1000</f>
        <v>4600</v>
      </c>
      <c r="F12" s="7">
        <v>180</v>
      </c>
      <c r="G12" s="7">
        <v>141</v>
      </c>
      <c r="H12" s="25">
        <f>7.2*1000</f>
        <v>7200</v>
      </c>
      <c r="I12" s="13"/>
      <c r="J12" s="14"/>
    </row>
    <row r="13" spans="2:10" ht="12.75" x14ac:dyDescent="0.2">
      <c r="B13" s="24" t="s">
        <v>13</v>
      </c>
      <c r="C13" s="7">
        <v>455</v>
      </c>
      <c r="D13" s="7">
        <v>66</v>
      </c>
      <c r="E13" s="3">
        <f>32.1*1000</f>
        <v>32100</v>
      </c>
      <c r="F13" s="7">
        <v>332</v>
      </c>
      <c r="G13" s="7">
        <v>325</v>
      </c>
      <c r="H13" s="25">
        <f>23.1*1000</f>
        <v>23100</v>
      </c>
      <c r="I13" s="13"/>
      <c r="J13" s="12"/>
    </row>
    <row r="14" spans="2:10" ht="12.75" x14ac:dyDescent="0.2">
      <c r="B14" s="24" t="s">
        <v>14</v>
      </c>
      <c r="C14" s="7">
        <v>455</v>
      </c>
      <c r="D14" s="7">
        <v>33</v>
      </c>
      <c r="E14" s="3">
        <f>34.4*1000</f>
        <v>34400</v>
      </c>
      <c r="F14" s="7">
        <v>504</v>
      </c>
      <c r="G14" s="26">
        <v>100</v>
      </c>
      <c r="H14" s="25">
        <f>21.6*1000</f>
        <v>21600</v>
      </c>
      <c r="I14" s="13"/>
      <c r="J14" s="8"/>
    </row>
    <row r="15" spans="2:10" ht="12.75" x14ac:dyDescent="0.2">
      <c r="B15" s="24" t="s">
        <v>15</v>
      </c>
      <c r="C15" s="7">
        <v>455</v>
      </c>
      <c r="D15" s="7">
        <v>66</v>
      </c>
      <c r="E15" s="3">
        <f>10.7*1000</f>
        <v>10700</v>
      </c>
      <c r="F15" s="7">
        <v>473</v>
      </c>
      <c r="G15" s="7">
        <v>185</v>
      </c>
      <c r="H15" s="25">
        <f>17.1*1000</f>
        <v>17100</v>
      </c>
      <c r="I15" s="15"/>
      <c r="J15" s="12"/>
    </row>
    <row r="16" spans="2:10" ht="12.75" x14ac:dyDescent="0.2">
      <c r="B16" s="24" t="s">
        <v>16</v>
      </c>
      <c r="C16" s="7">
        <v>455</v>
      </c>
      <c r="D16" s="7">
        <v>50</v>
      </c>
      <c r="E16" s="3">
        <v>0</v>
      </c>
      <c r="F16" s="7">
        <v>488</v>
      </c>
      <c r="G16" s="7">
        <v>210</v>
      </c>
      <c r="H16" s="25">
        <v>0</v>
      </c>
      <c r="I16" s="14"/>
      <c r="J16" s="14"/>
    </row>
    <row r="17" spans="2:10" ht="12.75" x14ac:dyDescent="0.2">
      <c r="B17" s="24" t="s">
        <v>17</v>
      </c>
      <c r="C17" s="7">
        <v>455</v>
      </c>
      <c r="D17" s="7">
        <v>2</v>
      </c>
      <c r="E17" s="3">
        <v>0</v>
      </c>
      <c r="F17" s="26">
        <v>382</v>
      </c>
      <c r="G17" s="7">
        <v>2</v>
      </c>
      <c r="H17" s="25">
        <f>0.1*1000</f>
        <v>100</v>
      </c>
      <c r="I17" s="12"/>
      <c r="J17" s="12"/>
    </row>
    <row r="18" spans="2:10" ht="12.75" x14ac:dyDescent="0.2">
      <c r="B18" s="27" t="s">
        <v>18</v>
      </c>
      <c r="C18" s="28">
        <v>455</v>
      </c>
      <c r="D18" s="28">
        <v>136</v>
      </c>
      <c r="E18" s="29">
        <f>0.5*1000</f>
        <v>500</v>
      </c>
      <c r="F18" s="28">
        <v>382</v>
      </c>
      <c r="G18" s="28">
        <v>256</v>
      </c>
      <c r="H18" s="30">
        <f>0.4*1000</f>
        <v>400</v>
      </c>
      <c r="I18" s="12"/>
      <c r="J18" s="12"/>
    </row>
    <row r="19" spans="2:10" ht="12.75" x14ac:dyDescent="0.2">
      <c r="I19" s="12"/>
      <c r="J19" s="12"/>
    </row>
    <row r="20" spans="2:10" ht="12.75" x14ac:dyDescent="0.2">
      <c r="B20" s="2"/>
    </row>
    <row r="21" spans="2:10" ht="12.75" x14ac:dyDescent="0.2">
      <c r="B21" s="2"/>
    </row>
    <row r="23" spans="2:10" ht="12.75" x14ac:dyDescent="0.2">
      <c r="B23" s="4"/>
    </row>
    <row r="24" spans="2:10" ht="12.75" x14ac:dyDescent="0.2">
      <c r="B24" s="5"/>
    </row>
    <row r="25" spans="2:10" ht="12.75" x14ac:dyDescent="0.2">
      <c r="B25" s="5"/>
    </row>
    <row r="26" spans="2:10" ht="12.75" x14ac:dyDescent="0.2">
      <c r="B26" s="5"/>
    </row>
    <row r="28" spans="2:10" ht="15.75" customHeight="1" x14ac:dyDescent="0.2">
      <c r="B28" s="1"/>
    </row>
    <row r="29" spans="2:10" ht="15.75" customHeight="1" x14ac:dyDescent="0.2">
      <c r="B29" s="1"/>
    </row>
  </sheetData>
  <mergeCells count="1">
    <mergeCell ref="I4:J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Klitgård</dc:creator>
  <cp:lastModifiedBy>Mathilde Klitgård</cp:lastModifiedBy>
  <dcterms:created xsi:type="dcterms:W3CDTF">2023-04-26T14:39:34Z</dcterms:created>
  <dcterms:modified xsi:type="dcterms:W3CDTF">2023-04-26T14:39:43Z</dcterms:modified>
</cp:coreProperties>
</file>