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iutbg-smbetu.univ-lyon1.fr\homes\Documents\2A\S3\SAE\code\documents\S4\"/>
    </mc:Choice>
  </mc:AlternateContent>
  <xr:revisionPtr revIDLastSave="0" documentId="13_ncr:1_{E6E47698-358E-48B2-B9EB-6FD9CE81CB12}" xr6:coauthVersionLast="47" xr6:coauthVersionMax="47" xr10:uidLastSave="{00000000-0000-0000-0000-000000000000}"/>
  <bookViews>
    <workbookView xWindow="9060" yWindow="6735" windowWidth="21600" windowHeight="11385" xr2:uid="{F02EB596-9A8F-422A-AAB2-54C424AB86A4}"/>
  </bookViews>
  <sheets>
    <sheet name="Tâches" sheetId="1" r:id="rId1"/>
    <sheet name="Compét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N7" i="1"/>
  <c r="M7" i="1"/>
  <c r="L7" i="1"/>
  <c r="K7" i="1"/>
  <c r="J7" i="1"/>
  <c r="O8" i="1"/>
  <c r="N8" i="1"/>
  <c r="M8" i="1"/>
  <c r="L8" i="1"/>
  <c r="K8" i="1"/>
  <c r="J8" i="1"/>
  <c r="O11" i="1"/>
  <c r="N11" i="1"/>
  <c r="M11" i="1"/>
  <c r="L11" i="1"/>
  <c r="K11" i="1"/>
  <c r="J11" i="1"/>
  <c r="O3" i="1"/>
  <c r="N3" i="1"/>
  <c r="M3" i="1"/>
  <c r="L3" i="1"/>
  <c r="K3" i="1"/>
  <c r="J3" i="1"/>
  <c r="O9" i="1"/>
  <c r="N9" i="1"/>
  <c r="M9" i="1"/>
  <c r="L9" i="1"/>
  <c r="K9" i="1"/>
  <c r="J9" i="1"/>
  <c r="J27" i="1"/>
  <c r="K27" i="1"/>
  <c r="L27" i="1"/>
  <c r="M27" i="1"/>
  <c r="N27" i="1"/>
  <c r="O27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10" i="1"/>
  <c r="L10" i="1"/>
  <c r="M10" i="1"/>
  <c r="N10" i="1"/>
  <c r="O10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O2" i="1"/>
  <c r="N2" i="1"/>
  <c r="M2" i="1"/>
  <c r="L2" i="1"/>
  <c r="K2" i="1"/>
  <c r="J4" i="1"/>
  <c r="J5" i="1"/>
  <c r="J6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2" i="1"/>
  <c r="F41" i="1" l="1"/>
  <c r="K32" i="1"/>
  <c r="E40" i="1" s="1"/>
  <c r="O32" i="1"/>
  <c r="D44" i="1" s="1"/>
  <c r="N32" i="1"/>
  <c r="D43" i="1" s="1"/>
  <c r="M32" i="1"/>
  <c r="D42" i="1" s="1"/>
  <c r="L32" i="1"/>
  <c r="G41" i="1" s="1"/>
  <c r="J32" i="1"/>
  <c r="E39" i="1" s="1"/>
  <c r="G42" i="1" l="1"/>
  <c r="G43" i="1"/>
  <c r="E42" i="1"/>
  <c r="F43" i="1"/>
  <c r="D41" i="1"/>
  <c r="E43" i="1"/>
  <c r="D39" i="1"/>
  <c r="F44" i="1"/>
  <c r="D40" i="1"/>
  <c r="F42" i="1"/>
  <c r="E41" i="1"/>
  <c r="E44" i="1"/>
  <c r="F40" i="1"/>
  <c r="G44" i="1"/>
  <c r="G40" i="1"/>
  <c r="G39" i="1"/>
  <c r="F39" i="1"/>
</calcChain>
</file>

<file path=xl/sharedStrings.xml><?xml version="1.0" encoding="utf-8"?>
<sst xmlns="http://schemas.openxmlformats.org/spreadsheetml/2006/main" count="53" uniqueCount="42">
  <si>
    <t>Ordre de priorité</t>
  </si>
  <si>
    <t>Nom de la tâche</t>
  </si>
  <si>
    <t>Compétences</t>
  </si>
  <si>
    <t>Description</t>
  </si>
  <si>
    <t>Aloïs</t>
  </si>
  <si>
    <t>Samuel</t>
  </si>
  <si>
    <t>Maxence</t>
  </si>
  <si>
    <t>Mathis</t>
  </si>
  <si>
    <t>Git</t>
  </si>
  <si>
    <t>Commits réguliers sur le Gitlab</t>
  </si>
  <si>
    <t>Dossiers analyse/conception</t>
  </si>
  <si>
    <t>Trello</t>
  </si>
  <si>
    <t>Docummentation du code</t>
  </si>
  <si>
    <t>1,5,6</t>
  </si>
  <si>
    <t>Rédaction des dossiers d'analyse et de conception</t>
  </si>
  <si>
    <t>Mise à jour des tâches sur le Trello</t>
  </si>
  <si>
    <t>Documentation et commentaires dans le code</t>
  </si>
  <si>
    <t>Important</t>
  </si>
  <si>
    <t>Moins important</t>
  </si>
  <si>
    <t>À chaque séance</t>
  </si>
  <si>
    <t>Moyenne Compétence 1</t>
  </si>
  <si>
    <t>Moyenne Compétence 2</t>
  </si>
  <si>
    <t>Moyenne Compétence 3</t>
  </si>
  <si>
    <t>Moyenne Compétence 4</t>
  </si>
  <si>
    <t>Moyenne Compétence 5</t>
  </si>
  <si>
    <t>Moyenne Compétence 6</t>
  </si>
  <si>
    <t>Refactor du code</t>
  </si>
  <si>
    <t>Ajout de nouvelles règles</t>
  </si>
  <si>
    <t>Création de nouvelles règles sur le serveur</t>
  </si>
  <si>
    <t>Modification de l'interface pour accueillir les nouvelles règles</t>
  </si>
  <si>
    <t>Rédaction des documents</t>
  </si>
  <si>
    <t>Manuel d'utilisation</t>
  </si>
  <si>
    <t>Manuel d'installation</t>
  </si>
  <si>
    <t>Affiche</t>
  </si>
  <si>
    <t>Amélioration de l'algo de détéction des contours</t>
  </si>
  <si>
    <t>Optimisation du serveur pour le renvoi des images</t>
  </si>
  <si>
    <t>Optimisation algo knn</t>
  </si>
  <si>
    <t>Login et base de données</t>
  </si>
  <si>
    <t>Connexion du serveur à la base de données</t>
  </si>
  <si>
    <t>Nouvelles fonctionnalités</t>
  </si>
  <si>
    <t>Création de classes pour la gestion des pop-up</t>
  </si>
  <si>
    <t>Ajout d'une pop-up pour afficher les tuiles détéctées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</si>
</sst>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B330DC"/>
      <name val="Calibri"/>
      <family val="2"/>
      <scheme val="minor"/>
    </font>
    <font>
      <sz val="11"/>
      <color rgb="FFB330DC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B330DC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9" fontId="2" fillId="0" borderId="0" xfId="1" applyFont="1" applyAlignment="1">
      <alignment horizontal="center"/>
    </xf>
    <xf numFmtId="9" fontId="6" fillId="0" borderId="0" xfId="1" applyFont="1" applyAlignment="1">
      <alignment horizontal="center"/>
    </xf>
    <xf numFmtId="9" fontId="8" fillId="0" borderId="0" xfId="1" applyFont="1" applyAlignment="1">
      <alignment horizontal="center"/>
    </xf>
    <xf numFmtId="9" fontId="10" fillId="0" borderId="0" xfId="1" applyFont="1" applyAlignment="1">
      <alignment horizontal="center"/>
    </xf>
    <xf numFmtId="9" fontId="13" fillId="2" borderId="2" xfId="1" applyFont="1" applyFill="1" applyBorder="1" applyAlignment="1">
      <alignment horizontal="center"/>
    </xf>
    <xf numFmtId="9" fontId="2" fillId="0" borderId="0" xfId="1" applyFont="1" applyBorder="1" applyAlignment="1">
      <alignment horizontal="center"/>
    </xf>
    <xf numFmtId="9" fontId="6" fillId="0" borderId="0" xfId="1" applyFont="1" applyBorder="1" applyAlignment="1">
      <alignment horizontal="center"/>
    </xf>
    <xf numFmtId="9" fontId="8" fillId="0" borderId="0" xfId="1" applyFont="1" applyBorder="1" applyAlignment="1">
      <alignment horizontal="center"/>
    </xf>
    <xf numFmtId="0" fontId="0" fillId="0" borderId="5" xfId="0" applyBorder="1" applyAlignment="1">
      <alignment horizontal="left"/>
    </xf>
    <xf numFmtId="9" fontId="2" fillId="0" borderId="12" xfId="1" applyFont="1" applyBorder="1" applyAlignment="1">
      <alignment horizontal="center"/>
    </xf>
    <xf numFmtId="9" fontId="6" fillId="0" borderId="12" xfId="1" applyFont="1" applyBorder="1" applyAlignment="1">
      <alignment horizontal="center"/>
    </xf>
    <xf numFmtId="9" fontId="8" fillId="0" borderId="12" xfId="1" applyFont="1" applyBorder="1" applyAlignment="1">
      <alignment horizontal="center"/>
    </xf>
    <xf numFmtId="9" fontId="2" fillId="0" borderId="15" xfId="1" applyFont="1" applyBorder="1" applyAlignment="1">
      <alignment horizontal="center"/>
    </xf>
    <xf numFmtId="9" fontId="6" fillId="0" borderId="15" xfId="1" applyFont="1" applyBorder="1" applyAlignment="1">
      <alignment horizontal="center"/>
    </xf>
    <xf numFmtId="9" fontId="8" fillId="0" borderId="15" xfId="1" applyFont="1" applyBorder="1" applyAlignment="1">
      <alignment horizontal="center"/>
    </xf>
    <xf numFmtId="9" fontId="2" fillId="0" borderId="17" xfId="1" applyFont="1" applyBorder="1" applyAlignment="1">
      <alignment horizontal="center"/>
    </xf>
    <xf numFmtId="9" fontId="6" fillId="0" borderId="17" xfId="1" applyFont="1" applyBorder="1" applyAlignment="1">
      <alignment horizontal="center"/>
    </xf>
    <xf numFmtId="9" fontId="8" fillId="0" borderId="17" xfId="1" applyFont="1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9" fontId="2" fillId="0" borderId="22" xfId="1" applyFont="1" applyBorder="1" applyAlignment="1">
      <alignment horizontal="center"/>
    </xf>
    <xf numFmtId="9" fontId="6" fillId="0" borderId="22" xfId="1" applyFont="1" applyBorder="1" applyAlignment="1">
      <alignment horizontal="center"/>
    </xf>
    <xf numFmtId="9" fontId="8" fillId="0" borderId="22" xfId="1" applyFont="1" applyBorder="1" applyAlignment="1">
      <alignment horizontal="center"/>
    </xf>
    <xf numFmtId="0" fontId="0" fillId="0" borderId="23" xfId="0" applyBorder="1" applyAlignment="1">
      <alignment horizontal="left"/>
    </xf>
    <xf numFmtId="9" fontId="2" fillId="0" borderId="10" xfId="1" applyFont="1" applyBorder="1" applyAlignment="1">
      <alignment horizontal="center"/>
    </xf>
    <xf numFmtId="9" fontId="6" fillId="0" borderId="10" xfId="1" applyFont="1" applyBorder="1" applyAlignment="1">
      <alignment horizontal="center"/>
    </xf>
    <xf numFmtId="9" fontId="8" fillId="0" borderId="10" xfId="1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9" fontId="10" fillId="0" borderId="24" xfId="1" applyFont="1" applyBorder="1" applyAlignment="1">
      <alignment horizontal="center"/>
    </xf>
    <xf numFmtId="9" fontId="10" fillId="0" borderId="14" xfId="1" applyFont="1" applyBorder="1" applyAlignment="1">
      <alignment horizontal="center"/>
    </xf>
    <xf numFmtId="9" fontId="10" fillId="0" borderId="16" xfId="1" applyFont="1" applyBorder="1" applyAlignment="1">
      <alignment horizontal="center"/>
    </xf>
    <xf numFmtId="9" fontId="10" fillId="0" borderId="18" xfId="1" applyFont="1" applyBorder="1" applyAlignment="1">
      <alignment horizontal="center"/>
    </xf>
    <xf numFmtId="9" fontId="10" fillId="0" borderId="13" xfId="1" applyFont="1" applyBorder="1" applyAlignment="1">
      <alignment horizontal="center"/>
    </xf>
    <xf numFmtId="9" fontId="10" fillId="0" borderId="25" xfId="1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9" fontId="15" fillId="2" borderId="3" xfId="1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9" fontId="12" fillId="2" borderId="1" xfId="1" applyFont="1" applyFill="1" applyBorder="1" applyAlignment="1">
      <alignment horizontal="center"/>
    </xf>
    <xf numFmtId="9" fontId="14" fillId="2" borderId="1" xfId="1" applyFont="1" applyFill="1" applyBorder="1" applyAlignment="1">
      <alignment horizontal="center"/>
    </xf>
    <xf numFmtId="9" fontId="5" fillId="0" borderId="37" xfId="1" applyFont="1" applyBorder="1" applyAlignment="1">
      <alignment horizontal="center" vertical="center"/>
    </xf>
    <xf numFmtId="9" fontId="5" fillId="0" borderId="38" xfId="1" applyFont="1" applyBorder="1" applyAlignment="1">
      <alignment horizontal="center" vertical="center"/>
    </xf>
    <xf numFmtId="9" fontId="5" fillId="0" borderId="39" xfId="1" applyFont="1" applyBorder="1" applyAlignment="1">
      <alignment horizontal="center" vertical="center"/>
    </xf>
    <xf numFmtId="9" fontId="9" fillId="0" borderId="37" xfId="1" applyFont="1" applyBorder="1" applyAlignment="1">
      <alignment horizontal="center" vertical="center"/>
    </xf>
    <xf numFmtId="9" fontId="9" fillId="0" borderId="38" xfId="1" applyFont="1" applyBorder="1" applyAlignment="1">
      <alignment horizontal="center" vertical="center"/>
    </xf>
    <xf numFmtId="9" fontId="9" fillId="0" borderId="39" xfId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4" fillId="0" borderId="37" xfId="1" applyFont="1" applyBorder="1" applyAlignment="1">
      <alignment horizontal="center" vertical="center"/>
    </xf>
    <xf numFmtId="9" fontId="4" fillId="0" borderId="38" xfId="1" applyFont="1" applyBorder="1" applyAlignment="1">
      <alignment horizontal="center" vertical="center"/>
    </xf>
    <xf numFmtId="9" fontId="4" fillId="0" borderId="39" xfId="1" applyFont="1" applyBorder="1" applyAlignment="1">
      <alignment horizontal="center" vertical="center"/>
    </xf>
    <xf numFmtId="9" fontId="7" fillId="0" borderId="37" xfId="1" applyFont="1" applyBorder="1" applyAlignment="1">
      <alignment horizontal="center" vertical="center"/>
    </xf>
    <xf numFmtId="9" fontId="7" fillId="0" borderId="38" xfId="1" applyFont="1" applyBorder="1" applyAlignment="1">
      <alignment horizontal="center" vertical="center"/>
    </xf>
    <xf numFmtId="9" fontId="7" fillId="0" borderId="39" xfId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B330DC"/>
      <color rgb="FFFFD10D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201681</xdr:colOff>
      <xdr:row>0</xdr:row>
      <xdr:rowOff>104775</xdr:rowOff>
    </xdr:from>
    <xdr:to>
      <xdr:col>10</xdr:col>
      <xdr:colOff>354081</xdr:colOff>
      <xdr:row>38</xdr:row>
      <xdr:rowOff>109503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EA7B1CE-4C7F-5F10-192D-FDB018868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81" y="104775"/>
          <a:ext cx="7772400" cy="7243728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666750</xdr:colOff>
      <xdr:row>1</xdr:row>
      <xdr:rowOff>19050</xdr:rowOff>
    </xdr:from>
    <xdr:to>
      <xdr:col>20</xdr:col>
      <xdr:colOff>527190</xdr:colOff>
      <xdr:row>37</xdr:row>
      <xdr:rowOff>98899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93FBAF35-E606-C793-11A2-EE26518B6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209550"/>
          <a:ext cx="7480440" cy="6937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99DD-A3CB-4425-8234-A190EC474360}">
  <dimension ref="A1:O44"/>
  <sheetViews>
    <sheetView tabSelected="1" workbookViewId="0">
      <selection activeCell="C21" sqref="C21"/>
    </sheetView>
  </sheetViews>
  <sheetFormatPr baseColWidth="10" defaultRowHeight="15" x14ac:dyDescent="0.25"/>
  <cols>
    <col min="1" max="1" width="29.28515625" style="2" customWidth="1"/>
    <col min="2" max="2" width="46.28515625" style="2" customWidth="1"/>
    <col min="3" max="3" width="20.42578125" style="2" customWidth="1"/>
    <col min="4" max="4" width="11.42578125" style="4"/>
    <col min="5" max="5" width="11.42578125" style="5"/>
    <col min="6" max="6" width="11.42578125" style="6"/>
    <col min="7" max="7" width="11.42578125" style="7"/>
    <col min="8" max="8" width="116.85546875" style="1" customWidth="1"/>
  </cols>
  <sheetData>
    <row r="1" spans="1:15" s="3" customFormat="1" ht="16.5" thickBot="1" x14ac:dyDescent="0.3">
      <c r="A1" s="48" t="s">
        <v>0</v>
      </c>
      <c r="B1" s="48" t="s">
        <v>1</v>
      </c>
      <c r="C1" s="48" t="s">
        <v>2</v>
      </c>
      <c r="D1" s="51" t="s">
        <v>4</v>
      </c>
      <c r="E1" s="8" t="s">
        <v>5</v>
      </c>
      <c r="F1" s="52" t="s">
        <v>6</v>
      </c>
      <c r="G1" s="49" t="s">
        <v>7</v>
      </c>
      <c r="H1" s="50" t="s">
        <v>3</v>
      </c>
      <c r="J1" s="59">
        <v>1</v>
      </c>
      <c r="K1" s="59">
        <v>2</v>
      </c>
      <c r="L1" s="59">
        <v>3</v>
      </c>
      <c r="M1" s="59">
        <v>4</v>
      </c>
      <c r="N1" s="59">
        <v>5</v>
      </c>
      <c r="O1" s="59">
        <v>6</v>
      </c>
    </row>
    <row r="2" spans="1:15" x14ac:dyDescent="0.25">
      <c r="A2" s="76" t="s">
        <v>17</v>
      </c>
      <c r="B2" s="72" t="s">
        <v>26</v>
      </c>
      <c r="C2" s="39"/>
      <c r="D2" s="29">
        <v>1</v>
      </c>
      <c r="E2" s="30"/>
      <c r="F2" s="31"/>
      <c r="G2" s="42"/>
      <c r="H2" s="32" t="s">
        <v>35</v>
      </c>
      <c r="J2" s="60">
        <f>IF(ISERROR(SEARCH(1,$C2)),0,1)</f>
        <v>0</v>
      </c>
      <c r="K2" s="60">
        <f>IF(ISERROR(SEARCH(2,$C2)),0,1)</f>
        <v>0</v>
      </c>
      <c r="L2" s="60">
        <f>IF(ISERROR(SEARCH(3,$C2)),0,1)</f>
        <v>0</v>
      </c>
      <c r="M2" s="60">
        <f>IF(ISERROR(SEARCH(4,$C2)),0,1)</f>
        <v>0</v>
      </c>
      <c r="N2" s="60">
        <f>IF(ISERROR(SEARCH(5,$C2)),0,1)</f>
        <v>0</v>
      </c>
      <c r="O2" s="60">
        <f>IF(ISERROR(SEARCH(6,$C2)),0,1)</f>
        <v>0</v>
      </c>
    </row>
    <row r="3" spans="1:15" x14ac:dyDescent="0.25">
      <c r="A3" s="77"/>
      <c r="B3" s="73"/>
      <c r="C3" s="37"/>
      <c r="D3" s="9">
        <v>1</v>
      </c>
      <c r="E3" s="10"/>
      <c r="F3" s="11"/>
      <c r="G3" s="43"/>
      <c r="H3" s="12" t="s">
        <v>36</v>
      </c>
      <c r="J3" s="60">
        <f t="shared" ref="J3:J31" si="0">IF(ISERROR(SEARCH(1,$C3)),0,1)</f>
        <v>0</v>
      </c>
      <c r="K3" s="60">
        <f t="shared" ref="K3:K31" si="1">IF(ISERROR(SEARCH(2,$C3)),0,1)</f>
        <v>0</v>
      </c>
      <c r="L3" s="60">
        <f t="shared" ref="L3:L31" si="2">IF(ISERROR(SEARCH(3,$C3)),0,1)</f>
        <v>0</v>
      </c>
      <c r="M3" s="60">
        <f t="shared" ref="M3:M31" si="3">IF(ISERROR(SEARCH(4,$C3)),0,1)</f>
        <v>0</v>
      </c>
      <c r="N3" s="60">
        <f t="shared" ref="N3:N31" si="4">IF(ISERROR(SEARCH(5,$C3)),0,1)</f>
        <v>0</v>
      </c>
      <c r="O3" s="60">
        <f t="shared" ref="O3:O31" si="5">IF(ISERROR(SEARCH(6,$C3)),0,1)</f>
        <v>0</v>
      </c>
    </row>
    <row r="4" spans="1:15" x14ac:dyDescent="0.25">
      <c r="A4" s="77"/>
      <c r="B4" s="73"/>
      <c r="C4" s="37"/>
      <c r="D4" s="9">
        <v>1</v>
      </c>
      <c r="E4" s="10"/>
      <c r="F4" s="11"/>
      <c r="G4" s="43"/>
      <c r="H4" s="12" t="s">
        <v>34</v>
      </c>
      <c r="J4" s="60">
        <f t="shared" si="0"/>
        <v>0</v>
      </c>
      <c r="K4" s="60">
        <f t="shared" si="1"/>
        <v>0</v>
      </c>
      <c r="L4" s="60">
        <f t="shared" si="2"/>
        <v>0</v>
      </c>
      <c r="M4" s="60">
        <f t="shared" si="3"/>
        <v>0</v>
      </c>
      <c r="N4" s="60">
        <f t="shared" si="4"/>
        <v>0</v>
      </c>
      <c r="O4" s="60">
        <f t="shared" si="5"/>
        <v>0</v>
      </c>
    </row>
    <row r="5" spans="1:15" x14ac:dyDescent="0.25">
      <c r="A5" s="77"/>
      <c r="B5" s="73"/>
      <c r="C5" s="37"/>
      <c r="D5" s="9"/>
      <c r="E5" s="10"/>
      <c r="F5" s="11"/>
      <c r="G5" s="43"/>
      <c r="H5" s="12"/>
      <c r="J5" s="60">
        <f t="shared" si="0"/>
        <v>0</v>
      </c>
      <c r="K5" s="60">
        <f t="shared" si="1"/>
        <v>0</v>
      </c>
      <c r="L5" s="60">
        <f t="shared" si="2"/>
        <v>0</v>
      </c>
      <c r="M5" s="60">
        <f t="shared" si="3"/>
        <v>0</v>
      </c>
      <c r="N5" s="60">
        <f t="shared" si="4"/>
        <v>0</v>
      </c>
      <c r="O5" s="60">
        <f t="shared" si="5"/>
        <v>0</v>
      </c>
    </row>
    <row r="6" spans="1:15" x14ac:dyDescent="0.25">
      <c r="A6" s="78"/>
      <c r="B6" s="74"/>
      <c r="C6" s="40"/>
      <c r="D6" s="16"/>
      <c r="E6" s="17"/>
      <c r="F6" s="18"/>
      <c r="G6" s="44"/>
      <c r="H6" s="23"/>
      <c r="J6" s="60">
        <f t="shared" si="0"/>
        <v>0</v>
      </c>
      <c r="K6" s="60">
        <f t="shared" si="1"/>
        <v>0</v>
      </c>
      <c r="L6" s="60">
        <f t="shared" si="2"/>
        <v>0</v>
      </c>
      <c r="M6" s="60">
        <f t="shared" si="3"/>
        <v>0</v>
      </c>
      <c r="N6" s="60">
        <f t="shared" si="4"/>
        <v>0</v>
      </c>
      <c r="O6" s="60">
        <f t="shared" si="5"/>
        <v>0</v>
      </c>
    </row>
    <row r="7" spans="1:15" x14ac:dyDescent="0.25">
      <c r="A7" s="34" t="s">
        <v>17</v>
      </c>
      <c r="B7" s="33" t="s">
        <v>39</v>
      </c>
      <c r="C7" s="33"/>
      <c r="D7" s="19"/>
      <c r="E7" s="20"/>
      <c r="F7" s="21"/>
      <c r="G7" s="45">
        <v>1</v>
      </c>
      <c r="H7" s="24" t="s">
        <v>40</v>
      </c>
      <c r="J7" s="60">
        <f t="shared" si="0"/>
        <v>0</v>
      </c>
      <c r="K7" s="60">
        <f t="shared" si="1"/>
        <v>0</v>
      </c>
      <c r="L7" s="60">
        <f t="shared" si="2"/>
        <v>0</v>
      </c>
      <c r="M7" s="60">
        <f t="shared" si="3"/>
        <v>0</v>
      </c>
      <c r="N7" s="60">
        <f t="shared" si="4"/>
        <v>0</v>
      </c>
      <c r="O7" s="60">
        <f t="shared" si="5"/>
        <v>0</v>
      </c>
    </row>
    <row r="8" spans="1:15" x14ac:dyDescent="0.25">
      <c r="A8" s="34" t="s">
        <v>17</v>
      </c>
      <c r="B8" s="33" t="s">
        <v>39</v>
      </c>
      <c r="C8" s="33"/>
      <c r="D8" s="19"/>
      <c r="E8" s="20"/>
      <c r="F8" s="21"/>
      <c r="G8" s="45">
        <v>1</v>
      </c>
      <c r="H8" s="24" t="s">
        <v>41</v>
      </c>
      <c r="J8" s="60">
        <f t="shared" si="0"/>
        <v>0</v>
      </c>
      <c r="K8" s="60">
        <f t="shared" si="1"/>
        <v>0</v>
      </c>
      <c r="L8" s="60">
        <f t="shared" si="2"/>
        <v>0</v>
      </c>
      <c r="M8" s="60">
        <f t="shared" si="3"/>
        <v>0</v>
      </c>
      <c r="N8" s="60">
        <f t="shared" si="4"/>
        <v>0</v>
      </c>
      <c r="O8" s="60">
        <f t="shared" si="5"/>
        <v>0</v>
      </c>
    </row>
    <row r="9" spans="1:15" x14ac:dyDescent="0.25">
      <c r="A9" s="34" t="s">
        <v>17</v>
      </c>
      <c r="B9" s="33" t="s">
        <v>27</v>
      </c>
      <c r="C9" s="33"/>
      <c r="D9" s="19">
        <v>1</v>
      </c>
      <c r="E9" s="20"/>
      <c r="F9" s="21"/>
      <c r="G9" s="45"/>
      <c r="H9" s="24" t="s">
        <v>28</v>
      </c>
      <c r="J9" s="60">
        <f t="shared" si="0"/>
        <v>0</v>
      </c>
      <c r="K9" s="60">
        <f t="shared" si="1"/>
        <v>0</v>
      </c>
      <c r="L9" s="60">
        <f t="shared" si="2"/>
        <v>0</v>
      </c>
      <c r="M9" s="60">
        <f t="shared" si="3"/>
        <v>0</v>
      </c>
      <c r="N9" s="60">
        <f t="shared" si="4"/>
        <v>0</v>
      </c>
      <c r="O9" s="60">
        <f t="shared" si="5"/>
        <v>0</v>
      </c>
    </row>
    <row r="10" spans="1:15" x14ac:dyDescent="0.25">
      <c r="A10" s="34" t="s">
        <v>17</v>
      </c>
      <c r="B10" s="33" t="s">
        <v>27</v>
      </c>
      <c r="C10" s="33"/>
      <c r="D10" s="19"/>
      <c r="E10" s="20"/>
      <c r="F10" s="21"/>
      <c r="G10" s="45">
        <v>1</v>
      </c>
      <c r="H10" s="24" t="s">
        <v>29</v>
      </c>
      <c r="J10" s="60">
        <f t="shared" si="0"/>
        <v>0</v>
      </c>
      <c r="K10" s="60">
        <f t="shared" si="1"/>
        <v>0</v>
      </c>
      <c r="L10" s="60">
        <f t="shared" si="2"/>
        <v>0</v>
      </c>
      <c r="M10" s="60">
        <f t="shared" si="3"/>
        <v>0</v>
      </c>
      <c r="N10" s="60">
        <f t="shared" si="4"/>
        <v>0</v>
      </c>
      <c r="O10" s="60">
        <f t="shared" si="5"/>
        <v>0</v>
      </c>
    </row>
    <row r="11" spans="1:15" x14ac:dyDescent="0.25">
      <c r="A11" s="34" t="s">
        <v>17</v>
      </c>
      <c r="B11" s="33"/>
      <c r="C11" s="33"/>
      <c r="D11" s="19"/>
      <c r="E11" s="20"/>
      <c r="F11" s="21"/>
      <c r="G11" s="45"/>
      <c r="H11" s="24"/>
      <c r="J11" s="60">
        <f t="shared" si="0"/>
        <v>0</v>
      </c>
      <c r="K11" s="60">
        <f t="shared" si="1"/>
        <v>0</v>
      </c>
      <c r="L11" s="60">
        <f t="shared" si="2"/>
        <v>0</v>
      </c>
      <c r="M11" s="60">
        <f t="shared" si="3"/>
        <v>0</v>
      </c>
      <c r="N11" s="60">
        <f t="shared" si="4"/>
        <v>0</v>
      </c>
      <c r="O11" s="60">
        <f t="shared" si="5"/>
        <v>0</v>
      </c>
    </row>
    <row r="12" spans="1:15" x14ac:dyDescent="0.25">
      <c r="A12" s="34" t="s">
        <v>17</v>
      </c>
      <c r="B12" s="33" t="s">
        <v>37</v>
      </c>
      <c r="C12" s="33"/>
      <c r="D12" s="19"/>
      <c r="E12" s="20"/>
      <c r="F12" s="21">
        <v>1</v>
      </c>
      <c r="G12" s="45"/>
      <c r="H12" s="24" t="s">
        <v>38</v>
      </c>
      <c r="J12" s="60">
        <f t="shared" si="0"/>
        <v>0</v>
      </c>
      <c r="K12" s="60">
        <f t="shared" si="1"/>
        <v>0</v>
      </c>
      <c r="L12" s="60">
        <f t="shared" si="2"/>
        <v>0</v>
      </c>
      <c r="M12" s="60">
        <f t="shared" si="3"/>
        <v>0</v>
      </c>
      <c r="N12" s="60">
        <f t="shared" si="4"/>
        <v>0</v>
      </c>
      <c r="O12" s="60">
        <f t="shared" si="5"/>
        <v>0</v>
      </c>
    </row>
    <row r="13" spans="1:15" x14ac:dyDescent="0.25">
      <c r="A13" s="79" t="s">
        <v>18</v>
      </c>
      <c r="B13" s="75" t="s">
        <v>30</v>
      </c>
      <c r="C13" s="41" t="s">
        <v>31</v>
      </c>
      <c r="D13" s="13"/>
      <c r="E13" s="14"/>
      <c r="F13" s="15"/>
      <c r="G13" s="46"/>
      <c r="H13" s="22"/>
      <c r="J13" s="60">
        <f t="shared" si="0"/>
        <v>0</v>
      </c>
      <c r="K13" s="60">
        <f t="shared" si="1"/>
        <v>0</v>
      </c>
      <c r="L13" s="60">
        <f t="shared" si="2"/>
        <v>0</v>
      </c>
      <c r="M13" s="60">
        <f t="shared" si="3"/>
        <v>0</v>
      </c>
      <c r="N13" s="60">
        <f t="shared" si="4"/>
        <v>0</v>
      </c>
      <c r="O13" s="60">
        <f t="shared" si="5"/>
        <v>0</v>
      </c>
    </row>
    <row r="14" spans="1:15" x14ac:dyDescent="0.25">
      <c r="A14" s="77"/>
      <c r="B14" s="73"/>
      <c r="C14" s="37" t="s">
        <v>32</v>
      </c>
      <c r="D14" s="9"/>
      <c r="E14" s="10"/>
      <c r="F14" s="11"/>
      <c r="G14" s="43"/>
      <c r="H14" s="12"/>
      <c r="J14" s="60">
        <f t="shared" si="0"/>
        <v>0</v>
      </c>
      <c r="K14" s="60">
        <f t="shared" si="1"/>
        <v>0</v>
      </c>
      <c r="L14" s="60">
        <f t="shared" si="2"/>
        <v>0</v>
      </c>
      <c r="M14" s="60">
        <f t="shared" si="3"/>
        <v>0</v>
      </c>
      <c r="N14" s="60">
        <f t="shared" si="4"/>
        <v>0</v>
      </c>
      <c r="O14" s="60">
        <f t="shared" si="5"/>
        <v>0</v>
      </c>
    </row>
    <row r="15" spans="1:15" x14ac:dyDescent="0.25">
      <c r="A15" s="77"/>
      <c r="B15" s="73"/>
      <c r="C15" s="37" t="s">
        <v>33</v>
      </c>
      <c r="D15" s="9"/>
      <c r="E15" s="10"/>
      <c r="F15" s="11"/>
      <c r="G15" s="43"/>
      <c r="H15" s="12"/>
      <c r="J15" s="60">
        <f t="shared" si="0"/>
        <v>0</v>
      </c>
      <c r="K15" s="60">
        <f t="shared" si="1"/>
        <v>0</v>
      </c>
      <c r="L15" s="60">
        <f t="shared" si="2"/>
        <v>0</v>
      </c>
      <c r="M15" s="60">
        <f t="shared" si="3"/>
        <v>0</v>
      </c>
      <c r="N15" s="60">
        <f t="shared" si="4"/>
        <v>0</v>
      </c>
      <c r="O15" s="60">
        <f t="shared" si="5"/>
        <v>0</v>
      </c>
    </row>
    <row r="16" spans="1:15" x14ac:dyDescent="0.25">
      <c r="A16" s="77"/>
      <c r="B16" s="73"/>
      <c r="C16" s="37"/>
      <c r="D16" s="9"/>
      <c r="E16" s="10"/>
      <c r="F16" s="11"/>
      <c r="G16" s="43"/>
      <c r="H16" s="12"/>
      <c r="J16" s="60">
        <f t="shared" si="0"/>
        <v>0</v>
      </c>
      <c r="K16" s="60">
        <f t="shared" si="1"/>
        <v>0</v>
      </c>
      <c r="L16" s="60">
        <f t="shared" si="2"/>
        <v>0</v>
      </c>
      <c r="M16" s="60">
        <f t="shared" si="3"/>
        <v>0</v>
      </c>
      <c r="N16" s="60">
        <f t="shared" si="4"/>
        <v>0</v>
      </c>
      <c r="O16" s="60">
        <f t="shared" si="5"/>
        <v>0</v>
      </c>
    </row>
    <row r="17" spans="1:15" x14ac:dyDescent="0.25">
      <c r="A17" s="78"/>
      <c r="B17" s="74"/>
      <c r="C17" s="40"/>
      <c r="D17" s="16"/>
      <c r="E17" s="17"/>
      <c r="F17" s="18"/>
      <c r="G17" s="44"/>
      <c r="H17" s="23"/>
      <c r="J17" s="60">
        <f t="shared" si="0"/>
        <v>0</v>
      </c>
      <c r="K17" s="60">
        <f t="shared" si="1"/>
        <v>0</v>
      </c>
      <c r="L17" s="60">
        <f t="shared" si="2"/>
        <v>0</v>
      </c>
      <c r="M17" s="60">
        <f t="shared" si="3"/>
        <v>0</v>
      </c>
      <c r="N17" s="60">
        <f t="shared" si="4"/>
        <v>0</v>
      </c>
      <c r="O17" s="60">
        <f t="shared" si="5"/>
        <v>0</v>
      </c>
    </row>
    <row r="18" spans="1:15" x14ac:dyDescent="0.25">
      <c r="A18" s="35"/>
      <c r="B18" s="37"/>
      <c r="C18" s="37"/>
      <c r="D18" s="9"/>
      <c r="E18" s="10"/>
      <c r="F18" s="11"/>
      <c r="G18" s="43"/>
      <c r="H18" s="12"/>
      <c r="J18" s="60">
        <f t="shared" si="0"/>
        <v>0</v>
      </c>
      <c r="K18" s="60">
        <f t="shared" si="1"/>
        <v>0</v>
      </c>
      <c r="L18" s="60">
        <f t="shared" si="2"/>
        <v>0</v>
      </c>
      <c r="M18" s="60">
        <f t="shared" si="3"/>
        <v>0</v>
      </c>
      <c r="N18" s="60">
        <f t="shared" si="4"/>
        <v>0</v>
      </c>
      <c r="O18" s="60">
        <f t="shared" si="5"/>
        <v>0</v>
      </c>
    </row>
    <row r="19" spans="1:15" x14ac:dyDescent="0.25">
      <c r="A19" s="35"/>
      <c r="B19" s="37"/>
      <c r="C19" s="37"/>
      <c r="D19" s="9"/>
      <c r="E19" s="10"/>
      <c r="F19" s="11"/>
      <c r="G19" s="43"/>
      <c r="H19" s="12"/>
      <c r="J19" s="60">
        <f t="shared" si="0"/>
        <v>0</v>
      </c>
      <c r="K19" s="60">
        <f t="shared" si="1"/>
        <v>0</v>
      </c>
      <c r="L19" s="60">
        <f t="shared" si="2"/>
        <v>0</v>
      </c>
      <c r="M19" s="60">
        <f t="shared" si="3"/>
        <v>0</v>
      </c>
      <c r="N19" s="60">
        <f t="shared" si="4"/>
        <v>0</v>
      </c>
      <c r="O19" s="60">
        <f t="shared" si="5"/>
        <v>0</v>
      </c>
    </row>
    <row r="20" spans="1:15" x14ac:dyDescent="0.25">
      <c r="A20" s="35"/>
      <c r="B20" s="37"/>
      <c r="C20" s="37"/>
      <c r="D20" s="9"/>
      <c r="E20" s="10"/>
      <c r="F20" s="11"/>
      <c r="G20" s="43"/>
      <c r="H20" s="12"/>
      <c r="J20" s="60">
        <f t="shared" si="0"/>
        <v>0</v>
      </c>
      <c r="K20" s="60">
        <f t="shared" si="1"/>
        <v>0</v>
      </c>
      <c r="L20" s="60">
        <f t="shared" si="2"/>
        <v>0</v>
      </c>
      <c r="M20" s="60">
        <f t="shared" si="3"/>
        <v>0</v>
      </c>
      <c r="N20" s="60">
        <f t="shared" si="4"/>
        <v>0</v>
      </c>
      <c r="O20" s="60">
        <f t="shared" si="5"/>
        <v>0</v>
      </c>
    </row>
    <row r="21" spans="1:15" x14ac:dyDescent="0.25">
      <c r="A21" s="35"/>
      <c r="B21" s="37"/>
      <c r="C21" s="37"/>
      <c r="D21" s="9"/>
      <c r="E21" s="10"/>
      <c r="F21" s="11"/>
      <c r="G21" s="43"/>
      <c r="H21" s="12"/>
      <c r="J21" s="60">
        <f t="shared" si="0"/>
        <v>0</v>
      </c>
      <c r="K21" s="60">
        <f t="shared" si="1"/>
        <v>0</v>
      </c>
      <c r="L21" s="60">
        <f t="shared" si="2"/>
        <v>0</v>
      </c>
      <c r="M21" s="60">
        <f t="shared" si="3"/>
        <v>0</v>
      </c>
      <c r="N21" s="60">
        <f t="shared" si="4"/>
        <v>0</v>
      </c>
      <c r="O21" s="60">
        <f t="shared" si="5"/>
        <v>0</v>
      </c>
    </row>
    <row r="22" spans="1:15" x14ac:dyDescent="0.25">
      <c r="A22" s="35"/>
      <c r="B22" s="37"/>
      <c r="C22" s="37"/>
      <c r="D22" s="9"/>
      <c r="E22" s="10"/>
      <c r="F22" s="11"/>
      <c r="G22" s="43"/>
      <c r="H22" s="12"/>
      <c r="J22" s="60">
        <f t="shared" si="0"/>
        <v>0</v>
      </c>
      <c r="K22" s="60">
        <f t="shared" si="1"/>
        <v>0</v>
      </c>
      <c r="L22" s="60">
        <f t="shared" si="2"/>
        <v>0</v>
      </c>
      <c r="M22" s="60">
        <f t="shared" si="3"/>
        <v>0</v>
      </c>
      <c r="N22" s="60">
        <f t="shared" si="4"/>
        <v>0</v>
      </c>
      <c r="O22" s="60">
        <f t="shared" si="5"/>
        <v>0</v>
      </c>
    </row>
    <row r="23" spans="1:15" x14ac:dyDescent="0.25">
      <c r="A23" s="35"/>
      <c r="B23" s="37"/>
      <c r="C23" s="37"/>
      <c r="D23" s="9"/>
      <c r="E23" s="10"/>
      <c r="F23" s="11"/>
      <c r="G23" s="43"/>
      <c r="H23" s="12"/>
      <c r="J23" s="60">
        <f t="shared" si="0"/>
        <v>0</v>
      </c>
      <c r="K23" s="60">
        <f t="shared" si="1"/>
        <v>0</v>
      </c>
      <c r="L23" s="60">
        <f t="shared" si="2"/>
        <v>0</v>
      </c>
      <c r="M23" s="60">
        <f t="shared" si="3"/>
        <v>0</v>
      </c>
      <c r="N23" s="60">
        <f t="shared" si="4"/>
        <v>0</v>
      </c>
      <c r="O23" s="60">
        <f t="shared" si="5"/>
        <v>0</v>
      </c>
    </row>
    <row r="24" spans="1:15" x14ac:dyDescent="0.25">
      <c r="A24" s="35"/>
      <c r="B24" s="37"/>
      <c r="C24" s="37"/>
      <c r="D24" s="9"/>
      <c r="E24" s="10"/>
      <c r="F24" s="11"/>
      <c r="G24" s="43"/>
      <c r="H24" s="12"/>
      <c r="J24" s="60">
        <f t="shared" si="0"/>
        <v>0</v>
      </c>
      <c r="K24" s="60">
        <f t="shared" si="1"/>
        <v>0</v>
      </c>
      <c r="L24" s="60">
        <f t="shared" si="2"/>
        <v>0</v>
      </c>
      <c r="M24" s="60">
        <f t="shared" si="3"/>
        <v>0</v>
      </c>
      <c r="N24" s="60">
        <f t="shared" si="4"/>
        <v>0</v>
      </c>
      <c r="O24" s="60">
        <f t="shared" si="5"/>
        <v>0</v>
      </c>
    </row>
    <row r="25" spans="1:15" x14ac:dyDescent="0.25">
      <c r="A25" s="35"/>
      <c r="B25" s="37"/>
      <c r="C25" s="37"/>
      <c r="D25" s="9"/>
      <c r="E25" s="10"/>
      <c r="F25" s="11"/>
      <c r="G25" s="43"/>
      <c r="H25" s="12"/>
      <c r="J25" s="60">
        <f t="shared" si="0"/>
        <v>0</v>
      </c>
      <c r="K25" s="60">
        <f t="shared" si="1"/>
        <v>0</v>
      </c>
      <c r="L25" s="60">
        <f t="shared" si="2"/>
        <v>0</v>
      </c>
      <c r="M25" s="60">
        <f t="shared" si="3"/>
        <v>0</v>
      </c>
      <c r="N25" s="60">
        <f t="shared" si="4"/>
        <v>0</v>
      </c>
      <c r="O25" s="60">
        <f t="shared" si="5"/>
        <v>0</v>
      </c>
    </row>
    <row r="26" spans="1:15" x14ac:dyDescent="0.25">
      <c r="A26" s="35"/>
      <c r="B26" s="37"/>
      <c r="C26" s="37"/>
      <c r="D26" s="9"/>
      <c r="E26" s="10"/>
      <c r="F26" s="11"/>
      <c r="G26" s="43"/>
      <c r="H26" s="12"/>
      <c r="J26" s="60">
        <f t="shared" si="0"/>
        <v>0</v>
      </c>
      <c r="K26" s="60">
        <f t="shared" si="1"/>
        <v>0</v>
      </c>
      <c r="L26" s="60">
        <f t="shared" si="2"/>
        <v>0</v>
      </c>
      <c r="M26" s="60">
        <f t="shared" si="3"/>
        <v>0</v>
      </c>
      <c r="N26" s="60">
        <f t="shared" si="4"/>
        <v>0</v>
      </c>
      <c r="O26" s="60">
        <f t="shared" si="5"/>
        <v>0</v>
      </c>
    </row>
    <row r="27" spans="1:15" x14ac:dyDescent="0.25">
      <c r="A27" s="35"/>
      <c r="B27" s="37"/>
      <c r="C27" s="37"/>
      <c r="D27" s="9"/>
      <c r="E27" s="10"/>
      <c r="F27" s="11"/>
      <c r="G27" s="43"/>
      <c r="H27" s="12"/>
      <c r="J27" s="60">
        <f t="shared" si="0"/>
        <v>0</v>
      </c>
      <c r="K27" s="60">
        <f t="shared" si="1"/>
        <v>0</v>
      </c>
      <c r="L27" s="60">
        <f t="shared" si="2"/>
        <v>0</v>
      </c>
      <c r="M27" s="60">
        <f t="shared" si="3"/>
        <v>0</v>
      </c>
      <c r="N27" s="60">
        <f t="shared" si="4"/>
        <v>0</v>
      </c>
      <c r="O27" s="60">
        <f t="shared" si="5"/>
        <v>0</v>
      </c>
    </row>
    <row r="28" spans="1:15" x14ac:dyDescent="0.25">
      <c r="A28" s="34"/>
      <c r="B28" s="33" t="s">
        <v>10</v>
      </c>
      <c r="C28" s="33" t="s">
        <v>13</v>
      </c>
      <c r="D28" s="19">
        <v>0.25</v>
      </c>
      <c r="E28" s="20">
        <v>0.25</v>
      </c>
      <c r="F28" s="21">
        <v>0.25</v>
      </c>
      <c r="G28" s="45">
        <v>0.25</v>
      </c>
      <c r="H28" s="24" t="s">
        <v>14</v>
      </c>
      <c r="J28" s="60">
        <f t="shared" si="0"/>
        <v>1</v>
      </c>
      <c r="K28" s="60">
        <f t="shared" si="1"/>
        <v>0</v>
      </c>
      <c r="L28" s="60">
        <f t="shared" si="2"/>
        <v>0</v>
      </c>
      <c r="M28" s="60">
        <f t="shared" si="3"/>
        <v>0</v>
      </c>
      <c r="N28" s="60">
        <f t="shared" si="4"/>
        <v>1</v>
      </c>
      <c r="O28" s="60">
        <f t="shared" si="5"/>
        <v>1</v>
      </c>
    </row>
    <row r="29" spans="1:15" x14ac:dyDescent="0.25">
      <c r="A29" s="34" t="s">
        <v>19</v>
      </c>
      <c r="B29" s="33" t="s">
        <v>11</v>
      </c>
      <c r="C29" s="33" t="s">
        <v>13</v>
      </c>
      <c r="D29" s="19">
        <v>0.25</v>
      </c>
      <c r="E29" s="20">
        <v>0.25</v>
      </c>
      <c r="F29" s="21">
        <v>0.25</v>
      </c>
      <c r="G29" s="45">
        <v>0.25</v>
      </c>
      <c r="H29" s="24" t="s">
        <v>15</v>
      </c>
      <c r="J29" s="60">
        <f t="shared" si="0"/>
        <v>1</v>
      </c>
      <c r="K29" s="60">
        <f t="shared" si="1"/>
        <v>0</v>
      </c>
      <c r="L29" s="60">
        <f t="shared" si="2"/>
        <v>0</v>
      </c>
      <c r="M29" s="60">
        <f t="shared" si="3"/>
        <v>0</v>
      </c>
      <c r="N29" s="60">
        <f t="shared" si="4"/>
        <v>1</v>
      </c>
      <c r="O29" s="60">
        <f t="shared" si="5"/>
        <v>1</v>
      </c>
    </row>
    <row r="30" spans="1:15" x14ac:dyDescent="0.25">
      <c r="A30" s="34" t="s">
        <v>19</v>
      </c>
      <c r="B30" s="33" t="s">
        <v>8</v>
      </c>
      <c r="C30" s="33">
        <v>6</v>
      </c>
      <c r="D30" s="19">
        <v>0.25</v>
      </c>
      <c r="E30" s="20">
        <v>0.25</v>
      </c>
      <c r="F30" s="21">
        <v>0.25</v>
      </c>
      <c r="G30" s="45">
        <v>0.25</v>
      </c>
      <c r="H30" s="24" t="s">
        <v>9</v>
      </c>
      <c r="J30" s="60">
        <f t="shared" si="0"/>
        <v>0</v>
      </c>
      <c r="K30" s="60">
        <f t="shared" si="1"/>
        <v>0</v>
      </c>
      <c r="L30" s="60">
        <f t="shared" si="2"/>
        <v>0</v>
      </c>
      <c r="M30" s="60">
        <f t="shared" si="3"/>
        <v>0</v>
      </c>
      <c r="N30" s="60">
        <f t="shared" si="4"/>
        <v>0</v>
      </c>
      <c r="O30" s="60">
        <f t="shared" si="5"/>
        <v>1</v>
      </c>
    </row>
    <row r="31" spans="1:15" ht="15.75" thickBot="1" x14ac:dyDescent="0.3">
      <c r="A31" s="36" t="s">
        <v>18</v>
      </c>
      <c r="B31" s="38" t="s">
        <v>12</v>
      </c>
      <c r="C31" s="38">
        <v>1.2</v>
      </c>
      <c r="D31" s="25">
        <v>0.25</v>
      </c>
      <c r="E31" s="26">
        <v>0.25</v>
      </c>
      <c r="F31" s="27">
        <v>0.25</v>
      </c>
      <c r="G31" s="47">
        <v>0.25</v>
      </c>
      <c r="H31" s="28" t="s">
        <v>16</v>
      </c>
      <c r="J31" s="60">
        <f t="shared" si="0"/>
        <v>1</v>
      </c>
      <c r="K31" s="60">
        <f t="shared" si="1"/>
        <v>1</v>
      </c>
      <c r="L31" s="60">
        <f t="shared" si="2"/>
        <v>0</v>
      </c>
      <c r="M31" s="60">
        <f t="shared" si="3"/>
        <v>0</v>
      </c>
      <c r="N31" s="60">
        <f t="shared" si="4"/>
        <v>0</v>
      </c>
      <c r="O31" s="60">
        <f t="shared" si="5"/>
        <v>0</v>
      </c>
    </row>
    <row r="32" spans="1:15" x14ac:dyDescent="0.25">
      <c r="J32" s="61">
        <f>SUM(J2:J31)</f>
        <v>3</v>
      </c>
      <c r="K32" s="61">
        <f t="shared" ref="K32:O32" si="6">SUM(K2:K31)</f>
        <v>1</v>
      </c>
      <c r="L32" s="61">
        <f t="shared" si="6"/>
        <v>0</v>
      </c>
      <c r="M32" s="61">
        <f t="shared" si="6"/>
        <v>0</v>
      </c>
      <c r="N32" s="61">
        <f t="shared" si="6"/>
        <v>2</v>
      </c>
      <c r="O32" s="61">
        <f t="shared" si="6"/>
        <v>3</v>
      </c>
    </row>
    <row r="38" spans="2:7" ht="15.75" thickBot="1" x14ac:dyDescent="0.3"/>
    <row r="39" spans="2:7" x14ac:dyDescent="0.25">
      <c r="B39" s="80" t="s">
        <v>20</v>
      </c>
      <c r="C39" s="81"/>
      <c r="D39" s="62">
        <f>SUMPRODUCT($J$2:$J$31,D$2:D$31)/$J$32</f>
        <v>0.25</v>
      </c>
      <c r="E39" s="53">
        <f>SUMPRODUCT($J$2:$J$31,E$2:E$31)/$J$32</f>
        <v>0.25</v>
      </c>
      <c r="F39" s="65">
        <f>SUMPRODUCT($J$2:$J$31,F$2:F$31)/$J$32</f>
        <v>0.25</v>
      </c>
      <c r="G39" s="56">
        <f>SUMPRODUCT($J$2:$J$31,G$2:G$31)/$J$32</f>
        <v>0.25</v>
      </c>
    </row>
    <row r="40" spans="2:7" x14ac:dyDescent="0.25">
      <c r="B40" s="68" t="s">
        <v>21</v>
      </c>
      <c r="C40" s="69"/>
      <c r="D40" s="63">
        <f>SUMPRODUCT($K$2:$K$31,D$2:D$31)/$K$32</f>
        <v>0.25</v>
      </c>
      <c r="E40" s="54">
        <f>SUMPRODUCT($K$2:$K$31,E$2:E$31)/$K$32</f>
        <v>0.25</v>
      </c>
      <c r="F40" s="66">
        <f>SUMPRODUCT($K$2:$K$31,F$2:F$31)/$K$32</f>
        <v>0.25</v>
      </c>
      <c r="G40" s="57">
        <f>SUMPRODUCT($K$2:$K$31,G$2:G$31)/$K$32</f>
        <v>0.25</v>
      </c>
    </row>
    <row r="41" spans="2:7" x14ac:dyDescent="0.25">
      <c r="B41" s="68" t="s">
        <v>22</v>
      </c>
      <c r="C41" s="69"/>
      <c r="D41" s="63" t="e">
        <f>SUMPRODUCT($L$2:$L$31,D$2:D$31)/$L$32</f>
        <v>#DIV/0!</v>
      </c>
      <c r="E41" s="54" t="e">
        <f>SUMPRODUCT($L$2:$L$31,E$2:E$31)/$L$32</f>
        <v>#DIV/0!</v>
      </c>
      <c r="F41" s="66" t="e">
        <f>SUMPRODUCT($L$2:$L$31,F$2:F$31)/$L$32</f>
        <v>#DIV/0!</v>
      </c>
      <c r="G41" s="57" t="e">
        <f>SUMPRODUCT($L$2:$L$31,G$2:G$31)/$L$32</f>
        <v>#DIV/0!</v>
      </c>
    </row>
    <row r="42" spans="2:7" x14ac:dyDescent="0.25">
      <c r="B42" s="68" t="s">
        <v>23</v>
      </c>
      <c r="C42" s="69"/>
      <c r="D42" s="63" t="e">
        <f>SUMPRODUCT($M$2:$M$31,D$2:D$31)/$M$32</f>
        <v>#DIV/0!</v>
      </c>
      <c r="E42" s="54" t="e">
        <f>SUMPRODUCT($M$2:$M$31,E$2:E$31)/$M$32</f>
        <v>#DIV/0!</v>
      </c>
      <c r="F42" s="66" t="e">
        <f>SUMPRODUCT($M$2:$M$31,F$2:F$31)/$M$32</f>
        <v>#DIV/0!</v>
      </c>
      <c r="G42" s="57" t="e">
        <f>SUMPRODUCT($M$2:$M$31,G$2:G$31)/$M$32</f>
        <v>#DIV/0!</v>
      </c>
    </row>
    <row r="43" spans="2:7" x14ac:dyDescent="0.25">
      <c r="B43" s="68" t="s">
        <v>24</v>
      </c>
      <c r="C43" s="69"/>
      <c r="D43" s="63">
        <f>SUMPRODUCT($N$2:$N$31,D$2:D$31)/$N$32</f>
        <v>0.25</v>
      </c>
      <c r="E43" s="54">
        <f>SUMPRODUCT($N$2:$N$31,E$2:E$31)/$N$32</f>
        <v>0.25</v>
      </c>
      <c r="F43" s="66">
        <f>SUMPRODUCT($N$2:$N$31,F$2:F$31)/$N$32</f>
        <v>0.25</v>
      </c>
      <c r="G43" s="57">
        <f>SUMPRODUCT($N$2:$N$31,G$2:G$31)/$N$32</f>
        <v>0.25</v>
      </c>
    </row>
    <row r="44" spans="2:7" ht="15.75" thickBot="1" x14ac:dyDescent="0.3">
      <c r="B44" s="70" t="s">
        <v>25</v>
      </c>
      <c r="C44" s="71"/>
      <c r="D44" s="64">
        <f>SUMPRODUCT($O$2:$O$31,D$2:D$31)/$O$32</f>
        <v>0.25</v>
      </c>
      <c r="E44" s="55">
        <f>SUMPRODUCT($O$2:$O$31,E$2:E$31)/$O$32</f>
        <v>0.25</v>
      </c>
      <c r="F44" s="67">
        <f>SUMPRODUCT($O$2:$O$31,F$2:F$31)/$O$32</f>
        <v>0.25</v>
      </c>
      <c r="G44" s="58">
        <f>SUMPRODUCT($O$2:$O$31,G$2:G$31)/$O$32</f>
        <v>0.25</v>
      </c>
    </row>
  </sheetData>
  <mergeCells count="10">
    <mergeCell ref="A2:A6"/>
    <mergeCell ref="A13:A17"/>
    <mergeCell ref="B39:C39"/>
    <mergeCell ref="B40:C40"/>
    <mergeCell ref="B41:C41"/>
    <mergeCell ref="B42:C42"/>
    <mergeCell ref="B43:C43"/>
    <mergeCell ref="B44:C44"/>
    <mergeCell ref="B2:B6"/>
    <mergeCell ref="B13:B17"/>
  </mergeCells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AD93-D6D6-4036-B920-103EBE2A27D7}">
  <dimension ref="A1"/>
  <sheetViews>
    <sheetView zoomScaleNormal="100" workbookViewId="0">
      <selection activeCell="W9" sqref="W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Tâches</vt:lpstr>
      <vt:lpstr>Compétences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Bodin</dc:creator>
  <cp:lastModifiedBy>BODIN MATHIS p2200502</cp:lastModifiedBy>
  <dcterms:created xsi:type="dcterms:W3CDTF">2023-11-26T10:34:55Z</dcterms:created>
  <dcterms:modified xsi:type="dcterms:W3CDTF">2024-03-07T09:20:44Z</dcterms:modified>
</cp:coreProperties>
</file>