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f6e142d895ef9b/Bureau/"/>
    </mc:Choice>
  </mc:AlternateContent>
  <xr:revisionPtr revIDLastSave="60" documentId="8_{BF39C602-76D3-4F1C-99F3-257F6BC39B65}" xr6:coauthVersionLast="47" xr6:coauthVersionMax="47" xr10:uidLastSave="{D9EDC0CB-523F-47CB-BF1E-83AD58233F6E}"/>
  <bookViews>
    <workbookView xWindow="-110" yWindow="-110" windowWidth="19420" windowHeight="10300" activeTab="1" xr2:uid="{94C5A0E2-B990-41E4-A1A9-79ECDCD4FFC6}"/>
  </bookViews>
  <sheets>
    <sheet name="Ventes - Pays" sheetId="1" r:id="rId1"/>
    <sheet name="CA et résultat" sheetId="2" r:id="rId2"/>
    <sheet name="GRANT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6" i="1"/>
</calcChain>
</file>

<file path=xl/sharedStrings.xml><?xml version="1.0" encoding="utf-8"?>
<sst xmlns="http://schemas.openxmlformats.org/spreadsheetml/2006/main" count="43" uniqueCount="43">
  <si>
    <t>France</t>
  </si>
  <si>
    <t>Japan</t>
  </si>
  <si>
    <t>Europe</t>
  </si>
  <si>
    <t>Asia</t>
  </si>
  <si>
    <t>Americas</t>
  </si>
  <si>
    <t>Others</t>
  </si>
  <si>
    <t>Marge brute</t>
  </si>
  <si>
    <t>Excédent Brut d’Exploitation</t>
  </si>
  <si>
    <t>Total Revenue</t>
  </si>
  <si>
    <t>Net profit</t>
  </si>
  <si>
    <t>Month 1 - 3</t>
  </si>
  <si>
    <t>Month 4-6</t>
  </si>
  <si>
    <t>Month 7-12</t>
  </si>
  <si>
    <t>Month 13-15</t>
  </si>
  <si>
    <t>Month 16-18</t>
  </si>
  <si>
    <t>Month 19 - 24</t>
  </si>
  <si>
    <t xml:space="preserve">Month 25 - 30 </t>
  </si>
  <si>
    <t>Months 31-33</t>
  </si>
  <si>
    <t>Market analysis &amp; localisation plan</t>
  </si>
  <si>
    <t>Conduct consumer research to identify preferences, spending habits, and luxury trends in India.Analyze high-net-worth individuals (UHNWI).</t>
  </si>
  <si>
    <t>Launch &amp; Brand Positionning</t>
  </si>
  <si>
    <t>Begin local influencer collaborations.</t>
  </si>
  <si>
    <t>Store Openings &amp; Early Engagement</t>
  </si>
  <si>
    <t>Open boutiques in Delhi &amp; Bangalore</t>
  </si>
  <si>
    <t>Exclusive Indian Collection Design &amp; Launch</t>
  </si>
  <si>
    <t>Develop a limited-edition collection inspired by Indian textiles, motifs, and craftsmanship.</t>
  </si>
  <si>
    <t>Strengthen Online &amp; Digital Presence</t>
  </si>
  <si>
    <t>Launch India-specific e-commerce for luxury buyers who prefer online shopping.</t>
  </si>
  <si>
    <t>Private Client &amp; Experiential Marketing Expansion</t>
  </si>
  <si>
    <t>High-profile invitation-only events in Mumbai &amp; Delhi.Expand personal shopping &amp; loyalty programs</t>
  </si>
  <si>
    <t>CRM &amp; Long-Term Client Engagement</t>
  </si>
  <si>
    <t xml:space="preserve"> Implement data-driven customer retention strategies</t>
  </si>
  <si>
    <t>Performance Review &amp; Long-Term Strategy Adjustment</t>
  </si>
  <si>
    <t>Performance review</t>
  </si>
  <si>
    <t>Net Sales (Revenue)</t>
  </si>
  <si>
    <t>Cost of Goods Sold (COGS)</t>
  </si>
  <si>
    <t>Gross Profit</t>
  </si>
  <si>
    <t>Selling, General &amp; Administrative Expenses (SG&amp;A)</t>
  </si>
  <si>
    <t>Operating Income</t>
  </si>
  <si>
    <t>Income Before Taxes (EBT)</t>
  </si>
  <si>
    <t>Income Tax Expense</t>
  </si>
  <si>
    <t>Net Income</t>
  </si>
  <si>
    <t>Growth since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</si>
</sst>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8" formatCode="#,##0.00\ &quot;€&quot;;[Red]\-#,##0.00\ &quot;€&quot;"/>
    <numFmt numFmtId="43" formatCode="_-* #,##0.00_-;\-* #,##0.00_-;_-* &quot;-&quot;??_-;_-@_-"/>
    <numFmt numFmtId="166" formatCode="_-* #,##0_-;\-* #,##0_-;_-* &quot;-&quot;??_-;_-@_-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rgb="FF081D35"/>
      <name val="Marianne"/>
    </font>
    <font>
      <b/>
      <sz val="11"/>
      <color theme="1"/>
      <name val="Aptos Narrow"/>
      <family val="2"/>
      <scheme val="minor"/>
    </font>
    <font>
      <b/>
      <sz val="14"/>
      <color theme="1"/>
      <name val="Monserrat"/>
    </font>
    <font>
      <b/>
      <sz val="20"/>
      <color theme="1"/>
      <name val="Monserrat"/>
    </font>
    <font>
      <sz val="20"/>
      <color theme="1"/>
      <name val="Aptos Narrow"/>
      <family val="2"/>
      <scheme val="minor"/>
    </font>
    <font>
      <sz val="14"/>
      <color theme="0"/>
      <name val="Montserrat"/>
    </font>
    <font>
      <sz val="14"/>
      <color theme="0"/>
      <name val="Monserrat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DED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9" fontId="0" fillId="0" borderId="0" xfId="1" applyFont="1"/>
    <xf numFmtId="0" fontId="0" fillId="2" borderId="0" xfId="0" applyFill="1"/>
    <xf numFmtId="6" fontId="2" fillId="2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8" fontId="2" fillId="2" borderId="0" xfId="0" applyNumberFormat="1" applyFont="1" applyFill="1" applyAlignment="1">
      <alignment vertical="center" wrapText="1"/>
    </xf>
    <xf numFmtId="6" fontId="0" fillId="0" borderId="0" xfId="0" applyNumberFormat="1"/>
    <xf numFmtId="0" fontId="4" fillId="3" borderId="0" xfId="0" applyFont="1" applyFill="1" applyAlignment="1">
      <alignment vertical="center" wrapText="1"/>
    </xf>
    <xf numFmtId="0" fontId="0" fillId="3" borderId="0" xfId="0" applyFill="1"/>
    <xf numFmtId="0" fontId="5" fillId="6" borderId="0" xfId="0" applyFont="1" applyFill="1"/>
    <xf numFmtId="0" fontId="6" fillId="3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0" fillId="3" borderId="0" xfId="0" applyFill="1" applyAlignment="1">
      <alignment wrapText="1"/>
    </xf>
    <xf numFmtId="0" fontId="5" fillId="4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14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0" xfId="0" applyFont="1" applyFill="1"/>
    <xf numFmtId="166" fontId="0" fillId="3" borderId="0" xfId="2" applyNumberFormat="1" applyFont="1" applyFill="1"/>
    <xf numFmtId="9" fontId="0" fillId="3" borderId="0" xfId="1" applyFont="1" applyFill="1"/>
  </cellXfs>
  <cellStyles count="3">
    <cellStyle name="Milliers" xfId="2" builtinId="3"/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EBDED4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/>
            </a:solidFill>
            <a:ln>
              <a:noFill/>
            </a:ln>
          </c:spPr>
          <c:dPt>
            <c:idx val="0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7B-4B25-84F6-D4A955992CED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7B-4B25-84F6-D4A955992CED}"/>
              </c:ext>
            </c:extLst>
          </c:dPt>
          <c:dPt>
            <c:idx val="2"/>
            <c:bubble3D val="0"/>
            <c:spPr>
              <a:solidFill>
                <a:srgbClr val="6633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57B-4B25-84F6-D4A955992CED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57B-4B25-84F6-D4A955992CED}"/>
              </c:ext>
            </c:extLst>
          </c:dPt>
          <c:dPt>
            <c:idx val="4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57B-4B25-84F6-D4A955992CED}"/>
              </c:ext>
            </c:extLst>
          </c:dPt>
          <c:dPt>
            <c:idx val="5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57B-4B25-84F6-D4A955992CED}"/>
              </c:ext>
            </c:extLst>
          </c:dPt>
          <c:dLbls>
            <c:dLbl>
              <c:idx val="0"/>
              <c:layout>
                <c:manualLayout>
                  <c:x val="0.13055555555555545"/>
                  <c:y val="-6.481481481481481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-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7B-4B25-84F6-D4A955992CED}"/>
                </c:ext>
              </c:extLst>
            </c:dLbl>
            <c:dLbl>
              <c:idx val="1"/>
              <c:layout>
                <c:manualLayout>
                  <c:x val="0.125"/>
                  <c:y val="-4.629629629629629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-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7B-4B25-84F6-D4A955992CED}"/>
                </c:ext>
              </c:extLst>
            </c:dLbl>
            <c:dLbl>
              <c:idx val="2"/>
              <c:layout>
                <c:manualLayout>
                  <c:x val="0.26666666666666655"/>
                  <c:y val="-0.171296296296296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-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57B-4B25-84F6-D4A955992CED}"/>
                </c:ext>
              </c:extLst>
            </c:dLbl>
            <c:dLbl>
              <c:idx val="3"/>
              <c:layout>
                <c:manualLayout>
                  <c:x val="-0.11944444444444446"/>
                  <c:y val="-6.944444444444444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-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57B-4B25-84F6-D4A955992CED}"/>
                </c:ext>
              </c:extLst>
            </c:dLbl>
            <c:dLbl>
              <c:idx val="4"/>
              <c:layout>
                <c:manualLayout>
                  <c:x val="-0.14444444444444449"/>
                  <c:y val="-3.703685476815398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-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536111111111111"/>
                      <c:h val="0.103240740740740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757B-4B25-84F6-D4A955992CED}"/>
                </c:ext>
              </c:extLst>
            </c:dLbl>
            <c:dLbl>
              <c:idx val="5"/>
              <c:layout>
                <c:manualLayout>
                  <c:x val="-5.5555555555555558E-3"/>
                  <c:y val="-8.79629629629629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-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57B-4B25-84F6-D4A955992C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 -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'Ventes - Pays'!$A$1:$A$6</c:f>
              <c:strCache>
                <c:ptCount val="6"/>
                <c:pt idx="0">
                  <c:v>France</c:v>
                </c:pt>
                <c:pt idx="1">
                  <c:v>Japan</c:v>
                </c:pt>
                <c:pt idx="2">
                  <c:v>Europe</c:v>
                </c:pt>
                <c:pt idx="3">
                  <c:v>Asia</c:v>
                </c:pt>
                <c:pt idx="4">
                  <c:v>Americas</c:v>
                </c:pt>
                <c:pt idx="5">
                  <c:v>Others</c:v>
                </c:pt>
              </c:strCache>
            </c:strRef>
          </c:cat>
          <c:val>
            <c:numRef>
              <c:f>'Ventes - Pays'!$B$1:$B$6</c:f>
              <c:numCache>
                <c:formatCode>0%</c:formatCode>
                <c:ptCount val="6"/>
                <c:pt idx="0">
                  <c:v>0.14299999999999999</c:v>
                </c:pt>
                <c:pt idx="1">
                  <c:v>0.122</c:v>
                </c:pt>
                <c:pt idx="2">
                  <c:v>0.36599999999999999</c:v>
                </c:pt>
                <c:pt idx="3">
                  <c:v>0.17599999999999999</c:v>
                </c:pt>
                <c:pt idx="4">
                  <c:v>0.17699999999999999</c:v>
                </c:pt>
                <c:pt idx="5">
                  <c:v>1.6000000000000014E-2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A-49CF-9C82-4B37A56434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Montserrat" panose="00000500000000000000" pitchFamily="2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'CA et résultat'!$A$2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 et résultat'!$B$1:$H$1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 et résultat'!$B$2:$H$2</c:f>
              <c:numCache>
                <c:formatCode>"€"#,##0_);[Red]\("€"#,##0\)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&quot;€&quot;#,##0.00_);[Red]\(&quot;€&quot;#,##0.00\)">
                  <c:v>6800000000</c:v>
                </c:pt>
                <c:pt idx="4" formatCode="&quot;€&quot;#,##0.00_);[Red]\(&quot;€&quot;#,##0.00\)">
                  <c:v>6300000000</c:v>
                </c:pt>
                <c:pt idx="5" formatCode="&quot;€&quot;#,##0.00_);[Red]\(&quot;€&quot;#,##0.00\)">
                  <c:v>8900000000</c:v>
                </c:pt>
                <c:pt idx="6" formatCode="&quot;€&quot;#,##0.00_);[Red]\(&quot;€&quot;#,##0.00\)">
                  <c:v>13400000000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8-4C0E-A28C-8690687D2BBC}"/>
            </c:ext>
          </c:extLst>
        </c:ser>
        <c:ser>
          <c:idx val="3"/>
          <c:order val="1"/>
          <c:tx>
            <c:strRef>
              <c:f>'CA et résultat'!$A$5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 et résultat'!$B$1:$H$1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 et résultat'!$B$5:$H$5</c:f>
              <c:numCache>
                <c:formatCode>"€"#,##0.00_);[Red]\("€"#,##0.00\)</c:formatCode>
                <c:ptCount val="7"/>
                <c:pt idx="0" formatCode="&quot;€&quot;#,##0_);[Red]\(&quot;€&quot;#,##0\)">
                  <c:v>0</c:v>
                </c:pt>
                <c:pt idx="1">
                  <c:v>1200000000</c:v>
                </c:pt>
                <c:pt idx="2">
                  <c:v>1400000000</c:v>
                </c:pt>
                <c:pt idx="3">
                  <c:v>1500000000</c:v>
                </c:pt>
                <c:pt idx="4">
                  <c:v>1300000000</c:v>
                </c:pt>
                <c:pt idx="5" formatCode="&quot;€&quot;#,##0_);[Red]\(&quot;€&quot;#,##0\)">
                  <c:v>0</c:v>
                </c:pt>
                <c:pt idx="6">
                  <c:v>4300000000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8-4C0E-A28C-8690687D2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17695"/>
        <c:axId val="89011935"/>
      </c:lineChart>
      <c:catAx>
        <c:axId val="8901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Monserrat"/>
                <a:ea typeface="+mn-ea"/>
                <a:cs typeface="+mn-cs"/>
              </a:defRPr>
            </a:pPr>
            <a:endParaRPr lang="fr-FR"/>
          </a:p>
        </c:txPr>
        <c:crossAx val="89011935"/>
        <c:crosses val="autoZero"/>
        <c:auto val="1"/>
        <c:lblAlgn val="ctr"/>
        <c:lblOffset val="100"/>
        <c:noMultiLvlLbl val="0"/>
      </c:catAx>
      <c:valAx>
        <c:axId val="89011935"/>
        <c:scaling>
          <c:orientation val="minMax"/>
        </c:scaling>
        <c:delete val="0"/>
        <c:axPos val="l"/>
        <c:numFmt formatCode="&quot;€&quot;#,##0_);[Red]\(&quot;€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Monserrat"/>
                <a:ea typeface="+mn-ea"/>
                <a:cs typeface="+mn-cs"/>
              </a:defRPr>
            </a:pPr>
            <a:endParaRPr lang="fr-FR"/>
          </a:p>
        </c:txPr>
        <c:crossAx val="89017695"/>
        <c:crosses val="autoZero"/>
        <c:crossBetween val="between"/>
        <c:dispUnits>
          <c:builtInUnit val="b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/>
                      </a:solidFill>
                      <a:latin typeface="Monserrat"/>
                      <a:ea typeface="+mn-ea"/>
                      <a:cs typeface="+mn-cs"/>
                    </a:defRPr>
                  </a:pPr>
                  <a:r>
                    <a:rPr lang="fr-FR"/>
                    <a:t>Billion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Monserra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Monserra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500" b="0">
          <a:solidFill>
            <a:schemeClr val="tx1"/>
          </a:solidFill>
          <a:latin typeface="Monserrat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517525</xdr:colOff>
      <xdr:row>1</xdr:row>
      <xdr:rowOff>158750</xdr:rowOff>
    </xdr:from>
    <xdr:to>
      <xdr:col>9</xdr:col>
      <xdr:colOff>517525</xdr:colOff>
      <xdr:row>16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F6A6BD7-6EE4-8B54-CB5E-CB6723A71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352424</xdr:colOff>
      <xdr:row>1</xdr:row>
      <xdr:rowOff>76200</xdr:rowOff>
    </xdr:from>
    <xdr:to>
      <xdr:col>15</xdr:col>
      <xdr:colOff>12699</xdr:colOff>
      <xdr:row>17</xdr:row>
      <xdr:rowOff>12700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EB5974F-1D52-B583-6361-D482F7653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C2DB0-6BD9-4E26-B446-524880446C80}">
  <dimension ref="A1:B6"/>
  <sheetViews>
    <sheetView workbookViewId="0">
      <selection activeCell="K7" sqref="K7"/>
    </sheetView>
  </sheetViews>
  <sheetFormatPr baseColWidth="10" defaultRowHeight="14.5"/>
  <sheetData>
    <row r="1" spans="1:2">
      <c r="A1" t="s">
        <v>0</v>
      </c>
      <c r="B1" s="1">
        <v>0.14299999999999999</v>
      </c>
    </row>
    <row r="2" spans="1:2">
      <c r="A2" t="s">
        <v>1</v>
      </c>
      <c r="B2" s="1">
        <v>0.122</v>
      </c>
    </row>
    <row r="3" spans="1:2">
      <c r="A3" t="s">
        <v>2</v>
      </c>
      <c r="B3" s="1">
        <v>0.36599999999999999</v>
      </c>
    </row>
    <row r="4" spans="1:2">
      <c r="A4" t="s">
        <v>3</v>
      </c>
      <c r="B4" s="1">
        <v>0.17599999999999999</v>
      </c>
    </row>
    <row r="5" spans="1:2">
      <c r="A5" t="s">
        <v>4</v>
      </c>
      <c r="B5" s="1">
        <v>0.17699999999999999</v>
      </c>
    </row>
    <row r="6" spans="1:2">
      <c r="A6" t="s">
        <v>5</v>
      </c>
      <c r="B6" s="1">
        <f>1-SUM(B1:B5)</f>
        <v>1.6000000000000014E-2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D6EE7-0D55-4C5C-A648-43B60967D77A}">
  <dimension ref="A1:I24"/>
  <sheetViews>
    <sheetView tabSelected="1" topLeftCell="A9" zoomScale="104" workbookViewId="0">
      <selection activeCell="D22" sqref="D22"/>
    </sheetView>
  </sheetViews>
  <sheetFormatPr baseColWidth="10" defaultRowHeight="14.5"/>
  <cols>
    <col min="1" max="1" width="44.7265625" customWidth="1"/>
    <col min="2" max="2" width="21.54296875" customWidth="1"/>
    <col min="3" max="7" width="24.36328125" bestFit="1" customWidth="1"/>
    <col min="8" max="8" width="25.453125" bestFit="1" customWidth="1"/>
  </cols>
  <sheetData>
    <row r="1" spans="1:9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</row>
    <row r="2" spans="1:9">
      <c r="A2" t="s">
        <v>8</v>
      </c>
      <c r="B2" s="3">
        <v>0</v>
      </c>
      <c r="C2" s="3">
        <v>0</v>
      </c>
      <c r="D2" s="3">
        <v>0</v>
      </c>
      <c r="E2" s="5">
        <v>6800000000</v>
      </c>
      <c r="F2" s="5">
        <v>6300000000</v>
      </c>
      <c r="G2" s="5">
        <v>8900000000</v>
      </c>
      <c r="H2" s="5">
        <v>13400000000</v>
      </c>
      <c r="I2" s="2"/>
    </row>
    <row r="3" spans="1:9">
      <c r="A3" s="4" t="s">
        <v>6</v>
      </c>
      <c r="B3" s="3">
        <v>0</v>
      </c>
      <c r="C3" s="3">
        <v>0</v>
      </c>
      <c r="D3" s="3">
        <v>0</v>
      </c>
      <c r="E3" s="5">
        <v>6800000000</v>
      </c>
      <c r="F3" s="5">
        <v>6300000000</v>
      </c>
      <c r="G3" s="5">
        <v>6400000000</v>
      </c>
      <c r="H3" s="5">
        <v>9700000000</v>
      </c>
    </row>
    <row r="4" spans="1:9" ht="20">
      <c r="A4" s="4" t="s">
        <v>7</v>
      </c>
      <c r="B4" s="3">
        <v>0</v>
      </c>
      <c r="C4" s="3">
        <v>0</v>
      </c>
      <c r="D4" s="3">
        <v>0</v>
      </c>
      <c r="E4" s="5">
        <v>6800000000</v>
      </c>
      <c r="F4" s="5">
        <v>6300000000</v>
      </c>
      <c r="G4" s="5">
        <v>4200000000</v>
      </c>
      <c r="H4" s="5">
        <v>9700000000</v>
      </c>
    </row>
    <row r="5" spans="1:9">
      <c r="A5" s="4" t="s">
        <v>9</v>
      </c>
      <c r="B5" s="3">
        <v>0</v>
      </c>
      <c r="C5" s="5">
        <v>1200000000</v>
      </c>
      <c r="D5" s="5">
        <v>1400000000</v>
      </c>
      <c r="E5" s="5">
        <v>1500000000</v>
      </c>
      <c r="F5" s="5">
        <v>1300000000</v>
      </c>
      <c r="G5" s="3">
        <v>0</v>
      </c>
      <c r="H5" s="5">
        <v>4300000000</v>
      </c>
    </row>
    <row r="6" spans="1:9">
      <c r="B6" s="6">
        <f t="shared" ref="B6:H9" si="0">B2*1000000000</f>
        <v>0</v>
      </c>
      <c r="C6" s="6">
        <f t="shared" si="0"/>
        <v>0</v>
      </c>
      <c r="D6" s="6">
        <f t="shared" si="0"/>
        <v>0</v>
      </c>
      <c r="E6" s="6">
        <f t="shared" si="0"/>
        <v>6.8E+18</v>
      </c>
      <c r="F6" s="6">
        <f t="shared" si="0"/>
        <v>6.3E+18</v>
      </c>
      <c r="G6" s="6">
        <f t="shared" si="0"/>
        <v>8.9E+18</v>
      </c>
      <c r="H6" s="6">
        <f t="shared" si="0"/>
        <v>1.34E+19</v>
      </c>
    </row>
    <row r="7" spans="1:9">
      <c r="B7" s="6">
        <f t="shared" si="0"/>
        <v>0</v>
      </c>
      <c r="C7" s="6">
        <f t="shared" si="0"/>
        <v>0</v>
      </c>
      <c r="D7" s="6">
        <f t="shared" si="0"/>
        <v>0</v>
      </c>
      <c r="E7" s="6">
        <f t="shared" si="0"/>
        <v>6.8E+18</v>
      </c>
      <c r="F7" s="6">
        <f t="shared" si="0"/>
        <v>6.3E+18</v>
      </c>
      <c r="G7" s="6">
        <f t="shared" si="0"/>
        <v>6.4E+18</v>
      </c>
      <c r="H7" s="6">
        <f t="shared" si="0"/>
        <v>9.7E+18</v>
      </c>
    </row>
    <row r="8" spans="1:9">
      <c r="B8" s="6">
        <f t="shared" si="0"/>
        <v>0</v>
      </c>
      <c r="C8" s="6">
        <f t="shared" si="0"/>
        <v>0</v>
      </c>
      <c r="D8" s="6">
        <f t="shared" si="0"/>
        <v>0</v>
      </c>
      <c r="E8" s="6">
        <f t="shared" si="0"/>
        <v>6.8E+18</v>
      </c>
      <c r="F8" s="6">
        <f t="shared" si="0"/>
        <v>6.3E+18</v>
      </c>
      <c r="G8" s="6">
        <f t="shared" si="0"/>
        <v>4.2E+18</v>
      </c>
      <c r="H8" s="6">
        <f t="shared" si="0"/>
        <v>9.7E+18</v>
      </c>
    </row>
    <row r="9" spans="1:9">
      <c r="B9" s="6">
        <f t="shared" si="0"/>
        <v>0</v>
      </c>
      <c r="C9" s="6">
        <f t="shared" si="0"/>
        <v>1.2E+18</v>
      </c>
      <c r="D9" s="6">
        <f t="shared" si="0"/>
        <v>1.4E+18</v>
      </c>
      <c r="E9" s="6">
        <f t="shared" si="0"/>
        <v>1.5E+18</v>
      </c>
      <c r="F9" s="6">
        <f t="shared" si="0"/>
        <v>1.3E+18</v>
      </c>
      <c r="G9" s="6">
        <f t="shared" si="0"/>
        <v>0</v>
      </c>
      <c r="H9" s="6">
        <f t="shared" si="0"/>
        <v>4.3E+18</v>
      </c>
    </row>
    <row r="16" spans="1:9">
      <c r="A16" s="8"/>
      <c r="B16" s="19">
        <v>45291</v>
      </c>
      <c r="C16" s="20" t="s">
        <v>42</v>
      </c>
    </row>
    <row r="17" spans="1:3">
      <c r="A17" s="21" t="s">
        <v>34</v>
      </c>
      <c r="B17" s="22">
        <v>15170000000</v>
      </c>
      <c r="C17" s="23">
        <v>0.12981306323080399</v>
      </c>
    </row>
    <row r="18" spans="1:3">
      <c r="A18" s="21" t="s">
        <v>35</v>
      </c>
      <c r="B18" s="22">
        <v>4511000000</v>
      </c>
      <c r="C18" s="23">
        <v>0.2126344086021506</v>
      </c>
    </row>
    <row r="19" spans="1:3">
      <c r="A19" s="21" t="s">
        <v>36</v>
      </c>
      <c r="B19" s="22">
        <v>10659000000</v>
      </c>
      <c r="C19" s="23">
        <v>9.8073555166374782E-2</v>
      </c>
    </row>
    <row r="20" spans="1:3">
      <c r="A20" s="21" t="s">
        <v>37</v>
      </c>
      <c r="B20" s="22">
        <v>3569000000</v>
      </c>
      <c r="C20" s="23">
        <v>0.12622278321236979</v>
      </c>
    </row>
    <row r="21" spans="1:3">
      <c r="A21" s="21" t="s">
        <v>38</v>
      </c>
      <c r="B21" s="22">
        <v>6148000000</v>
      </c>
      <c r="C21" s="23">
        <v>8.8334218445742602E-2</v>
      </c>
    </row>
    <row r="22" spans="1:3">
      <c r="A22" s="21" t="s">
        <v>39</v>
      </c>
      <c r="B22" s="22">
        <v>6432000000</v>
      </c>
      <c r="C22" s="23">
        <v>0.10136986301369859</v>
      </c>
    </row>
    <row r="23" spans="1:3">
      <c r="A23" s="21" t="s">
        <v>40</v>
      </c>
      <c r="B23" s="22">
        <v>1845000000</v>
      </c>
      <c r="C23" s="23">
        <v>0.1367837338262477</v>
      </c>
    </row>
    <row r="24" spans="1:3">
      <c r="A24" s="21" t="s">
        <v>41</v>
      </c>
      <c r="B24" s="22">
        <v>4603000000</v>
      </c>
      <c r="C24" s="23">
        <v>6.773370447691951E-2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21D3-850B-48A0-B80B-DFC02EABF67E}">
  <dimension ref="B3:L16"/>
  <sheetViews>
    <sheetView zoomScale="26" zoomScaleNormal="55" workbookViewId="0">
      <selection activeCell="F12" sqref="F12"/>
    </sheetView>
  </sheetViews>
  <sheetFormatPr baseColWidth="10" defaultRowHeight="14.5"/>
  <cols>
    <col min="3" max="3" width="54.90625" customWidth="1"/>
    <col min="4" max="11" width="43.26953125" customWidth="1"/>
  </cols>
  <sheetData>
    <row r="3" spans="2:12" ht="18"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2:12" ht="26">
      <c r="B4" s="8"/>
      <c r="C4" s="8"/>
      <c r="D4" s="16">
        <v>2026</v>
      </c>
      <c r="E4" s="16"/>
      <c r="F4" s="16"/>
      <c r="G4" s="17">
        <v>2027</v>
      </c>
      <c r="H4" s="17"/>
      <c r="I4" s="17"/>
      <c r="J4" s="18">
        <v>2028</v>
      </c>
      <c r="K4" s="9"/>
      <c r="L4" s="10"/>
    </row>
    <row r="5" spans="2:12" ht="26">
      <c r="B5" s="7"/>
      <c r="C5" s="8"/>
      <c r="D5" s="11" t="s">
        <v>10</v>
      </c>
      <c r="E5" s="11" t="s">
        <v>11</v>
      </c>
      <c r="F5" s="11" t="s">
        <v>12</v>
      </c>
      <c r="G5" s="11" t="s">
        <v>13</v>
      </c>
      <c r="H5" s="11" t="s">
        <v>14</v>
      </c>
      <c r="I5" s="11" t="s">
        <v>15</v>
      </c>
      <c r="J5" s="11" t="s">
        <v>16</v>
      </c>
      <c r="K5" s="11" t="s">
        <v>17</v>
      </c>
      <c r="L5" s="10"/>
    </row>
    <row r="6" spans="2:12" ht="113.5" customHeight="1">
      <c r="B6" s="7"/>
      <c r="C6" s="12" t="s">
        <v>18</v>
      </c>
      <c r="D6" s="13" t="s">
        <v>19</v>
      </c>
      <c r="E6" s="8"/>
      <c r="F6" s="8"/>
      <c r="G6" s="8"/>
      <c r="H6" s="8"/>
      <c r="I6" s="8"/>
      <c r="J6" s="8"/>
      <c r="K6" s="8"/>
      <c r="L6" s="8"/>
    </row>
    <row r="7" spans="2:12" ht="113.5" customHeight="1">
      <c r="B7" s="7"/>
      <c r="C7" s="12" t="s">
        <v>20</v>
      </c>
      <c r="D7" s="8"/>
      <c r="E7" s="13" t="s">
        <v>21</v>
      </c>
      <c r="F7" s="8"/>
      <c r="G7" s="8"/>
      <c r="H7" s="8"/>
      <c r="I7" s="8"/>
      <c r="J7" s="8"/>
      <c r="K7" s="8"/>
      <c r="L7" s="8"/>
    </row>
    <row r="8" spans="2:12" ht="113.5" customHeight="1">
      <c r="B8" s="7"/>
      <c r="C8" s="12" t="s">
        <v>22</v>
      </c>
      <c r="D8" s="8"/>
      <c r="E8" s="8"/>
      <c r="F8" s="13" t="s">
        <v>23</v>
      </c>
      <c r="G8" s="8"/>
      <c r="H8" s="8"/>
      <c r="I8" s="8"/>
      <c r="J8" s="8"/>
      <c r="K8" s="8"/>
      <c r="L8" s="8"/>
    </row>
    <row r="9" spans="2:12" ht="113.5" customHeight="1">
      <c r="B9" s="7"/>
      <c r="C9" s="12" t="s">
        <v>24</v>
      </c>
      <c r="D9" s="8"/>
      <c r="E9" s="8"/>
      <c r="F9" s="8"/>
      <c r="G9" s="14" t="s">
        <v>25</v>
      </c>
      <c r="H9" s="8"/>
      <c r="I9" s="8"/>
      <c r="J9" s="8"/>
      <c r="K9" s="8"/>
      <c r="L9" s="8"/>
    </row>
    <row r="10" spans="2:12" ht="113.5" customHeight="1">
      <c r="B10" s="7"/>
      <c r="C10" s="12" t="s">
        <v>26</v>
      </c>
      <c r="D10" s="8"/>
      <c r="E10" s="8"/>
      <c r="F10" s="8"/>
      <c r="G10" s="8"/>
      <c r="H10" s="14" t="s">
        <v>27</v>
      </c>
      <c r="I10" s="8"/>
      <c r="J10" s="8"/>
      <c r="K10" s="8"/>
      <c r="L10" s="8"/>
    </row>
    <row r="11" spans="2:12" ht="113.5" customHeight="1">
      <c r="B11" s="8"/>
      <c r="C11" s="12" t="s">
        <v>28</v>
      </c>
      <c r="D11" s="8"/>
      <c r="E11" s="8"/>
      <c r="F11" s="8"/>
      <c r="G11" s="8"/>
      <c r="H11" s="8"/>
      <c r="I11" s="14" t="s">
        <v>29</v>
      </c>
      <c r="J11" s="8"/>
      <c r="K11" s="8"/>
      <c r="L11" s="8"/>
    </row>
    <row r="12" spans="2:12" ht="113.5" customHeight="1">
      <c r="B12" s="7"/>
      <c r="C12" s="12" t="s">
        <v>30</v>
      </c>
      <c r="D12" s="8"/>
      <c r="E12" s="8"/>
      <c r="F12" s="8"/>
      <c r="G12" s="8"/>
      <c r="H12" s="8"/>
      <c r="I12" s="8"/>
      <c r="J12" s="14" t="s">
        <v>31</v>
      </c>
      <c r="K12" s="8"/>
      <c r="L12" s="8"/>
    </row>
    <row r="13" spans="2:12" ht="113.5" customHeight="1">
      <c r="B13" s="7"/>
      <c r="C13" s="12" t="s">
        <v>32</v>
      </c>
      <c r="D13" s="8"/>
      <c r="E13" s="8"/>
      <c r="F13" s="8"/>
      <c r="G13" s="8"/>
      <c r="H13" s="8"/>
      <c r="I13" s="8"/>
      <c r="J13" s="8"/>
      <c r="K13" s="14" t="s">
        <v>33</v>
      </c>
      <c r="L13" s="8"/>
    </row>
    <row r="14" spans="2:12" ht="18">
      <c r="B14" s="7"/>
      <c r="C14" s="8"/>
      <c r="D14" s="15"/>
      <c r="E14" s="15"/>
      <c r="F14" s="15"/>
      <c r="G14" s="15"/>
      <c r="H14" s="15"/>
      <c r="I14" s="15"/>
      <c r="J14" s="15"/>
      <c r="K14" s="15"/>
      <c r="L14" s="8"/>
    </row>
    <row r="15" spans="2:12" ht="18">
      <c r="B15" s="7"/>
      <c r="C15" s="8"/>
      <c r="D15" s="15"/>
      <c r="E15" s="15"/>
      <c r="F15" s="15"/>
      <c r="G15" s="15"/>
      <c r="H15" s="15"/>
      <c r="I15" s="15"/>
      <c r="J15" s="15"/>
      <c r="K15" s="15"/>
      <c r="L15" s="8"/>
    </row>
    <row r="16" spans="2:12" ht="18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Ventes - Pays</vt:lpstr>
      <vt:lpstr>CA et résultat</vt:lpstr>
      <vt:lpstr>GRANTT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Sassolas</dc:creator>
  <cp:lastModifiedBy>Mathis Sassolas</cp:lastModifiedBy>
  <dcterms:created xsi:type="dcterms:W3CDTF">2025-03-03T14:05:08Z</dcterms:created>
  <dcterms:modified xsi:type="dcterms:W3CDTF">2025-03-04T22:23:50Z</dcterms:modified>
</cp:coreProperties>
</file>