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CESUMAR\2021\Projetos 2021\PROJETO DE ENSINO\PRONTO\VERSAO-DINAMICA\"/>
    </mc:Choice>
  </mc:AlternateContent>
  <bookViews>
    <workbookView xWindow="0" yWindow="0" windowWidth="20490" windowHeight="7755" activeTab="2"/>
  </bookViews>
  <sheets>
    <sheet name="TABELAS" sheetId="2" r:id="rId1"/>
    <sheet name="TODAS" sheetId="3" r:id="rId2"/>
    <sheet name="SERIE-TEMPORAL" sheetId="6" r:id="rId3"/>
    <sheet name="GENERO-IDADE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C19" i="7"/>
  <c r="C20" i="7"/>
  <c r="C18" i="7"/>
  <c r="C14" i="7"/>
  <c r="C15" i="7"/>
  <c r="C13" i="7"/>
  <c r="B21" i="7"/>
  <c r="B16" i="7"/>
  <c r="C8" i="7"/>
  <c r="C9" i="7"/>
  <c r="C7" i="7"/>
  <c r="C3" i="7"/>
  <c r="C2" i="7"/>
  <c r="B4" i="7"/>
  <c r="B10" i="7"/>
  <c r="D39" i="3" l="1"/>
  <c r="D38" i="3"/>
  <c r="D37" i="3"/>
  <c r="D36" i="3"/>
  <c r="E35" i="3"/>
  <c r="E36" i="3" s="1"/>
  <c r="E37" i="3" s="1"/>
  <c r="E38" i="3" s="1"/>
  <c r="E39" i="3" s="1"/>
  <c r="D35" i="3"/>
  <c r="F35" i="3" s="1"/>
  <c r="F36" i="3" s="1"/>
  <c r="F37" i="3" s="1"/>
  <c r="F38" i="3" s="1"/>
  <c r="F39" i="3" s="1"/>
  <c r="D34" i="3"/>
  <c r="D39" i="2" l="1"/>
  <c r="D38" i="2"/>
  <c r="D37" i="2"/>
  <c r="D36" i="2"/>
  <c r="E35" i="2"/>
  <c r="E36" i="2" s="1"/>
  <c r="E37" i="2" s="1"/>
  <c r="E38" i="2" s="1"/>
  <c r="E39" i="2" s="1"/>
  <c r="D35" i="2"/>
  <c r="F35" i="2" s="1"/>
  <c r="D34" i="2"/>
  <c r="F36" i="2" l="1"/>
  <c r="F37" i="2" s="1"/>
  <c r="F38" i="2" s="1"/>
  <c r="F39" i="2" s="1"/>
</calcChain>
</file>

<file path=xl/sharedStrings.xml><?xml version="1.0" encoding="utf-8"?>
<sst xmlns="http://schemas.openxmlformats.org/spreadsheetml/2006/main" count="250" uniqueCount="97">
  <si>
    <t>Nº classes</t>
  </si>
  <si>
    <t>Freq. Absoluta</t>
  </si>
  <si>
    <t>Freq. Relativa</t>
  </si>
  <si>
    <t>Freq. acumulada 
absoluta</t>
  </si>
  <si>
    <t>Freq. acumulada 
relativa</t>
  </si>
  <si>
    <t>Agências Bancárias</t>
  </si>
  <si>
    <t>17|--32</t>
  </si>
  <si>
    <t>32|--47</t>
  </si>
  <si>
    <t>47|--62</t>
  </si>
  <si>
    <t>62|--77</t>
  </si>
  <si>
    <t>49,94|--86,59</t>
  </si>
  <si>
    <t>123,23|--159,88</t>
  </si>
  <si>
    <t>159,88|--196,52</t>
  </si>
  <si>
    <t xml:space="preserve">  86,59|--123,23</t>
  </si>
  <si>
    <t xml:space="preserve">  13,3|--49,94</t>
  </si>
  <si>
    <t>0,0771|--0,1531</t>
  </si>
  <si>
    <t>0,1531|--0,2292</t>
  </si>
  <si>
    <t>0,2292|--0,3052</t>
  </si>
  <si>
    <t>0,3052|--0,3812</t>
  </si>
  <si>
    <t>0,3812|--0,4572</t>
  </si>
  <si>
    <t>Esgoto</t>
  </si>
  <si>
    <t>7,27|--9,6</t>
  </si>
  <si>
    <t>11,344|--17,016</t>
  </si>
  <si>
    <t>22,6881|--28,3601</t>
  </si>
  <si>
    <t>Saldo emprego 
indústria</t>
  </si>
  <si>
    <t>Consumo energia 
indústria</t>
  </si>
  <si>
    <t>Densidade 
demográfica</t>
  </si>
  <si>
    <t>50,44|--70,18</t>
  </si>
  <si>
    <t>70,18|--89,92</t>
  </si>
  <si>
    <t>109,67|--129,41</t>
  </si>
  <si>
    <t>129,41|--149,15</t>
  </si>
  <si>
    <t>10,75|--26,69</t>
  </si>
  <si>
    <t>26,69|--42,62</t>
  </si>
  <si>
    <t>42,62|--58,56</t>
  </si>
  <si>
    <t>58,56|--74,49</t>
  </si>
  <si>
    <t>74,49|--90,43</t>
  </si>
  <si>
    <t>Trabalhadores com ensino 
médio a cada mil habitantes</t>
  </si>
  <si>
    <t>Trabalhadores com ensino 
superior a cada mil habitantes</t>
  </si>
  <si>
    <t xml:space="preserve">  89,92|--109,67</t>
  </si>
  <si>
    <t xml:space="preserve">        0|--5,672</t>
  </si>
  <si>
    <t xml:space="preserve">  17,016|--22,6881</t>
  </si>
  <si>
    <t xml:space="preserve">  5,672|--11,344</t>
  </si>
  <si>
    <t xml:space="preserve">         -994|---401,83</t>
  </si>
  <si>
    <t xml:space="preserve">    1374,66|--1966,83</t>
  </si>
  <si>
    <t xml:space="preserve">  2,61|--4,94</t>
  </si>
  <si>
    <t xml:space="preserve">  4,94|--7,27</t>
  </si>
  <si>
    <t xml:space="preserve">  11,94|--14,27</t>
  </si>
  <si>
    <t xml:space="preserve">      9,6|--11,94</t>
  </si>
  <si>
    <t>196,52|--|233,17</t>
  </si>
  <si>
    <t>0,4572|--|0,5332</t>
  </si>
  <si>
    <t>1966,83|--|2559</t>
  </si>
  <si>
    <t xml:space="preserve"> -401,83|--190,33</t>
  </si>
  <si>
    <t xml:space="preserve"> 190,33|--782,5</t>
  </si>
  <si>
    <t xml:space="preserve">       782,5|--1374,66</t>
  </si>
  <si>
    <t>14,27|--|16,6</t>
  </si>
  <si>
    <t>28,3601|-|-34,0321</t>
  </si>
  <si>
    <t xml:space="preserve">    90,43|--|106,36</t>
  </si>
  <si>
    <t xml:space="preserve">  149,15|--|168,89</t>
  </si>
  <si>
    <t>R$  17.862,60 |--R$ 22.726,53</t>
  </si>
  <si>
    <t>R$ 22.726,53  |-- R$ 27.590,46</t>
  </si>
  <si>
    <t>R$ 27.590,46|-- R$ 32.454,4</t>
  </si>
  <si>
    <t xml:space="preserve">  R$ 32.454,4  |-- R$ 37.318,33</t>
  </si>
  <si>
    <t>R$ 37.318,33  |-- R$ 42.182,26</t>
  </si>
  <si>
    <t>R$ 42.182,26  |--|R$ 47.046,20</t>
  </si>
  <si>
    <t xml:space="preserve">  R$  1767,83|-- R$ 2638,36</t>
  </si>
  <si>
    <t>R$ 2638,36|-- R$ 3508,9</t>
  </si>
  <si>
    <t>ICMS per capita</t>
  </si>
  <si>
    <t xml:space="preserve">   R$ 26,77|-- R$ 897,3</t>
  </si>
  <si>
    <t xml:space="preserve">     R$ 3508,9|-- R$ 4379,43</t>
  </si>
  <si>
    <t xml:space="preserve">    R$ 4379,43|--|R$ 5249,96</t>
  </si>
  <si>
    <t xml:space="preserve">       R$  897,3|-- R$ 1767,83</t>
  </si>
  <si>
    <t xml:space="preserve">   2|--17</t>
  </si>
  <si>
    <t xml:space="preserve">  77|--|92</t>
  </si>
  <si>
    <t>PIB per capita</t>
  </si>
  <si>
    <t>Violência (cem mil)</t>
  </si>
  <si>
    <t>Noroeste Paranaense</t>
  </si>
  <si>
    <t>Centro Ocidental Paranaense</t>
  </si>
  <si>
    <t>Norte Central Paranaense</t>
  </si>
  <si>
    <t>Norte Pioneiro Paranaense</t>
  </si>
  <si>
    <t>Centro Oriental Paranaense</t>
  </si>
  <si>
    <t>Oeste Paranaense</t>
  </si>
  <si>
    <t>Sudoeste Paranaense</t>
  </si>
  <si>
    <t>Centro-Sul Paranaense</t>
  </si>
  <si>
    <t>Sudeste Paranaense</t>
  </si>
  <si>
    <t>Metropolitana de Curitiba</t>
  </si>
  <si>
    <t>HOMEM</t>
  </si>
  <si>
    <t>MULHER</t>
  </si>
  <si>
    <t>PROJEÇÃO DA POPULAÇÃO DAS UNIDADES DA FEDERAÇÃO POR SEXO E GRUPOS DE IDADE: 2000-2030</t>
  </si>
  <si>
    <t>Jovem: 0 a 19 anos</t>
  </si>
  <si>
    <t>HOMEM JOVEM</t>
  </si>
  <si>
    <t>HOMEM ADULTO</t>
  </si>
  <si>
    <t>HOMEM IDOSO</t>
  </si>
  <si>
    <t>MULHER JOVEM</t>
  </si>
  <si>
    <t>MULHER ADULTA</t>
  </si>
  <si>
    <t>MULHER IDOSA</t>
  </si>
  <si>
    <t>Adulto: 20 a 59 ano</t>
  </si>
  <si>
    <t>IDOSO: acima de 60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</si>
</sst>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[1]PIB!$B$47</c:f>
              <c:strCache>
                <c:ptCount val="1"/>
                <c:pt idx="0">
                  <c:v>Noroeste Paranaense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[1]PIB!$B$48:$B$56</c:f>
              <c:numCache>
                <c:formatCode>General</c:formatCode>
                <c:ptCount val="9"/>
                <c:pt idx="0">
                  <c:v>10616.730109400281</c:v>
                </c:pt>
                <c:pt idx="1">
                  <c:v>12718.176173652058</c:v>
                </c:pt>
                <c:pt idx="2">
                  <c:v>14885.848790115226</c:v>
                </c:pt>
                <c:pt idx="3">
                  <c:v>16042.609278622926</c:v>
                </c:pt>
                <c:pt idx="4">
                  <c:v>18426.297663528541</c:v>
                </c:pt>
                <c:pt idx="5">
                  <c:v>19305.850723429328</c:v>
                </c:pt>
                <c:pt idx="6">
                  <c:v>19766.567983613768</c:v>
                </c:pt>
                <c:pt idx="7">
                  <c:v>21370.052</c:v>
                </c:pt>
                <c:pt idx="8">
                  <c:v>20568.309991806884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[1]PIB!$C$47</c:f>
              <c:strCache>
                <c:ptCount val="1"/>
                <c:pt idx="0">
                  <c:v>Centro Ocidental Paranaense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[1]PIB!$C$48:$C$56</c:f>
              <c:numCache>
                <c:formatCode>General</c:formatCode>
                <c:ptCount val="9"/>
                <c:pt idx="0">
                  <c:v>5982.855647321574</c:v>
                </c:pt>
                <c:pt idx="1">
                  <c:v>7024.4101284914123</c:v>
                </c:pt>
                <c:pt idx="2">
                  <c:v>8254.4551995189631</c:v>
                </c:pt>
                <c:pt idx="3">
                  <c:v>8890.8666044830115</c:v>
                </c:pt>
                <c:pt idx="4">
                  <c:v>10028.857371285903</c:v>
                </c:pt>
                <c:pt idx="5">
                  <c:v>10703.229218003196</c:v>
                </c:pt>
                <c:pt idx="6">
                  <c:v>10053.082985700561</c:v>
                </c:pt>
                <c:pt idx="7">
                  <c:v>11981.762000000001</c:v>
                </c:pt>
                <c:pt idx="8">
                  <c:v>11017.422492850281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[1]PIB!$D$47</c:f>
              <c:strCache>
                <c:ptCount val="1"/>
                <c:pt idx="0">
                  <c:v>Norte Central Paranaense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[1]PIB!$D$48:$D$56</c:f>
              <c:numCache>
                <c:formatCode>General</c:formatCode>
                <c:ptCount val="9"/>
                <c:pt idx="0">
                  <c:v>42716.396222856507</c:v>
                </c:pt>
                <c:pt idx="1">
                  <c:v>51195.809186869352</c:v>
                </c:pt>
                <c:pt idx="2">
                  <c:v>57877.027604543706</c:v>
                </c:pt>
                <c:pt idx="3">
                  <c:v>59977.660037664995</c:v>
                </c:pt>
                <c:pt idx="4">
                  <c:v>68953.932124309431</c:v>
                </c:pt>
                <c:pt idx="5">
                  <c:v>69857.358249564684</c:v>
                </c:pt>
                <c:pt idx="6">
                  <c:v>68731.421598806177</c:v>
                </c:pt>
                <c:pt idx="7">
                  <c:v>76879.426000000007</c:v>
                </c:pt>
                <c:pt idx="8">
                  <c:v>72805.423799403099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[1]PIB!$E$47</c:f>
              <c:strCache>
                <c:ptCount val="1"/>
                <c:pt idx="0">
                  <c:v>Norte Pioneiro Paranaense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[1]PIB!$E$48:$E$56</c:f>
              <c:numCache>
                <c:formatCode>General</c:formatCode>
                <c:ptCount val="9"/>
                <c:pt idx="0">
                  <c:v>8066.905997408081</c:v>
                </c:pt>
                <c:pt idx="1">
                  <c:v>9175.4605752660318</c:v>
                </c:pt>
                <c:pt idx="2">
                  <c:v>10419.041161964144</c:v>
                </c:pt>
                <c:pt idx="3">
                  <c:v>10568.440802374556</c:v>
                </c:pt>
                <c:pt idx="4">
                  <c:v>12873.436930392589</c:v>
                </c:pt>
                <c:pt idx="5">
                  <c:v>13648.334448464597</c:v>
                </c:pt>
                <c:pt idx="6">
                  <c:v>13286.691547140534</c:v>
                </c:pt>
                <c:pt idx="7">
                  <c:v>15105.182000000001</c:v>
                </c:pt>
                <c:pt idx="8">
                  <c:v>14195.936773570267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[1]PIB!$F$47</c:f>
              <c:strCache>
                <c:ptCount val="1"/>
                <c:pt idx="0">
                  <c:v>Centro Oriental Paranaense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[1]PIB!$F$48:$F$56</c:f>
              <c:numCache>
                <c:formatCode>General</c:formatCode>
                <c:ptCount val="9"/>
                <c:pt idx="0">
                  <c:v>15805.0420509962</c:v>
                </c:pt>
                <c:pt idx="1">
                  <c:v>18604.708067255451</c:v>
                </c:pt>
                <c:pt idx="2">
                  <c:v>21023.75538930609</c:v>
                </c:pt>
                <c:pt idx="3">
                  <c:v>22554.029311096612</c:v>
                </c:pt>
                <c:pt idx="4">
                  <c:v>26125.779940434411</c:v>
                </c:pt>
                <c:pt idx="5">
                  <c:v>28164.30747207571</c:v>
                </c:pt>
                <c:pt idx="6">
                  <c:v>29013.850700949843</c:v>
                </c:pt>
                <c:pt idx="7">
                  <c:v>32069.532999999999</c:v>
                </c:pt>
                <c:pt idx="8">
                  <c:v>30541.691850474919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[1]PIB!$G$47</c:f>
              <c:strCache>
                <c:ptCount val="1"/>
                <c:pt idx="0">
                  <c:v>Oeste Paranaense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[1]PIB!$G$48:$G$56</c:f>
              <c:numCache>
                <c:formatCode>General</c:formatCode>
                <c:ptCount val="9"/>
                <c:pt idx="0">
                  <c:v>27518.460613634095</c:v>
                </c:pt>
                <c:pt idx="1">
                  <c:v>32359.084585177134</c:v>
                </c:pt>
                <c:pt idx="2">
                  <c:v>38198.741048619966</c:v>
                </c:pt>
                <c:pt idx="3">
                  <c:v>40143.495186742366</c:v>
                </c:pt>
                <c:pt idx="4">
                  <c:v>48470.468614042118</c:v>
                </c:pt>
                <c:pt idx="5">
                  <c:v>52575.762755961841</c:v>
                </c:pt>
                <c:pt idx="6">
                  <c:v>49526.48328177879</c:v>
                </c:pt>
                <c:pt idx="7">
                  <c:v>56890.171000000002</c:v>
                </c:pt>
                <c:pt idx="8">
                  <c:v>53208.327140889392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[1]PIB!$H$47</c:f>
              <c:strCache>
                <c:ptCount val="1"/>
                <c:pt idx="0">
                  <c:v>Sudoeste Paranaense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[1]PIB!$H$48:$H$56</c:f>
              <c:numCache>
                <c:formatCode>General</c:formatCode>
                <c:ptCount val="9"/>
                <c:pt idx="0">
                  <c:v>9739.11735997707</c:v>
                </c:pt>
                <c:pt idx="1">
                  <c:v>11212.34647918108</c:v>
                </c:pt>
                <c:pt idx="2">
                  <c:v>13628.924025868773</c:v>
                </c:pt>
                <c:pt idx="3">
                  <c:v>14147.96084091722</c:v>
                </c:pt>
                <c:pt idx="4">
                  <c:v>16311.376494761542</c:v>
                </c:pt>
                <c:pt idx="5">
                  <c:v>18015.961388384541</c:v>
                </c:pt>
                <c:pt idx="6">
                  <c:v>17481.570247667416</c:v>
                </c:pt>
                <c:pt idx="7">
                  <c:v>19617.635999999999</c:v>
                </c:pt>
                <c:pt idx="8">
                  <c:v>18549.603123833709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[1]PIB!$I$47</c:f>
              <c:strCache>
                <c:ptCount val="1"/>
                <c:pt idx="0">
                  <c:v>Centro-Sul Paranaense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[1]PIB!$I$48:$I$56</c:f>
              <c:numCache>
                <c:formatCode>General</c:formatCode>
                <c:ptCount val="9"/>
                <c:pt idx="0">
                  <c:v>8928.2524236219451</c:v>
                </c:pt>
                <c:pt idx="1">
                  <c:v>10706.91061901214</c:v>
                </c:pt>
                <c:pt idx="2">
                  <c:v>12460.011268249642</c:v>
                </c:pt>
                <c:pt idx="3">
                  <c:v>12340.501397638329</c:v>
                </c:pt>
                <c:pt idx="4">
                  <c:v>14625.909842313082</c:v>
                </c:pt>
                <c:pt idx="5">
                  <c:v>16900.169240474279</c:v>
                </c:pt>
                <c:pt idx="6">
                  <c:v>15525.338121227318</c:v>
                </c:pt>
                <c:pt idx="7">
                  <c:v>17655.308000000001</c:v>
                </c:pt>
                <c:pt idx="8">
                  <c:v>16590.32306061366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[1]PIB!$J$47</c:f>
              <c:strCache>
                <c:ptCount val="1"/>
                <c:pt idx="0">
                  <c:v>Sudeste Paranaense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[1]PIB!$J$48:$J$56</c:f>
              <c:numCache>
                <c:formatCode>General</c:formatCode>
                <c:ptCount val="9"/>
                <c:pt idx="0">
                  <c:v>6079.6486045791817</c:v>
                </c:pt>
                <c:pt idx="1">
                  <c:v>7070.0333476785236</c:v>
                </c:pt>
                <c:pt idx="2">
                  <c:v>8424.4590240191374</c:v>
                </c:pt>
                <c:pt idx="3">
                  <c:v>9158.4092993508075</c:v>
                </c:pt>
                <c:pt idx="4">
                  <c:v>10398.299634457215</c:v>
                </c:pt>
                <c:pt idx="5">
                  <c:v>10799.184067158347</c:v>
                </c:pt>
                <c:pt idx="6">
                  <c:v>11296.751766886924</c:v>
                </c:pt>
                <c:pt idx="7">
                  <c:v>12552.942999999999</c:v>
                </c:pt>
                <c:pt idx="8">
                  <c:v>11924.847383443463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[1]PIB!$K$47</c:f>
              <c:strCache>
                <c:ptCount val="1"/>
                <c:pt idx="0">
                  <c:v>Metropolitana de Curitiba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[1]PIB!$A$48:$A$56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[1]PIB!$K$48:$K$56</c:f>
              <c:numCache>
                <c:formatCode>General</c:formatCode>
                <c:ptCount val="9"/>
                <c:pt idx="0">
                  <c:v>116652.31320499317</c:v>
                </c:pt>
                <c:pt idx="1">
                  <c:v>128246.73286188785</c:v>
                </c:pt>
                <c:pt idx="2">
                  <c:v>143407.0306151121</c:v>
                </c:pt>
                <c:pt idx="3">
                  <c:v>143463.32082134709</c:v>
                </c:pt>
                <c:pt idx="4">
                  <c:v>163336.52115555908</c:v>
                </c:pt>
                <c:pt idx="5">
                  <c:v>162036.09310142096</c:v>
                </c:pt>
                <c:pt idx="6">
                  <c:v>157200.85892502387</c:v>
                </c:pt>
                <c:pt idx="7">
                  <c:v>175907.39</c:v>
                </c:pt>
                <c:pt idx="8">
                  <c:v>166554.12446251194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319232"/>
        <c:axId val="856317600"/>
      </c:lineChart>
      <c:catAx>
        <c:axId val="8563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317600"/>
        <c:crosses val="autoZero"/>
        <c:auto val="1"/>
        <c:lblAlgn val="ctr"/>
        <c:lblOffset val="100"/>
        <c:noMultiLvlLbl val="0"/>
      </c:catAx>
      <c:valAx>
        <c:axId val="856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3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1856080489938755E-2"/>
                  <c:y val="-8.716097987751530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274496937882741E-2"/>
                  <c:y val="2.4113808690580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'GENERO-IDADE'!$A$2:$A$3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'GENERO-IDADE'!$C$2:$C$3</c:f>
              <c:numCache>
                <c:formatCode>0%</c:formatCode>
                <c:ptCount val="2"/>
                <c:pt idx="0">
                  <c:v>0.4925411182455301</c:v>
                </c:pt>
                <c:pt idx="1">
                  <c:v>0.50745888175446996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'GENERO-IDADE'!$A$7:$A$9</c:f>
              <c:strCache>
                <c:ptCount val="3"/>
                <c:pt idx="0">
                  <c:v>Jovem: 0 a 19 anos</c:v>
                </c:pt>
                <c:pt idx="1">
                  <c:v>Adulto: 20 a 59 ano</c:v>
                </c:pt>
                <c:pt idx="2">
                  <c:v>IDOSO: acima de 60 anos</c:v>
                </c:pt>
              </c:strCache>
            </c:strRef>
          </c:cat>
          <c:val>
            <c:numRef>
              <c:f>'GENERO-IDADE'!$C$7:$C$9</c:f>
              <c:numCache>
                <c:formatCode>0%</c:formatCode>
                <c:ptCount val="3"/>
                <c:pt idx="0">
                  <c:v>0.26037259650516237</c:v>
                </c:pt>
                <c:pt idx="1">
                  <c:v>0.57709659786532019</c:v>
                </c:pt>
                <c:pt idx="2">
                  <c:v>0.16253080562951744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202660874287262E-2"/>
          <c:y val="0.76232429279673364"/>
          <c:w val="0.84676709204452894"/>
          <c:h val="0.2052682997958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'GENERO-IDADE'!$A$13:$A$15</c:f>
              <c:strCache>
                <c:ptCount val="3"/>
                <c:pt idx="0">
                  <c:v>HOMEM JOVEM</c:v>
                </c:pt>
                <c:pt idx="1">
                  <c:v>HOMEM ADULTO</c:v>
                </c:pt>
                <c:pt idx="2">
                  <c:v>HOMEM IDOSO</c:v>
                </c:pt>
              </c:strCache>
            </c:strRef>
          </c:cat>
          <c:val>
            <c:numRef>
              <c:f>'GENERO-IDADE'!$C$13:$C$15</c:f>
              <c:numCache>
                <c:formatCode>0%</c:formatCode>
                <c:ptCount val="3"/>
                <c:pt idx="0">
                  <c:v>0.27002091320957117</c:v>
                </c:pt>
                <c:pt idx="1">
                  <c:v>0.58100697008368596</c:v>
                </c:pt>
                <c:pt idx="2">
                  <c:v>0.14897211670674293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371828521434804E-2"/>
          <c:y val="0.7669539224263634"/>
          <c:w val="0.93325634295713034"/>
          <c:h val="0.2052682997958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'GENERO-IDADE'!$A$18:$A$20</c:f>
              <c:strCache>
                <c:ptCount val="3"/>
                <c:pt idx="0">
                  <c:v>MULHER JOVEM</c:v>
                </c:pt>
                <c:pt idx="1">
                  <c:v>MULHER ADULTA</c:v>
                </c:pt>
                <c:pt idx="2">
                  <c:v>MULHER IDOSA</c:v>
                </c:pt>
              </c:strCache>
            </c:strRef>
          </c:cat>
          <c:val>
            <c:numRef>
              <c:f>'GENERO-IDADE'!$C$18:$C$20</c:f>
              <c:numCache>
                <c:formatCode>0%</c:formatCode>
                <c:ptCount val="3"/>
                <c:pt idx="0">
                  <c:v>0.25100791126732303</c:v>
                </c:pt>
                <c:pt idx="1">
                  <c:v>0.57330117881869491</c:v>
                </c:pt>
                <c:pt idx="2">
                  <c:v>0.17569090991398212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633858267716606E-3"/>
          <c:y val="0.7669539224263634"/>
          <c:w val="0.96689545056867887"/>
          <c:h val="0.2052682997958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180975</xdr:rowOff>
    </xdr:from>
    <xdr:to>
      <xdr:col>11</xdr:col>
      <xdr:colOff>600075</xdr:colOff>
      <xdr:row>26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137583</xdr:colOff>
      <xdr:row>0</xdr:row>
      <xdr:rowOff>263525</xdr:rowOff>
    </xdr:from>
    <xdr:to>
      <xdr:col>9</xdr:col>
      <xdr:colOff>571500</xdr:colOff>
      <xdr:row>13</xdr:row>
      <xdr:rowOff>138642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582084</xdr:colOff>
      <xdr:row>0</xdr:row>
      <xdr:rowOff>274109</xdr:rowOff>
    </xdr:from>
    <xdr:to>
      <xdr:col>17</xdr:col>
      <xdr:colOff>275167</xdr:colOff>
      <xdr:row>13</xdr:row>
      <xdr:rowOff>149226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137583</xdr:colOff>
      <xdr:row>13</xdr:row>
      <xdr:rowOff>168274</xdr:rowOff>
    </xdr:from>
    <xdr:to>
      <xdr:col>9</xdr:col>
      <xdr:colOff>571500</xdr:colOff>
      <xdr:row>28</xdr:row>
      <xdr:rowOff>53974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13</xdr:row>
      <xdr:rowOff>157691</xdr:rowOff>
    </xdr:from>
    <xdr:to>
      <xdr:col>17</xdr:col>
      <xdr:colOff>232833</xdr:colOff>
      <xdr:row>28</xdr:row>
      <xdr:rowOff>43391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O-LARISSA/JULIANO/SID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VAB-AGRO"/>
      <sheetName val="VAB-INDUSTRIA"/>
      <sheetName val="VAB-COMER-SERV"/>
      <sheetName val="IMPORTAÇÃO"/>
      <sheetName val="EXPORTAÇÃO"/>
    </sheetNames>
    <sheetDataSet>
      <sheetData sheetId="0">
        <row r="47">
          <cell r="B47" t="str">
            <v>Noroeste Paranaense</v>
          </cell>
          <cell r="C47" t="str">
            <v>Centro Ocidental Paranaense</v>
          </cell>
          <cell r="D47" t="str">
            <v>Norte Central Paranaense</v>
          </cell>
          <cell r="E47" t="str">
            <v>Norte Pioneiro Paranaense</v>
          </cell>
          <cell r="F47" t="str">
            <v>Centro Oriental Paranaense</v>
          </cell>
          <cell r="G47" t="str">
            <v>Oeste Paranaense</v>
          </cell>
          <cell r="H47" t="str">
            <v>Sudoeste Paranaense</v>
          </cell>
          <cell r="I47" t="str">
            <v>Centro-Sul Paranaense</v>
          </cell>
          <cell r="J47" t="str">
            <v>Sudeste Paranaense</v>
          </cell>
          <cell r="K47" t="str">
            <v>Metropolitana de Curitiba</v>
          </cell>
        </row>
        <row r="48">
          <cell r="A48">
            <v>2011</v>
          </cell>
          <cell r="B48">
            <v>10616.730109400281</v>
          </cell>
          <cell r="C48">
            <v>5982.855647321574</v>
          </cell>
          <cell r="D48">
            <v>42716.396222856507</v>
          </cell>
          <cell r="E48">
            <v>8066.905997408081</v>
          </cell>
          <cell r="F48">
            <v>15805.0420509962</v>
          </cell>
          <cell r="G48">
            <v>27518.460613634095</v>
          </cell>
          <cell r="H48">
            <v>9739.11735997707</v>
          </cell>
          <cell r="I48">
            <v>8928.2524236219451</v>
          </cell>
          <cell r="J48">
            <v>6079.6486045791817</v>
          </cell>
          <cell r="K48">
            <v>116652.31320499317</v>
          </cell>
        </row>
        <row r="49">
          <cell r="A49">
            <v>2012</v>
          </cell>
          <cell r="B49">
            <v>12718.176173652058</v>
          </cell>
          <cell r="C49">
            <v>7024.4101284914123</v>
          </cell>
          <cell r="D49">
            <v>51195.809186869352</v>
          </cell>
          <cell r="E49">
            <v>9175.4605752660318</v>
          </cell>
          <cell r="F49">
            <v>18604.708067255451</v>
          </cell>
          <cell r="G49">
            <v>32359.084585177134</v>
          </cell>
          <cell r="H49">
            <v>11212.34647918108</v>
          </cell>
          <cell r="I49">
            <v>10706.91061901214</v>
          </cell>
          <cell r="J49">
            <v>7070.0333476785236</v>
          </cell>
          <cell r="K49">
            <v>128246.73286188785</v>
          </cell>
        </row>
        <row r="50">
          <cell r="A50">
            <v>2013</v>
          </cell>
          <cell r="B50">
            <v>14885.848790115226</v>
          </cell>
          <cell r="C50">
            <v>8254.4551995189631</v>
          </cell>
          <cell r="D50">
            <v>57877.027604543706</v>
          </cell>
          <cell r="E50">
            <v>10419.041161964144</v>
          </cell>
          <cell r="F50">
            <v>21023.75538930609</v>
          </cell>
          <cell r="G50">
            <v>38198.741048619966</v>
          </cell>
          <cell r="H50">
            <v>13628.924025868773</v>
          </cell>
          <cell r="I50">
            <v>12460.011268249642</v>
          </cell>
          <cell r="J50">
            <v>8424.4590240191374</v>
          </cell>
          <cell r="K50">
            <v>143407.0306151121</v>
          </cell>
        </row>
        <row r="51">
          <cell r="A51">
            <v>2014</v>
          </cell>
          <cell r="B51">
            <v>16042.609278622926</v>
          </cell>
          <cell r="C51">
            <v>8890.8666044830115</v>
          </cell>
          <cell r="D51">
            <v>59977.660037664995</v>
          </cell>
          <cell r="E51">
            <v>10568.440802374556</v>
          </cell>
          <cell r="F51">
            <v>22554.029311096612</v>
          </cell>
          <cell r="G51">
            <v>40143.495186742366</v>
          </cell>
          <cell r="H51">
            <v>14147.96084091722</v>
          </cell>
          <cell r="I51">
            <v>12340.501397638329</v>
          </cell>
          <cell r="J51">
            <v>9158.4092993508075</v>
          </cell>
          <cell r="K51">
            <v>143463.32082134709</v>
          </cell>
        </row>
        <row r="52">
          <cell r="A52">
            <v>2015</v>
          </cell>
          <cell r="B52">
            <v>18426.297663528541</v>
          </cell>
          <cell r="C52">
            <v>10028.857371285903</v>
          </cell>
          <cell r="D52">
            <v>68953.932124309431</v>
          </cell>
          <cell r="E52">
            <v>12873.436930392589</v>
          </cell>
          <cell r="F52">
            <v>26125.779940434411</v>
          </cell>
          <cell r="G52">
            <v>48470.468614042118</v>
          </cell>
          <cell r="H52">
            <v>16311.376494761542</v>
          </cell>
          <cell r="I52">
            <v>14625.909842313082</v>
          </cell>
          <cell r="J52">
            <v>10398.299634457215</v>
          </cell>
          <cell r="K52">
            <v>163336.52115555908</v>
          </cell>
        </row>
        <row r="53">
          <cell r="A53">
            <v>2016</v>
          </cell>
          <cell r="B53">
            <v>19305.850723429328</v>
          </cell>
          <cell r="C53">
            <v>10703.229218003196</v>
          </cell>
          <cell r="D53">
            <v>69857.358249564684</v>
          </cell>
          <cell r="E53">
            <v>13648.334448464597</v>
          </cell>
          <cell r="F53">
            <v>28164.30747207571</v>
          </cell>
          <cell r="G53">
            <v>52575.762755961841</v>
          </cell>
          <cell r="H53">
            <v>18015.961388384541</v>
          </cell>
          <cell r="I53">
            <v>16900.169240474279</v>
          </cell>
          <cell r="J53">
            <v>10799.184067158347</v>
          </cell>
          <cell r="K53">
            <v>162036.09310142096</v>
          </cell>
        </row>
        <row r="54">
          <cell r="A54">
            <v>2017</v>
          </cell>
          <cell r="B54">
            <v>19766.567983613768</v>
          </cell>
          <cell r="C54">
            <v>10053.082985700561</v>
          </cell>
          <cell r="D54">
            <v>68731.421598806177</v>
          </cell>
          <cell r="E54">
            <v>13286.691547140534</v>
          </cell>
          <cell r="F54">
            <v>29013.850700949843</v>
          </cell>
          <cell r="G54">
            <v>49526.48328177879</v>
          </cell>
          <cell r="H54">
            <v>17481.570247667416</v>
          </cell>
          <cell r="I54">
            <v>15525.338121227318</v>
          </cell>
          <cell r="J54">
            <v>11296.751766886924</v>
          </cell>
          <cell r="K54">
            <v>157200.85892502387</v>
          </cell>
        </row>
        <row r="55">
          <cell r="A55">
            <v>2018</v>
          </cell>
          <cell r="B55">
            <v>21370.052</v>
          </cell>
          <cell r="C55">
            <v>11981.762000000001</v>
          </cell>
          <cell r="D55">
            <v>76879.426000000007</v>
          </cell>
          <cell r="E55">
            <v>15105.182000000001</v>
          </cell>
          <cell r="F55">
            <v>32069.532999999999</v>
          </cell>
          <cell r="G55">
            <v>56890.171000000002</v>
          </cell>
          <cell r="H55">
            <v>19617.635999999999</v>
          </cell>
          <cell r="I55">
            <v>17655.308000000001</v>
          </cell>
          <cell r="J55">
            <v>12552.942999999999</v>
          </cell>
          <cell r="K55">
            <v>175907.39</v>
          </cell>
        </row>
        <row r="56">
          <cell r="A56">
            <v>2019</v>
          </cell>
          <cell r="B56">
            <v>20568.309991806884</v>
          </cell>
          <cell r="C56">
            <v>11017.422492850281</v>
          </cell>
          <cell r="D56">
            <v>72805.423799403099</v>
          </cell>
          <cell r="E56">
            <v>14195.936773570267</v>
          </cell>
          <cell r="F56">
            <v>30541.691850474919</v>
          </cell>
          <cell r="G56">
            <v>53208.327140889392</v>
          </cell>
          <cell r="H56">
            <v>18549.603123833709</v>
          </cell>
          <cell r="I56">
            <v>16590.32306061366</v>
          </cell>
          <cell r="J56">
            <v>11924.847383443463</v>
          </cell>
          <cell r="K56">
            <v>166554.12446251194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" sqref="B1:C7"/>
    </sheetView>
  </sheetViews>
  <sheetFormatPr defaultRowHeight="15" x14ac:dyDescent="0.25"/>
  <cols>
    <col min="1" max="1" width="12.28515625" style="1" customWidth="1"/>
    <col min="2" max="2" width="25.5703125" style="1" bestFit="1" customWidth="1"/>
    <col min="3" max="3" width="14" style="1" bestFit="1" customWidth="1"/>
    <col min="4" max="4" width="22.5703125" style="5" customWidth="1"/>
    <col min="5" max="5" width="25.140625" style="1" bestFit="1" customWidth="1"/>
    <col min="6" max="6" width="22.5703125" style="5" customWidth="1"/>
    <col min="7" max="7" width="9.140625" style="1"/>
    <col min="8" max="10" width="26.7109375" style="1" customWidth="1"/>
    <col min="11" max="11" width="26.7109375" style="5" customWidth="1"/>
    <col min="12" max="12" width="26.7109375" style="1" customWidth="1"/>
    <col min="13" max="13" width="24.28515625" style="5" bestFit="1" customWidth="1"/>
    <col min="14" max="16384" width="9.140625" style="1"/>
  </cols>
  <sheetData>
    <row r="1" spans="1:13" ht="30" x14ac:dyDescent="0.25">
      <c r="A1" s="1" t="s">
        <v>0</v>
      </c>
      <c r="B1" s="1" t="s">
        <v>73</v>
      </c>
      <c r="C1" s="1" t="s">
        <v>1</v>
      </c>
      <c r="D1" s="5" t="s">
        <v>2</v>
      </c>
      <c r="E1" s="2" t="s">
        <v>3</v>
      </c>
      <c r="F1" s="7" t="s">
        <v>4</v>
      </c>
      <c r="H1" s="1" t="s">
        <v>0</v>
      </c>
      <c r="I1" s="1" t="s">
        <v>20</v>
      </c>
      <c r="J1" s="1" t="s">
        <v>1</v>
      </c>
      <c r="K1" s="5" t="s">
        <v>2</v>
      </c>
      <c r="L1" s="2" t="s">
        <v>3</v>
      </c>
      <c r="M1" s="7" t="s">
        <v>4</v>
      </c>
    </row>
    <row r="2" spans="1:13" x14ac:dyDescent="0.25">
      <c r="A2" s="1">
        <v>1</v>
      </c>
      <c r="B2" s="1" t="s">
        <v>58</v>
      </c>
      <c r="C2" s="1">
        <v>6</v>
      </c>
      <c r="D2" s="5">
        <v>0.15384615384615385</v>
      </c>
      <c r="E2" s="1">
        <v>6</v>
      </c>
      <c r="F2" s="5">
        <v>0.15384615384615385</v>
      </c>
      <c r="H2" s="1">
        <v>1</v>
      </c>
      <c r="I2" s="1" t="s">
        <v>44</v>
      </c>
      <c r="J2" s="1">
        <v>23</v>
      </c>
      <c r="K2" s="5">
        <v>0.58974358974358976</v>
      </c>
      <c r="L2" s="1">
        <v>23</v>
      </c>
      <c r="M2" s="5">
        <v>0.58974358974358976</v>
      </c>
    </row>
    <row r="3" spans="1:13" x14ac:dyDescent="0.25">
      <c r="A3" s="1">
        <v>2</v>
      </c>
      <c r="B3" s="1" t="s">
        <v>59</v>
      </c>
      <c r="C3" s="1">
        <v>14</v>
      </c>
      <c r="D3" s="5">
        <v>0.35897435897435898</v>
      </c>
      <c r="E3" s="1">
        <v>20</v>
      </c>
      <c r="F3" s="5">
        <v>0.51282051282051277</v>
      </c>
      <c r="H3" s="1">
        <v>2</v>
      </c>
      <c r="I3" s="1" t="s">
        <v>45</v>
      </c>
      <c r="J3" s="1">
        <v>8</v>
      </c>
      <c r="K3" s="5">
        <v>0.20512820512820512</v>
      </c>
      <c r="L3" s="1">
        <v>31</v>
      </c>
      <c r="M3" s="5">
        <v>0.79487179487179493</v>
      </c>
    </row>
    <row r="4" spans="1:13" x14ac:dyDescent="0.25">
      <c r="A4" s="1">
        <v>3</v>
      </c>
      <c r="B4" s="1" t="s">
        <v>60</v>
      </c>
      <c r="C4" s="1">
        <v>8</v>
      </c>
      <c r="D4" s="5">
        <v>0.20512820512820512</v>
      </c>
      <c r="E4" s="1">
        <v>28</v>
      </c>
      <c r="F4" s="5">
        <v>0.71794871794871784</v>
      </c>
      <c r="H4" s="1">
        <v>3</v>
      </c>
      <c r="I4" s="1" t="s">
        <v>21</v>
      </c>
      <c r="J4" s="1">
        <v>0</v>
      </c>
      <c r="K4" s="5">
        <v>0</v>
      </c>
      <c r="L4" s="1">
        <v>31</v>
      </c>
      <c r="M4" s="5">
        <v>0.79487179487179493</v>
      </c>
    </row>
    <row r="5" spans="1:13" x14ac:dyDescent="0.25">
      <c r="A5" s="1">
        <v>4</v>
      </c>
      <c r="B5" s="1" t="s">
        <v>61</v>
      </c>
      <c r="C5" s="1">
        <v>7</v>
      </c>
      <c r="D5" s="5">
        <v>0.17948717948717949</v>
      </c>
      <c r="E5" s="1">
        <v>35</v>
      </c>
      <c r="F5" s="5">
        <v>0.89743589743589736</v>
      </c>
      <c r="H5" s="1">
        <v>4</v>
      </c>
      <c r="I5" s="1" t="s">
        <v>47</v>
      </c>
      <c r="J5" s="1">
        <v>3</v>
      </c>
      <c r="K5" s="5">
        <v>7.6923076923076927E-2</v>
      </c>
      <c r="L5" s="1">
        <v>34</v>
      </c>
      <c r="M5" s="5">
        <v>0.87179487179487181</v>
      </c>
    </row>
    <row r="6" spans="1:13" x14ac:dyDescent="0.25">
      <c r="A6" s="1">
        <v>5</v>
      </c>
      <c r="B6" s="1" t="s">
        <v>62</v>
      </c>
      <c r="C6" s="1">
        <v>2</v>
      </c>
      <c r="D6" s="5">
        <v>5.128205128205128E-2</v>
      </c>
      <c r="E6" s="1">
        <v>37</v>
      </c>
      <c r="F6" s="5">
        <v>0.94871794871794868</v>
      </c>
      <c r="H6" s="1">
        <v>5</v>
      </c>
      <c r="I6" s="1" t="s">
        <v>46</v>
      </c>
      <c r="J6" s="1">
        <v>3</v>
      </c>
      <c r="K6" s="5">
        <v>7.6923076923076927E-2</v>
      </c>
      <c r="L6" s="1">
        <v>37</v>
      </c>
      <c r="M6" s="5">
        <v>0.94871794871794868</v>
      </c>
    </row>
    <row r="7" spans="1:13" x14ac:dyDescent="0.25">
      <c r="A7" s="1">
        <v>6</v>
      </c>
      <c r="B7" s="1" t="s">
        <v>63</v>
      </c>
      <c r="C7" s="1">
        <v>2</v>
      </c>
      <c r="D7" s="5">
        <v>5.128205128205128E-2</v>
      </c>
      <c r="E7" s="1">
        <v>39</v>
      </c>
      <c r="F7" s="5">
        <v>1</v>
      </c>
      <c r="H7" s="1">
        <v>6</v>
      </c>
      <c r="I7" s="1" t="s">
        <v>54</v>
      </c>
      <c r="J7" s="1">
        <v>2</v>
      </c>
      <c r="K7" s="5">
        <v>5.128205128205128E-2</v>
      </c>
      <c r="L7" s="1">
        <v>39</v>
      </c>
      <c r="M7" s="5">
        <v>1</v>
      </c>
    </row>
    <row r="9" spans="1:13" ht="30" x14ac:dyDescent="0.25">
      <c r="A9" s="1" t="s">
        <v>0</v>
      </c>
      <c r="B9" s="1" t="s">
        <v>5</v>
      </c>
      <c r="C9" s="1" t="s">
        <v>1</v>
      </c>
      <c r="D9" s="5" t="s">
        <v>2</v>
      </c>
      <c r="E9" s="2" t="s">
        <v>3</v>
      </c>
      <c r="F9" s="7" t="s">
        <v>4</v>
      </c>
      <c r="H9" s="1" t="s">
        <v>0</v>
      </c>
      <c r="I9" s="9" t="s">
        <v>74</v>
      </c>
      <c r="J9" s="1" t="s">
        <v>1</v>
      </c>
      <c r="K9" s="5" t="s">
        <v>2</v>
      </c>
      <c r="L9" s="2" t="s">
        <v>3</v>
      </c>
      <c r="M9" s="7" t="s">
        <v>4</v>
      </c>
    </row>
    <row r="10" spans="1:13" x14ac:dyDescent="0.25">
      <c r="A10" s="1">
        <v>1</v>
      </c>
      <c r="B10" s="1" t="s">
        <v>71</v>
      </c>
      <c r="C10" s="1">
        <v>17</v>
      </c>
      <c r="D10" s="5">
        <v>0.44736842105263158</v>
      </c>
      <c r="E10" s="1">
        <v>17</v>
      </c>
      <c r="F10" s="5">
        <v>0.44736842105263158</v>
      </c>
      <c r="H10" s="1">
        <v>1</v>
      </c>
      <c r="I10" s="1" t="s">
        <v>39</v>
      </c>
      <c r="J10" s="1">
        <v>2</v>
      </c>
      <c r="K10" s="5">
        <v>5.128205128205128E-2</v>
      </c>
      <c r="L10" s="1">
        <v>2</v>
      </c>
      <c r="M10" s="5">
        <v>5.128205128205128E-2</v>
      </c>
    </row>
    <row r="11" spans="1:13" x14ac:dyDescent="0.25">
      <c r="A11" s="1">
        <v>2</v>
      </c>
      <c r="B11" s="1" t="s">
        <v>6</v>
      </c>
      <c r="C11" s="1">
        <v>10</v>
      </c>
      <c r="D11" s="5">
        <v>0.26315789473684209</v>
      </c>
      <c r="E11" s="1">
        <v>27</v>
      </c>
      <c r="F11" s="5">
        <v>0.71052631578947367</v>
      </c>
      <c r="H11" s="1">
        <v>2</v>
      </c>
      <c r="I11" s="1" t="s">
        <v>41</v>
      </c>
      <c r="J11" s="1">
        <v>10</v>
      </c>
      <c r="K11" s="5">
        <v>0.25641025641025639</v>
      </c>
      <c r="L11" s="1">
        <v>12</v>
      </c>
      <c r="M11" s="5">
        <v>0.30769230769230765</v>
      </c>
    </row>
    <row r="12" spans="1:13" x14ac:dyDescent="0.25">
      <c r="A12" s="1">
        <v>3</v>
      </c>
      <c r="B12" s="1" t="s">
        <v>7</v>
      </c>
      <c r="C12" s="1">
        <v>8</v>
      </c>
      <c r="D12" s="5">
        <v>0.21052631578947367</v>
      </c>
      <c r="E12" s="1">
        <v>35</v>
      </c>
      <c r="F12" s="5">
        <v>0.92105263157894735</v>
      </c>
      <c r="H12" s="1">
        <v>3</v>
      </c>
      <c r="I12" s="1" t="s">
        <v>22</v>
      </c>
      <c r="J12" s="1">
        <v>12</v>
      </c>
      <c r="K12" s="5">
        <v>0.30769230769230771</v>
      </c>
      <c r="L12" s="1">
        <v>24</v>
      </c>
      <c r="M12" s="5">
        <v>0.61538461538461542</v>
      </c>
    </row>
    <row r="13" spans="1:13" x14ac:dyDescent="0.25">
      <c r="A13" s="1">
        <v>4</v>
      </c>
      <c r="B13" s="1" t="s">
        <v>8</v>
      </c>
      <c r="C13" s="1">
        <v>1</v>
      </c>
      <c r="D13" s="5">
        <v>2.6315789473684209E-2</v>
      </c>
      <c r="E13" s="1">
        <v>36</v>
      </c>
      <c r="F13" s="5">
        <v>0.94736842105263153</v>
      </c>
      <c r="H13" s="1">
        <v>4</v>
      </c>
      <c r="I13" s="1" t="s">
        <v>40</v>
      </c>
      <c r="J13" s="1">
        <v>9</v>
      </c>
      <c r="K13" s="5">
        <v>0.23076923076923078</v>
      </c>
      <c r="L13" s="1">
        <v>33</v>
      </c>
      <c r="M13" s="5">
        <v>0.84615384615384626</v>
      </c>
    </row>
    <row r="14" spans="1:13" x14ac:dyDescent="0.25">
      <c r="A14" s="1">
        <v>5</v>
      </c>
      <c r="B14" s="1" t="s">
        <v>9</v>
      </c>
      <c r="C14" s="1">
        <v>1</v>
      </c>
      <c r="D14" s="5">
        <v>2.6315789473684209E-2</v>
      </c>
      <c r="E14" s="1">
        <v>37</v>
      </c>
      <c r="F14" s="5">
        <v>0.97368421052631571</v>
      </c>
      <c r="H14" s="1">
        <v>5</v>
      </c>
      <c r="I14" s="1" t="s">
        <v>23</v>
      </c>
      <c r="J14" s="1">
        <v>2</v>
      </c>
      <c r="K14" s="5">
        <v>5.128205128205128E-2</v>
      </c>
      <c r="L14" s="1">
        <v>35</v>
      </c>
      <c r="M14" s="5">
        <v>0.89743589743589758</v>
      </c>
    </row>
    <row r="15" spans="1:13" x14ac:dyDescent="0.25">
      <c r="A15" s="1">
        <v>6</v>
      </c>
      <c r="B15" s="1" t="s">
        <v>72</v>
      </c>
      <c r="C15" s="1">
        <v>1</v>
      </c>
      <c r="D15" s="5">
        <v>2.6315789473684209E-2</v>
      </c>
      <c r="E15" s="1">
        <v>38</v>
      </c>
      <c r="F15" s="5">
        <v>0.99999999999999989</v>
      </c>
      <c r="H15" s="1">
        <v>6</v>
      </c>
      <c r="I15" s="1" t="s">
        <v>55</v>
      </c>
      <c r="J15" s="1">
        <v>4</v>
      </c>
      <c r="K15" s="5">
        <v>0.10256410256410256</v>
      </c>
      <c r="L15" s="1">
        <v>39</v>
      </c>
      <c r="M15" s="5">
        <v>1.0000000000000002</v>
      </c>
    </row>
    <row r="17" spans="1:13" ht="30" x14ac:dyDescent="0.25">
      <c r="A17" s="1" t="s">
        <v>0</v>
      </c>
      <c r="B17" s="1" t="s">
        <v>26</v>
      </c>
      <c r="C17" s="1" t="s">
        <v>1</v>
      </c>
      <c r="D17" s="5" t="s">
        <v>2</v>
      </c>
      <c r="E17" s="2" t="s">
        <v>3</v>
      </c>
      <c r="F17" s="7" t="s">
        <v>4</v>
      </c>
      <c r="H17" s="1" t="s">
        <v>0</v>
      </c>
      <c r="I17" s="2" t="s">
        <v>36</v>
      </c>
      <c r="J17" s="1" t="s">
        <v>1</v>
      </c>
      <c r="K17" s="5" t="s">
        <v>2</v>
      </c>
      <c r="L17" s="2" t="s">
        <v>3</v>
      </c>
      <c r="M17" s="7" t="s">
        <v>4</v>
      </c>
    </row>
    <row r="18" spans="1:13" x14ac:dyDescent="0.25">
      <c r="A18" s="1">
        <v>1</v>
      </c>
      <c r="B18" s="1" t="s">
        <v>14</v>
      </c>
      <c r="C18" s="1">
        <v>28</v>
      </c>
      <c r="D18" s="5">
        <v>0.7567567567567568</v>
      </c>
      <c r="E18" s="1">
        <v>17</v>
      </c>
      <c r="F18" s="5">
        <v>0.7567567567567568</v>
      </c>
      <c r="H18" s="1">
        <v>1</v>
      </c>
      <c r="I18" s="1" t="s">
        <v>27</v>
      </c>
      <c r="J18" s="1">
        <v>7</v>
      </c>
      <c r="K18" s="5">
        <v>0.17948717948717949</v>
      </c>
      <c r="L18" s="1">
        <v>7</v>
      </c>
      <c r="M18" s="5">
        <v>0.17948717948717949</v>
      </c>
    </row>
    <row r="19" spans="1:13" x14ac:dyDescent="0.25">
      <c r="A19" s="1">
        <v>2</v>
      </c>
      <c r="B19" s="1" t="s">
        <v>10</v>
      </c>
      <c r="C19" s="1">
        <v>7</v>
      </c>
      <c r="D19" s="5">
        <v>0.1891891891891892</v>
      </c>
      <c r="E19" s="1">
        <v>24</v>
      </c>
      <c r="F19" s="5">
        <v>0.94594594594594605</v>
      </c>
      <c r="H19" s="1">
        <v>2</v>
      </c>
      <c r="I19" s="1" t="s">
        <v>28</v>
      </c>
      <c r="J19" s="1">
        <v>8</v>
      </c>
      <c r="K19" s="5">
        <v>0.20512820512820512</v>
      </c>
      <c r="L19" s="1">
        <v>15</v>
      </c>
      <c r="M19" s="5">
        <v>0.38461538461538458</v>
      </c>
    </row>
    <row r="20" spans="1:13" x14ac:dyDescent="0.25">
      <c r="A20" s="1">
        <v>3</v>
      </c>
      <c r="B20" s="1" t="s">
        <v>13</v>
      </c>
      <c r="C20" s="1">
        <v>0</v>
      </c>
      <c r="D20" s="5">
        <v>0</v>
      </c>
      <c r="E20" s="1">
        <v>24</v>
      </c>
      <c r="F20" s="5">
        <v>0.94594594594594605</v>
      </c>
      <c r="H20" s="1">
        <v>3</v>
      </c>
      <c r="I20" s="1" t="s">
        <v>38</v>
      </c>
      <c r="J20" s="1">
        <v>8</v>
      </c>
      <c r="K20" s="5">
        <v>0.20512820512820512</v>
      </c>
      <c r="L20" s="1">
        <v>23</v>
      </c>
      <c r="M20" s="5">
        <v>0.58974358974358965</v>
      </c>
    </row>
    <row r="21" spans="1:13" x14ac:dyDescent="0.25">
      <c r="A21" s="1">
        <v>4</v>
      </c>
      <c r="B21" s="1" t="s">
        <v>11</v>
      </c>
      <c r="C21" s="1">
        <v>1</v>
      </c>
      <c r="D21" s="5">
        <v>2.7027027027027029E-2</v>
      </c>
      <c r="E21" s="1">
        <v>25</v>
      </c>
      <c r="F21" s="5">
        <v>0.97297297297297303</v>
      </c>
      <c r="H21" s="1">
        <v>4</v>
      </c>
      <c r="I21" s="1" t="s">
        <v>29</v>
      </c>
      <c r="J21" s="1">
        <v>9</v>
      </c>
      <c r="K21" s="5">
        <v>0.23076923076923078</v>
      </c>
      <c r="L21" s="1">
        <v>32</v>
      </c>
      <c r="M21" s="5">
        <v>0.82051282051282048</v>
      </c>
    </row>
    <row r="22" spans="1:13" x14ac:dyDescent="0.25">
      <c r="A22" s="1">
        <v>5</v>
      </c>
      <c r="B22" s="1" t="s">
        <v>12</v>
      </c>
      <c r="C22" s="1">
        <v>0</v>
      </c>
      <c r="D22" s="5">
        <v>0</v>
      </c>
      <c r="E22" s="1">
        <v>25</v>
      </c>
      <c r="F22" s="5">
        <v>0.97297297297297303</v>
      </c>
      <c r="H22" s="1">
        <v>5</v>
      </c>
      <c r="I22" s="1" t="s">
        <v>30</v>
      </c>
      <c r="J22" s="1">
        <v>5</v>
      </c>
      <c r="K22" s="5">
        <v>0.12820512820512819</v>
      </c>
      <c r="L22" s="1">
        <v>37</v>
      </c>
      <c r="M22" s="5">
        <v>0.94871794871794868</v>
      </c>
    </row>
    <row r="23" spans="1:13" x14ac:dyDescent="0.25">
      <c r="A23" s="1">
        <v>6</v>
      </c>
      <c r="B23" s="1" t="s">
        <v>48</v>
      </c>
      <c r="C23" s="1">
        <v>1</v>
      </c>
      <c r="D23" s="5">
        <v>2.7027027027027029E-2</v>
      </c>
      <c r="E23" s="1">
        <v>26</v>
      </c>
      <c r="F23" s="5">
        <v>1</v>
      </c>
      <c r="H23" s="1">
        <v>6</v>
      </c>
      <c r="I23" s="1" t="s">
        <v>57</v>
      </c>
      <c r="J23" s="1">
        <v>2</v>
      </c>
      <c r="K23" s="5">
        <v>5.128205128205128E-2</v>
      </c>
      <c r="L23" s="1">
        <v>39</v>
      </c>
      <c r="M23" s="5">
        <v>1</v>
      </c>
    </row>
    <row r="25" spans="1:13" ht="45" x14ac:dyDescent="0.25">
      <c r="A25" s="1" t="s">
        <v>0</v>
      </c>
      <c r="B25" s="1" t="s">
        <v>66</v>
      </c>
      <c r="C25" s="1" t="s">
        <v>1</v>
      </c>
      <c r="D25" s="5" t="s">
        <v>2</v>
      </c>
      <c r="E25" s="2" t="s">
        <v>3</v>
      </c>
      <c r="F25" s="7" t="s">
        <v>4</v>
      </c>
      <c r="H25" s="1" t="s">
        <v>0</v>
      </c>
      <c r="I25" s="2" t="s">
        <v>37</v>
      </c>
      <c r="J25" s="1" t="s">
        <v>1</v>
      </c>
      <c r="K25" s="5" t="s">
        <v>2</v>
      </c>
      <c r="L25" s="2" t="s">
        <v>3</v>
      </c>
      <c r="M25" s="7" t="s">
        <v>4</v>
      </c>
    </row>
    <row r="26" spans="1:13" x14ac:dyDescent="0.25">
      <c r="A26" s="1">
        <v>1</v>
      </c>
      <c r="B26" s="1" t="s">
        <v>67</v>
      </c>
      <c r="C26" s="1">
        <v>29</v>
      </c>
      <c r="D26" s="5">
        <v>0.74358974358974361</v>
      </c>
      <c r="E26" s="1">
        <v>29</v>
      </c>
      <c r="F26" s="5">
        <v>0.74358974358974361</v>
      </c>
      <c r="H26" s="1">
        <v>1</v>
      </c>
      <c r="I26" s="1" t="s">
        <v>31</v>
      </c>
      <c r="J26" s="1">
        <v>7</v>
      </c>
      <c r="K26" s="5">
        <v>0.17948717948717949</v>
      </c>
      <c r="L26" s="1">
        <v>7</v>
      </c>
      <c r="M26" s="5">
        <v>0.17948717948717949</v>
      </c>
    </row>
    <row r="27" spans="1:13" x14ac:dyDescent="0.25">
      <c r="A27" s="1">
        <v>2</v>
      </c>
      <c r="B27" s="1" t="s">
        <v>70</v>
      </c>
      <c r="C27" s="1">
        <v>5</v>
      </c>
      <c r="D27" s="5">
        <v>0.12820512820512819</v>
      </c>
      <c r="E27" s="1">
        <v>34</v>
      </c>
      <c r="F27" s="5">
        <v>0.87179487179487181</v>
      </c>
      <c r="H27" s="1">
        <v>2</v>
      </c>
      <c r="I27" s="1" t="s">
        <v>32</v>
      </c>
      <c r="J27" s="1">
        <v>23</v>
      </c>
      <c r="K27" s="5">
        <v>0.58974358974358976</v>
      </c>
      <c r="L27" s="1">
        <v>30</v>
      </c>
      <c r="M27" s="5">
        <v>0.76923076923076927</v>
      </c>
    </row>
    <row r="28" spans="1:13" x14ac:dyDescent="0.25">
      <c r="A28" s="1">
        <v>3</v>
      </c>
      <c r="B28" s="1" t="s">
        <v>64</v>
      </c>
      <c r="C28" s="1">
        <v>2</v>
      </c>
      <c r="D28" s="5">
        <v>5.128205128205128E-2</v>
      </c>
      <c r="E28" s="1">
        <v>36</v>
      </c>
      <c r="F28" s="5">
        <v>0.92307692307692313</v>
      </c>
      <c r="H28" s="1">
        <v>3</v>
      </c>
      <c r="I28" s="1" t="s">
        <v>33</v>
      </c>
      <c r="J28" s="1">
        <v>6</v>
      </c>
      <c r="K28" s="5">
        <v>0.15384615384615385</v>
      </c>
      <c r="L28" s="1">
        <v>36</v>
      </c>
      <c r="M28" s="5">
        <v>0.92307692307692313</v>
      </c>
    </row>
    <row r="29" spans="1:13" x14ac:dyDescent="0.25">
      <c r="A29" s="1">
        <v>4</v>
      </c>
      <c r="B29" s="1" t="s">
        <v>65</v>
      </c>
      <c r="C29" s="1">
        <v>2</v>
      </c>
      <c r="D29" s="5">
        <v>5.128205128205128E-2</v>
      </c>
      <c r="E29" s="1">
        <v>38</v>
      </c>
      <c r="F29" s="5">
        <v>0.97435897435897445</v>
      </c>
      <c r="H29" s="1">
        <v>4</v>
      </c>
      <c r="I29" s="1" t="s">
        <v>34</v>
      </c>
      <c r="J29" s="1">
        <v>2</v>
      </c>
      <c r="K29" s="5">
        <v>5.128205128205128E-2</v>
      </c>
      <c r="L29" s="1">
        <v>38</v>
      </c>
      <c r="M29" s="5">
        <v>0.97435897435897445</v>
      </c>
    </row>
    <row r="30" spans="1:13" x14ac:dyDescent="0.25">
      <c r="A30" s="1">
        <v>5</v>
      </c>
      <c r="B30" s="1" t="s">
        <v>68</v>
      </c>
      <c r="C30" s="1">
        <v>0</v>
      </c>
      <c r="D30" s="5">
        <v>0</v>
      </c>
      <c r="E30" s="1">
        <v>38</v>
      </c>
      <c r="F30" s="5">
        <v>0.97435897435897445</v>
      </c>
      <c r="H30" s="1">
        <v>5</v>
      </c>
      <c r="I30" s="1" t="s">
        <v>35</v>
      </c>
      <c r="J30" s="1">
        <v>0</v>
      </c>
      <c r="K30" s="5">
        <v>0</v>
      </c>
      <c r="L30" s="1">
        <v>38</v>
      </c>
      <c r="M30" s="5">
        <v>0.97435897435897445</v>
      </c>
    </row>
    <row r="31" spans="1:13" x14ac:dyDescent="0.25">
      <c r="A31" s="1">
        <v>6</v>
      </c>
      <c r="B31" s="1" t="s">
        <v>69</v>
      </c>
      <c r="C31" s="1">
        <v>1</v>
      </c>
      <c r="D31" s="5">
        <v>2.564102564102564E-2</v>
      </c>
      <c r="E31" s="1">
        <v>39</v>
      </c>
      <c r="F31" s="5">
        <v>1</v>
      </c>
      <c r="H31" s="1">
        <v>6</v>
      </c>
      <c r="I31" s="1" t="s">
        <v>56</v>
      </c>
      <c r="J31" s="1">
        <v>1</v>
      </c>
      <c r="K31" s="5">
        <v>2.564102564102564E-2</v>
      </c>
      <c r="L31" s="1">
        <v>39</v>
      </c>
      <c r="M31" s="5">
        <v>1</v>
      </c>
    </row>
    <row r="33" spans="1:6" ht="30" x14ac:dyDescent="0.25">
      <c r="A33" s="1" t="s">
        <v>0</v>
      </c>
      <c r="B33" s="3" t="s">
        <v>25</v>
      </c>
      <c r="C33" s="4" t="s">
        <v>1</v>
      </c>
      <c r="D33" s="6" t="s">
        <v>2</v>
      </c>
      <c r="E33" s="3" t="s">
        <v>3</v>
      </c>
      <c r="F33" s="8" t="s">
        <v>4</v>
      </c>
    </row>
    <row r="34" spans="1:6" x14ac:dyDescent="0.25">
      <c r="A34" s="1">
        <v>1</v>
      </c>
      <c r="B34" s="1" t="s">
        <v>15</v>
      </c>
      <c r="C34" s="1">
        <v>9</v>
      </c>
      <c r="D34" s="5">
        <f>C34/39</f>
        <v>0.23076923076923078</v>
      </c>
      <c r="E34" s="1">
        <v>9</v>
      </c>
      <c r="F34" s="5">
        <v>0.23076923076923078</v>
      </c>
    </row>
    <row r="35" spans="1:6" x14ac:dyDescent="0.25">
      <c r="A35" s="1">
        <v>2</v>
      </c>
      <c r="B35" s="1" t="s">
        <v>16</v>
      </c>
      <c r="C35" s="1">
        <v>13</v>
      </c>
      <c r="D35" s="5">
        <f t="shared" ref="D35:D39" si="0">C35/39</f>
        <v>0.33333333333333331</v>
      </c>
      <c r="E35" s="1">
        <f>E34+C35</f>
        <v>22</v>
      </c>
      <c r="F35" s="5">
        <f>F34+D35</f>
        <v>0.5641025641025641</v>
      </c>
    </row>
    <row r="36" spans="1:6" x14ac:dyDescent="0.25">
      <c r="A36" s="1">
        <v>3</v>
      </c>
      <c r="B36" s="1" t="s">
        <v>17</v>
      </c>
      <c r="C36" s="1">
        <v>8</v>
      </c>
      <c r="D36" s="5">
        <f t="shared" si="0"/>
        <v>0.20512820512820512</v>
      </c>
      <c r="E36" s="1">
        <f t="shared" ref="E36:F39" si="1">E35+C36</f>
        <v>30</v>
      </c>
      <c r="F36" s="5">
        <f t="shared" si="1"/>
        <v>0.76923076923076916</v>
      </c>
    </row>
    <row r="37" spans="1:6" x14ac:dyDescent="0.25">
      <c r="A37" s="1">
        <v>4</v>
      </c>
      <c r="B37" s="1" t="s">
        <v>18</v>
      </c>
      <c r="C37" s="1">
        <v>3</v>
      </c>
      <c r="D37" s="5">
        <f t="shared" si="0"/>
        <v>7.6923076923076927E-2</v>
      </c>
      <c r="E37" s="1">
        <f>E36+C37</f>
        <v>33</v>
      </c>
      <c r="F37" s="5">
        <f t="shared" si="1"/>
        <v>0.84615384615384603</v>
      </c>
    </row>
    <row r="38" spans="1:6" x14ac:dyDescent="0.25">
      <c r="A38" s="1">
        <v>5</v>
      </c>
      <c r="B38" s="1" t="s">
        <v>19</v>
      </c>
      <c r="C38" s="1">
        <v>2</v>
      </c>
      <c r="D38" s="5">
        <f t="shared" si="0"/>
        <v>5.128205128205128E-2</v>
      </c>
      <c r="E38" s="1">
        <f t="shared" si="1"/>
        <v>35</v>
      </c>
      <c r="F38" s="5">
        <f t="shared" si="1"/>
        <v>0.89743589743589736</v>
      </c>
    </row>
    <row r="39" spans="1:6" x14ac:dyDescent="0.25">
      <c r="A39" s="1">
        <v>6</v>
      </c>
      <c r="B39" s="1" t="s">
        <v>49</v>
      </c>
      <c r="C39" s="1">
        <v>4</v>
      </c>
      <c r="D39" s="5">
        <f t="shared" si="0"/>
        <v>0.10256410256410256</v>
      </c>
      <c r="E39" s="1">
        <f t="shared" si="1"/>
        <v>39</v>
      </c>
      <c r="F39" s="5">
        <f t="shared" si="1"/>
        <v>0.99999999999999989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sqref="A1:XFD1048576"/>
    </sheetView>
  </sheetViews>
  <sheetFormatPr defaultRowHeight="15" x14ac:dyDescent="0.25"/>
  <cols>
    <col min="1" max="1" width="12.28515625" style="1" customWidth="1"/>
    <col min="2" max="2" width="25.5703125" style="1" bestFit="1" customWidth="1"/>
    <col min="3" max="3" width="14" style="1" bestFit="1" customWidth="1"/>
    <col min="4" max="4" width="22.5703125" style="5" customWidth="1"/>
    <col min="5" max="5" width="25.140625" style="1" bestFit="1" customWidth="1"/>
    <col min="6" max="6" width="22.5703125" style="5" customWidth="1"/>
    <col min="7" max="7" width="9.140625" style="1"/>
    <col min="8" max="10" width="26.7109375" style="1" customWidth="1"/>
    <col min="11" max="11" width="26.7109375" style="5" customWidth="1"/>
    <col min="12" max="12" width="26.7109375" style="1" customWidth="1"/>
    <col min="13" max="13" width="24.28515625" style="5" bestFit="1" customWidth="1"/>
    <col min="14" max="16384" width="9.140625" style="1"/>
  </cols>
  <sheetData>
    <row r="1" spans="1:13" ht="30" x14ac:dyDescent="0.25">
      <c r="A1" s="1" t="s">
        <v>0</v>
      </c>
      <c r="B1" s="1" t="s">
        <v>73</v>
      </c>
      <c r="C1" s="1" t="s">
        <v>1</v>
      </c>
      <c r="D1" s="5" t="s">
        <v>2</v>
      </c>
      <c r="E1" s="2" t="s">
        <v>3</v>
      </c>
      <c r="F1" s="7" t="s">
        <v>4</v>
      </c>
      <c r="H1" s="1" t="s">
        <v>0</v>
      </c>
      <c r="I1" s="1" t="s">
        <v>24</v>
      </c>
      <c r="J1" s="1" t="s">
        <v>1</v>
      </c>
      <c r="K1" s="5" t="s">
        <v>2</v>
      </c>
      <c r="L1" s="2" t="s">
        <v>3</v>
      </c>
      <c r="M1" s="7" t="s">
        <v>4</v>
      </c>
    </row>
    <row r="2" spans="1:13" x14ac:dyDescent="0.25">
      <c r="A2" s="1">
        <v>1</v>
      </c>
      <c r="B2" s="1" t="s">
        <v>58</v>
      </c>
      <c r="C2" s="1">
        <v>6</v>
      </c>
      <c r="D2" s="5">
        <v>0.15384615384615385</v>
      </c>
      <c r="E2" s="1">
        <v>6</v>
      </c>
      <c r="F2" s="5">
        <v>0.15384615384615385</v>
      </c>
      <c r="H2" s="1">
        <v>1</v>
      </c>
      <c r="I2" s="1" t="s">
        <v>42</v>
      </c>
      <c r="J2" s="1">
        <v>5</v>
      </c>
      <c r="K2" s="5">
        <v>0.12820512820512819</v>
      </c>
      <c r="L2" s="1">
        <v>5</v>
      </c>
      <c r="M2" s="5">
        <v>0.12820512820512819</v>
      </c>
    </row>
    <row r="3" spans="1:13" x14ac:dyDescent="0.25">
      <c r="A3" s="1">
        <v>2</v>
      </c>
      <c r="B3" s="1" t="s">
        <v>59</v>
      </c>
      <c r="C3" s="1">
        <v>14</v>
      </c>
      <c r="D3" s="5">
        <v>0.35897435897435898</v>
      </c>
      <c r="E3" s="1">
        <v>20</v>
      </c>
      <c r="F3" s="5">
        <v>0.51282051282051277</v>
      </c>
      <c r="H3" s="1">
        <v>2</v>
      </c>
      <c r="I3" s="1" t="s">
        <v>51</v>
      </c>
      <c r="J3" s="1">
        <v>25</v>
      </c>
      <c r="K3" s="5">
        <v>0.64102564102564108</v>
      </c>
      <c r="L3" s="1">
        <v>30</v>
      </c>
      <c r="M3" s="5">
        <v>0.76923076923076927</v>
      </c>
    </row>
    <row r="4" spans="1:13" x14ac:dyDescent="0.25">
      <c r="A4" s="1">
        <v>3</v>
      </c>
      <c r="B4" s="1" t="s">
        <v>60</v>
      </c>
      <c r="C4" s="1">
        <v>8</v>
      </c>
      <c r="D4" s="5">
        <v>0.20512820512820512</v>
      </c>
      <c r="E4" s="1">
        <v>28</v>
      </c>
      <c r="F4" s="5">
        <v>0.71794871794871784</v>
      </c>
      <c r="H4" s="1">
        <v>3</v>
      </c>
      <c r="I4" s="1" t="s">
        <v>52</v>
      </c>
      <c r="J4" s="1">
        <v>6</v>
      </c>
      <c r="K4" s="5">
        <v>0.15384615384615385</v>
      </c>
      <c r="L4" s="1">
        <v>36</v>
      </c>
      <c r="M4" s="5">
        <v>0.92307692307692313</v>
      </c>
    </row>
    <row r="5" spans="1:13" x14ac:dyDescent="0.25">
      <c r="A5" s="1">
        <v>4</v>
      </c>
      <c r="B5" s="1" t="s">
        <v>61</v>
      </c>
      <c r="C5" s="1">
        <v>7</v>
      </c>
      <c r="D5" s="5">
        <v>0.17948717948717949</v>
      </c>
      <c r="E5" s="1">
        <v>35</v>
      </c>
      <c r="F5" s="5">
        <v>0.89743589743589736</v>
      </c>
      <c r="H5" s="1">
        <v>4</v>
      </c>
      <c r="I5" s="1" t="s">
        <v>53</v>
      </c>
      <c r="J5" s="1">
        <v>1</v>
      </c>
      <c r="K5" s="5">
        <v>2.564102564102564E-2</v>
      </c>
      <c r="L5" s="1">
        <v>37</v>
      </c>
      <c r="M5" s="5">
        <v>0.94871794871794879</v>
      </c>
    </row>
    <row r="6" spans="1:13" x14ac:dyDescent="0.25">
      <c r="A6" s="1">
        <v>5</v>
      </c>
      <c r="B6" s="1" t="s">
        <v>62</v>
      </c>
      <c r="C6" s="1">
        <v>2</v>
      </c>
      <c r="D6" s="5">
        <v>5.128205128205128E-2</v>
      </c>
      <c r="E6" s="1">
        <v>37</v>
      </c>
      <c r="F6" s="5">
        <v>0.94871794871794868</v>
      </c>
      <c r="H6" s="1">
        <v>5</v>
      </c>
      <c r="I6" s="1" t="s">
        <v>43</v>
      </c>
      <c r="J6" s="1">
        <v>1</v>
      </c>
      <c r="K6" s="5">
        <v>2.564102564102564E-2</v>
      </c>
      <c r="L6" s="1">
        <v>38</v>
      </c>
      <c r="M6" s="5">
        <v>0.97435897435897445</v>
      </c>
    </row>
    <row r="7" spans="1:13" x14ac:dyDescent="0.25">
      <c r="A7" s="1">
        <v>6</v>
      </c>
      <c r="B7" s="1" t="s">
        <v>63</v>
      </c>
      <c r="C7" s="1">
        <v>2</v>
      </c>
      <c r="D7" s="5">
        <v>5.128205128205128E-2</v>
      </c>
      <c r="E7" s="1">
        <v>39</v>
      </c>
      <c r="F7" s="5">
        <v>1</v>
      </c>
      <c r="H7" s="1">
        <v>6</v>
      </c>
      <c r="I7" s="1" t="s">
        <v>50</v>
      </c>
      <c r="J7" s="1">
        <v>1</v>
      </c>
      <c r="K7" s="5">
        <v>2.564102564102564E-2</v>
      </c>
      <c r="L7" s="1">
        <v>39</v>
      </c>
      <c r="M7" s="5">
        <v>1</v>
      </c>
    </row>
    <row r="9" spans="1:13" ht="30" x14ac:dyDescent="0.25">
      <c r="A9" s="1" t="s">
        <v>0</v>
      </c>
      <c r="B9" s="1" t="s">
        <v>5</v>
      </c>
      <c r="C9" s="1" t="s">
        <v>1</v>
      </c>
      <c r="D9" s="5" t="s">
        <v>2</v>
      </c>
      <c r="E9" s="2" t="s">
        <v>3</v>
      </c>
      <c r="F9" s="7" t="s">
        <v>4</v>
      </c>
      <c r="H9" s="1" t="s">
        <v>0</v>
      </c>
      <c r="I9" s="1" t="s">
        <v>20</v>
      </c>
      <c r="J9" s="1" t="s">
        <v>1</v>
      </c>
      <c r="K9" s="5" t="s">
        <v>2</v>
      </c>
      <c r="L9" s="2" t="s">
        <v>3</v>
      </c>
      <c r="M9" s="7" t="s">
        <v>4</v>
      </c>
    </row>
    <row r="10" spans="1:13" x14ac:dyDescent="0.25">
      <c r="A10" s="1">
        <v>1</v>
      </c>
      <c r="B10" s="1" t="s">
        <v>71</v>
      </c>
      <c r="C10" s="1">
        <v>17</v>
      </c>
      <c r="D10" s="5">
        <v>0.44736842105263158</v>
      </c>
      <c r="E10" s="1">
        <v>17</v>
      </c>
      <c r="F10" s="5">
        <v>0.44736842105263158</v>
      </c>
      <c r="H10" s="1">
        <v>1</v>
      </c>
      <c r="I10" s="1" t="s">
        <v>44</v>
      </c>
      <c r="J10" s="1">
        <v>23</v>
      </c>
      <c r="K10" s="5">
        <v>0.58974358974358976</v>
      </c>
      <c r="L10" s="1">
        <v>23</v>
      </c>
      <c r="M10" s="5">
        <v>0.58974358974358976</v>
      </c>
    </row>
    <row r="11" spans="1:13" x14ac:dyDescent="0.25">
      <c r="A11" s="1">
        <v>2</v>
      </c>
      <c r="B11" s="1" t="s">
        <v>6</v>
      </c>
      <c r="C11" s="1">
        <v>10</v>
      </c>
      <c r="D11" s="5">
        <v>0.26315789473684209</v>
      </c>
      <c r="E11" s="1">
        <v>27</v>
      </c>
      <c r="F11" s="5">
        <v>0.71052631578947367</v>
      </c>
      <c r="H11" s="1">
        <v>2</v>
      </c>
      <c r="I11" s="1" t="s">
        <v>45</v>
      </c>
      <c r="J11" s="1">
        <v>8</v>
      </c>
      <c r="K11" s="5">
        <v>0.20512820512820512</v>
      </c>
      <c r="L11" s="1">
        <v>31</v>
      </c>
      <c r="M11" s="5">
        <v>0.79487179487179493</v>
      </c>
    </row>
    <row r="12" spans="1:13" x14ac:dyDescent="0.25">
      <c r="A12" s="1">
        <v>3</v>
      </c>
      <c r="B12" s="1" t="s">
        <v>7</v>
      </c>
      <c r="C12" s="1">
        <v>8</v>
      </c>
      <c r="D12" s="5">
        <v>0.21052631578947367</v>
      </c>
      <c r="E12" s="1">
        <v>35</v>
      </c>
      <c r="F12" s="5">
        <v>0.92105263157894735</v>
      </c>
      <c r="H12" s="1">
        <v>3</v>
      </c>
      <c r="I12" s="1" t="s">
        <v>21</v>
      </c>
      <c r="J12" s="1">
        <v>0</v>
      </c>
      <c r="K12" s="5">
        <v>0</v>
      </c>
      <c r="L12" s="1">
        <v>31</v>
      </c>
      <c r="M12" s="5">
        <v>0.79487179487179493</v>
      </c>
    </row>
    <row r="13" spans="1:13" x14ac:dyDescent="0.25">
      <c r="A13" s="1">
        <v>4</v>
      </c>
      <c r="B13" s="1" t="s">
        <v>8</v>
      </c>
      <c r="C13" s="1">
        <v>1</v>
      </c>
      <c r="D13" s="5">
        <v>2.6315789473684209E-2</v>
      </c>
      <c r="E13" s="1">
        <v>36</v>
      </c>
      <c r="F13" s="5">
        <v>0.94736842105263153</v>
      </c>
      <c r="H13" s="1">
        <v>4</v>
      </c>
      <c r="I13" s="1" t="s">
        <v>47</v>
      </c>
      <c r="J13" s="1">
        <v>3</v>
      </c>
      <c r="K13" s="5">
        <v>7.6923076923076927E-2</v>
      </c>
      <c r="L13" s="1">
        <v>34</v>
      </c>
      <c r="M13" s="5">
        <v>0.87179487179487181</v>
      </c>
    </row>
    <row r="14" spans="1:13" x14ac:dyDescent="0.25">
      <c r="A14" s="1">
        <v>5</v>
      </c>
      <c r="B14" s="1" t="s">
        <v>9</v>
      </c>
      <c r="C14" s="1">
        <v>1</v>
      </c>
      <c r="D14" s="5">
        <v>2.6315789473684209E-2</v>
      </c>
      <c r="E14" s="1">
        <v>37</v>
      </c>
      <c r="F14" s="5">
        <v>0.97368421052631571</v>
      </c>
      <c r="H14" s="1">
        <v>5</v>
      </c>
      <c r="I14" s="1" t="s">
        <v>46</v>
      </c>
      <c r="J14" s="1">
        <v>3</v>
      </c>
      <c r="K14" s="5">
        <v>7.6923076923076927E-2</v>
      </c>
      <c r="L14" s="1">
        <v>37</v>
      </c>
      <c r="M14" s="5">
        <v>0.94871794871794868</v>
      </c>
    </row>
    <row r="15" spans="1:13" x14ac:dyDescent="0.25">
      <c r="A15" s="1">
        <v>6</v>
      </c>
      <c r="B15" s="1" t="s">
        <v>72</v>
      </c>
      <c r="C15" s="1">
        <v>1</v>
      </c>
      <c r="D15" s="5">
        <v>2.6315789473684209E-2</v>
      </c>
      <c r="E15" s="1">
        <v>38</v>
      </c>
      <c r="F15" s="5">
        <v>0.99999999999999989</v>
      </c>
      <c r="H15" s="1">
        <v>6</v>
      </c>
      <c r="I15" s="1" t="s">
        <v>54</v>
      </c>
      <c r="J15" s="1">
        <v>2</v>
      </c>
      <c r="K15" s="5">
        <v>5.128205128205128E-2</v>
      </c>
      <c r="L15" s="1">
        <v>39</v>
      </c>
      <c r="M15" s="5">
        <v>1</v>
      </c>
    </row>
    <row r="17" spans="1:13" ht="30" x14ac:dyDescent="0.25">
      <c r="A17" s="1" t="s">
        <v>0</v>
      </c>
      <c r="B17" s="1" t="s">
        <v>26</v>
      </c>
      <c r="C17" s="1" t="s">
        <v>1</v>
      </c>
      <c r="D17" s="5" t="s">
        <v>2</v>
      </c>
      <c r="E17" s="2" t="s">
        <v>3</v>
      </c>
      <c r="F17" s="7" t="s">
        <v>4</v>
      </c>
      <c r="H17" s="1" t="s">
        <v>0</v>
      </c>
      <c r="I17" s="9" t="s">
        <v>74</v>
      </c>
      <c r="J17" s="1" t="s">
        <v>1</v>
      </c>
      <c r="K17" s="5" t="s">
        <v>2</v>
      </c>
      <c r="L17" s="2" t="s">
        <v>3</v>
      </c>
      <c r="M17" s="7" t="s">
        <v>4</v>
      </c>
    </row>
    <row r="18" spans="1:13" x14ac:dyDescent="0.25">
      <c r="A18" s="1">
        <v>1</v>
      </c>
      <c r="B18" s="1" t="s">
        <v>14</v>
      </c>
      <c r="C18" s="1">
        <v>28</v>
      </c>
      <c r="D18" s="5">
        <v>0.7567567567567568</v>
      </c>
      <c r="E18" s="1">
        <v>17</v>
      </c>
      <c r="F18" s="5">
        <v>0.7567567567567568</v>
      </c>
      <c r="H18" s="1">
        <v>1</v>
      </c>
      <c r="I18" s="1" t="s">
        <v>39</v>
      </c>
      <c r="J18" s="1">
        <v>2</v>
      </c>
      <c r="K18" s="5">
        <v>5.128205128205128E-2</v>
      </c>
      <c r="L18" s="1">
        <v>2</v>
      </c>
      <c r="M18" s="5">
        <v>5.128205128205128E-2</v>
      </c>
    </row>
    <row r="19" spans="1:13" x14ac:dyDescent="0.25">
      <c r="A19" s="1">
        <v>2</v>
      </c>
      <c r="B19" s="1" t="s">
        <v>10</v>
      </c>
      <c r="C19" s="1">
        <v>7</v>
      </c>
      <c r="D19" s="5">
        <v>0.1891891891891892</v>
      </c>
      <c r="E19" s="1">
        <v>24</v>
      </c>
      <c r="F19" s="5">
        <v>0.94594594594594605</v>
      </c>
      <c r="H19" s="1">
        <v>2</v>
      </c>
      <c r="I19" s="1" t="s">
        <v>41</v>
      </c>
      <c r="J19" s="1">
        <v>10</v>
      </c>
      <c r="K19" s="5">
        <v>0.25641025641025639</v>
      </c>
      <c r="L19" s="1">
        <v>12</v>
      </c>
      <c r="M19" s="5">
        <v>0.30769230769230765</v>
      </c>
    </row>
    <row r="20" spans="1:13" x14ac:dyDescent="0.25">
      <c r="A20" s="1">
        <v>3</v>
      </c>
      <c r="B20" s="1" t="s">
        <v>13</v>
      </c>
      <c r="C20" s="1">
        <v>0</v>
      </c>
      <c r="D20" s="5">
        <v>0</v>
      </c>
      <c r="E20" s="1">
        <v>24</v>
      </c>
      <c r="F20" s="5">
        <v>0.94594594594594605</v>
      </c>
      <c r="H20" s="1">
        <v>3</v>
      </c>
      <c r="I20" s="1" t="s">
        <v>22</v>
      </c>
      <c r="J20" s="1">
        <v>12</v>
      </c>
      <c r="K20" s="5">
        <v>0.30769230769230771</v>
      </c>
      <c r="L20" s="1">
        <v>24</v>
      </c>
      <c r="M20" s="5">
        <v>0.61538461538461542</v>
      </c>
    </row>
    <row r="21" spans="1:13" x14ac:dyDescent="0.25">
      <c r="A21" s="1">
        <v>4</v>
      </c>
      <c r="B21" s="1" t="s">
        <v>11</v>
      </c>
      <c r="C21" s="1">
        <v>1</v>
      </c>
      <c r="D21" s="5">
        <v>2.7027027027027029E-2</v>
      </c>
      <c r="E21" s="1">
        <v>25</v>
      </c>
      <c r="F21" s="5">
        <v>0.97297297297297303</v>
      </c>
      <c r="H21" s="1">
        <v>4</v>
      </c>
      <c r="I21" s="1" t="s">
        <v>40</v>
      </c>
      <c r="J21" s="1">
        <v>9</v>
      </c>
      <c r="K21" s="5">
        <v>0.23076923076923078</v>
      </c>
      <c r="L21" s="1">
        <v>33</v>
      </c>
      <c r="M21" s="5">
        <v>0.84615384615384626</v>
      </c>
    </row>
    <row r="22" spans="1:13" x14ac:dyDescent="0.25">
      <c r="A22" s="1">
        <v>5</v>
      </c>
      <c r="B22" s="1" t="s">
        <v>12</v>
      </c>
      <c r="C22" s="1">
        <v>0</v>
      </c>
      <c r="D22" s="5">
        <v>0</v>
      </c>
      <c r="E22" s="1">
        <v>25</v>
      </c>
      <c r="F22" s="5">
        <v>0.97297297297297303</v>
      </c>
      <c r="H22" s="1">
        <v>5</v>
      </c>
      <c r="I22" s="1" t="s">
        <v>23</v>
      </c>
      <c r="J22" s="1">
        <v>2</v>
      </c>
      <c r="K22" s="5">
        <v>5.128205128205128E-2</v>
      </c>
      <c r="L22" s="1">
        <v>35</v>
      </c>
      <c r="M22" s="5">
        <v>0.89743589743589758</v>
      </c>
    </row>
    <row r="23" spans="1:13" x14ac:dyDescent="0.25">
      <c r="A23" s="1">
        <v>6</v>
      </c>
      <c r="B23" s="1" t="s">
        <v>48</v>
      </c>
      <c r="C23" s="1">
        <v>1</v>
      </c>
      <c r="D23" s="5">
        <v>2.7027027027027029E-2</v>
      </c>
      <c r="E23" s="1">
        <v>26</v>
      </c>
      <c r="F23" s="5">
        <v>1</v>
      </c>
      <c r="H23" s="1">
        <v>6</v>
      </c>
      <c r="I23" s="1" t="s">
        <v>55</v>
      </c>
      <c r="J23" s="1">
        <v>4</v>
      </c>
      <c r="K23" s="5">
        <v>0.10256410256410256</v>
      </c>
      <c r="L23" s="1">
        <v>39</v>
      </c>
      <c r="M23" s="5">
        <v>1.0000000000000002</v>
      </c>
    </row>
    <row r="25" spans="1:13" ht="30" x14ac:dyDescent="0.25">
      <c r="A25" s="1" t="s">
        <v>0</v>
      </c>
      <c r="B25" s="1" t="s">
        <v>66</v>
      </c>
      <c r="C25" s="1" t="s">
        <v>1</v>
      </c>
      <c r="D25" s="5" t="s">
        <v>2</v>
      </c>
      <c r="E25" s="2" t="s">
        <v>3</v>
      </c>
      <c r="F25" s="7" t="s">
        <v>4</v>
      </c>
      <c r="H25" s="1" t="s">
        <v>0</v>
      </c>
      <c r="I25" s="2" t="s">
        <v>36</v>
      </c>
      <c r="J25" s="1" t="s">
        <v>1</v>
      </c>
      <c r="K25" s="5" t="s">
        <v>2</v>
      </c>
      <c r="L25" s="2" t="s">
        <v>3</v>
      </c>
      <c r="M25" s="7" t="s">
        <v>4</v>
      </c>
    </row>
    <row r="26" spans="1:13" x14ac:dyDescent="0.25">
      <c r="A26" s="1">
        <v>1</v>
      </c>
      <c r="B26" s="1" t="s">
        <v>67</v>
      </c>
      <c r="C26" s="1">
        <v>29</v>
      </c>
      <c r="D26" s="5">
        <v>0.74358974358974361</v>
      </c>
      <c r="E26" s="1">
        <v>29</v>
      </c>
      <c r="F26" s="5">
        <v>0.74358974358974361</v>
      </c>
      <c r="H26" s="1">
        <v>1</v>
      </c>
      <c r="I26" s="1" t="s">
        <v>27</v>
      </c>
      <c r="J26" s="1">
        <v>7</v>
      </c>
      <c r="K26" s="5">
        <v>0.17948717948717949</v>
      </c>
      <c r="L26" s="1">
        <v>7</v>
      </c>
      <c r="M26" s="5">
        <v>0.17948717948717949</v>
      </c>
    </row>
    <row r="27" spans="1:13" x14ac:dyDescent="0.25">
      <c r="A27" s="1">
        <v>2</v>
      </c>
      <c r="B27" s="1" t="s">
        <v>70</v>
      </c>
      <c r="C27" s="1">
        <v>5</v>
      </c>
      <c r="D27" s="5">
        <v>0.12820512820512819</v>
      </c>
      <c r="E27" s="1">
        <v>34</v>
      </c>
      <c r="F27" s="5">
        <v>0.87179487179487181</v>
      </c>
      <c r="H27" s="1">
        <v>2</v>
      </c>
      <c r="I27" s="1" t="s">
        <v>28</v>
      </c>
      <c r="J27" s="1">
        <v>8</v>
      </c>
      <c r="K27" s="5">
        <v>0.20512820512820512</v>
      </c>
      <c r="L27" s="1">
        <v>15</v>
      </c>
      <c r="M27" s="5">
        <v>0.38461538461538458</v>
      </c>
    </row>
    <row r="28" spans="1:13" x14ac:dyDescent="0.25">
      <c r="A28" s="1">
        <v>3</v>
      </c>
      <c r="B28" s="1" t="s">
        <v>64</v>
      </c>
      <c r="C28" s="1">
        <v>2</v>
      </c>
      <c r="D28" s="5">
        <v>5.128205128205128E-2</v>
      </c>
      <c r="E28" s="1">
        <v>36</v>
      </c>
      <c r="F28" s="5">
        <v>0.92307692307692313</v>
      </c>
      <c r="H28" s="1">
        <v>3</v>
      </c>
      <c r="I28" s="1" t="s">
        <v>38</v>
      </c>
      <c r="J28" s="1">
        <v>8</v>
      </c>
      <c r="K28" s="5">
        <v>0.20512820512820512</v>
      </c>
      <c r="L28" s="1">
        <v>23</v>
      </c>
      <c r="M28" s="5">
        <v>0.58974358974358965</v>
      </c>
    </row>
    <row r="29" spans="1:13" x14ac:dyDescent="0.25">
      <c r="A29" s="1">
        <v>4</v>
      </c>
      <c r="B29" s="1" t="s">
        <v>65</v>
      </c>
      <c r="C29" s="1">
        <v>2</v>
      </c>
      <c r="D29" s="5">
        <v>5.128205128205128E-2</v>
      </c>
      <c r="E29" s="1">
        <v>38</v>
      </c>
      <c r="F29" s="5">
        <v>0.97435897435897445</v>
      </c>
      <c r="H29" s="1">
        <v>4</v>
      </c>
      <c r="I29" s="1" t="s">
        <v>29</v>
      </c>
      <c r="J29" s="1">
        <v>9</v>
      </c>
      <c r="K29" s="5">
        <v>0.23076923076923078</v>
      </c>
      <c r="L29" s="1">
        <v>32</v>
      </c>
      <c r="M29" s="5">
        <v>0.82051282051282048</v>
      </c>
    </row>
    <row r="30" spans="1:13" x14ac:dyDescent="0.25">
      <c r="A30" s="1">
        <v>5</v>
      </c>
      <c r="B30" s="1" t="s">
        <v>68</v>
      </c>
      <c r="C30" s="1">
        <v>0</v>
      </c>
      <c r="D30" s="5">
        <v>0</v>
      </c>
      <c r="E30" s="1">
        <v>38</v>
      </c>
      <c r="F30" s="5">
        <v>0.97435897435897445</v>
      </c>
      <c r="H30" s="1">
        <v>5</v>
      </c>
      <c r="I30" s="1" t="s">
        <v>30</v>
      </c>
      <c r="J30" s="1">
        <v>5</v>
      </c>
      <c r="K30" s="5">
        <v>0.12820512820512819</v>
      </c>
      <c r="L30" s="1">
        <v>37</v>
      </c>
      <c r="M30" s="5">
        <v>0.94871794871794868</v>
      </c>
    </row>
    <row r="31" spans="1:13" x14ac:dyDescent="0.25">
      <c r="A31" s="1">
        <v>6</v>
      </c>
      <c r="B31" s="1" t="s">
        <v>69</v>
      </c>
      <c r="C31" s="1">
        <v>1</v>
      </c>
      <c r="D31" s="5">
        <v>2.564102564102564E-2</v>
      </c>
      <c r="E31" s="1">
        <v>39</v>
      </c>
      <c r="F31" s="5">
        <v>1</v>
      </c>
      <c r="H31" s="1">
        <v>6</v>
      </c>
      <c r="I31" s="1" t="s">
        <v>57</v>
      </c>
      <c r="J31" s="1">
        <v>2</v>
      </c>
      <c r="K31" s="5">
        <v>5.128205128205128E-2</v>
      </c>
      <c r="L31" s="1">
        <v>39</v>
      </c>
      <c r="M31" s="5">
        <v>1</v>
      </c>
    </row>
    <row r="33" spans="1:13" ht="45" x14ac:dyDescent="0.25">
      <c r="A33" s="1" t="s">
        <v>0</v>
      </c>
      <c r="B33" s="3" t="s">
        <v>25</v>
      </c>
      <c r="C33" s="4" t="s">
        <v>1</v>
      </c>
      <c r="D33" s="6" t="s">
        <v>2</v>
      </c>
      <c r="E33" s="3" t="s">
        <v>3</v>
      </c>
      <c r="F33" s="8" t="s">
        <v>4</v>
      </c>
      <c r="H33" s="1" t="s">
        <v>0</v>
      </c>
      <c r="I33" s="2" t="s">
        <v>37</v>
      </c>
      <c r="J33" s="1" t="s">
        <v>1</v>
      </c>
      <c r="K33" s="5" t="s">
        <v>2</v>
      </c>
      <c r="L33" s="2" t="s">
        <v>3</v>
      </c>
      <c r="M33" s="7" t="s">
        <v>4</v>
      </c>
    </row>
    <row r="34" spans="1:13" x14ac:dyDescent="0.25">
      <c r="A34" s="1">
        <v>1</v>
      </c>
      <c r="B34" s="1" t="s">
        <v>15</v>
      </c>
      <c r="C34" s="1">
        <v>9</v>
      </c>
      <c r="D34" s="5">
        <f>C34/39</f>
        <v>0.23076923076923078</v>
      </c>
      <c r="E34" s="1">
        <v>9</v>
      </c>
      <c r="F34" s="5">
        <v>0.23076923076923078</v>
      </c>
      <c r="H34" s="1">
        <v>1</v>
      </c>
      <c r="I34" s="1" t="s">
        <v>31</v>
      </c>
      <c r="J34" s="1">
        <v>7</v>
      </c>
      <c r="K34" s="5">
        <v>0.17948717948717949</v>
      </c>
      <c r="L34" s="1">
        <v>7</v>
      </c>
      <c r="M34" s="5">
        <v>0.17948717948717949</v>
      </c>
    </row>
    <row r="35" spans="1:13" x14ac:dyDescent="0.25">
      <c r="A35" s="1">
        <v>2</v>
      </c>
      <c r="B35" s="1" t="s">
        <v>16</v>
      </c>
      <c r="C35" s="1">
        <v>13</v>
      </c>
      <c r="D35" s="5">
        <f t="shared" ref="D35:D39" si="0">C35/39</f>
        <v>0.33333333333333331</v>
      </c>
      <c r="E35" s="1">
        <f>E34+C35</f>
        <v>22</v>
      </c>
      <c r="F35" s="5">
        <f>F34+D35</f>
        <v>0.5641025641025641</v>
      </c>
      <c r="H35" s="1">
        <v>2</v>
      </c>
      <c r="I35" s="1" t="s">
        <v>32</v>
      </c>
      <c r="J35" s="1">
        <v>23</v>
      </c>
      <c r="K35" s="5">
        <v>0.58974358974358976</v>
      </c>
      <c r="L35" s="1">
        <v>30</v>
      </c>
      <c r="M35" s="5">
        <v>0.76923076923076927</v>
      </c>
    </row>
    <row r="36" spans="1:13" x14ac:dyDescent="0.25">
      <c r="A36" s="1">
        <v>3</v>
      </c>
      <c r="B36" s="1" t="s">
        <v>17</v>
      </c>
      <c r="C36" s="1">
        <v>8</v>
      </c>
      <c r="D36" s="5">
        <f t="shared" si="0"/>
        <v>0.20512820512820512</v>
      </c>
      <c r="E36" s="1">
        <f t="shared" ref="E36:F39" si="1">E35+C36</f>
        <v>30</v>
      </c>
      <c r="F36" s="5">
        <f t="shared" si="1"/>
        <v>0.76923076923076916</v>
      </c>
      <c r="H36" s="1">
        <v>3</v>
      </c>
      <c r="I36" s="1" t="s">
        <v>33</v>
      </c>
      <c r="J36" s="1">
        <v>6</v>
      </c>
      <c r="K36" s="5">
        <v>0.15384615384615385</v>
      </c>
      <c r="L36" s="1">
        <v>36</v>
      </c>
      <c r="M36" s="5">
        <v>0.92307692307692313</v>
      </c>
    </row>
    <row r="37" spans="1:13" x14ac:dyDescent="0.25">
      <c r="A37" s="1">
        <v>4</v>
      </c>
      <c r="B37" s="1" t="s">
        <v>18</v>
      </c>
      <c r="C37" s="1">
        <v>3</v>
      </c>
      <c r="D37" s="5">
        <f t="shared" si="0"/>
        <v>7.6923076923076927E-2</v>
      </c>
      <c r="E37" s="1">
        <f>E36+C37</f>
        <v>33</v>
      </c>
      <c r="F37" s="5">
        <f t="shared" si="1"/>
        <v>0.84615384615384603</v>
      </c>
      <c r="H37" s="1">
        <v>4</v>
      </c>
      <c r="I37" s="1" t="s">
        <v>34</v>
      </c>
      <c r="J37" s="1">
        <v>2</v>
      </c>
      <c r="K37" s="5">
        <v>5.128205128205128E-2</v>
      </c>
      <c r="L37" s="1">
        <v>38</v>
      </c>
      <c r="M37" s="5">
        <v>0.97435897435897445</v>
      </c>
    </row>
    <row r="38" spans="1:13" x14ac:dyDescent="0.25">
      <c r="A38" s="1">
        <v>5</v>
      </c>
      <c r="B38" s="1" t="s">
        <v>19</v>
      </c>
      <c r="C38" s="1">
        <v>2</v>
      </c>
      <c r="D38" s="5">
        <f t="shared" si="0"/>
        <v>5.128205128205128E-2</v>
      </c>
      <c r="E38" s="1">
        <f t="shared" si="1"/>
        <v>35</v>
      </c>
      <c r="F38" s="5">
        <f t="shared" si="1"/>
        <v>0.89743589743589736</v>
      </c>
      <c r="H38" s="1">
        <v>5</v>
      </c>
      <c r="I38" s="1" t="s">
        <v>35</v>
      </c>
      <c r="J38" s="1">
        <v>0</v>
      </c>
      <c r="K38" s="5">
        <v>0</v>
      </c>
      <c r="L38" s="1">
        <v>38</v>
      </c>
      <c r="M38" s="5">
        <v>0.97435897435897445</v>
      </c>
    </row>
    <row r="39" spans="1:13" x14ac:dyDescent="0.25">
      <c r="A39" s="1">
        <v>6</v>
      </c>
      <c r="B39" s="1" t="s">
        <v>49</v>
      </c>
      <c r="C39" s="1">
        <v>4</v>
      </c>
      <c r="D39" s="5">
        <f t="shared" si="0"/>
        <v>0.10256410256410256</v>
      </c>
      <c r="E39" s="1">
        <f t="shared" si="1"/>
        <v>39</v>
      </c>
      <c r="F39" s="5">
        <f t="shared" si="1"/>
        <v>0.99999999999999989</v>
      </c>
      <c r="H39" s="1">
        <v>6</v>
      </c>
      <c r="I39" s="1" t="s">
        <v>56</v>
      </c>
      <c r="J39" s="1">
        <v>1</v>
      </c>
      <c r="K39" s="5">
        <v>2.564102564102564E-2</v>
      </c>
      <c r="L39" s="1">
        <v>39</v>
      </c>
      <c r="M39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7" workbookViewId="0">
      <selection activeCell="F17" sqref="F17"/>
    </sheetView>
  </sheetViews>
  <sheetFormatPr defaultRowHeight="15" x14ac:dyDescent="0.25"/>
  <cols>
    <col min="1" max="1" width="23.42578125" bestFit="1" customWidth="1"/>
  </cols>
  <sheetData>
    <row r="1" spans="1:10" x14ac:dyDescent="0.25">
      <c r="A1" s="12"/>
      <c r="B1" s="12">
        <v>2011</v>
      </c>
      <c r="C1" s="12">
        <v>2012</v>
      </c>
      <c r="D1" s="12">
        <v>2013</v>
      </c>
      <c r="E1" s="12">
        <v>2014</v>
      </c>
      <c r="F1" s="12">
        <v>2015</v>
      </c>
      <c r="G1" s="12">
        <v>2016</v>
      </c>
      <c r="H1" s="12">
        <v>2017</v>
      </c>
      <c r="I1" s="12">
        <v>2018</v>
      </c>
      <c r="J1" s="13">
        <v>2019</v>
      </c>
    </row>
    <row r="2" spans="1:10" x14ac:dyDescent="0.25">
      <c r="A2" s="12" t="s">
        <v>75</v>
      </c>
      <c r="B2" s="12">
        <v>10616.73</v>
      </c>
      <c r="C2" s="12">
        <v>12718.18</v>
      </c>
      <c r="D2" s="12">
        <v>14885.85</v>
      </c>
      <c r="E2" s="12">
        <v>16042.61</v>
      </c>
      <c r="F2" s="12">
        <v>18426.3</v>
      </c>
      <c r="G2" s="12">
        <v>19305.849999999999</v>
      </c>
      <c r="H2" s="12">
        <v>19766.57</v>
      </c>
      <c r="I2" s="12">
        <v>21370.05</v>
      </c>
      <c r="J2" s="12">
        <v>20568.309999999998</v>
      </c>
    </row>
    <row r="3" spans="1:10" x14ac:dyDescent="0.25">
      <c r="A3" s="12" t="s">
        <v>76</v>
      </c>
      <c r="B3" s="12">
        <v>5982.86</v>
      </c>
      <c r="C3" s="12">
        <v>7024.41</v>
      </c>
      <c r="D3" s="12">
        <v>8254.4599999999991</v>
      </c>
      <c r="E3" s="12">
        <v>8890.8700000000008</v>
      </c>
      <c r="F3" s="12">
        <v>10028.86</v>
      </c>
      <c r="G3" s="12">
        <v>10703.23</v>
      </c>
      <c r="H3" s="12">
        <v>10053.08</v>
      </c>
      <c r="I3" s="12">
        <v>11981.76</v>
      </c>
      <c r="J3" s="12">
        <v>11017.42</v>
      </c>
    </row>
    <row r="4" spans="1:10" x14ac:dyDescent="0.25">
      <c r="A4" s="12" t="s">
        <v>77</v>
      </c>
      <c r="B4" s="12">
        <v>42716.4</v>
      </c>
      <c r="C4" s="12">
        <v>51195.81</v>
      </c>
      <c r="D4" s="12">
        <v>57877.03</v>
      </c>
      <c r="E4" s="12">
        <v>59977.66</v>
      </c>
      <c r="F4" s="12">
        <v>68953.929999999993</v>
      </c>
      <c r="G4" s="12">
        <v>69857.36</v>
      </c>
      <c r="H4" s="12">
        <v>68731.42</v>
      </c>
      <c r="I4" s="12">
        <v>76879.429999999993</v>
      </c>
      <c r="J4" s="12">
        <v>72805.424999999988</v>
      </c>
    </row>
    <row r="5" spans="1:10" x14ac:dyDescent="0.25">
      <c r="A5" s="12" t="s">
        <v>78</v>
      </c>
      <c r="B5" s="12">
        <v>8066.91</v>
      </c>
      <c r="C5" s="12">
        <v>9175.4599999999991</v>
      </c>
      <c r="D5" s="12">
        <v>10419.040000000001</v>
      </c>
      <c r="E5" s="12">
        <v>10568.44</v>
      </c>
      <c r="F5" s="12">
        <v>12873.44</v>
      </c>
      <c r="G5" s="12">
        <v>13648.33</v>
      </c>
      <c r="H5" s="12">
        <v>13286.69</v>
      </c>
      <c r="I5" s="12">
        <v>15105.18</v>
      </c>
      <c r="J5" s="12">
        <v>14195.935000000001</v>
      </c>
    </row>
    <row r="6" spans="1:10" x14ac:dyDescent="0.25">
      <c r="A6" s="12" t="s">
        <v>79</v>
      </c>
      <c r="B6" s="12">
        <v>15805.04</v>
      </c>
      <c r="C6" s="12">
        <v>18604.71</v>
      </c>
      <c r="D6" s="12">
        <v>21023.759999999998</v>
      </c>
      <c r="E6" s="12">
        <v>22554.03</v>
      </c>
      <c r="F6" s="12">
        <v>26125.78</v>
      </c>
      <c r="G6" s="12">
        <v>28164.31</v>
      </c>
      <c r="H6" s="12">
        <v>29013.85</v>
      </c>
      <c r="I6" s="12">
        <v>32069.53</v>
      </c>
      <c r="J6" s="12">
        <v>30541.69</v>
      </c>
    </row>
    <row r="7" spans="1:10" x14ac:dyDescent="0.25">
      <c r="A7" s="12" t="s">
        <v>80</v>
      </c>
      <c r="B7" s="12">
        <v>27518.46</v>
      </c>
      <c r="C7" s="12">
        <v>32359.08</v>
      </c>
      <c r="D7" s="12">
        <v>38198.74</v>
      </c>
      <c r="E7" s="12">
        <v>40143.5</v>
      </c>
      <c r="F7" s="12">
        <v>48470.47</v>
      </c>
      <c r="G7" s="12">
        <v>52575.76</v>
      </c>
      <c r="H7" s="12">
        <v>49526.48</v>
      </c>
      <c r="I7" s="12">
        <v>56890.17</v>
      </c>
      <c r="J7" s="12">
        <v>53208.324999999997</v>
      </c>
    </row>
    <row r="8" spans="1:10" x14ac:dyDescent="0.25">
      <c r="A8" s="12" t="s">
        <v>81</v>
      </c>
      <c r="B8" s="12">
        <v>9739.1200000000008</v>
      </c>
      <c r="C8" s="12">
        <v>11212.35</v>
      </c>
      <c r="D8" s="12">
        <v>13628.92</v>
      </c>
      <c r="E8" s="12">
        <v>14147.96</v>
      </c>
      <c r="F8" s="12">
        <v>16311.38</v>
      </c>
      <c r="G8" s="12">
        <v>18015.96</v>
      </c>
      <c r="H8" s="12">
        <v>17481.57</v>
      </c>
      <c r="I8" s="12">
        <v>19617.64</v>
      </c>
      <c r="J8" s="12">
        <v>18549.605</v>
      </c>
    </row>
    <row r="9" spans="1:10" x14ac:dyDescent="0.25">
      <c r="A9" s="12" t="s">
        <v>82</v>
      </c>
      <c r="B9" s="12">
        <v>8928.25</v>
      </c>
      <c r="C9" s="12">
        <v>10706.91</v>
      </c>
      <c r="D9" s="12">
        <v>12460.01</v>
      </c>
      <c r="E9" s="12">
        <v>12340.5</v>
      </c>
      <c r="F9" s="12">
        <v>14625.91</v>
      </c>
      <c r="G9" s="12">
        <v>16900.169999999998</v>
      </c>
      <c r="H9" s="12">
        <v>15525.34</v>
      </c>
      <c r="I9" s="12">
        <v>17655.310000000001</v>
      </c>
      <c r="J9" s="12">
        <v>16590.325000000001</v>
      </c>
    </row>
    <row r="10" spans="1:10" x14ac:dyDescent="0.25">
      <c r="A10" s="12" t="s">
        <v>83</v>
      </c>
      <c r="B10" s="12">
        <v>6079.65</v>
      </c>
      <c r="C10" s="12">
        <v>7070.03</v>
      </c>
      <c r="D10" s="12">
        <v>8424.4599999999991</v>
      </c>
      <c r="E10" s="12">
        <v>9158.41</v>
      </c>
      <c r="F10" s="12">
        <v>10398.299999999999</v>
      </c>
      <c r="G10" s="12">
        <v>10799.18</v>
      </c>
      <c r="H10" s="12">
        <v>11296.75</v>
      </c>
      <c r="I10" s="12">
        <v>12552.94</v>
      </c>
      <c r="J10" s="12">
        <v>11924.845000000001</v>
      </c>
    </row>
    <row r="11" spans="1:10" x14ac:dyDescent="0.25">
      <c r="A11" s="12" t="s">
        <v>84</v>
      </c>
      <c r="B11" s="12">
        <v>116652.31</v>
      </c>
      <c r="C11" s="12">
        <v>128246.73</v>
      </c>
      <c r="D11" s="12">
        <v>143407.03</v>
      </c>
      <c r="E11" s="12">
        <v>143463.32</v>
      </c>
      <c r="F11" s="12">
        <v>163336.51999999999</v>
      </c>
      <c r="G11" s="12">
        <v>162036.09</v>
      </c>
      <c r="H11" s="12">
        <v>157200.85999999999</v>
      </c>
      <c r="I11" s="12">
        <v>175907.39</v>
      </c>
      <c r="J11" s="12">
        <v>166554.125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B7" zoomScale="90" zoomScaleNormal="90" workbookViewId="0">
      <selection activeCell="S18" sqref="S18"/>
    </sheetView>
  </sheetViews>
  <sheetFormatPr defaultRowHeight="15" x14ac:dyDescent="0.25"/>
  <cols>
    <col min="1" max="1" width="44.140625" style="11" customWidth="1"/>
    <col min="2" max="2" width="11" style="10" bestFit="1" customWidth="1"/>
    <col min="3" max="3" width="9.140625" style="10"/>
    <col min="5" max="5" width="16" bestFit="1" customWidth="1"/>
  </cols>
  <sheetData>
    <row r="1" spans="1:3" ht="45" x14ac:dyDescent="0.25">
      <c r="A1" s="14" t="s">
        <v>87</v>
      </c>
    </row>
    <row r="2" spans="1:3" x14ac:dyDescent="0.25">
      <c r="A2" s="11" t="s">
        <v>85</v>
      </c>
      <c r="B2" s="10">
        <v>5746129</v>
      </c>
      <c r="C2" s="15">
        <f>B2/B4</f>
        <v>0.4925411182455301</v>
      </c>
    </row>
    <row r="3" spans="1:3" x14ac:dyDescent="0.25">
      <c r="A3" s="11" t="s">
        <v>86</v>
      </c>
      <c r="B3" s="10">
        <v>5920164</v>
      </c>
      <c r="C3" s="15">
        <f>B3/B4</f>
        <v>0.50745888175446996</v>
      </c>
    </row>
    <row r="4" spans="1:3" x14ac:dyDescent="0.25">
      <c r="B4" s="10">
        <f>SUM(B2:B3)</f>
        <v>11666293</v>
      </c>
    </row>
    <row r="7" spans="1:3" ht="15.75" x14ac:dyDescent="0.3">
      <c r="A7" s="11" t="s">
        <v>88</v>
      </c>
      <c r="B7" s="16">
        <v>3037583</v>
      </c>
      <c r="C7" s="15">
        <f>B7/$B$10</f>
        <v>0.26037259650516237</v>
      </c>
    </row>
    <row r="8" spans="1:3" x14ac:dyDescent="0.25">
      <c r="A8" s="11" t="s">
        <v>95</v>
      </c>
      <c r="B8" s="10">
        <v>6732578</v>
      </c>
      <c r="C8" s="15">
        <f t="shared" ref="C8:C9" si="0">B8/$B$10</f>
        <v>0.57709659786532019</v>
      </c>
    </row>
    <row r="9" spans="1:3" x14ac:dyDescent="0.25">
      <c r="A9" s="11" t="s">
        <v>96</v>
      </c>
      <c r="B9" s="10">
        <v>1896132</v>
      </c>
      <c r="C9" s="15">
        <f t="shared" si="0"/>
        <v>0.16253080562951744</v>
      </c>
    </row>
    <row r="10" spans="1:3" x14ac:dyDescent="0.25">
      <c r="B10" s="17">
        <f>SUM(B7:B9)</f>
        <v>11666293</v>
      </c>
    </row>
    <row r="13" spans="1:3" x14ac:dyDescent="0.25">
      <c r="A13" s="11" t="s">
        <v>89</v>
      </c>
      <c r="B13" s="10">
        <v>1551575</v>
      </c>
      <c r="C13" s="15">
        <f>B13/$B$16</f>
        <v>0.27002091320957117</v>
      </c>
    </row>
    <row r="14" spans="1:3" x14ac:dyDescent="0.25">
      <c r="A14" s="11" t="s">
        <v>90</v>
      </c>
      <c r="B14" s="10">
        <v>3338541</v>
      </c>
      <c r="C14" s="15">
        <f t="shared" ref="C14:C15" si="1">B14/$B$16</f>
        <v>0.58100697008368596</v>
      </c>
    </row>
    <row r="15" spans="1:3" x14ac:dyDescent="0.25">
      <c r="A15" s="11" t="s">
        <v>91</v>
      </c>
      <c r="B15" s="10">
        <v>856013</v>
      </c>
      <c r="C15" s="15">
        <f t="shared" si="1"/>
        <v>0.14897211670674293</v>
      </c>
    </row>
    <row r="16" spans="1:3" x14ac:dyDescent="0.25">
      <c r="B16" s="10">
        <f>SUM(B13:B15)</f>
        <v>5746129</v>
      </c>
      <c r="C16" s="15"/>
    </row>
    <row r="18" spans="1:3" x14ac:dyDescent="0.25">
      <c r="A18" s="11" t="s">
        <v>92</v>
      </c>
      <c r="B18" s="10">
        <v>1486008</v>
      </c>
      <c r="C18" s="15">
        <f>B18/$B$21</f>
        <v>0.25100791126732303</v>
      </c>
    </row>
    <row r="19" spans="1:3" x14ac:dyDescent="0.25">
      <c r="A19" s="11" t="s">
        <v>93</v>
      </c>
      <c r="B19" s="10">
        <v>3394037</v>
      </c>
      <c r="C19" s="15">
        <f t="shared" ref="C19:C20" si="2">B19/$B$21</f>
        <v>0.57330117881869491</v>
      </c>
    </row>
    <row r="20" spans="1:3" x14ac:dyDescent="0.25">
      <c r="A20" s="11" t="s">
        <v>94</v>
      </c>
      <c r="B20" s="10">
        <v>1040119</v>
      </c>
      <c r="C20" s="15">
        <f t="shared" si="2"/>
        <v>0.17569090991398212</v>
      </c>
    </row>
    <row r="21" spans="1:3" x14ac:dyDescent="0.25">
      <c r="B21" s="10">
        <f>SUM(B18:B20)</f>
        <v>5920164</v>
      </c>
      <c r="C21" s="18">
        <f>SUM(C18:C20)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</vt:lpstr>
      <vt:lpstr>TODAS</vt:lpstr>
      <vt:lpstr>SERIE-TEMPORAL</vt:lpstr>
      <vt:lpstr>GENERO-IDADE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2021-10-11T20:48:00Z</dcterms:created>
  <dcterms:modified xsi:type="dcterms:W3CDTF">2021-11-01T01:10:22Z</dcterms:modified>
</cp:coreProperties>
</file>