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CESUMAR\2021\Projetos 2021\PROJETO DE ENSINO\Slides\"/>
    </mc:Choice>
  </mc:AlternateContent>
  <bookViews>
    <workbookView xWindow="0" yWindow="0" windowWidth="20490" windowHeight="7755"/>
  </bookViews>
  <sheets>
    <sheet name="TABELA CRUA" sheetId="1" r:id="rId1"/>
  </sheets>
  <calcPr calcId="152511"/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28" i="1"/>
  <c r="N28" i="1"/>
</calcChain>
</file>

<file path=xl/sharedStrings.xml><?xml version="1.0" encoding="utf-8"?>
<sst xmlns="http://schemas.openxmlformats.org/spreadsheetml/2006/main" count="58" uniqueCount="58">
  <si>
    <t>Localidade</t>
  </si>
  <si>
    <t>Receitas Municipais - Total (R$ 1,00)</t>
  </si>
  <si>
    <t>Densidade Demográfica (hab/km²)</t>
  </si>
  <si>
    <t>ICMS por Município de Origem do Contribuinte (R$ 1,00)</t>
  </si>
  <si>
    <t>Energia Elétrica no Setor Secundário (Indústria) - Consumo (Mwh)</t>
  </si>
  <si>
    <t xml:space="preserve">Emprego Formal (CAGED) - Saldo </t>
  </si>
  <si>
    <t xml:space="preserve">Emprego Formal (CAGED) - Saldo - Indústria </t>
  </si>
  <si>
    <t xml:space="preserve">Atendimento de Esgoto - Unidades Atendidas </t>
  </si>
  <si>
    <t xml:space="preserve">Vítimas de Homicídio Doloso </t>
  </si>
  <si>
    <t xml:space="preserve">Vítimas de Roubo com Resultado de Morte (Latrocínio) </t>
  </si>
  <si>
    <t>Despesas Municipais - Total (R$ 1,00)</t>
  </si>
  <si>
    <t xml:space="preserve">Empregos (RAIS) - Ensino Médio Completo </t>
  </si>
  <si>
    <t xml:space="preserve">Empregos (RAIS) - Ensino Superior Completo </t>
  </si>
  <si>
    <t>-</t>
  </si>
  <si>
    <t>Apucarana</t>
  </si>
  <si>
    <t>Assaí</t>
  </si>
  <si>
    <t>Astorga</t>
  </si>
  <si>
    <t>Campo Mourão</t>
  </si>
  <si>
    <t>Capanema</t>
  </si>
  <si>
    <t>Cascavel</t>
  </si>
  <si>
    <t>Cerro Azul</t>
  </si>
  <si>
    <t>Cianorte</t>
  </si>
  <si>
    <t>Cornélio Procópio</t>
  </si>
  <si>
    <t>Curitiba</t>
  </si>
  <si>
    <t>Faxinal</t>
  </si>
  <si>
    <t>Floraí</t>
  </si>
  <si>
    <t>Foz do Iguaçu</t>
  </si>
  <si>
    <t>Francisco Beltrão</t>
  </si>
  <si>
    <t>Goioerê</t>
  </si>
  <si>
    <t>Guarapuava</t>
  </si>
  <si>
    <t>Ibaiti</t>
  </si>
  <si>
    <t>Irati</t>
  </si>
  <si>
    <t>Ivaiporã</t>
  </si>
  <si>
    <t>Jacarezinho</t>
  </si>
  <si>
    <t>Jaguariaíva</t>
  </si>
  <si>
    <t>Lapa</t>
  </si>
  <si>
    <t>Londrina</t>
  </si>
  <si>
    <t>Maringá</t>
  </si>
  <si>
    <t>Palmas</t>
  </si>
  <si>
    <t>Paranaguá</t>
  </si>
  <si>
    <t>Pato Branco</t>
  </si>
  <si>
    <t>Pitanga</t>
  </si>
  <si>
    <t>Ponta Grossa</t>
  </si>
  <si>
    <t>Porecatu</t>
  </si>
  <si>
    <t>Prudentópolis</t>
  </si>
  <si>
    <t>Rio Negro</t>
  </si>
  <si>
    <t>São Mateus do Sul</t>
  </si>
  <si>
    <t>Telêmaco Borba</t>
  </si>
  <si>
    <t>Toledo</t>
  </si>
  <si>
    <t>Umuarama</t>
  </si>
  <si>
    <t>União da Vitória</t>
  </si>
  <si>
    <t>Wenceslau Braz</t>
  </si>
  <si>
    <t>Paranavaí</t>
  </si>
  <si>
    <t>ID</t>
  </si>
  <si>
    <t>Relação receitas/despesas públicas</t>
  </si>
  <si>
    <t>Violência</t>
  </si>
  <si>
    <t>PIB_PC</t>
  </si>
  <si>
    <t xml:space="preserve">Agências Bancárias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</si>
</sst>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 wrapText="1"/>
    </xf>
    <xf numFmtId="164" fontId="18" fillId="0" borderId="0" xfId="42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4" fontId="19" fillId="0" borderId="0" xfId="42" applyNumberFormat="1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B1" workbookViewId="0">
      <selection activeCell="K23" sqref="K23"/>
    </sheetView>
  </sheetViews>
  <sheetFormatPr defaultColWidth="14" defaultRowHeight="11.25" x14ac:dyDescent="0.25"/>
  <cols>
    <col min="1" max="2" width="14" style="5"/>
    <col min="3" max="3" width="14" style="6"/>
    <col min="4" max="4" width="10.28515625" style="5" customWidth="1"/>
    <col min="5" max="7" width="14" style="5"/>
    <col min="8" max="8" width="11.140625" style="5" customWidth="1"/>
    <col min="9" max="9" width="10.85546875" style="5" customWidth="1"/>
    <col min="10" max="12" width="14" style="5"/>
    <col min="13" max="13" width="7.28515625" style="5" bestFit="1" customWidth="1"/>
    <col min="14" max="14" width="14" style="9"/>
    <col min="15" max="15" width="13.7109375" style="5" customWidth="1"/>
    <col min="16" max="16384" width="14" style="5"/>
  </cols>
  <sheetData>
    <row r="1" spans="1:18" s="4" customFormat="1" ht="33.75" x14ac:dyDescent="0.25">
      <c r="A1" s="1" t="s">
        <v>53</v>
      </c>
      <c r="B1" s="1" t="s">
        <v>0</v>
      </c>
      <c r="C1" s="2" t="s">
        <v>56</v>
      </c>
      <c r="D1" s="1" t="s">
        <v>57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55</v>
      </c>
      <c r="N1" s="3" t="s">
        <v>54</v>
      </c>
      <c r="O1" s="1" t="s">
        <v>1</v>
      </c>
      <c r="P1" s="1" t="s">
        <v>10</v>
      </c>
      <c r="Q1" s="1" t="s">
        <v>11</v>
      </c>
      <c r="R1" s="1" t="s">
        <v>12</v>
      </c>
    </row>
    <row r="2" spans="1:18" x14ac:dyDescent="0.25">
      <c r="A2" s="5">
        <v>1</v>
      </c>
      <c r="B2" s="5" t="s">
        <v>14</v>
      </c>
      <c r="C2" s="6">
        <v>28092.6</v>
      </c>
      <c r="D2" s="5">
        <v>32</v>
      </c>
      <c r="E2" s="5">
        <v>142.54</v>
      </c>
      <c r="F2" s="7">
        <v>236975479.09999999</v>
      </c>
      <c r="G2" s="8">
        <v>158135</v>
      </c>
      <c r="H2" s="8">
        <v>1025</v>
      </c>
      <c r="I2" s="5">
        <v>83</v>
      </c>
      <c r="J2" s="8">
        <v>79625</v>
      </c>
      <c r="K2" s="5">
        <v>41</v>
      </c>
      <c r="L2" s="5">
        <v>0</v>
      </c>
      <c r="M2" s="5">
        <f t="shared" ref="M2:M40" si="0">K2+L2</f>
        <v>41</v>
      </c>
      <c r="N2" s="9">
        <f>(O2/P2)-1</f>
        <v>2.2087615054667165E-2</v>
      </c>
      <c r="O2" s="7">
        <v>961582720.32000005</v>
      </c>
      <c r="P2" s="7">
        <v>940802633.89999998</v>
      </c>
      <c r="Q2" s="8">
        <v>39121</v>
      </c>
      <c r="R2" s="8">
        <v>12952</v>
      </c>
    </row>
    <row r="3" spans="1:18" x14ac:dyDescent="0.25">
      <c r="A3" s="5">
        <v>2</v>
      </c>
      <c r="B3" s="5" t="s">
        <v>15</v>
      </c>
      <c r="C3" s="6">
        <v>22694.85</v>
      </c>
      <c r="D3" s="5">
        <v>12</v>
      </c>
      <c r="E3" s="5">
        <v>31.38</v>
      </c>
      <c r="F3" s="7">
        <v>7021041.96</v>
      </c>
      <c r="G3" s="8">
        <v>12611</v>
      </c>
      <c r="H3" s="5">
        <v>-54</v>
      </c>
      <c r="I3" s="5">
        <v>-47</v>
      </c>
      <c r="J3" s="8">
        <v>12572</v>
      </c>
      <c r="K3" s="5">
        <v>11</v>
      </c>
      <c r="L3" s="5">
        <v>2</v>
      </c>
      <c r="M3" s="5">
        <f t="shared" si="0"/>
        <v>13</v>
      </c>
      <c r="N3" s="9">
        <f t="shared" ref="N3:N40" si="1">(O3-P3)/P3</f>
        <v>-2.82335949635962E-2</v>
      </c>
      <c r="O3" s="7">
        <v>216294843.08000001</v>
      </c>
      <c r="P3" s="7">
        <v>222579049.81999999</v>
      </c>
      <c r="Q3" s="8">
        <v>3942</v>
      </c>
      <c r="R3" s="8">
        <v>1922</v>
      </c>
    </row>
    <row r="4" spans="1:18" x14ac:dyDescent="0.25">
      <c r="A4" s="5">
        <v>3</v>
      </c>
      <c r="B4" s="5" t="s">
        <v>16</v>
      </c>
      <c r="C4" s="6">
        <v>25271.95</v>
      </c>
      <c r="D4" s="5">
        <v>29</v>
      </c>
      <c r="E4" s="5">
        <v>38.43</v>
      </c>
      <c r="F4" s="7">
        <v>97691243.219999999</v>
      </c>
      <c r="G4" s="8">
        <v>44403</v>
      </c>
      <c r="H4" s="5">
        <v>130</v>
      </c>
      <c r="I4" s="5">
        <v>87</v>
      </c>
      <c r="J4" s="8">
        <v>41693</v>
      </c>
      <c r="K4" s="5">
        <v>23</v>
      </c>
      <c r="L4" s="5">
        <v>3</v>
      </c>
      <c r="M4" s="5">
        <f t="shared" si="0"/>
        <v>26</v>
      </c>
      <c r="N4" s="9">
        <f t="shared" si="1"/>
        <v>1.9050835511751098E-2</v>
      </c>
      <c r="O4" s="7">
        <v>776992800.82000005</v>
      </c>
      <c r="P4" s="7">
        <v>762467164.28999996</v>
      </c>
      <c r="Q4" s="8">
        <v>19945</v>
      </c>
      <c r="R4" s="8">
        <v>6224</v>
      </c>
    </row>
    <row r="5" spans="1:18" x14ac:dyDescent="0.25">
      <c r="A5" s="5">
        <v>4</v>
      </c>
      <c r="B5" s="5" t="s">
        <v>17</v>
      </c>
      <c r="C5" s="6">
        <v>32983.949999999997</v>
      </c>
      <c r="D5" s="5">
        <v>35</v>
      </c>
      <c r="E5" s="5">
        <v>31.32</v>
      </c>
      <c r="F5" s="7">
        <v>57104694.310000002</v>
      </c>
      <c r="G5" s="8">
        <v>37337</v>
      </c>
      <c r="H5" s="5">
        <v>176</v>
      </c>
      <c r="I5" s="5">
        <v>-132</v>
      </c>
      <c r="J5" s="8">
        <v>49203</v>
      </c>
      <c r="K5" s="5">
        <v>36</v>
      </c>
      <c r="L5" s="5">
        <v>1</v>
      </c>
      <c r="M5" s="5">
        <f t="shared" si="0"/>
        <v>37</v>
      </c>
      <c r="N5" s="9">
        <f t="shared" si="1"/>
        <v>3.9959683541613618E-2</v>
      </c>
      <c r="O5" s="7">
        <v>860803927.76999998</v>
      </c>
      <c r="P5" s="7">
        <v>827728171.96000004</v>
      </c>
      <c r="Q5" s="8">
        <v>21932</v>
      </c>
      <c r="R5" s="8">
        <v>8350</v>
      </c>
    </row>
    <row r="6" spans="1:18" x14ac:dyDescent="0.25">
      <c r="A6" s="5">
        <v>5</v>
      </c>
      <c r="B6" s="5" t="s">
        <v>18</v>
      </c>
      <c r="C6" s="6">
        <v>27941.599999999999</v>
      </c>
      <c r="D6" s="5">
        <v>14</v>
      </c>
      <c r="E6" s="5">
        <v>42.44</v>
      </c>
      <c r="F6" s="7">
        <v>34577411.520000003</v>
      </c>
      <c r="G6" s="8">
        <v>47651</v>
      </c>
      <c r="H6" s="5">
        <v>348</v>
      </c>
      <c r="I6" s="5">
        <v>353</v>
      </c>
      <c r="J6" s="8">
        <v>13805</v>
      </c>
      <c r="K6" s="5">
        <v>7</v>
      </c>
      <c r="L6" s="5">
        <v>1</v>
      </c>
      <c r="M6" s="5">
        <f t="shared" si="0"/>
        <v>8</v>
      </c>
      <c r="N6" s="9">
        <f t="shared" si="1"/>
        <v>6.9444226485604874E-2</v>
      </c>
      <c r="O6" s="7">
        <v>352949848.67000002</v>
      </c>
      <c r="P6" s="7">
        <v>330031094.58999997</v>
      </c>
      <c r="Q6" s="8">
        <v>9620</v>
      </c>
      <c r="R6" s="8">
        <v>3280</v>
      </c>
    </row>
    <row r="7" spans="1:18" x14ac:dyDescent="0.25">
      <c r="A7" s="5">
        <v>6</v>
      </c>
      <c r="B7" s="5" t="s">
        <v>19</v>
      </c>
      <c r="C7" s="6">
        <v>29119.200000000001</v>
      </c>
      <c r="D7" s="5">
        <v>54</v>
      </c>
      <c r="E7" s="5">
        <v>55.74</v>
      </c>
      <c r="F7" s="7">
        <v>492364404.38</v>
      </c>
      <c r="G7" s="8">
        <v>118204</v>
      </c>
      <c r="H7" s="8">
        <v>3202</v>
      </c>
      <c r="I7" s="5">
        <v>391</v>
      </c>
      <c r="J7" s="8">
        <v>145884</v>
      </c>
      <c r="K7" s="5">
        <v>64</v>
      </c>
      <c r="L7" s="5">
        <v>3</v>
      </c>
      <c r="M7" s="5">
        <f t="shared" si="0"/>
        <v>67</v>
      </c>
      <c r="N7" s="9">
        <f t="shared" si="1"/>
        <v>3.2010557535800774E-2</v>
      </c>
      <c r="O7" s="7">
        <v>1737788652.72</v>
      </c>
      <c r="P7" s="7">
        <v>1683886506.8099999</v>
      </c>
      <c r="Q7" s="8">
        <v>70019</v>
      </c>
      <c r="R7" s="8">
        <v>25356</v>
      </c>
    </row>
    <row r="8" spans="1:18" x14ac:dyDescent="0.25">
      <c r="A8" s="5">
        <v>7</v>
      </c>
      <c r="B8" s="5" t="s">
        <v>20</v>
      </c>
      <c r="C8" s="6">
        <v>17862.599999999999</v>
      </c>
      <c r="D8" s="5">
        <v>2</v>
      </c>
      <c r="E8" s="5">
        <v>8.43</v>
      </c>
      <c r="F8" s="7">
        <v>13814752.93</v>
      </c>
      <c r="G8" s="8">
        <v>4394</v>
      </c>
      <c r="H8" s="5" t="s">
        <v>13</v>
      </c>
      <c r="I8" s="5">
        <v>-2</v>
      </c>
      <c r="J8" s="5">
        <v>50</v>
      </c>
      <c r="K8" s="5">
        <v>9</v>
      </c>
      <c r="L8" s="5">
        <v>0</v>
      </c>
      <c r="M8" s="5">
        <f t="shared" si="0"/>
        <v>9</v>
      </c>
      <c r="N8" s="9">
        <f t="shared" si="1"/>
        <v>0.10704256999618696</v>
      </c>
      <c r="O8" s="7">
        <v>98823584.849999994</v>
      </c>
      <c r="P8" s="7">
        <v>89268098.200000003</v>
      </c>
      <c r="Q8" s="8">
        <v>1477</v>
      </c>
      <c r="R8" s="5">
        <v>315</v>
      </c>
    </row>
    <row r="9" spans="1:18" x14ac:dyDescent="0.25">
      <c r="A9" s="5">
        <v>8</v>
      </c>
      <c r="B9" s="5" t="s">
        <v>21</v>
      </c>
      <c r="C9" s="6">
        <v>26930.55</v>
      </c>
      <c r="D9" s="5">
        <v>17</v>
      </c>
      <c r="E9" s="5">
        <v>39.43</v>
      </c>
      <c r="F9" s="7">
        <v>108119525.58</v>
      </c>
      <c r="G9" s="8">
        <v>40374</v>
      </c>
      <c r="H9" s="5">
        <v>-941</v>
      </c>
      <c r="I9" s="5">
        <v>-994</v>
      </c>
      <c r="J9" s="8">
        <v>39435</v>
      </c>
      <c r="K9" s="5">
        <v>21</v>
      </c>
      <c r="L9" s="5">
        <v>2</v>
      </c>
      <c r="M9" s="5">
        <f t="shared" si="0"/>
        <v>23</v>
      </c>
      <c r="N9" s="9">
        <f t="shared" si="1"/>
        <v>4.2398919793313734E-2</v>
      </c>
      <c r="O9" s="7">
        <v>646594275.85000002</v>
      </c>
      <c r="P9" s="7">
        <v>620294460.75999999</v>
      </c>
      <c r="Q9" s="8">
        <v>19866</v>
      </c>
      <c r="R9" s="8">
        <v>6086</v>
      </c>
    </row>
    <row r="10" spans="1:18" x14ac:dyDescent="0.25">
      <c r="A10" s="5">
        <v>9</v>
      </c>
      <c r="B10" s="5" t="s">
        <v>22</v>
      </c>
      <c r="C10" s="6">
        <v>26258.3</v>
      </c>
      <c r="D10" s="5">
        <v>24</v>
      </c>
      <c r="E10" s="5">
        <v>38.159999999999997</v>
      </c>
      <c r="F10" s="7">
        <v>35237365.450000003</v>
      </c>
      <c r="G10" s="8">
        <v>18757</v>
      </c>
      <c r="H10" s="5">
        <v>754</v>
      </c>
      <c r="I10" s="5">
        <v>-352</v>
      </c>
      <c r="J10" s="8">
        <v>44631</v>
      </c>
      <c r="K10" s="5">
        <v>11</v>
      </c>
      <c r="L10" s="5">
        <v>2</v>
      </c>
      <c r="M10" s="5">
        <f t="shared" si="0"/>
        <v>13</v>
      </c>
      <c r="N10" s="9">
        <f t="shared" si="1"/>
        <v>3.6103518651477658E-2</v>
      </c>
      <c r="O10" s="7">
        <v>556611700.23000002</v>
      </c>
      <c r="P10" s="7">
        <v>537216301.47000003</v>
      </c>
      <c r="Q10" s="8">
        <v>17003</v>
      </c>
      <c r="R10" s="8">
        <v>7160</v>
      </c>
    </row>
    <row r="11" spans="1:18" x14ac:dyDescent="0.25">
      <c r="A11" s="5">
        <v>10</v>
      </c>
      <c r="B11" s="5" t="s">
        <v>23</v>
      </c>
      <c r="C11" s="6">
        <v>25312.3</v>
      </c>
      <c r="D11" s="5">
        <v>453</v>
      </c>
      <c r="E11" s="5">
        <v>407.52</v>
      </c>
      <c r="F11" s="7">
        <v>18255947924.849998</v>
      </c>
      <c r="G11" s="8">
        <v>815085</v>
      </c>
      <c r="H11" s="8">
        <v>26067</v>
      </c>
      <c r="I11" s="8">
        <v>2559</v>
      </c>
      <c r="J11" s="8">
        <v>1174101</v>
      </c>
      <c r="K11" s="5">
        <v>607</v>
      </c>
      <c r="L11" s="5">
        <v>21</v>
      </c>
      <c r="M11" s="5">
        <f t="shared" si="0"/>
        <v>628</v>
      </c>
      <c r="N11" s="9">
        <f t="shared" si="1"/>
        <v>6.638132853081441E-2</v>
      </c>
      <c r="O11" s="7">
        <v>14287342399.73</v>
      </c>
      <c r="P11" s="7">
        <v>13397967516.379999</v>
      </c>
      <c r="Q11" s="8">
        <v>587306</v>
      </c>
      <c r="R11" s="8">
        <v>369870</v>
      </c>
    </row>
    <row r="12" spans="1:18" x14ac:dyDescent="0.25">
      <c r="A12" s="5">
        <v>11</v>
      </c>
      <c r="B12" s="5" t="s">
        <v>24</v>
      </c>
      <c r="C12" s="6">
        <v>23794.050000000003</v>
      </c>
      <c r="D12" s="5">
        <v>5</v>
      </c>
      <c r="E12" s="5">
        <v>20.260000000000002</v>
      </c>
      <c r="F12" s="7">
        <v>1552785.07</v>
      </c>
      <c r="G12" s="8">
        <v>8773</v>
      </c>
      <c r="H12" s="5">
        <v>-44</v>
      </c>
      <c r="I12" s="5">
        <v>-62</v>
      </c>
      <c r="J12" s="8">
        <v>2787</v>
      </c>
      <c r="K12" s="5">
        <v>3</v>
      </c>
      <c r="L12" s="5">
        <v>0</v>
      </c>
      <c r="M12" s="5">
        <f t="shared" si="0"/>
        <v>3</v>
      </c>
      <c r="N12" s="9">
        <f t="shared" si="1"/>
        <v>-3.9559949871237352E-3</v>
      </c>
      <c r="O12" s="7">
        <v>174330219.47</v>
      </c>
      <c r="P12" s="7">
        <v>175022608.03</v>
      </c>
      <c r="Q12" s="8">
        <v>3636</v>
      </c>
      <c r="R12" s="8">
        <v>1328</v>
      </c>
    </row>
    <row r="13" spans="1:18" x14ac:dyDescent="0.25">
      <c r="A13" s="5">
        <v>12</v>
      </c>
      <c r="B13" s="5" t="s">
        <v>25</v>
      </c>
      <c r="C13" s="6">
        <v>30514.1</v>
      </c>
      <c r="D13" s="5">
        <v>5</v>
      </c>
      <c r="E13" s="5">
        <v>27.72</v>
      </c>
      <c r="F13" s="7">
        <v>964504.04</v>
      </c>
      <c r="G13" s="8">
        <v>3698</v>
      </c>
      <c r="H13" s="5">
        <v>6</v>
      </c>
      <c r="I13" s="5">
        <v>94</v>
      </c>
      <c r="J13" s="8">
        <v>5506</v>
      </c>
      <c r="K13" s="5">
        <v>0</v>
      </c>
      <c r="L13" s="5">
        <v>0</v>
      </c>
      <c r="M13" s="5">
        <f t="shared" si="0"/>
        <v>0</v>
      </c>
      <c r="N13" s="9">
        <f t="shared" si="1"/>
        <v>1.3228598257338903E-3</v>
      </c>
      <c r="O13" s="7">
        <v>163956160.09</v>
      </c>
      <c r="P13" s="7">
        <v>163739555.61000001</v>
      </c>
      <c r="Q13" s="8">
        <v>2960</v>
      </c>
      <c r="R13" s="8">
        <v>1207</v>
      </c>
    </row>
    <row r="14" spans="1:18" x14ac:dyDescent="0.25">
      <c r="A14" s="5">
        <v>13</v>
      </c>
      <c r="B14" s="5" t="s">
        <v>26</v>
      </c>
      <c r="C14" s="6">
        <v>35520.75</v>
      </c>
      <c r="D14" s="5">
        <v>44</v>
      </c>
      <c r="E14" s="5">
        <v>76.11</v>
      </c>
      <c r="F14" s="7">
        <v>237485476.52000001</v>
      </c>
      <c r="G14" s="8">
        <v>66093</v>
      </c>
      <c r="H14" s="8">
        <v>1010</v>
      </c>
      <c r="I14" s="5">
        <v>-673</v>
      </c>
      <c r="J14" s="8">
        <v>119761</v>
      </c>
      <c r="K14" s="5">
        <v>93</v>
      </c>
      <c r="L14" s="5">
        <v>5</v>
      </c>
      <c r="M14" s="5">
        <f t="shared" si="0"/>
        <v>98</v>
      </c>
      <c r="N14" s="9">
        <f t="shared" si="1"/>
        <v>-1.9344162570388901E-2</v>
      </c>
      <c r="O14" s="7">
        <v>1925411545.75</v>
      </c>
      <c r="P14" s="7">
        <v>1963391714.26</v>
      </c>
      <c r="Q14" s="8">
        <v>51237</v>
      </c>
      <c r="R14" s="8">
        <v>20083</v>
      </c>
    </row>
    <row r="15" spans="1:18" x14ac:dyDescent="0.25">
      <c r="A15" s="5">
        <v>14</v>
      </c>
      <c r="B15" s="5" t="s">
        <v>27</v>
      </c>
      <c r="C15" s="6">
        <v>26397.55</v>
      </c>
      <c r="D15" s="5">
        <v>27</v>
      </c>
      <c r="E15" s="5">
        <v>47.66</v>
      </c>
      <c r="F15" s="7">
        <v>156091854.65000001</v>
      </c>
      <c r="G15" s="8">
        <v>43869</v>
      </c>
      <c r="H15" s="8">
        <v>1417</v>
      </c>
      <c r="I15" s="5">
        <v>-75</v>
      </c>
      <c r="J15" s="8">
        <v>47902</v>
      </c>
      <c r="K15" s="5">
        <v>30</v>
      </c>
      <c r="L15" s="5">
        <v>3</v>
      </c>
      <c r="M15" s="5">
        <f t="shared" si="0"/>
        <v>33</v>
      </c>
      <c r="N15" s="9">
        <f t="shared" si="1"/>
        <v>4.1807637292794152E-2</v>
      </c>
      <c r="O15" s="7">
        <v>1066899821.26</v>
      </c>
      <c r="P15" s="7">
        <v>1024085237.11</v>
      </c>
      <c r="Q15" s="8">
        <v>32044</v>
      </c>
      <c r="R15" s="8">
        <v>11088</v>
      </c>
    </row>
    <row r="16" spans="1:18" x14ac:dyDescent="0.25">
      <c r="A16" s="5">
        <v>15</v>
      </c>
      <c r="B16" s="5" t="s">
        <v>28</v>
      </c>
      <c r="C16" s="6">
        <v>32764.95</v>
      </c>
      <c r="D16" s="5">
        <v>17</v>
      </c>
      <c r="E16" s="5">
        <v>22.04</v>
      </c>
      <c r="F16" s="7">
        <v>8848806.0600000005</v>
      </c>
      <c r="G16" s="8">
        <v>23662</v>
      </c>
      <c r="H16" s="8">
        <v>1025</v>
      </c>
      <c r="I16" s="5">
        <v>792</v>
      </c>
      <c r="J16" s="8">
        <v>10761</v>
      </c>
      <c r="K16" s="5">
        <v>18</v>
      </c>
      <c r="L16" s="5">
        <v>0</v>
      </c>
      <c r="M16" s="5">
        <f t="shared" si="0"/>
        <v>18</v>
      </c>
      <c r="N16" s="9">
        <f t="shared" si="1"/>
        <v>1.0699430248941625E-2</v>
      </c>
      <c r="O16" s="7">
        <v>442873611</v>
      </c>
      <c r="P16" s="7">
        <v>438185278.18000001</v>
      </c>
      <c r="Q16" s="8">
        <v>9223</v>
      </c>
      <c r="R16" s="8">
        <v>3437</v>
      </c>
    </row>
    <row r="17" spans="1:18" x14ac:dyDescent="0.25">
      <c r="A17" s="5">
        <v>16</v>
      </c>
      <c r="B17" s="5" t="s">
        <v>29</v>
      </c>
      <c r="C17" s="6">
        <v>24102.6</v>
      </c>
      <c r="D17" s="5">
        <v>34</v>
      </c>
      <c r="E17" s="5">
        <v>24.59</v>
      </c>
      <c r="F17" s="7">
        <v>192249401.21000001</v>
      </c>
      <c r="G17" s="8">
        <v>55483</v>
      </c>
      <c r="H17" s="5">
        <v>993</v>
      </c>
      <c r="I17" s="5">
        <v>-243</v>
      </c>
      <c r="J17" s="8">
        <v>73582</v>
      </c>
      <c r="K17" s="5">
        <v>76</v>
      </c>
      <c r="L17" s="5">
        <v>5</v>
      </c>
      <c r="M17" s="5">
        <f t="shared" si="0"/>
        <v>81</v>
      </c>
      <c r="N17" s="9">
        <f t="shared" si="1"/>
        <v>0.14559459768137217</v>
      </c>
      <c r="O17" s="7">
        <v>1371239342.5</v>
      </c>
      <c r="P17" s="7">
        <v>1196967361.1199999</v>
      </c>
      <c r="Q17" s="8">
        <v>31506</v>
      </c>
      <c r="R17" s="8">
        <v>12912</v>
      </c>
    </row>
    <row r="18" spans="1:18" x14ac:dyDescent="0.25">
      <c r="A18" s="5">
        <v>17</v>
      </c>
      <c r="B18" s="5" t="s">
        <v>30</v>
      </c>
      <c r="C18" s="6">
        <v>19833.5</v>
      </c>
      <c r="D18" s="5">
        <v>6</v>
      </c>
      <c r="E18" s="5">
        <v>26.85</v>
      </c>
      <c r="F18" s="7">
        <v>10569470.699999999</v>
      </c>
      <c r="G18" s="8">
        <v>13709</v>
      </c>
      <c r="H18" s="5">
        <v>-51</v>
      </c>
      <c r="I18" s="5">
        <v>-132</v>
      </c>
      <c r="J18" s="8">
        <v>4904</v>
      </c>
      <c r="K18" s="5">
        <v>8</v>
      </c>
      <c r="L18" s="5">
        <v>0</v>
      </c>
      <c r="M18" s="5">
        <f t="shared" si="0"/>
        <v>8</v>
      </c>
      <c r="N18" s="9">
        <f t="shared" si="1"/>
        <v>-2.9371246468973301E-3</v>
      </c>
      <c r="O18" s="7">
        <v>263288474.68000001</v>
      </c>
      <c r="P18" s="7">
        <v>264064063.75</v>
      </c>
      <c r="Q18" s="8">
        <v>5594</v>
      </c>
      <c r="R18" s="8">
        <v>1468</v>
      </c>
    </row>
    <row r="19" spans="1:18" x14ac:dyDescent="0.25">
      <c r="A19" s="5">
        <v>18</v>
      </c>
      <c r="B19" s="5" t="s">
        <v>31</v>
      </c>
      <c r="C19" s="6">
        <v>34751.85</v>
      </c>
      <c r="D19" s="5">
        <v>10</v>
      </c>
      <c r="E19" s="5">
        <v>36.869999999999997</v>
      </c>
      <c r="F19" s="7">
        <v>122710697.16</v>
      </c>
      <c r="G19" s="8">
        <v>28749</v>
      </c>
      <c r="H19" s="5">
        <v>175</v>
      </c>
      <c r="I19" s="5">
        <v>90</v>
      </c>
      <c r="J19" s="8">
        <v>23359</v>
      </c>
      <c r="K19" s="5">
        <v>7</v>
      </c>
      <c r="L19" s="5">
        <v>0</v>
      </c>
      <c r="M19" s="5">
        <f t="shared" si="0"/>
        <v>7</v>
      </c>
      <c r="N19" s="9">
        <f t="shared" si="1"/>
        <v>-2.9642661648538491E-2</v>
      </c>
      <c r="O19" s="7">
        <v>294926241.52999997</v>
      </c>
      <c r="P19" s="7">
        <v>303935704.79000002</v>
      </c>
      <c r="Q19" s="8">
        <v>9417</v>
      </c>
      <c r="R19" s="8">
        <v>2788</v>
      </c>
    </row>
    <row r="20" spans="1:18" x14ac:dyDescent="0.25">
      <c r="A20" s="5">
        <v>19</v>
      </c>
      <c r="B20" s="5" t="s">
        <v>32</v>
      </c>
      <c r="C20" s="6">
        <v>21723.200000000001</v>
      </c>
      <c r="D20" s="5">
        <v>19</v>
      </c>
      <c r="E20" s="5">
        <v>21</v>
      </c>
      <c r="F20" s="7">
        <v>8088603</v>
      </c>
      <c r="G20" s="8">
        <v>10855</v>
      </c>
      <c r="H20" s="5">
        <v>-242</v>
      </c>
      <c r="I20" s="5">
        <v>-132</v>
      </c>
      <c r="J20" s="8">
        <v>9199</v>
      </c>
      <c r="K20" s="5">
        <v>14</v>
      </c>
      <c r="L20" s="5">
        <v>1</v>
      </c>
      <c r="M20" s="5">
        <f t="shared" si="0"/>
        <v>15</v>
      </c>
      <c r="N20" s="9">
        <f t="shared" si="1"/>
        <v>-1.1556287522241377E-3</v>
      </c>
      <c r="O20" s="7">
        <v>435719941.62</v>
      </c>
      <c r="P20" s="7">
        <v>436224054.68000001</v>
      </c>
      <c r="Q20" s="8">
        <v>8831</v>
      </c>
      <c r="R20" s="8">
        <v>4104</v>
      </c>
    </row>
    <row r="21" spans="1:18" x14ac:dyDescent="0.25">
      <c r="A21" s="5">
        <v>20</v>
      </c>
      <c r="B21" s="5" t="s">
        <v>33</v>
      </c>
      <c r="C21" s="6">
        <v>28948.6</v>
      </c>
      <c r="D21" s="5">
        <v>15</v>
      </c>
      <c r="E21" s="5">
        <v>46.23</v>
      </c>
      <c r="F21" s="7">
        <v>156913743.69</v>
      </c>
      <c r="G21" s="8">
        <v>20594</v>
      </c>
      <c r="H21" s="5">
        <v>-306</v>
      </c>
      <c r="I21" s="5">
        <v>-408</v>
      </c>
      <c r="J21" s="8">
        <v>42086</v>
      </c>
      <c r="K21" s="5">
        <v>11</v>
      </c>
      <c r="L21" s="5">
        <v>0</v>
      </c>
      <c r="M21" s="5">
        <f t="shared" si="0"/>
        <v>11</v>
      </c>
      <c r="N21" s="9">
        <f t="shared" si="1"/>
        <v>1.4513452598605037E-2</v>
      </c>
      <c r="O21" s="7">
        <v>361058149.81</v>
      </c>
      <c r="P21" s="7">
        <v>355892914.86000001</v>
      </c>
      <c r="Q21" s="8">
        <v>14600</v>
      </c>
      <c r="R21" s="8">
        <v>4636</v>
      </c>
    </row>
    <row r="22" spans="1:18" x14ac:dyDescent="0.25">
      <c r="A22" s="5">
        <v>21</v>
      </c>
      <c r="B22" s="5" t="s">
        <v>34</v>
      </c>
      <c r="C22" s="6">
        <v>35903.449999999997</v>
      </c>
      <c r="D22" s="5">
        <v>13</v>
      </c>
      <c r="E22" s="5">
        <v>19.260000000000002</v>
      </c>
      <c r="F22" s="7">
        <v>49446194.899999999</v>
      </c>
      <c r="G22" s="8">
        <v>35777</v>
      </c>
      <c r="H22" s="5">
        <v>610</v>
      </c>
      <c r="I22" s="5">
        <v>-18</v>
      </c>
      <c r="J22" s="8">
        <v>26118</v>
      </c>
      <c r="K22" s="5">
        <v>13</v>
      </c>
      <c r="L22" s="5">
        <v>6</v>
      </c>
      <c r="M22" s="5">
        <f t="shared" si="0"/>
        <v>19</v>
      </c>
      <c r="N22" s="9">
        <f t="shared" si="1"/>
        <v>5.0818749494033588E-2</v>
      </c>
      <c r="O22" s="7">
        <v>339302485.17000002</v>
      </c>
      <c r="P22" s="7">
        <v>322893444.12</v>
      </c>
      <c r="Q22" s="8">
        <v>12971</v>
      </c>
      <c r="R22" s="8">
        <v>3269</v>
      </c>
    </row>
    <row r="23" spans="1:18" x14ac:dyDescent="0.25">
      <c r="A23" s="5">
        <v>22</v>
      </c>
      <c r="B23" s="5" t="s">
        <v>35</v>
      </c>
      <c r="C23" s="6">
        <v>30813.25</v>
      </c>
      <c r="D23" s="5">
        <v>5</v>
      </c>
      <c r="E23" s="5">
        <v>23.2</v>
      </c>
      <c r="F23" s="7">
        <v>7920945.6900000004</v>
      </c>
      <c r="G23" s="8">
        <v>6538</v>
      </c>
      <c r="H23" s="5">
        <v>129</v>
      </c>
      <c r="I23" s="5">
        <v>190</v>
      </c>
      <c r="J23" s="8">
        <v>11449</v>
      </c>
      <c r="K23" s="5">
        <v>2</v>
      </c>
      <c r="L23" s="5">
        <v>1</v>
      </c>
      <c r="M23" s="5">
        <f t="shared" si="0"/>
        <v>3</v>
      </c>
      <c r="N23" s="9">
        <f t="shared" si="1"/>
        <v>7.2779546539861475E-2</v>
      </c>
      <c r="O23" s="7">
        <v>191100409.78</v>
      </c>
      <c r="P23" s="7">
        <v>178135769.27000001</v>
      </c>
      <c r="Q23" s="8">
        <v>4859</v>
      </c>
      <c r="R23" s="8">
        <v>1804</v>
      </c>
    </row>
    <row r="24" spans="1:18" x14ac:dyDescent="0.25">
      <c r="A24" s="5">
        <v>23</v>
      </c>
      <c r="B24" s="5" t="s">
        <v>36</v>
      </c>
      <c r="C24" s="6">
        <v>35654.5</v>
      </c>
      <c r="D24" s="5">
        <v>92</v>
      </c>
      <c r="E24" s="5">
        <v>233.17</v>
      </c>
      <c r="F24" s="7">
        <v>1551566775.99</v>
      </c>
      <c r="G24" s="8">
        <v>173873</v>
      </c>
      <c r="H24" s="8">
        <v>1081</v>
      </c>
      <c r="I24" s="5">
        <v>-109</v>
      </c>
      <c r="J24" s="8">
        <v>311990</v>
      </c>
      <c r="K24" s="5">
        <v>91</v>
      </c>
      <c r="L24" s="5">
        <v>5</v>
      </c>
      <c r="M24" s="5">
        <f t="shared" si="0"/>
        <v>96</v>
      </c>
      <c r="N24" s="9">
        <f t="shared" si="1"/>
        <v>-1.2995691835095594E-2</v>
      </c>
      <c r="O24" s="7">
        <v>2984749326.6799998</v>
      </c>
      <c r="P24" s="7">
        <v>3024048934.73</v>
      </c>
      <c r="Q24" s="8">
        <v>107710</v>
      </c>
      <c r="R24" s="8">
        <v>49019</v>
      </c>
    </row>
    <row r="25" spans="1:18" x14ac:dyDescent="0.25">
      <c r="A25" s="5">
        <v>24</v>
      </c>
      <c r="B25" s="5" t="s">
        <v>37</v>
      </c>
      <c r="C25" s="6">
        <v>41759.100000000006</v>
      </c>
      <c r="D25" s="5">
        <v>73</v>
      </c>
      <c r="E25" s="5">
        <v>401.64</v>
      </c>
      <c r="F25" s="7">
        <v>884200880.87</v>
      </c>
      <c r="G25" s="8">
        <v>228257</v>
      </c>
      <c r="H25" s="8">
        <v>5489</v>
      </c>
      <c r="I25" s="5">
        <v>345</v>
      </c>
      <c r="J25" s="8">
        <v>212739</v>
      </c>
      <c r="K25" s="5">
        <v>70</v>
      </c>
      <c r="L25" s="5">
        <v>5</v>
      </c>
      <c r="M25" s="5">
        <f t="shared" si="0"/>
        <v>75</v>
      </c>
      <c r="N25" s="9">
        <f t="shared" si="1"/>
        <v>6.1753101204072749E-2</v>
      </c>
      <c r="O25" s="7">
        <v>2219886609.0900002</v>
      </c>
      <c r="P25" s="7">
        <v>2090774782.3599999</v>
      </c>
      <c r="Q25" s="8">
        <v>101026</v>
      </c>
      <c r="R25" s="8">
        <v>40809</v>
      </c>
    </row>
    <row r="26" spans="1:18" x14ac:dyDescent="0.25">
      <c r="A26" s="5">
        <v>25</v>
      </c>
      <c r="B26" s="5" t="s">
        <v>38</v>
      </c>
      <c r="C26" s="6">
        <v>28474.45</v>
      </c>
      <c r="D26" s="5">
        <v>12</v>
      </c>
      <c r="E26" s="5">
        <v>18</v>
      </c>
      <c r="F26" s="7">
        <v>21679180.719999999</v>
      </c>
      <c r="G26" s="8">
        <v>43366</v>
      </c>
      <c r="H26" s="5">
        <v>-582</v>
      </c>
      <c r="I26" s="5">
        <v>-65</v>
      </c>
      <c r="J26" s="8">
        <v>19636</v>
      </c>
      <c r="K26" s="5">
        <v>30</v>
      </c>
      <c r="L26" s="5">
        <v>3</v>
      </c>
      <c r="M26" s="5">
        <f t="shared" si="0"/>
        <v>33</v>
      </c>
      <c r="N26" s="9">
        <f t="shared" si="1"/>
        <v>-5.9917077885743485E-2</v>
      </c>
      <c r="O26" s="7">
        <v>303340295.31999999</v>
      </c>
      <c r="P26" s="7">
        <v>322673977.13999999</v>
      </c>
      <c r="Q26" s="8">
        <v>6090</v>
      </c>
      <c r="R26" s="8">
        <v>2528</v>
      </c>
    </row>
    <row r="27" spans="1:18" x14ac:dyDescent="0.25">
      <c r="A27" s="5">
        <v>26</v>
      </c>
      <c r="B27" s="5" t="s">
        <v>39</v>
      </c>
      <c r="C27" s="6">
        <v>22294.949999999997</v>
      </c>
      <c r="D27" s="5">
        <v>28</v>
      </c>
      <c r="E27" s="5">
        <v>46.93</v>
      </c>
      <c r="F27" s="7">
        <v>825345883.98000002</v>
      </c>
      <c r="G27" s="8">
        <v>22921</v>
      </c>
      <c r="H27" s="8">
        <v>-1007</v>
      </c>
      <c r="I27" s="5">
        <v>-768</v>
      </c>
      <c r="J27" s="8">
        <v>112875</v>
      </c>
      <c r="K27" s="5">
        <v>91</v>
      </c>
      <c r="L27" s="5">
        <v>4</v>
      </c>
      <c r="M27" s="5">
        <f t="shared" si="0"/>
        <v>95</v>
      </c>
      <c r="N27" s="9">
        <f t="shared" si="1"/>
        <v>-3.359713503217316E-2</v>
      </c>
      <c r="O27" s="7">
        <v>1144709669.28</v>
      </c>
      <c r="P27" s="7">
        <v>1184505666.0899999</v>
      </c>
      <c r="Q27" s="8">
        <v>34082</v>
      </c>
      <c r="R27" s="8">
        <v>9663</v>
      </c>
    </row>
    <row r="28" spans="1:18" x14ac:dyDescent="0.25">
      <c r="A28" s="5">
        <v>27</v>
      </c>
      <c r="B28" s="5" t="s">
        <v>52</v>
      </c>
      <c r="C28" s="6">
        <v>24807.5</v>
      </c>
      <c r="D28" s="5">
        <v>35</v>
      </c>
      <c r="E28" s="5">
        <v>27.95</v>
      </c>
      <c r="F28" s="7">
        <v>91838742.969999999</v>
      </c>
      <c r="G28" s="8">
        <v>111242</v>
      </c>
      <c r="H28" s="8">
        <v>-1256</v>
      </c>
      <c r="I28" s="5">
        <v>-671</v>
      </c>
      <c r="J28" s="8">
        <v>62295</v>
      </c>
      <c r="K28" s="5">
        <v>51</v>
      </c>
      <c r="L28" s="5">
        <v>2</v>
      </c>
      <c r="M28" s="5">
        <f t="shared" si="0"/>
        <v>53</v>
      </c>
      <c r="N28" s="9">
        <f t="shared" si="1"/>
        <v>3.1583837926976568E-2</v>
      </c>
      <c r="O28" s="7">
        <v>1082491603.48</v>
      </c>
      <c r="P28" s="7">
        <v>1049349130.61</v>
      </c>
      <c r="Q28" s="8">
        <v>29635</v>
      </c>
      <c r="R28" s="8">
        <v>9772</v>
      </c>
    </row>
    <row r="29" spans="1:18" x14ac:dyDescent="0.25">
      <c r="A29" s="5">
        <v>28</v>
      </c>
      <c r="B29" s="5" t="s">
        <v>40</v>
      </c>
      <c r="C29" s="6">
        <v>47046.2</v>
      </c>
      <c r="D29" s="5">
        <v>20</v>
      </c>
      <c r="E29" s="5">
        <v>43.91</v>
      </c>
      <c r="F29" s="7">
        <v>141797128.80000001</v>
      </c>
      <c r="G29" s="8">
        <v>78436</v>
      </c>
      <c r="H29" s="8">
        <v>2315</v>
      </c>
      <c r="I29" s="5">
        <v>540</v>
      </c>
      <c r="J29" s="8">
        <v>41185</v>
      </c>
      <c r="K29" s="5">
        <v>27</v>
      </c>
      <c r="L29" s="5">
        <v>3</v>
      </c>
      <c r="M29" s="5">
        <f t="shared" si="0"/>
        <v>30</v>
      </c>
      <c r="N29" s="9">
        <f t="shared" si="1"/>
        <v>7.2964586558101951E-2</v>
      </c>
      <c r="O29" s="7">
        <v>766243988.27999997</v>
      </c>
      <c r="P29" s="7">
        <v>714137258.47000003</v>
      </c>
      <c r="Q29" s="8">
        <v>23069</v>
      </c>
      <c r="R29" s="8">
        <v>9749</v>
      </c>
    </row>
    <row r="30" spans="1:18" x14ac:dyDescent="0.25">
      <c r="A30" s="5">
        <v>29</v>
      </c>
      <c r="B30" s="5" t="s">
        <v>41</v>
      </c>
      <c r="C30" s="6">
        <v>20297.349999999999</v>
      </c>
      <c r="D30" s="5">
        <v>6</v>
      </c>
      <c r="E30" s="5">
        <v>14.03</v>
      </c>
      <c r="F30" s="7">
        <v>7573182.8799999999</v>
      </c>
      <c r="G30" s="8">
        <v>13818</v>
      </c>
      <c r="H30" s="5">
        <v>354</v>
      </c>
      <c r="I30" s="5">
        <v>48</v>
      </c>
      <c r="J30" s="8">
        <v>6877</v>
      </c>
      <c r="K30" s="5">
        <v>13</v>
      </c>
      <c r="L30" s="5">
        <v>0</v>
      </c>
      <c r="M30" s="5">
        <f t="shared" si="0"/>
        <v>13</v>
      </c>
      <c r="N30" s="9">
        <f t="shared" si="1"/>
        <v>-6.6387632165882213E-2</v>
      </c>
      <c r="O30" s="7">
        <v>260259551.58000001</v>
      </c>
      <c r="P30" s="7">
        <v>278766178.06999999</v>
      </c>
      <c r="Q30" s="8">
        <v>4585</v>
      </c>
      <c r="R30" s="8">
        <v>1776</v>
      </c>
    </row>
    <row r="31" spans="1:18" x14ac:dyDescent="0.25">
      <c r="A31" s="5">
        <v>30</v>
      </c>
      <c r="B31" s="5" t="s">
        <v>42</v>
      </c>
      <c r="C31" s="6">
        <v>42420.350000000006</v>
      </c>
      <c r="D31" s="5">
        <v>44</v>
      </c>
      <c r="E31" s="5">
        <v>71.83</v>
      </c>
      <c r="F31" s="7">
        <v>974601345.51999998</v>
      </c>
      <c r="G31" s="8">
        <v>82020</v>
      </c>
      <c r="H31" s="8">
        <v>1437</v>
      </c>
      <c r="I31" s="5">
        <v>14</v>
      </c>
      <c r="J31" s="8">
        <v>161529</v>
      </c>
      <c r="K31" s="5">
        <v>62</v>
      </c>
      <c r="L31" s="5">
        <v>4</v>
      </c>
      <c r="M31" s="5">
        <f t="shared" si="0"/>
        <v>66</v>
      </c>
      <c r="N31" s="9">
        <f t="shared" si="1"/>
        <v>-4.0294991584062063E-3</v>
      </c>
      <c r="O31" s="7">
        <v>1326990013.5599999</v>
      </c>
      <c r="P31" s="7">
        <v>1332358752.03</v>
      </c>
      <c r="Q31" s="8">
        <v>66487</v>
      </c>
      <c r="R31" s="8">
        <v>20657</v>
      </c>
    </row>
    <row r="32" spans="1:18" x14ac:dyDescent="0.25">
      <c r="A32" s="5">
        <v>31</v>
      </c>
      <c r="B32" s="5" t="s">
        <v>43</v>
      </c>
      <c r="C32" s="6">
        <v>27386</v>
      </c>
      <c r="D32" s="5">
        <v>17</v>
      </c>
      <c r="E32" s="5">
        <v>35.159999999999997</v>
      </c>
      <c r="F32" s="7">
        <v>22060934.350000001</v>
      </c>
      <c r="G32" s="8">
        <v>9400</v>
      </c>
      <c r="H32" s="5">
        <v>28</v>
      </c>
      <c r="I32" s="5">
        <v>36</v>
      </c>
      <c r="J32" s="8">
        <v>18200</v>
      </c>
      <c r="K32" s="5">
        <v>21</v>
      </c>
      <c r="L32" s="5">
        <v>2</v>
      </c>
      <c r="M32" s="5">
        <f t="shared" si="0"/>
        <v>23</v>
      </c>
      <c r="N32" s="9">
        <f t="shared" si="1"/>
        <v>-1.2788135989787324E-2</v>
      </c>
      <c r="O32" s="7">
        <v>280255220.88999999</v>
      </c>
      <c r="P32" s="7">
        <v>283885588.39999998</v>
      </c>
      <c r="Q32" s="8">
        <v>7158</v>
      </c>
      <c r="R32" s="8">
        <v>2441</v>
      </c>
    </row>
    <row r="33" spans="1:18" x14ac:dyDescent="0.25">
      <c r="A33" s="5">
        <v>32</v>
      </c>
      <c r="B33" s="5" t="s">
        <v>44</v>
      </c>
      <c r="C33" s="6">
        <v>28514.65</v>
      </c>
      <c r="D33" s="5">
        <v>14</v>
      </c>
      <c r="E33" s="5">
        <v>23.07</v>
      </c>
      <c r="F33" s="7">
        <v>37532390.100000001</v>
      </c>
      <c r="G33" s="8">
        <v>46705</v>
      </c>
      <c r="H33" s="5">
        <v>282</v>
      </c>
      <c r="I33" s="5">
        <v>-85</v>
      </c>
      <c r="J33" s="8">
        <v>19360</v>
      </c>
      <c r="K33" s="5">
        <v>21</v>
      </c>
      <c r="L33" s="5">
        <v>3</v>
      </c>
      <c r="M33" s="5">
        <f t="shared" si="0"/>
        <v>24</v>
      </c>
      <c r="N33" s="9">
        <f t="shared" si="1"/>
        <v>5.8796312455897178E-2</v>
      </c>
      <c r="O33" s="7">
        <v>445822875.07999998</v>
      </c>
      <c r="P33" s="7">
        <v>421065761.02999997</v>
      </c>
      <c r="Q33" s="8">
        <v>9091</v>
      </c>
      <c r="R33" s="8">
        <v>3027</v>
      </c>
    </row>
    <row r="34" spans="1:18" x14ac:dyDescent="0.25">
      <c r="A34" s="5">
        <v>33</v>
      </c>
      <c r="B34" s="5" t="s">
        <v>45</v>
      </c>
      <c r="C34" s="6">
        <v>22967.25</v>
      </c>
      <c r="D34" s="5">
        <v>10</v>
      </c>
      <c r="E34" s="5">
        <v>40.46</v>
      </c>
      <c r="F34" s="7">
        <v>288852832.69</v>
      </c>
      <c r="G34" s="8">
        <v>23842</v>
      </c>
      <c r="H34" s="5">
        <v>493</v>
      </c>
      <c r="I34" s="5">
        <v>70</v>
      </c>
      <c r="J34" s="8">
        <v>8334</v>
      </c>
      <c r="K34" s="5">
        <v>7</v>
      </c>
      <c r="L34" s="5">
        <v>1</v>
      </c>
      <c r="M34" s="5">
        <f t="shared" si="0"/>
        <v>8</v>
      </c>
      <c r="N34" s="9">
        <f t="shared" si="1"/>
        <v>9.560961785593379E-2</v>
      </c>
      <c r="O34" s="7">
        <v>314565832.57999998</v>
      </c>
      <c r="P34" s="7">
        <v>287114887.87</v>
      </c>
      <c r="Q34" s="8">
        <v>8725</v>
      </c>
      <c r="R34" s="8">
        <v>2940</v>
      </c>
    </row>
    <row r="35" spans="1:18" x14ac:dyDescent="0.25">
      <c r="A35" s="5">
        <v>34</v>
      </c>
      <c r="B35" s="5" t="s">
        <v>46</v>
      </c>
      <c r="C35" s="6">
        <v>27311.199999999997</v>
      </c>
      <c r="D35" s="5">
        <v>5</v>
      </c>
      <c r="E35" s="5">
        <v>27.23</v>
      </c>
      <c r="F35" s="7">
        <v>87352468.810000002</v>
      </c>
      <c r="G35" s="8">
        <v>9151</v>
      </c>
      <c r="H35" s="5">
        <v>530</v>
      </c>
      <c r="I35" s="5">
        <v>201</v>
      </c>
      <c r="J35" s="8">
        <v>6884</v>
      </c>
      <c r="K35" s="5">
        <v>4</v>
      </c>
      <c r="L35" s="5">
        <v>1</v>
      </c>
      <c r="M35" s="5">
        <f t="shared" si="0"/>
        <v>5</v>
      </c>
      <c r="N35" s="9">
        <f t="shared" si="1"/>
        <v>5.9172508524518032E-2</v>
      </c>
      <c r="O35" s="7">
        <v>204417237.84999999</v>
      </c>
      <c r="P35" s="7">
        <v>192997114.44999999</v>
      </c>
      <c r="Q35" s="8">
        <v>5588</v>
      </c>
      <c r="R35" s="8">
        <v>1584</v>
      </c>
    </row>
    <row r="36" spans="1:18" x14ac:dyDescent="0.25">
      <c r="A36" s="5">
        <v>35</v>
      </c>
      <c r="B36" s="5" t="s">
        <v>47</v>
      </c>
      <c r="C36" s="6">
        <v>32592.55</v>
      </c>
      <c r="D36" s="5">
        <v>14</v>
      </c>
      <c r="E36" s="5">
        <v>18.11</v>
      </c>
      <c r="F36" s="7">
        <v>105204511.73999999</v>
      </c>
      <c r="G36" s="8">
        <v>40645</v>
      </c>
      <c r="H36" s="8">
        <v>1081</v>
      </c>
      <c r="I36" s="5">
        <v>-112</v>
      </c>
      <c r="J36" s="8">
        <v>37593</v>
      </c>
      <c r="K36" s="5">
        <v>48</v>
      </c>
      <c r="L36" s="5">
        <v>3</v>
      </c>
      <c r="M36" s="5">
        <f t="shared" si="0"/>
        <v>51</v>
      </c>
      <c r="N36" s="9">
        <f t="shared" si="1"/>
        <v>0.12413630185281731</v>
      </c>
      <c r="O36" s="7">
        <v>641718150.74000001</v>
      </c>
      <c r="P36" s="7">
        <v>570854397</v>
      </c>
      <c r="Q36" s="8">
        <v>18267</v>
      </c>
      <c r="R36" s="8">
        <v>4647</v>
      </c>
    </row>
    <row r="37" spans="1:18" x14ac:dyDescent="0.25">
      <c r="A37" s="5">
        <v>36</v>
      </c>
      <c r="B37" s="5" t="s">
        <v>48</v>
      </c>
      <c r="C37" s="6">
        <v>38402.35</v>
      </c>
      <c r="D37" s="5">
        <v>43</v>
      </c>
      <c r="E37" s="5">
        <v>47.44</v>
      </c>
      <c r="F37" s="7">
        <v>209071975.99000001</v>
      </c>
      <c r="G37" s="8">
        <v>124016</v>
      </c>
      <c r="H37" s="8">
        <v>2729</v>
      </c>
      <c r="I37" s="8">
        <v>1294</v>
      </c>
      <c r="J37" s="8">
        <v>82510</v>
      </c>
      <c r="K37" s="5">
        <v>65</v>
      </c>
      <c r="L37" s="5">
        <v>4</v>
      </c>
      <c r="M37" s="5">
        <f t="shared" si="0"/>
        <v>69</v>
      </c>
      <c r="N37" s="9">
        <f t="shared" si="1"/>
        <v>4.2001482291901676E-2</v>
      </c>
      <c r="O37" s="7">
        <v>1956539453.9400001</v>
      </c>
      <c r="P37" s="7">
        <v>1877674348.0599999</v>
      </c>
      <c r="Q37" s="8">
        <v>54155</v>
      </c>
      <c r="R37" s="8">
        <v>21038</v>
      </c>
    </row>
    <row r="38" spans="1:18" x14ac:dyDescent="0.25">
      <c r="A38" s="5">
        <v>37</v>
      </c>
      <c r="B38" s="5" t="s">
        <v>49</v>
      </c>
      <c r="C38" s="6">
        <v>26981.55</v>
      </c>
      <c r="D38" s="5">
        <v>37</v>
      </c>
      <c r="E38" s="5">
        <v>26.58</v>
      </c>
      <c r="F38" s="7">
        <v>189054752.63999999</v>
      </c>
      <c r="G38" s="8">
        <v>51738</v>
      </c>
      <c r="H38" s="5">
        <v>-367</v>
      </c>
      <c r="I38" s="5">
        <v>-668</v>
      </c>
      <c r="J38" s="8">
        <v>62432</v>
      </c>
      <c r="K38" s="5">
        <v>56</v>
      </c>
      <c r="L38" s="5">
        <v>3</v>
      </c>
      <c r="M38" s="5">
        <f t="shared" si="0"/>
        <v>59</v>
      </c>
      <c r="N38" s="9">
        <f t="shared" si="1"/>
        <v>9.3003450166176099E-3</v>
      </c>
      <c r="O38" s="7">
        <v>1100923975.1600001</v>
      </c>
      <c r="P38" s="7">
        <v>1090779350.8599999</v>
      </c>
      <c r="Q38" s="8">
        <v>32963</v>
      </c>
      <c r="R38" s="8">
        <v>9812</v>
      </c>
    </row>
    <row r="39" spans="1:18" x14ac:dyDescent="0.25">
      <c r="A39" s="5">
        <v>38</v>
      </c>
      <c r="B39" s="5" t="s">
        <v>50</v>
      </c>
      <c r="C39" s="6">
        <v>23762.7</v>
      </c>
      <c r="D39" s="5">
        <v>11</v>
      </c>
      <c r="E39" s="5">
        <v>22.46</v>
      </c>
      <c r="F39" s="7">
        <v>40708828.090000004</v>
      </c>
      <c r="G39" s="8">
        <v>65924</v>
      </c>
      <c r="H39" s="5">
        <v>-280</v>
      </c>
      <c r="I39" s="5">
        <v>-311</v>
      </c>
      <c r="J39" s="8">
        <v>9849</v>
      </c>
      <c r="K39" s="5">
        <v>11</v>
      </c>
      <c r="L39" s="5">
        <v>0</v>
      </c>
      <c r="M39" s="5">
        <f t="shared" si="0"/>
        <v>11</v>
      </c>
      <c r="N39" s="9">
        <f t="shared" si="1"/>
        <v>-4.1547628971390624E-2</v>
      </c>
      <c r="O39" s="7">
        <v>405759650.80000001</v>
      </c>
      <c r="P39" s="7">
        <v>423348789.22000003</v>
      </c>
      <c r="Q39" s="8">
        <v>11041</v>
      </c>
      <c r="R39" s="8">
        <v>3734</v>
      </c>
    </row>
    <row r="40" spans="1:18" x14ac:dyDescent="0.25">
      <c r="A40" s="5">
        <v>39</v>
      </c>
      <c r="B40" s="5" t="s">
        <v>51</v>
      </c>
      <c r="C40" s="6">
        <v>23368.15</v>
      </c>
      <c r="D40" s="5">
        <v>19</v>
      </c>
      <c r="E40" s="5">
        <v>32.24</v>
      </c>
      <c r="F40" s="7">
        <v>18304559.18</v>
      </c>
      <c r="G40" s="8">
        <v>27577</v>
      </c>
      <c r="H40" s="5">
        <v>550</v>
      </c>
      <c r="I40" s="5">
        <v>287</v>
      </c>
      <c r="J40" s="8">
        <v>22712</v>
      </c>
      <c r="K40" s="5">
        <v>7</v>
      </c>
      <c r="L40" s="5">
        <v>0</v>
      </c>
      <c r="M40" s="5">
        <f t="shared" si="0"/>
        <v>7</v>
      </c>
      <c r="N40" s="9">
        <f t="shared" si="1"/>
        <v>6.2006773002142516E-2</v>
      </c>
      <c r="O40" s="7">
        <v>342873198.38999999</v>
      </c>
      <c r="P40" s="7">
        <v>322854059.98000002</v>
      </c>
      <c r="Q40" s="8">
        <v>11681</v>
      </c>
      <c r="R40" s="8">
        <v>3016</v>
      </c>
    </row>
  </sheetData>
  <sortState ref="A2:S40">
    <sortCondition ref="B1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CRUA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2021-10-11T20:06:14Z</dcterms:created>
  <dcterms:modified xsi:type="dcterms:W3CDTF">2021-10-12T15:04:19Z</dcterms:modified>
</cp:coreProperties>
</file>