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0" documentId="8_{66F796C1-60C0-4E57-B18E-20DD9DB77D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f." sheetId="1" r:id="rId1"/>
    <sheet name="Bco.Dados" sheetId="2" r:id="rId2"/>
    <sheet name="extrato" sheetId="4" r:id="rId3"/>
    <sheet name="Planilha1" sheetId="5" r:id="rId4"/>
  </sheets>
  <definedNames>
    <definedName name="NativeTimeline_DATA__compra">#N/A</definedName>
    <definedName name="SegmentaçãodeDados_ACERTO">#N/A</definedName>
    <definedName name="SegmentaçãodeDados_CATEGORIA">#N/A</definedName>
    <definedName name="SegmentaçãodeDados_FORMA_ACERTO">#N/A</definedName>
    <definedName name="SegmentaçãodeDados_QUEM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" i="2" l="1"/>
  <c r="D14" i="5"/>
  <c r="O6" i="5"/>
  <c r="O14" i="5" s="1"/>
  <c r="N6" i="5"/>
  <c r="N14" i="5" s="1"/>
  <c r="M6" i="5"/>
  <c r="M14" i="5" s="1"/>
  <c r="L6" i="5"/>
  <c r="L14" i="5" s="1"/>
  <c r="K6" i="5"/>
  <c r="K14" i="5" s="1"/>
  <c r="J6" i="5"/>
  <c r="J14" i="5" s="1"/>
  <c r="I6" i="5"/>
  <c r="I14" i="5" s="1"/>
  <c r="H6" i="5"/>
  <c r="H14" i="5" s="1"/>
  <c r="G6" i="5"/>
  <c r="G14" i="5" s="1"/>
  <c r="F6" i="5"/>
  <c r="F14" i="5" s="1"/>
  <c r="E6" i="5"/>
  <c r="E14" i="5" s="1"/>
  <c r="D6" i="5"/>
  <c r="C6" i="5"/>
  <c r="C14" i="5" s="1"/>
  <c r="C18" i="5" s="1"/>
  <c r="B6" i="5"/>
  <c r="B14" i="5" s="1"/>
</calcChain>
</file>

<file path=xl/sharedStrings.xml><?xml version="1.0" encoding="utf-8"?>
<sst xmlns="http://schemas.openxmlformats.org/spreadsheetml/2006/main" count="812" uniqueCount="155">
  <si>
    <t>FORMA ACERTO</t>
  </si>
  <si>
    <t>GRUPO</t>
  </si>
  <si>
    <t>CATEGORIA</t>
  </si>
  <si>
    <t>SUB-GRUPO</t>
  </si>
  <si>
    <t>ACERTO</t>
  </si>
  <si>
    <t>QUEM</t>
  </si>
  <si>
    <t>CARTÃO</t>
  </si>
  <si>
    <t>Boleto</t>
  </si>
  <si>
    <t>1-Alimentação</t>
  </si>
  <si>
    <t>Débito</t>
  </si>
  <si>
    <t>1.1-Supermercado</t>
  </si>
  <si>
    <t>Ok</t>
  </si>
  <si>
    <t>Matheus</t>
  </si>
  <si>
    <t>Nubank Matheus</t>
  </si>
  <si>
    <t>Cartão Débito</t>
  </si>
  <si>
    <t>2-Educação</t>
  </si>
  <si>
    <t>Crédito</t>
  </si>
  <si>
    <t>1.2-Padaria</t>
  </si>
  <si>
    <t>Pendente</t>
  </si>
  <si>
    <t>Miriane</t>
  </si>
  <si>
    <t>Nubank Miriane</t>
  </si>
  <si>
    <t>Cartão Crédito</t>
  </si>
  <si>
    <t>3-Habitação</t>
  </si>
  <si>
    <t>1.3-Restaurante</t>
  </si>
  <si>
    <t>Itaú Multiplo</t>
  </si>
  <si>
    <t>Pix</t>
  </si>
  <si>
    <t>4-Saúde</t>
  </si>
  <si>
    <t>1.4-Ifood</t>
  </si>
  <si>
    <t>Itaú Click</t>
  </si>
  <si>
    <t>5-Vestuário</t>
  </si>
  <si>
    <t>2.1-Cursos</t>
  </si>
  <si>
    <t>6-Transporte</t>
  </si>
  <si>
    <t>2.2-Mat. Apoio</t>
  </si>
  <si>
    <t>7-Lazer</t>
  </si>
  <si>
    <t>2.3-Faculdade</t>
  </si>
  <si>
    <t>8-Previdência</t>
  </si>
  <si>
    <t>3.1-Aluguél</t>
  </si>
  <si>
    <t>9-Outros</t>
  </si>
  <si>
    <t>3.2-Energia</t>
  </si>
  <si>
    <t>10-Salário</t>
  </si>
  <si>
    <t>3.3-Internet</t>
  </si>
  <si>
    <t>3.4-Telefone</t>
  </si>
  <si>
    <t>3.5-Manutenção</t>
  </si>
  <si>
    <t>4.1-Farmácia</t>
  </si>
  <si>
    <t>4.2-Dentista</t>
  </si>
  <si>
    <t>4.3-Hospital</t>
  </si>
  <si>
    <t>5.1-Vestuário</t>
  </si>
  <si>
    <t>6.1-IPVA</t>
  </si>
  <si>
    <t>6.2-Combustível</t>
  </si>
  <si>
    <t>6.3-Manutenção</t>
  </si>
  <si>
    <t>6.4-Seguro</t>
  </si>
  <si>
    <t>7.1-Viagem</t>
  </si>
  <si>
    <t>7.2-Streaming</t>
  </si>
  <si>
    <t>7.3-Outros</t>
  </si>
  <si>
    <t>8.1-FAF</t>
  </si>
  <si>
    <t>8.2-Empréstimo</t>
  </si>
  <si>
    <t>9.1-Presente</t>
  </si>
  <si>
    <t>9.2-Outros B</t>
  </si>
  <si>
    <t>10.1-Salário Ivan</t>
  </si>
  <si>
    <t>10.2-Salário Vanda</t>
  </si>
  <si>
    <t>10.3-Salário Matheus</t>
  </si>
  <si>
    <t>DATA (compra)</t>
  </si>
  <si>
    <t>DATA (venc.)</t>
  </si>
  <si>
    <t>Cartão</t>
  </si>
  <si>
    <t>DESCRIÇÃO</t>
  </si>
  <si>
    <t>PARC.</t>
  </si>
  <si>
    <t>VALOR</t>
  </si>
  <si>
    <t>Amazon</t>
  </si>
  <si>
    <t>8/10</t>
  </si>
  <si>
    <t>MadeiraMadeira</t>
  </si>
  <si>
    <t>8/12</t>
  </si>
  <si>
    <t>FernandoRamos</t>
  </si>
  <si>
    <t>5/6</t>
  </si>
  <si>
    <t>Shein</t>
  </si>
  <si>
    <t>CartPanda (Presente Miri)</t>
  </si>
  <si>
    <t>5/10</t>
  </si>
  <si>
    <t>Lojas Kelli</t>
  </si>
  <si>
    <t>2/2</t>
  </si>
  <si>
    <t>3/6</t>
  </si>
  <si>
    <t>Dell</t>
  </si>
  <si>
    <t>5/7</t>
  </si>
  <si>
    <t>Magalu</t>
  </si>
  <si>
    <t>Terabyteshop</t>
  </si>
  <si>
    <t>3/12</t>
  </si>
  <si>
    <t>Maria Eduarda Oro (Tolevel)</t>
  </si>
  <si>
    <t>3/4</t>
  </si>
  <si>
    <t>Kingdom Umuarama</t>
  </si>
  <si>
    <t>Favo de Mel</t>
  </si>
  <si>
    <t>1/1</t>
  </si>
  <si>
    <t>Burger King</t>
  </si>
  <si>
    <t>Melimais</t>
  </si>
  <si>
    <t>Havan</t>
  </si>
  <si>
    <t>Cresci Perdi</t>
  </si>
  <si>
    <t>Pizza</t>
  </si>
  <si>
    <t>Primato</t>
  </si>
  <si>
    <t>Auto Posto Panambi</t>
  </si>
  <si>
    <t>Éskimó</t>
  </si>
  <si>
    <t>1/5</t>
  </si>
  <si>
    <t>Kcw Atacado e Varejo (Loja 10)</t>
  </si>
  <si>
    <t>Max Atacadista</t>
  </si>
  <si>
    <t>A Casa do Pao</t>
  </si>
  <si>
    <t>1/6</t>
  </si>
  <si>
    <t>Unipar</t>
  </si>
  <si>
    <t>1/10</t>
  </si>
  <si>
    <t>Xbox Game Pass</t>
  </si>
  <si>
    <t>Zé Delivery</t>
  </si>
  <si>
    <t>Cantina Unipar</t>
  </si>
  <si>
    <t>Lanche</t>
  </si>
  <si>
    <t>Bonettes Petiscaria</t>
  </si>
  <si>
    <t>Pix Leo (Favo de Mel)</t>
  </si>
  <si>
    <t>São João</t>
  </si>
  <si>
    <t>1/4</t>
  </si>
  <si>
    <t>2/4</t>
  </si>
  <si>
    <t>4/4</t>
  </si>
  <si>
    <t>Açaí</t>
  </si>
  <si>
    <t>Pix Marly (aparelho TV)</t>
  </si>
  <si>
    <t>The Best Açaí</t>
  </si>
  <si>
    <t>PitStop</t>
  </si>
  <si>
    <t>Empréstimo</t>
  </si>
  <si>
    <t>4/21</t>
  </si>
  <si>
    <t>5/21</t>
  </si>
  <si>
    <t>6/21</t>
  </si>
  <si>
    <t>7/21</t>
  </si>
  <si>
    <t>8/21</t>
  </si>
  <si>
    <t>9/21</t>
  </si>
  <si>
    <t>10/21</t>
  </si>
  <si>
    <t>11/21</t>
  </si>
  <si>
    <t>12/21</t>
  </si>
  <si>
    <t>13/21</t>
  </si>
  <si>
    <t>14/21</t>
  </si>
  <si>
    <t>15/21</t>
  </si>
  <si>
    <t>16/21</t>
  </si>
  <si>
    <t>17/21</t>
  </si>
  <si>
    <t>18/21</t>
  </si>
  <si>
    <t>19/21</t>
  </si>
  <si>
    <t>20/21</t>
  </si>
  <si>
    <t>21/21</t>
  </si>
  <si>
    <t>Soma de VALOR</t>
  </si>
  <si>
    <t>Rótulos de Coluna</t>
  </si>
  <si>
    <t>Rótulos de Linha</t>
  </si>
  <si>
    <t>Total Geral</t>
  </si>
  <si>
    <t>jun</t>
  </si>
  <si>
    <t>Nu</t>
  </si>
  <si>
    <t>Itau Click</t>
  </si>
  <si>
    <t>Itau Multi</t>
  </si>
  <si>
    <t>Nu Emprestimo</t>
  </si>
  <si>
    <t>Cartões</t>
  </si>
  <si>
    <t>Faculdade</t>
  </si>
  <si>
    <t>Aluguél</t>
  </si>
  <si>
    <t>Condomínio</t>
  </si>
  <si>
    <t>Internet</t>
  </si>
  <si>
    <t>Luz</t>
  </si>
  <si>
    <t>Mercado</t>
  </si>
  <si>
    <t>Combustível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</si>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</sst>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2" fillId="0" borderId="1" xfId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3" fillId="0" borderId="0" xfId="0" applyFont="1"/>
    <xf numFmtId="0" fontId="3" fillId="2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43" fontId="0" fillId="0" borderId="0" xfId="0" applyNumberFormat="1"/>
    <xf numFmtId="0" fontId="0" fillId="0" borderId="0" xfId="0" applyAlignment="1">
      <alignment horizontal="left" indent="1"/>
    </xf>
    <xf numFmtId="0" fontId="4" fillId="0" borderId="0" xfId="0" applyFont="1"/>
    <xf numFmtId="17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41">
    <dxf>
      <fill>
        <patternFill>
          <bgColor theme="3" tint="0.59996337778862885"/>
        </patternFill>
      </fill>
    </dxf>
    <dxf>
      <font>
        <sz val="10"/>
      </font>
    </dxf>
    <dxf>
      <font>
        <sz val="10"/>
      </font>
    </dxf>
    <dxf>
      <numFmt numFmtId="35" formatCode="_-* #,##0.00_-;\-* #,##0.00_-;_-* &quot;-&quot;??_-;_-@_-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border outline="0">
        <top style="thin">
          <color theme="6"/>
        </top>
      </border>
    </dxf>
    <dxf>
      <alignment horizontal="center" textRotation="0" wrapText="0" indent="0" justifyLastLine="0" shrinkToFit="0" readingOrder="0"/>
    </dxf>
    <dxf>
      <border outline="0">
        <bottom style="thin">
          <color theme="6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[Gestão Finan.xlsx]extrato!Tabela dinâmica1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extrato!$C$2:$C$3</c:f>
              <c:strCache>
                <c:ptCount val="1"/>
                <c:pt idx="0">
                  <c:v>Débito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extrato!$B$4:$B$13</c:f>
              <c:multiLvlStrCache>
                <c:ptCount val="8"/>
                <c:lvl>
                  <c:pt idx="0">
                    <c:v>3-Habitação</c:v>
                  </c:pt>
                  <c:pt idx="1">
                    <c:v>1-Alimentação</c:v>
                  </c:pt>
                  <c:pt idx="2">
                    <c:v>9-Outros</c:v>
                  </c:pt>
                  <c:pt idx="3">
                    <c:v>5-Vestuário</c:v>
                  </c:pt>
                  <c:pt idx="4">
                    <c:v>6-Transporte</c:v>
                  </c:pt>
                  <c:pt idx="5">
                    <c:v>4-Saúde</c:v>
                  </c:pt>
                  <c:pt idx="6">
                    <c:v>2-Educação</c:v>
                  </c:pt>
                  <c:pt idx="7">
                    <c:v>8-Previdência</c:v>
                  </c:pt>
                </c:lvl>
                <c:lvl>
                  <c:pt idx="0">
                    <c:v>jun</c:v>
                  </c:pt>
                </c:lvl>
              </c:multiLvlStrCache>
            </c:multiLvlStrRef>
          </c:cat>
          <c:val>
            <c:numRef>
              <c:f>extrato!$C$4:$C$13</c:f>
              <c:numCache>
                <c:formatCode>_(* #,##0.00_);_(* \(#,##0.00\);_(* "-"??_);_(@_)</c:formatCode>
                <c:ptCount val="8"/>
                <c:pt idx="0">
                  <c:v>2034.2</c:v>
                </c:pt>
                <c:pt idx="1">
                  <c:v>1909.0000000000002</c:v>
                </c:pt>
                <c:pt idx="2">
                  <c:v>905.04</c:v>
                </c:pt>
                <c:pt idx="3">
                  <c:v>791.68999999999994</c:v>
                </c:pt>
                <c:pt idx="4">
                  <c:v>767.03</c:v>
                </c:pt>
                <c:pt idx="5">
                  <c:v>602.46</c:v>
                </c:pt>
                <c:pt idx="6">
                  <c:v>139.4</c:v>
                </c:pt>
                <c:pt idx="7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5-4CCD-B62B-19E0248D8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779984"/>
        <c:axId val="1890769104"/>
      </c:barChart>
      <c:catAx>
        <c:axId val="189077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0769104"/>
        <c:crosses val="autoZero"/>
        <c:auto val="1"/>
        <c:lblAlgn val="ctr"/>
        <c:lblOffset val="100"/>
        <c:noMultiLvlLbl val="0"/>
      </c:catAx>
      <c:valAx>
        <c:axId val="18907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077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0</xdr:row>
      <xdr:rowOff>114300</xdr:rowOff>
    </xdr:from>
    <xdr:to>
      <xdr:col>11</xdr:col>
      <xdr:colOff>47624</xdr:colOff>
      <xdr:row>5</xdr:row>
      <xdr:rowOff>85725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A (compra)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(compr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3400" y="114300"/>
              <a:ext cx="3390899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no Excel 2013 ou versões superiores. Não mova ou redimensione.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266700</xdr:colOff>
      <xdr:row>0</xdr:row>
      <xdr:rowOff>114301</xdr:rowOff>
    </xdr:from>
    <xdr:to>
      <xdr:col>15</xdr:col>
      <xdr:colOff>76200</xdr:colOff>
      <xdr:row>5</xdr:row>
      <xdr:rowOff>133351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CERTO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CER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2575" y="114301"/>
              <a:ext cx="1028700" cy="97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180975</xdr:colOff>
      <xdr:row>0</xdr:row>
      <xdr:rowOff>114301</xdr:rowOff>
    </xdr:from>
    <xdr:to>
      <xdr:col>13</xdr:col>
      <xdr:colOff>219075</xdr:colOff>
      <xdr:row>7</xdr:row>
      <xdr:rowOff>38101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FORMA ACERTO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 ACER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7650" y="114301"/>
              <a:ext cx="125730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133350</xdr:colOff>
      <xdr:row>0</xdr:row>
      <xdr:rowOff>114300</xdr:rowOff>
    </xdr:from>
    <xdr:to>
      <xdr:col>16</xdr:col>
      <xdr:colOff>400050</xdr:colOff>
      <xdr:row>5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IA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58425" y="114300"/>
              <a:ext cx="876300" cy="981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485775</xdr:colOff>
      <xdr:row>7</xdr:row>
      <xdr:rowOff>147637</xdr:rowOff>
    </xdr:from>
    <xdr:to>
      <xdr:col>18</xdr:col>
      <xdr:colOff>485776</xdr:colOff>
      <xdr:row>26</xdr:row>
      <xdr:rowOff>133351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38099</xdr:colOff>
      <xdr:row>7</xdr:row>
      <xdr:rowOff>19050</xdr:rowOff>
    </xdr:from>
    <xdr:to>
      <xdr:col>18</xdr:col>
      <xdr:colOff>414466</xdr:colOff>
      <xdr:row>10</xdr:row>
      <xdr:rowOff>25349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82374" y="1352550"/>
          <a:ext cx="985967" cy="577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466725</xdr:colOff>
      <xdr:row>0</xdr:row>
      <xdr:rowOff>114300</xdr:rowOff>
    </xdr:from>
    <xdr:to>
      <xdr:col>18</xdr:col>
      <xdr:colOff>228600</xdr:colOff>
      <xdr:row>5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QUEM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E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01400" y="114300"/>
              <a:ext cx="981075" cy="981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Users/Ivan/Desktop/Gest&#227;o%20Finan.%20Pessoa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363.886949537038" createdVersion="5" refreshedVersion="5" minRefreshableVersion="3" recordCount="57" xr:uid="{00000000-000A-0000-FFFF-FFFF00000000}">
  <cacheSource type="worksheet">
    <worksheetSource name="Tabela1" r:id="rId2"/>
  </cacheSource>
  <cacheFields count="11">
    <cacheField name="DATA (compra)" numFmtId="14">
      <sharedItems containsSemiMixedTypes="0" containsNonDate="0" containsDate="1" containsString="0" minDate="2021-06-01T00:00:00" maxDate="2021-06-17T00:00:00" count="10">
        <d v="2021-06-01T00:00:00"/>
        <d v="2021-06-10T00:00:00"/>
        <d v="2021-06-04T00:00:00"/>
        <d v="2021-06-05T00:00:00"/>
        <d v="2021-06-06T00:00:00"/>
        <d v="2021-06-07T00:00:00"/>
        <d v="2021-06-08T00:00:00"/>
        <d v="2021-06-09T00:00:00"/>
        <d v="2021-06-12T00:00:00"/>
        <d v="2021-06-16T00:00:00"/>
      </sharedItems>
      <fieldGroup base="0">
        <rangePr groupBy="months" startDate="2021-06-01T00:00:00" endDate="2021-06-17T00:00:00"/>
        <groupItems count="14">
          <s v="&lt;01/06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06/2021"/>
        </groupItems>
      </fieldGroup>
    </cacheField>
    <cacheField name="DATA (venc.)" numFmtId="14">
      <sharedItems containsNonDate="0" containsDate="1" containsString="0" containsBlank="1" minDate="2021-06-04T00:00:00" maxDate="2021-08-05T00:00:00"/>
    </cacheField>
    <cacheField name="QUEM" numFmtId="14">
      <sharedItems count="2">
        <s v="Ivan"/>
        <s v="Vanda"/>
      </sharedItems>
    </cacheField>
    <cacheField name="CATEGORIA" numFmtId="0">
      <sharedItems count="2">
        <s v="Débito"/>
        <s v="Crédito"/>
      </sharedItems>
    </cacheField>
    <cacheField name="GRUPO" numFmtId="0">
      <sharedItems count="9">
        <s v="1-Alimentação"/>
        <s v="5-Vestuário"/>
        <s v="2-Educação"/>
        <s v="9-Outros"/>
        <s v="4-Saúde"/>
        <s v="6-Transporte"/>
        <s v="3-Habitação"/>
        <s v="8-Previdência"/>
        <s v="10-Salário"/>
      </sharedItems>
    </cacheField>
    <cacheField name="SUB-GRUPO" numFmtId="0">
      <sharedItems count="17">
        <s v="1.1-Supermercado"/>
        <s v="5.1-Vestuário"/>
        <s v="2.1-Cursos"/>
        <s v="9.1-Outros A"/>
        <s v="4.1-Farmácia"/>
        <s v="6.4-Seguro"/>
        <s v="4.2-Dentista"/>
        <s v="6.3-Manutenção"/>
        <s v="9.2-Outros B"/>
        <s v="1.3-Restaurante"/>
        <s v="3.1-Aluguél"/>
        <s v="3.4-Telefone"/>
        <s v="3.3-Internet"/>
        <s v="3.2-Energia"/>
        <s v="8.1-FAF"/>
        <s v="10.1-Salário Ivan"/>
        <s v="10.2-Salário Vanda"/>
      </sharedItems>
    </cacheField>
    <cacheField name="DESCRIÇÃO" numFmtId="0">
      <sharedItems containsMixedTypes="1" containsNumber="1" minValue="1.99" maxValue="1.99"/>
    </cacheField>
    <cacheField name="PARC." numFmtId="49">
      <sharedItems containsBlank="1"/>
    </cacheField>
    <cacheField name="VALOR" numFmtId="44">
      <sharedItems containsString="0" containsBlank="1" containsNumber="1" minValue="3.5" maxValue="3000"/>
    </cacheField>
    <cacheField name="FORMA ACERTO" numFmtId="0">
      <sharedItems count="3">
        <s v="Cartão Crédito"/>
        <s v="À vista"/>
        <s v="Cartão Débito"/>
      </sharedItems>
    </cacheField>
    <cacheField name="ACERTO" numFmtId="0">
      <sharedItems count="2">
        <s v="Pendente"/>
        <s v="Ok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x v="0"/>
    <m/>
    <x v="0"/>
    <x v="0"/>
    <x v="0"/>
    <x v="0"/>
    <s v="Muffato"/>
    <s v="1 / 1"/>
    <n v="482.66"/>
    <x v="0"/>
    <x v="0"/>
  </r>
  <r>
    <x v="1"/>
    <d v="2021-06-10T00:00:00"/>
    <x v="0"/>
    <x v="0"/>
    <x v="1"/>
    <x v="1"/>
    <s v="Havan"/>
    <s v="5 / 10"/>
    <n v="37"/>
    <x v="0"/>
    <x v="1"/>
  </r>
  <r>
    <x v="1"/>
    <d v="2021-06-10T00:00:00"/>
    <x v="0"/>
    <x v="0"/>
    <x v="1"/>
    <x v="1"/>
    <s v="Neide Modas"/>
    <s v="2 / 3"/>
    <n v="166.66"/>
    <x v="0"/>
    <x v="1"/>
  </r>
  <r>
    <x v="1"/>
    <d v="2021-06-10T00:00:00"/>
    <x v="0"/>
    <x v="0"/>
    <x v="2"/>
    <x v="2"/>
    <s v="Ana Tex"/>
    <s v="2 / 12"/>
    <n v="139.4"/>
    <x v="0"/>
    <x v="1"/>
  </r>
  <r>
    <x v="1"/>
    <d v="2021-06-10T00:00:00"/>
    <x v="0"/>
    <x v="0"/>
    <x v="1"/>
    <x v="1"/>
    <s v="Lecalce"/>
    <s v="1 / 6"/>
    <n v="72.8"/>
    <x v="0"/>
    <x v="1"/>
  </r>
  <r>
    <x v="1"/>
    <d v="2021-06-10T00:00:00"/>
    <x v="0"/>
    <x v="0"/>
    <x v="3"/>
    <x v="3"/>
    <s v="Daron Móveis"/>
    <s v="10 / 10"/>
    <n v="111.5"/>
    <x v="0"/>
    <x v="1"/>
  </r>
  <r>
    <x v="1"/>
    <d v="2021-06-10T00:00:00"/>
    <x v="0"/>
    <x v="0"/>
    <x v="0"/>
    <x v="0"/>
    <s v="Muffato"/>
    <s v="1 / 1"/>
    <n v="356.96"/>
    <x v="0"/>
    <x v="1"/>
  </r>
  <r>
    <x v="1"/>
    <d v="2021-06-10T00:00:00"/>
    <x v="0"/>
    <x v="0"/>
    <x v="4"/>
    <x v="4"/>
    <s v="Nissei"/>
    <s v="1 / 1"/>
    <n v="42.8"/>
    <x v="0"/>
    <x v="1"/>
  </r>
  <r>
    <x v="1"/>
    <d v="2021-06-10T00:00:00"/>
    <x v="0"/>
    <x v="0"/>
    <x v="5"/>
    <x v="5"/>
    <s v="Seguro Cruze"/>
    <s v="7 / 10"/>
    <n v="177.73"/>
    <x v="0"/>
    <x v="1"/>
  </r>
  <r>
    <x v="1"/>
    <d v="2021-06-10T00:00:00"/>
    <x v="0"/>
    <x v="0"/>
    <x v="4"/>
    <x v="6"/>
    <s v="Dentista"/>
    <s v="1 / 1"/>
    <n v="150"/>
    <x v="0"/>
    <x v="1"/>
  </r>
  <r>
    <x v="1"/>
    <d v="2021-06-10T00:00:00"/>
    <x v="0"/>
    <x v="0"/>
    <x v="4"/>
    <x v="6"/>
    <s v="Personalitê"/>
    <s v="1 / 1"/>
    <n v="150"/>
    <x v="0"/>
    <x v="1"/>
  </r>
  <r>
    <x v="1"/>
    <d v="2021-06-10T00:00:00"/>
    <x v="0"/>
    <x v="0"/>
    <x v="0"/>
    <x v="0"/>
    <s v="Muffato"/>
    <s v="1 / 1"/>
    <n v="349.49"/>
    <x v="0"/>
    <x v="1"/>
  </r>
  <r>
    <x v="1"/>
    <d v="2021-06-10T00:00:00"/>
    <x v="0"/>
    <x v="0"/>
    <x v="3"/>
    <x v="3"/>
    <s v="Alexa"/>
    <s v="5 / 10"/>
    <n v="34.9"/>
    <x v="0"/>
    <x v="1"/>
  </r>
  <r>
    <x v="1"/>
    <d v="2021-06-10T00:00:00"/>
    <x v="0"/>
    <x v="0"/>
    <x v="5"/>
    <x v="7"/>
    <s v="Vanzella"/>
    <s v="5 / 5"/>
    <n v="283.3"/>
    <x v="0"/>
    <x v="1"/>
  </r>
  <r>
    <x v="1"/>
    <d v="2021-06-10T00:00:00"/>
    <x v="0"/>
    <x v="0"/>
    <x v="5"/>
    <x v="7"/>
    <s v="Vanzella"/>
    <s v="5 / 5"/>
    <n v="100"/>
    <x v="0"/>
    <x v="1"/>
  </r>
  <r>
    <x v="1"/>
    <d v="2021-06-10T00:00:00"/>
    <x v="0"/>
    <x v="0"/>
    <x v="4"/>
    <x v="6"/>
    <s v="Personalitê"/>
    <s v="1 / 3"/>
    <n v="183.34"/>
    <x v="0"/>
    <x v="1"/>
  </r>
  <r>
    <x v="1"/>
    <d v="2021-06-10T00:00:00"/>
    <x v="0"/>
    <x v="0"/>
    <x v="5"/>
    <x v="7"/>
    <s v="Muniz Auto Center"/>
    <s v="3 / 10"/>
    <n v="206"/>
    <x v="0"/>
    <x v="1"/>
  </r>
  <r>
    <x v="1"/>
    <d v="2021-06-10T00:00:00"/>
    <x v="0"/>
    <x v="0"/>
    <x v="1"/>
    <x v="1"/>
    <s v="Lecalce"/>
    <s v="2 / 4"/>
    <n v="88.92"/>
    <x v="0"/>
    <x v="1"/>
  </r>
  <r>
    <x v="1"/>
    <d v="2021-06-10T00:00:00"/>
    <x v="0"/>
    <x v="0"/>
    <x v="4"/>
    <x v="4"/>
    <s v="Nissei"/>
    <s v="1 / 1"/>
    <n v="76.319999999999993"/>
    <x v="0"/>
    <x v="1"/>
  </r>
  <r>
    <x v="1"/>
    <d v="2021-06-10T00:00:00"/>
    <x v="0"/>
    <x v="0"/>
    <x v="3"/>
    <x v="8"/>
    <s v="Anuidade CC"/>
    <s v="5 / 12"/>
    <n v="35.700000000000003"/>
    <x v="0"/>
    <x v="1"/>
  </r>
  <r>
    <x v="2"/>
    <d v="2021-06-04T00:00:00"/>
    <x v="1"/>
    <x v="0"/>
    <x v="1"/>
    <x v="1"/>
    <s v="Lojas Kelly"/>
    <s v="2 / 3"/>
    <n v="45"/>
    <x v="0"/>
    <x v="1"/>
  </r>
  <r>
    <x v="2"/>
    <d v="2021-06-04T00:00:00"/>
    <x v="1"/>
    <x v="0"/>
    <x v="1"/>
    <x v="1"/>
    <s v="Via Varejo S/A"/>
    <s v="6 / 10"/>
    <n v="85.51"/>
    <x v="0"/>
    <x v="1"/>
  </r>
  <r>
    <x v="2"/>
    <d v="2021-06-04T00:00:00"/>
    <x v="1"/>
    <x v="0"/>
    <x v="3"/>
    <x v="3"/>
    <s v="Mini Preço"/>
    <s v="5 / 5"/>
    <n v="21.35"/>
    <x v="0"/>
    <x v="1"/>
  </r>
  <r>
    <x v="2"/>
    <d v="2021-06-04T00:00:00"/>
    <x v="1"/>
    <x v="0"/>
    <x v="3"/>
    <x v="3"/>
    <s v="Quero - Quero"/>
    <s v="1 / 2"/>
    <n v="64.8"/>
    <x v="0"/>
    <x v="1"/>
  </r>
  <r>
    <x v="2"/>
    <d v="2021-06-04T00:00:00"/>
    <x v="1"/>
    <x v="0"/>
    <x v="1"/>
    <x v="1"/>
    <s v="Serallê"/>
    <s v="1 / 5"/>
    <n v="47"/>
    <x v="0"/>
    <x v="1"/>
  </r>
  <r>
    <x v="2"/>
    <d v="2021-06-04T00:00:00"/>
    <x v="1"/>
    <x v="0"/>
    <x v="1"/>
    <x v="1"/>
    <s v="Lojas LM"/>
    <s v="9 / 10"/>
    <n v="39.29"/>
    <x v="0"/>
    <x v="1"/>
  </r>
  <r>
    <x v="2"/>
    <d v="2021-06-04T00:00:00"/>
    <x v="1"/>
    <x v="0"/>
    <x v="3"/>
    <x v="3"/>
    <s v="Casas Bahia"/>
    <s v="9 / 10"/>
    <n v="61.56"/>
    <x v="0"/>
    <x v="1"/>
  </r>
  <r>
    <x v="2"/>
    <d v="2021-06-04T00:00:00"/>
    <x v="1"/>
    <x v="0"/>
    <x v="3"/>
    <x v="3"/>
    <s v="Odirlei ???"/>
    <s v="4 / 4"/>
    <n v="56.25"/>
    <x v="0"/>
    <x v="1"/>
  </r>
  <r>
    <x v="2"/>
    <d v="2021-06-04T00:00:00"/>
    <x v="1"/>
    <x v="0"/>
    <x v="1"/>
    <x v="1"/>
    <s v="Casas Brasil"/>
    <s v="4 / 6"/>
    <n v="53.8"/>
    <x v="0"/>
    <x v="1"/>
  </r>
  <r>
    <x v="2"/>
    <d v="2021-06-04T00:00:00"/>
    <x v="1"/>
    <x v="0"/>
    <x v="1"/>
    <x v="1"/>
    <s v="Vulsan Baby"/>
    <s v="5 / 10"/>
    <n v="32.729999999999997"/>
    <x v="0"/>
    <x v="1"/>
  </r>
  <r>
    <x v="2"/>
    <d v="2021-06-04T00:00:00"/>
    <x v="1"/>
    <x v="0"/>
    <x v="1"/>
    <x v="1"/>
    <s v="Tuaren"/>
    <s v="5 / 6"/>
    <n v="25.48"/>
    <x v="0"/>
    <x v="1"/>
  </r>
  <r>
    <x v="2"/>
    <d v="2021-06-04T00:00:00"/>
    <x v="1"/>
    <x v="0"/>
    <x v="3"/>
    <x v="3"/>
    <s v="Apple"/>
    <s v="1 / 1"/>
    <n v="34.9"/>
    <x v="0"/>
    <x v="1"/>
  </r>
  <r>
    <x v="2"/>
    <d v="2021-06-04T00:00:00"/>
    <x v="1"/>
    <x v="0"/>
    <x v="3"/>
    <x v="3"/>
    <s v="Apple"/>
    <s v="1 / 1"/>
    <n v="16.899999999999999"/>
    <x v="0"/>
    <x v="1"/>
  </r>
  <r>
    <x v="2"/>
    <d v="2021-06-04T00:00:00"/>
    <x v="1"/>
    <x v="0"/>
    <x v="3"/>
    <x v="3"/>
    <s v="Apple"/>
    <s v="1 / 1"/>
    <n v="3.5"/>
    <x v="0"/>
    <x v="1"/>
  </r>
  <r>
    <x v="2"/>
    <d v="2021-06-04T00:00:00"/>
    <x v="1"/>
    <x v="0"/>
    <x v="3"/>
    <x v="3"/>
    <s v="Arco Iris"/>
    <s v="4 / 4"/>
    <n v="56.18"/>
    <x v="0"/>
    <x v="1"/>
  </r>
  <r>
    <x v="2"/>
    <d v="2021-06-04T00:00:00"/>
    <x v="1"/>
    <x v="0"/>
    <x v="1"/>
    <x v="1"/>
    <s v="Suporte Cosmeticos"/>
    <s v="2 / 4"/>
    <n v="97.5"/>
    <x v="0"/>
    <x v="1"/>
  </r>
  <r>
    <x v="2"/>
    <d v="2021-06-04T00:00:00"/>
    <x v="1"/>
    <x v="0"/>
    <x v="0"/>
    <x v="9"/>
    <s v="Pizza do Rafa"/>
    <s v="1 / 1"/>
    <n v="67"/>
    <x v="0"/>
    <x v="1"/>
  </r>
  <r>
    <x v="2"/>
    <m/>
    <x v="1"/>
    <x v="0"/>
    <x v="3"/>
    <x v="3"/>
    <s v="Model Aberturas"/>
    <s v="1 / 2"/>
    <n v="62"/>
    <x v="0"/>
    <x v="0"/>
  </r>
  <r>
    <x v="3"/>
    <m/>
    <x v="1"/>
    <x v="0"/>
    <x v="0"/>
    <x v="0"/>
    <s v="Muffato"/>
    <s v="1 / 1"/>
    <n v="302"/>
    <x v="0"/>
    <x v="0"/>
  </r>
  <r>
    <x v="4"/>
    <m/>
    <x v="0"/>
    <x v="0"/>
    <x v="0"/>
    <x v="0"/>
    <s v="Primato"/>
    <s v="1 / 1"/>
    <m/>
    <x v="0"/>
    <x v="0"/>
  </r>
  <r>
    <x v="3"/>
    <m/>
    <x v="1"/>
    <x v="0"/>
    <x v="3"/>
    <x v="3"/>
    <n v="1.99"/>
    <s v="1 / 1"/>
    <n v="83"/>
    <x v="0"/>
    <x v="0"/>
  </r>
  <r>
    <x v="1"/>
    <d v="2021-06-10T00:00:00"/>
    <x v="0"/>
    <x v="0"/>
    <x v="3"/>
    <x v="3"/>
    <s v="Sky"/>
    <s v="1 / 4"/>
    <n v="162.5"/>
    <x v="0"/>
    <x v="1"/>
  </r>
  <r>
    <x v="1"/>
    <d v="2021-06-10T00:00:00"/>
    <x v="0"/>
    <x v="0"/>
    <x v="6"/>
    <x v="10"/>
    <s v="Aluguél AP"/>
    <m/>
    <n v="1400"/>
    <x v="1"/>
    <x v="0"/>
  </r>
  <r>
    <x v="5"/>
    <d v="2021-06-07T00:00:00"/>
    <x v="1"/>
    <x v="0"/>
    <x v="6"/>
    <x v="11"/>
    <s v="Celular Vanda"/>
    <m/>
    <n v="53"/>
    <x v="2"/>
    <x v="0"/>
  </r>
  <r>
    <x v="5"/>
    <d v="2021-06-07T00:00:00"/>
    <x v="0"/>
    <x v="0"/>
    <x v="6"/>
    <x v="11"/>
    <s v="Celular Ivan"/>
    <m/>
    <n v="45"/>
    <x v="2"/>
    <x v="0"/>
  </r>
  <r>
    <x v="1"/>
    <d v="2021-06-10T00:00:00"/>
    <x v="0"/>
    <x v="0"/>
    <x v="6"/>
    <x v="12"/>
    <s v="Oesteline (Ivan)"/>
    <m/>
    <n v="150"/>
    <x v="2"/>
    <x v="0"/>
  </r>
  <r>
    <x v="1"/>
    <d v="2021-06-10T00:00:00"/>
    <x v="0"/>
    <x v="0"/>
    <x v="6"/>
    <x v="12"/>
    <s v="Oesteline (Dna. Helena)"/>
    <m/>
    <n v="99.9"/>
    <x v="2"/>
    <x v="0"/>
  </r>
  <r>
    <x v="1"/>
    <d v="2021-06-10T00:00:00"/>
    <x v="0"/>
    <x v="0"/>
    <x v="6"/>
    <x v="13"/>
    <s v="Copel"/>
    <m/>
    <n v="190"/>
    <x v="2"/>
    <x v="0"/>
  </r>
  <r>
    <x v="5"/>
    <d v="2021-06-07T00:00:00"/>
    <x v="0"/>
    <x v="0"/>
    <x v="7"/>
    <x v="14"/>
    <s v="FAF - BRF"/>
    <m/>
    <n v="117"/>
    <x v="2"/>
    <x v="0"/>
  </r>
  <r>
    <x v="5"/>
    <d v="2021-06-07T00:00:00"/>
    <x v="0"/>
    <x v="1"/>
    <x v="8"/>
    <x v="15"/>
    <s v="Salário Nutrifort"/>
    <m/>
    <n v="3000"/>
    <x v="1"/>
    <x v="1"/>
  </r>
  <r>
    <x v="5"/>
    <d v="2021-06-07T00:00:00"/>
    <x v="1"/>
    <x v="1"/>
    <x v="8"/>
    <x v="16"/>
    <s v="Salário Nutrifort"/>
    <m/>
    <n v="1700"/>
    <x v="1"/>
    <x v="1"/>
  </r>
  <r>
    <x v="6"/>
    <d v="2021-06-08T00:00:00"/>
    <x v="0"/>
    <x v="0"/>
    <x v="3"/>
    <x v="8"/>
    <s v="Transf. Matheus"/>
    <m/>
    <n v="100"/>
    <x v="1"/>
    <x v="1"/>
  </r>
  <r>
    <x v="7"/>
    <d v="2021-06-09T00:00:00"/>
    <x v="1"/>
    <x v="0"/>
    <x v="0"/>
    <x v="9"/>
    <s v="Pantanal"/>
    <m/>
    <n v="42"/>
    <x v="1"/>
    <x v="1"/>
  </r>
  <r>
    <x v="8"/>
    <d v="2021-08-04T00:00:00"/>
    <x v="1"/>
    <x v="0"/>
    <x v="0"/>
    <x v="0"/>
    <s v="Primato"/>
    <s v="1 / 1"/>
    <n v="229"/>
    <x v="0"/>
    <x v="1"/>
  </r>
  <r>
    <x v="8"/>
    <d v="2021-06-12T00:00:00"/>
    <x v="0"/>
    <x v="0"/>
    <x v="6"/>
    <x v="11"/>
    <s v="Celular Ivan"/>
    <m/>
    <n v="40.520000000000003"/>
    <x v="2"/>
    <x v="1"/>
  </r>
  <r>
    <x v="8"/>
    <d v="2021-06-12T00:00:00"/>
    <x v="1"/>
    <x v="0"/>
    <x v="6"/>
    <x v="11"/>
    <s v="Celular Vanda"/>
    <m/>
    <n v="55.78"/>
    <x v="2"/>
    <x v="1"/>
  </r>
  <r>
    <x v="9"/>
    <m/>
    <x v="1"/>
    <x v="0"/>
    <x v="0"/>
    <x v="0"/>
    <s v="Allmayer"/>
    <s v="1 / 1"/>
    <n v="79.8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0" applyNumberFormats="0" applyBorderFormats="0" applyFontFormats="0" applyPatternFormats="0" applyAlignmentFormats="0" applyWidthHeightFormats="1" dataCaption="Valores" updatedVersion="5" minRefreshableVersion="5" itemPrintTitles="1" createdVersion="5" indent="0" outline="1" outlineData="1" multipleFieldFilters="0" chartFormat="13">
  <location ref="B2:D13" firstHeaderRow="1" firstDataRow="2" firstDataCol="1"/>
  <pivotFields count="11">
    <pivotField axis="axisRow" numFmtId="14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0"/>
        <item x="1"/>
        <item t="default"/>
      </items>
    </pivotField>
    <pivotField axis="axisCol" showAll="0">
      <items count="3">
        <item x="0"/>
        <item h="1" x="1"/>
        <item t="default"/>
      </items>
    </pivotField>
    <pivotField axis="axisRow" showAll="0" sortType="descending">
      <items count="10">
        <item sd="0" x="8"/>
        <item sd="0" x="0"/>
        <item sd="0" x="2"/>
        <item sd="0" x="6"/>
        <item sd="0" x="4"/>
        <item sd="0" x="1"/>
        <item sd="0" x="5"/>
        <item sd="0" x="7"/>
        <item sd="0" x="3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8">
        <item x="0"/>
        <item x="9"/>
        <item x="15"/>
        <item x="16"/>
        <item x="2"/>
        <item x="10"/>
        <item x="13"/>
        <item x="12"/>
        <item x="11"/>
        <item x="4"/>
        <item x="6"/>
        <item x="1"/>
        <item x="7"/>
        <item x="5"/>
        <item x="14"/>
        <item x="3"/>
        <item x="8"/>
        <item t="default"/>
      </items>
    </pivotField>
    <pivotField showAll="0"/>
    <pivotField showAll="0"/>
    <pivotField dataField="1" showAll="0"/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</pivotFields>
  <rowFields count="3">
    <field x="0"/>
    <field x="4"/>
    <field x="5"/>
  </rowFields>
  <rowItems count="10">
    <i>
      <x v="6"/>
    </i>
    <i r="1">
      <x v="3"/>
    </i>
    <i r="1">
      <x v="1"/>
    </i>
    <i r="1">
      <x v="8"/>
    </i>
    <i r="1">
      <x v="5"/>
    </i>
    <i r="1">
      <x v="6"/>
    </i>
    <i r="1">
      <x v="4"/>
    </i>
    <i r="1">
      <x v="2"/>
    </i>
    <i r="1">
      <x v="7"/>
    </i>
    <i t="grand">
      <x/>
    </i>
  </rowItems>
  <colFields count="1">
    <field x="3"/>
  </colFields>
  <colItems count="2">
    <i>
      <x/>
    </i>
    <i t="grand">
      <x/>
    </i>
  </colItems>
  <dataFields count="1">
    <dataField name="Soma de VALOR" fld="8" baseField="0" baseItem="6" numFmtId="43"/>
  </dataFields>
  <formats count="3">
    <format dxfId="3">
      <pivotArea outline="0" collapsedLevelsAreSubtotals="1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Col="1" outline="0" fieldPosition="0"/>
    </format>
  </formats>
  <chartFormats count="3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filters count="1">
    <filter fld="0" type="dateBetween" evalOrder="-1" id="19" name="DATA (compra)">
      <autoFilter ref="A1">
        <filterColumn colId="0">
          <customFilters and="1">
            <customFilter operator="greaterThanOrEqual" val="44348"/>
            <customFilter operator="lessThanOrEqual" val="443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CERTO" xr10:uid="{00000000-0013-0000-FFFF-FFFF01000000}" sourceName="ACERTO">
  <pivotTables>
    <pivotTable tabId="4" name="Tabela dinâmica1"/>
  </pivotTables>
  <data>
    <tabular pivotCacheId="1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MA_ACERTO" xr10:uid="{00000000-0013-0000-FFFF-FFFF02000000}" sourceName="FORMA ACERTO">
  <pivotTables>
    <pivotTable tabId="4" name="Tabela dinâmica1"/>
  </pivotTables>
  <data>
    <tabular pivotCacheId="1">
      <items count="3">
        <i x="1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00000000-0013-0000-FFFF-FFFF03000000}" sourceName="CATEGORIA">
  <pivotTables>
    <pivotTable tabId="4" name="Tabela dinâmica1"/>
  </pivotTables>
  <data>
    <tabular pivotCacheId="1">
      <items count="2">
        <i x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QUEM" xr10:uid="{00000000-0013-0000-FFFF-FFFF04000000}" sourceName="QUEM">
  <pivotTables>
    <pivotTable tabId="4" name="Tabela dinâmica1"/>
  </pivotTables>
  <data>
    <tabular pivotCacheId="1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CERTO" xr10:uid="{00000000-0014-0000-FFFF-FFFF01000000}" cache="SegmentaçãodeDados_ACERTO" caption="ACERTO" style="SlicerStyleLight3" rowHeight="241300"/>
  <slicer name="FORMA ACERTO" xr10:uid="{00000000-0014-0000-FFFF-FFFF02000000}" cache="SegmentaçãodeDados_FORMA_ACERTO" caption="FORMA ACERTO" style="SlicerStyleLight3" rowHeight="241300"/>
  <slicer name="CATEGORIA" xr10:uid="{00000000-0014-0000-FFFF-FFFF03000000}" cache="SegmentaçãodeDados_CATEGORIA" caption="CATEGORIA" style="SlicerStyleLight3" rowHeight="241300"/>
  <slicer name="QUEM" xr10:uid="{00000000-0014-0000-FFFF-FFFF04000000}" cache="SegmentaçãodeDados_QUEM" caption="QUEM" style="SlicerStyleLight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Forma_Acerto" displayName="Forma_Acerto" ref="B2:B6" totalsRowShown="0" headerRowDxfId="40" dataDxfId="39">
  <autoFilter ref="B2:B6" xr:uid="{00000000-0009-0000-0100-000002000000}"/>
  <tableColumns count="1">
    <tableColumn id="1" xr3:uid="{00000000-0010-0000-0000-000001000000}" name="FORMA ACERTO" dataDxfId="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Grupo" displayName="Grupo" ref="D2:D12" totalsRowShown="0" headerRowDxfId="37" dataDxfId="36">
  <autoFilter ref="D2:D12" xr:uid="{00000000-0009-0000-0100-000003000000}"/>
  <tableColumns count="1">
    <tableColumn id="1" xr3:uid="{00000000-0010-0000-0100-000001000000}" name="GRUPO" dataDxf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Categoria" displayName="Categoria" ref="F2:F4" totalsRowShown="0" headerRowDxfId="34" dataDxfId="33">
  <autoFilter ref="F2:F4" xr:uid="{00000000-0009-0000-0100-000004000000}"/>
  <tableColumns count="1">
    <tableColumn id="1" xr3:uid="{00000000-0010-0000-0200-000001000000}" name="CATEGORIA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Sub_Grupo" displayName="Sub_Grupo" ref="H2:H32" totalsRowShown="0" headerRowDxfId="31" dataDxfId="30">
  <autoFilter ref="H2:H32" xr:uid="{00000000-0009-0000-0100-000005000000}"/>
  <tableColumns count="1">
    <tableColumn id="1" xr3:uid="{00000000-0010-0000-0300-000001000000}" name="SUB-GRUPO" dataDxfId="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Status_Acerto" displayName="Status_Acerto" ref="J2:J4" totalsRowShown="0" headerRowDxfId="28" dataDxfId="27">
  <autoFilter ref="J2:J4" xr:uid="{00000000-0009-0000-0100-000006000000}"/>
  <tableColumns count="1">
    <tableColumn id="1" xr3:uid="{00000000-0010-0000-0400-000001000000}" name="ACERTO" dataDxfId="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Quem" displayName="Quem" ref="L2:L4" totalsRowShown="0" headerRowDxfId="25" dataDxfId="24">
  <autoFilter ref="L2:L4" xr:uid="{00000000-0009-0000-0100-000007000000}"/>
  <tableColumns count="1">
    <tableColumn id="1" xr3:uid="{00000000-0010-0000-0500-000001000000}" name="QUEM" data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71F41C0-6BC6-42B6-A1D8-3944EA7E8245}" name="Quem9" displayName="Quem9" ref="N2:N6" totalsRowShown="0" headerRowDxfId="22" dataDxfId="21">
  <autoFilter ref="N2:N6" xr:uid="{E71F41C0-6BC6-42B6-A1D8-3944EA7E8245}"/>
  <tableColumns count="1">
    <tableColumn id="1" xr3:uid="{179218C3-022A-4BBA-8801-CC9B4CC67CC7}" name="CARTÃO" dataDxfId="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Base" displayName="Base" ref="A1:L80" totalsRowShown="0" headerRowDxfId="19" dataDxfId="17" headerRowBorderDxfId="18" tableBorderDxfId="16">
  <autoFilter ref="A1:L80" xr:uid="{00000000-0009-0000-0100-000001000000}"/>
  <sortState xmlns:xlrd2="http://schemas.microsoft.com/office/spreadsheetml/2017/richdata2" ref="A2:L62">
    <sortCondition ref="A1:A62"/>
  </sortState>
  <tableColumns count="12">
    <tableColumn id="1" xr3:uid="{00000000-0010-0000-0600-000001000000}" name="DATA (compra)" dataDxfId="15"/>
    <tableColumn id="11" xr3:uid="{00000000-0010-0000-0600-00000B000000}" name="DATA (venc.)" dataDxfId="14"/>
    <tableColumn id="10" xr3:uid="{00000000-0010-0000-0600-00000A000000}" name="QUEM" dataDxfId="13"/>
    <tableColumn id="12" xr3:uid="{E9242759-D01A-42BD-9693-D246EF963AA5}" name="Cartão" dataDxfId="12"/>
    <tableColumn id="2" xr3:uid="{00000000-0010-0000-0600-000002000000}" name="CATEGORIA" dataDxfId="11"/>
    <tableColumn id="3" xr3:uid="{00000000-0010-0000-0600-000003000000}" name="GRUPO" dataDxfId="10"/>
    <tableColumn id="4" xr3:uid="{00000000-0010-0000-0600-000004000000}" name="SUB-GRUPO" dataDxfId="9"/>
    <tableColumn id="5" xr3:uid="{00000000-0010-0000-0600-000005000000}" name="DESCRIÇÃO" dataDxfId="8"/>
    <tableColumn id="9" xr3:uid="{00000000-0010-0000-0600-000009000000}" name="PARC." dataDxfId="7"/>
    <tableColumn id="6" xr3:uid="{00000000-0010-0000-0600-000006000000}" name="VALOR" dataDxfId="6" dataCellStyle="Moeda"/>
    <tableColumn id="7" xr3:uid="{00000000-0010-0000-0600-000007000000}" name="FORMA ACERTO" dataDxfId="5"/>
    <tableColumn id="8" xr3:uid="{00000000-0010-0000-0600-000008000000}" name="ACERTO" dataDxfId="4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_compra" xr10:uid="{00000000-0013-0000-FFFF-FFFF05000000}" sourceName="DATA (compra)">
  <pivotTables>
    <pivotTable tabId="4" name="Tabela dinâmica1"/>
  </pivotTables>
  <state minimalRefreshVersion="6" lastRefreshVersion="6" pivotCacheId="1" filterType="dateBetween">
    <selection startDate="2021-06-01T00:00:00" endDate="2021-06-30T00:00:00"/>
    <bounds startDate="2021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(compra)" xr10:uid="{00000000-0014-0000-FFFF-FFFF05000000}" cache="NativeTimeline_DATA__compra" caption="DATA (compra)" showSelectionLabel="0" showTimeLevel="0" showHorizontalScrollbar="0" level="2" selectionLevel="2" scrollPosition="2021-03-01T00:00:00" style="TimeSlicerStyleLight3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2"/>
  <sheetViews>
    <sheetView showGridLines="0" tabSelected="1" workbookViewId="0">
      <selection activeCell="B4" sqref="B4"/>
    </sheetView>
  </sheetViews>
  <sheetFormatPr defaultRowHeight="14.4" x14ac:dyDescent="0.3"/>
  <cols>
    <col min="1" max="1" width="6.33203125" customWidth="1"/>
    <col min="2" max="2" width="19.6640625" style="3" customWidth="1"/>
    <col min="3" max="3" width="8.109375" customWidth="1"/>
    <col min="4" max="4" width="19.6640625" style="3" customWidth="1"/>
    <col min="5" max="5" width="8.109375" customWidth="1"/>
    <col min="6" max="6" width="19.6640625" style="3" customWidth="1"/>
    <col min="7" max="7" width="8.109375" customWidth="1"/>
    <col min="8" max="8" width="19.6640625" style="3" customWidth="1"/>
    <col min="9" max="9" width="8.109375" customWidth="1"/>
    <col min="10" max="10" width="19.6640625" style="3" customWidth="1"/>
    <col min="11" max="11" width="8.109375" customWidth="1"/>
    <col min="12" max="12" width="19.6640625" style="3" customWidth="1"/>
    <col min="14" max="14" width="19.6640625" customWidth="1"/>
  </cols>
  <sheetData>
    <row r="2" spans="2:14" s="8" customFormat="1" x14ac:dyDescent="0.3">
      <c r="B2" s="9" t="s">
        <v>0</v>
      </c>
      <c r="D2" s="9" t="s">
        <v>1</v>
      </c>
      <c r="F2" s="9" t="s">
        <v>2</v>
      </c>
      <c r="H2" s="9" t="s">
        <v>3</v>
      </c>
      <c r="J2" s="9" t="s">
        <v>4</v>
      </c>
      <c r="L2" s="9" t="s">
        <v>5</v>
      </c>
      <c r="N2" s="9" t="s">
        <v>6</v>
      </c>
    </row>
    <row r="3" spans="2:14" x14ac:dyDescent="0.3">
      <c r="B3" s="1" t="s">
        <v>7</v>
      </c>
      <c r="D3" s="2" t="s">
        <v>8</v>
      </c>
      <c r="F3" s="1" t="s">
        <v>9</v>
      </c>
      <c r="H3" s="2" t="s">
        <v>10</v>
      </c>
      <c r="J3" s="1" t="s">
        <v>11</v>
      </c>
      <c r="L3" s="1" t="s">
        <v>12</v>
      </c>
      <c r="N3" s="1" t="s">
        <v>13</v>
      </c>
    </row>
    <row r="4" spans="2:14" x14ac:dyDescent="0.3">
      <c r="B4" s="1" t="s">
        <v>14</v>
      </c>
      <c r="D4" s="2" t="s">
        <v>15</v>
      </c>
      <c r="F4" s="1" t="s">
        <v>16</v>
      </c>
      <c r="H4" s="2" t="s">
        <v>17</v>
      </c>
      <c r="J4" s="1" t="s">
        <v>18</v>
      </c>
      <c r="L4" s="1" t="s">
        <v>19</v>
      </c>
      <c r="N4" s="1" t="s">
        <v>20</v>
      </c>
    </row>
    <row r="5" spans="2:14" x14ac:dyDescent="0.3">
      <c r="B5" s="1" t="s">
        <v>21</v>
      </c>
      <c r="D5" s="2" t="s">
        <v>22</v>
      </c>
      <c r="H5" s="2" t="s">
        <v>23</v>
      </c>
      <c r="N5" s="1" t="s">
        <v>24</v>
      </c>
    </row>
    <row r="6" spans="2:14" x14ac:dyDescent="0.3">
      <c r="B6" s="1" t="s">
        <v>25</v>
      </c>
      <c r="D6" s="2" t="s">
        <v>26</v>
      </c>
      <c r="H6" s="2" t="s">
        <v>27</v>
      </c>
      <c r="N6" s="1" t="s">
        <v>28</v>
      </c>
    </row>
    <row r="7" spans="2:14" x14ac:dyDescent="0.3">
      <c r="D7" s="2" t="s">
        <v>29</v>
      </c>
      <c r="H7" s="2" t="s">
        <v>30</v>
      </c>
    </row>
    <row r="8" spans="2:14" x14ac:dyDescent="0.3">
      <c r="D8" s="2" t="s">
        <v>31</v>
      </c>
      <c r="H8" s="2" t="s">
        <v>32</v>
      </c>
    </row>
    <row r="9" spans="2:14" x14ac:dyDescent="0.3">
      <c r="D9" s="2" t="s">
        <v>33</v>
      </c>
      <c r="H9" s="2" t="s">
        <v>34</v>
      </c>
    </row>
    <row r="10" spans="2:14" x14ac:dyDescent="0.3">
      <c r="D10" s="2" t="s">
        <v>35</v>
      </c>
      <c r="H10" s="2" t="s">
        <v>36</v>
      </c>
    </row>
    <row r="11" spans="2:14" x14ac:dyDescent="0.3">
      <c r="D11" s="2" t="s">
        <v>37</v>
      </c>
      <c r="H11" s="2" t="s">
        <v>38</v>
      </c>
    </row>
    <row r="12" spans="2:14" x14ac:dyDescent="0.3">
      <c r="D12" s="2" t="s">
        <v>39</v>
      </c>
      <c r="H12" s="2" t="s">
        <v>40</v>
      </c>
    </row>
    <row r="13" spans="2:14" x14ac:dyDescent="0.3">
      <c r="H13" s="2" t="s">
        <v>41</v>
      </c>
    </row>
    <row r="14" spans="2:14" x14ac:dyDescent="0.3">
      <c r="H14" s="2" t="s">
        <v>42</v>
      </c>
    </row>
    <row r="15" spans="2:14" x14ac:dyDescent="0.3">
      <c r="H15" s="2" t="s">
        <v>43</v>
      </c>
    </row>
    <row r="16" spans="2:14" x14ac:dyDescent="0.3">
      <c r="H16" s="2" t="s">
        <v>44</v>
      </c>
    </row>
    <row r="17" spans="8:8" x14ac:dyDescent="0.3">
      <c r="H17" s="2" t="s">
        <v>45</v>
      </c>
    </row>
    <row r="18" spans="8:8" x14ac:dyDescent="0.3">
      <c r="H18" s="2" t="s">
        <v>46</v>
      </c>
    </row>
    <row r="19" spans="8:8" x14ac:dyDescent="0.3">
      <c r="H19" s="2" t="s">
        <v>47</v>
      </c>
    </row>
    <row r="20" spans="8:8" x14ac:dyDescent="0.3">
      <c r="H20" s="2" t="s">
        <v>48</v>
      </c>
    </row>
    <row r="21" spans="8:8" x14ac:dyDescent="0.3">
      <c r="H21" s="2" t="s">
        <v>49</v>
      </c>
    </row>
    <row r="22" spans="8:8" x14ac:dyDescent="0.3">
      <c r="H22" s="2" t="s">
        <v>50</v>
      </c>
    </row>
    <row r="23" spans="8:8" x14ac:dyDescent="0.3">
      <c r="H23" s="2" t="s">
        <v>51</v>
      </c>
    </row>
    <row r="24" spans="8:8" x14ac:dyDescent="0.3">
      <c r="H24" s="2" t="s">
        <v>52</v>
      </c>
    </row>
    <row r="25" spans="8:8" x14ac:dyDescent="0.3">
      <c r="H25" s="2" t="s">
        <v>53</v>
      </c>
    </row>
    <row r="26" spans="8:8" x14ac:dyDescent="0.3">
      <c r="H26" s="2" t="s">
        <v>54</v>
      </c>
    </row>
    <row r="27" spans="8:8" x14ac:dyDescent="0.3">
      <c r="H27" s="2" t="s">
        <v>55</v>
      </c>
    </row>
    <row r="28" spans="8:8" x14ac:dyDescent="0.3">
      <c r="H28" s="2" t="s">
        <v>56</v>
      </c>
    </row>
    <row r="29" spans="8:8" x14ac:dyDescent="0.3">
      <c r="H29" s="2" t="s">
        <v>57</v>
      </c>
    </row>
    <row r="30" spans="8:8" x14ac:dyDescent="0.3">
      <c r="H30" s="2" t="s">
        <v>58</v>
      </c>
    </row>
    <row r="31" spans="8:8" x14ac:dyDescent="0.3">
      <c r="H31" s="2" t="s">
        <v>59</v>
      </c>
    </row>
    <row r="32" spans="8:8" x14ac:dyDescent="0.3">
      <c r="H32" s="2" t="s">
        <v>60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0"/>
  <sheetViews>
    <sheetView showGridLines="0" topLeftCell="A13" workbookViewId="0">
      <selection activeCell="A19" sqref="A19"/>
    </sheetView>
  </sheetViews>
  <sheetFormatPr defaultRowHeight="14.4" x14ac:dyDescent="0.3"/>
  <cols>
    <col min="1" max="2" width="18.5546875" style="7" customWidth="1"/>
    <col min="3" max="4" width="11.6640625" style="7" customWidth="1"/>
    <col min="5" max="5" width="15.33203125" style="3" customWidth="1"/>
    <col min="6" max="6" width="15.109375" style="3" customWidth="1"/>
    <col min="7" max="7" width="19.109375" style="3" customWidth="1"/>
    <col min="8" max="8" width="22.6640625" style="3" bestFit="1" customWidth="1"/>
    <col min="9" max="9" width="10.88671875" style="3" customWidth="1"/>
    <col min="10" max="10" width="13" style="3" customWidth="1"/>
    <col min="11" max="11" width="20.44140625" style="3" bestFit="1" customWidth="1"/>
    <col min="12" max="12" width="14.44140625" style="3" customWidth="1"/>
  </cols>
  <sheetData>
    <row r="1" spans="1:12" x14ac:dyDescent="0.3">
      <c r="A1" s="4" t="s">
        <v>61</v>
      </c>
      <c r="B1" s="4" t="s">
        <v>62</v>
      </c>
      <c r="C1" s="4" t="s">
        <v>5</v>
      </c>
      <c r="D1" s="4" t="s">
        <v>63</v>
      </c>
      <c r="E1" s="5" t="s">
        <v>2</v>
      </c>
      <c r="F1" s="5" t="s">
        <v>1</v>
      </c>
      <c r="G1" s="5" t="s">
        <v>3</v>
      </c>
      <c r="H1" s="5" t="s">
        <v>64</v>
      </c>
      <c r="I1" s="5" t="s">
        <v>65</v>
      </c>
      <c r="J1" s="6" t="s">
        <v>66</v>
      </c>
      <c r="K1" s="5" t="s">
        <v>0</v>
      </c>
      <c r="L1" s="5" t="s">
        <v>4</v>
      </c>
    </row>
    <row r="2" spans="1:12" x14ac:dyDescent="0.3">
      <c r="A2" s="7">
        <v>44965</v>
      </c>
      <c r="B2" s="7">
        <v>45243</v>
      </c>
      <c r="C2" s="7" t="s">
        <v>12</v>
      </c>
      <c r="D2" s="7" t="s">
        <v>28</v>
      </c>
      <c r="E2" s="3" t="s">
        <v>9</v>
      </c>
      <c r="F2" s="3" t="s">
        <v>37</v>
      </c>
      <c r="G2" s="3" t="s">
        <v>56</v>
      </c>
      <c r="H2" s="3" t="s">
        <v>67</v>
      </c>
      <c r="I2" s="11" t="s">
        <v>68</v>
      </c>
      <c r="J2" s="10">
        <v>82.84</v>
      </c>
      <c r="K2" s="3" t="s">
        <v>21</v>
      </c>
      <c r="L2" s="3" t="s">
        <v>18</v>
      </c>
    </row>
    <row r="3" spans="1:12" x14ac:dyDescent="0.3">
      <c r="A3" s="7">
        <v>44982</v>
      </c>
      <c r="B3" s="7">
        <v>45243</v>
      </c>
      <c r="C3" s="7" t="s">
        <v>12</v>
      </c>
      <c r="D3" s="7" t="s">
        <v>28</v>
      </c>
      <c r="E3" s="3" t="s">
        <v>9</v>
      </c>
      <c r="F3" s="3" t="s">
        <v>37</v>
      </c>
      <c r="G3" s="3" t="s">
        <v>56</v>
      </c>
      <c r="H3" s="3" t="s">
        <v>69</v>
      </c>
      <c r="I3" s="11" t="s">
        <v>70</v>
      </c>
      <c r="J3" s="10">
        <v>24.58</v>
      </c>
      <c r="K3" s="3" t="s">
        <v>21</v>
      </c>
      <c r="L3" s="3" t="s">
        <v>18</v>
      </c>
    </row>
    <row r="4" spans="1:12" x14ac:dyDescent="0.3">
      <c r="A4" s="7">
        <v>45008</v>
      </c>
      <c r="B4" s="7">
        <v>45243</v>
      </c>
      <c r="C4" s="7" t="s">
        <v>12</v>
      </c>
      <c r="D4" s="7" t="s">
        <v>28</v>
      </c>
      <c r="E4" s="3" t="s">
        <v>9</v>
      </c>
      <c r="F4" s="3" t="s">
        <v>37</v>
      </c>
      <c r="G4" s="3" t="s">
        <v>56</v>
      </c>
      <c r="H4" s="3" t="s">
        <v>67</v>
      </c>
      <c r="I4" s="11" t="s">
        <v>68</v>
      </c>
      <c r="J4" s="10">
        <v>39.29</v>
      </c>
      <c r="K4" s="3" t="s">
        <v>21</v>
      </c>
      <c r="L4" s="3" t="s">
        <v>18</v>
      </c>
    </row>
    <row r="5" spans="1:12" x14ac:dyDescent="0.3">
      <c r="A5" s="7">
        <v>45083</v>
      </c>
      <c r="B5" s="7">
        <v>45243</v>
      </c>
      <c r="C5" s="7" t="s">
        <v>12</v>
      </c>
      <c r="D5" s="7" t="s">
        <v>28</v>
      </c>
      <c r="E5" s="3" t="s">
        <v>9</v>
      </c>
      <c r="F5" s="3" t="s">
        <v>37</v>
      </c>
      <c r="G5" s="3" t="s">
        <v>56</v>
      </c>
      <c r="H5" s="3" t="s">
        <v>71</v>
      </c>
      <c r="I5" s="11" t="s">
        <v>72</v>
      </c>
      <c r="J5" s="10">
        <v>22.61</v>
      </c>
      <c r="K5" s="3" t="s">
        <v>21</v>
      </c>
      <c r="L5" s="3" t="s">
        <v>18</v>
      </c>
    </row>
    <row r="6" spans="1:12" x14ac:dyDescent="0.3">
      <c r="A6" s="7">
        <v>45083</v>
      </c>
      <c r="B6" s="7">
        <v>45243</v>
      </c>
      <c r="C6" s="7" t="s">
        <v>12</v>
      </c>
      <c r="D6" s="7" t="s">
        <v>28</v>
      </c>
      <c r="E6" s="3" t="s">
        <v>9</v>
      </c>
      <c r="F6" s="3" t="s">
        <v>37</v>
      </c>
      <c r="G6" s="3" t="s">
        <v>56</v>
      </c>
      <c r="H6" s="3" t="s">
        <v>73</v>
      </c>
      <c r="I6" s="11" t="s">
        <v>72</v>
      </c>
      <c r="J6" s="10">
        <v>15.07</v>
      </c>
      <c r="K6" s="3" t="s">
        <v>21</v>
      </c>
      <c r="L6" s="3" t="s">
        <v>18</v>
      </c>
    </row>
    <row r="7" spans="1:12" x14ac:dyDescent="0.3">
      <c r="A7" s="7">
        <v>45088</v>
      </c>
      <c r="B7" s="7">
        <v>45243</v>
      </c>
      <c r="C7" s="7" t="s">
        <v>12</v>
      </c>
      <c r="D7" s="7" t="s">
        <v>28</v>
      </c>
      <c r="E7" s="3" t="s">
        <v>9</v>
      </c>
      <c r="F7" s="3" t="s">
        <v>37</v>
      </c>
      <c r="G7" s="3" t="s">
        <v>56</v>
      </c>
      <c r="H7" s="3" t="s">
        <v>74</v>
      </c>
      <c r="I7" s="11" t="s">
        <v>75</v>
      </c>
      <c r="J7" s="10">
        <v>20.07</v>
      </c>
      <c r="K7" s="3" t="s">
        <v>21</v>
      </c>
      <c r="L7" s="3" t="s">
        <v>18</v>
      </c>
    </row>
    <row r="8" spans="1:12" x14ac:dyDescent="0.3">
      <c r="A8" s="7">
        <v>45203</v>
      </c>
      <c r="B8" s="7">
        <v>45243</v>
      </c>
      <c r="C8" s="7" t="s">
        <v>19</v>
      </c>
      <c r="D8" s="7" t="s">
        <v>13</v>
      </c>
      <c r="E8" s="3" t="s">
        <v>9</v>
      </c>
      <c r="F8" s="3" t="s">
        <v>29</v>
      </c>
      <c r="G8" s="3" t="s">
        <v>46</v>
      </c>
      <c r="H8" s="3" t="s">
        <v>76</v>
      </c>
      <c r="I8" s="11" t="s">
        <v>72</v>
      </c>
      <c r="J8" s="10">
        <v>15.48</v>
      </c>
      <c r="K8" s="3" t="s">
        <v>21</v>
      </c>
      <c r="L8" s="3" t="s">
        <v>18</v>
      </c>
    </row>
    <row r="9" spans="1:12" x14ac:dyDescent="0.3">
      <c r="A9" s="7">
        <v>45203</v>
      </c>
      <c r="B9" s="7">
        <v>45243</v>
      </c>
      <c r="C9" s="7" t="s">
        <v>19</v>
      </c>
      <c r="D9" s="7" t="s">
        <v>13</v>
      </c>
      <c r="E9" s="3" t="s">
        <v>9</v>
      </c>
      <c r="F9" s="3" t="s">
        <v>29</v>
      </c>
      <c r="G9" s="3" t="s">
        <v>46</v>
      </c>
      <c r="H9" s="3" t="s">
        <v>73</v>
      </c>
      <c r="I9" s="11" t="s">
        <v>77</v>
      </c>
      <c r="J9" s="10">
        <v>58.25</v>
      </c>
      <c r="K9" s="3" t="s">
        <v>21</v>
      </c>
      <c r="L9" s="3" t="s">
        <v>18</v>
      </c>
    </row>
    <row r="10" spans="1:12" x14ac:dyDescent="0.3">
      <c r="A10" s="7">
        <v>45203</v>
      </c>
      <c r="B10" s="7">
        <v>45243</v>
      </c>
      <c r="C10" s="7" t="s">
        <v>19</v>
      </c>
      <c r="D10" s="7" t="s">
        <v>13</v>
      </c>
      <c r="E10" s="3" t="s">
        <v>9</v>
      </c>
      <c r="F10" s="3" t="s">
        <v>29</v>
      </c>
      <c r="G10" s="3" t="s">
        <v>46</v>
      </c>
      <c r="H10" s="3" t="s">
        <v>73</v>
      </c>
      <c r="I10" s="11" t="s">
        <v>78</v>
      </c>
      <c r="J10" s="10">
        <v>9.4499999999999993</v>
      </c>
      <c r="K10" s="3" t="s">
        <v>21</v>
      </c>
      <c r="L10" s="3" t="s">
        <v>18</v>
      </c>
    </row>
    <row r="11" spans="1:12" x14ac:dyDescent="0.3">
      <c r="A11" s="7">
        <v>45203</v>
      </c>
      <c r="B11" s="7">
        <v>45243</v>
      </c>
      <c r="C11" s="7" t="s">
        <v>12</v>
      </c>
      <c r="D11" s="7" t="s">
        <v>13</v>
      </c>
      <c r="E11" s="3" t="s">
        <v>9</v>
      </c>
      <c r="F11" s="3" t="s">
        <v>15</v>
      </c>
      <c r="G11" s="3" t="s">
        <v>32</v>
      </c>
      <c r="H11" s="3" t="s">
        <v>79</v>
      </c>
      <c r="I11" s="11" t="s">
        <v>80</v>
      </c>
      <c r="J11" s="10">
        <v>18.420000000000002</v>
      </c>
      <c r="K11" s="3" t="s">
        <v>21</v>
      </c>
      <c r="L11" s="3" t="s">
        <v>18</v>
      </c>
    </row>
    <row r="12" spans="1:12" x14ac:dyDescent="0.3">
      <c r="A12" s="7">
        <v>45203</v>
      </c>
      <c r="B12" s="7">
        <v>45243</v>
      </c>
      <c r="C12" s="7" t="s">
        <v>12</v>
      </c>
      <c r="D12" s="7" t="s">
        <v>13</v>
      </c>
      <c r="E12" s="3" t="s">
        <v>9</v>
      </c>
      <c r="F12" s="3" t="s">
        <v>22</v>
      </c>
      <c r="G12" s="3" t="s">
        <v>42</v>
      </c>
      <c r="H12" s="3" t="s">
        <v>81</v>
      </c>
      <c r="I12" s="11" t="s">
        <v>68</v>
      </c>
      <c r="J12" s="10">
        <v>264</v>
      </c>
      <c r="K12" s="3" t="s">
        <v>21</v>
      </c>
      <c r="L12" s="3" t="s">
        <v>18</v>
      </c>
    </row>
    <row r="13" spans="1:12" x14ac:dyDescent="0.3">
      <c r="A13" s="7">
        <v>45203</v>
      </c>
      <c r="B13" s="7">
        <v>45243</v>
      </c>
      <c r="C13" s="7" t="s">
        <v>19</v>
      </c>
      <c r="D13" s="7" t="s">
        <v>13</v>
      </c>
      <c r="E13" s="3" t="s">
        <v>9</v>
      </c>
      <c r="F13" s="3" t="s">
        <v>22</v>
      </c>
      <c r="G13" s="3" t="s">
        <v>42</v>
      </c>
      <c r="H13" s="3" t="s">
        <v>82</v>
      </c>
      <c r="I13" s="11" t="s">
        <v>83</v>
      </c>
      <c r="J13" s="10">
        <v>54.03</v>
      </c>
      <c r="K13" s="3" t="s">
        <v>21</v>
      </c>
      <c r="L13" s="3" t="s">
        <v>18</v>
      </c>
    </row>
    <row r="14" spans="1:12" x14ac:dyDescent="0.3">
      <c r="A14" s="7">
        <v>45203</v>
      </c>
      <c r="B14" s="7">
        <v>45243</v>
      </c>
      <c r="C14" s="7" t="s">
        <v>12</v>
      </c>
      <c r="D14" s="7" t="s">
        <v>13</v>
      </c>
      <c r="E14" s="3" t="s">
        <v>9</v>
      </c>
      <c r="F14" s="3" t="s">
        <v>37</v>
      </c>
      <c r="G14" s="3" t="s">
        <v>56</v>
      </c>
      <c r="H14" s="3" t="s">
        <v>84</v>
      </c>
      <c r="I14" s="11" t="s">
        <v>85</v>
      </c>
      <c r="J14" s="10">
        <v>74.72</v>
      </c>
      <c r="K14" s="3" t="s">
        <v>21</v>
      </c>
      <c r="L14" s="3" t="s">
        <v>18</v>
      </c>
    </row>
    <row r="15" spans="1:12" x14ac:dyDescent="0.3">
      <c r="A15" s="7">
        <v>45203</v>
      </c>
      <c r="B15" s="7">
        <v>45243</v>
      </c>
      <c r="C15" s="7" t="s">
        <v>12</v>
      </c>
      <c r="D15" s="7" t="s">
        <v>13</v>
      </c>
      <c r="E15" s="3" t="s">
        <v>9</v>
      </c>
      <c r="F15" s="3" t="s">
        <v>22</v>
      </c>
      <c r="G15" s="3" t="s">
        <v>42</v>
      </c>
      <c r="H15" s="3" t="s">
        <v>86</v>
      </c>
      <c r="I15" s="11" t="s">
        <v>70</v>
      </c>
      <c r="J15" s="10">
        <v>95.75</v>
      </c>
      <c r="K15" s="3" t="s">
        <v>21</v>
      </c>
      <c r="L15" s="3" t="s">
        <v>18</v>
      </c>
    </row>
    <row r="16" spans="1:12" x14ac:dyDescent="0.3">
      <c r="A16" s="7">
        <v>45203</v>
      </c>
      <c r="B16" s="7">
        <v>45243</v>
      </c>
      <c r="C16" s="7" t="s">
        <v>19</v>
      </c>
      <c r="D16" s="7" t="s">
        <v>13</v>
      </c>
      <c r="E16" s="3" t="s">
        <v>9</v>
      </c>
      <c r="F16" s="3" t="s">
        <v>29</v>
      </c>
      <c r="G16" s="3" t="s">
        <v>46</v>
      </c>
      <c r="H16" s="3" t="s">
        <v>76</v>
      </c>
      <c r="I16" s="11" t="s">
        <v>72</v>
      </c>
      <c r="J16" s="10">
        <v>25</v>
      </c>
      <c r="K16" s="3" t="s">
        <v>21</v>
      </c>
      <c r="L16" s="3" t="s">
        <v>18</v>
      </c>
    </row>
    <row r="17" spans="1:12" x14ac:dyDescent="0.3">
      <c r="A17" s="7">
        <v>45203</v>
      </c>
      <c r="B17" s="7">
        <v>45243</v>
      </c>
      <c r="C17" s="7" t="s">
        <v>12</v>
      </c>
      <c r="D17" s="7" t="s">
        <v>13</v>
      </c>
      <c r="E17" s="3" t="s">
        <v>9</v>
      </c>
      <c r="F17" s="3" t="s">
        <v>8</v>
      </c>
      <c r="G17" s="3" t="s">
        <v>17</v>
      </c>
      <c r="H17" s="3" t="s">
        <v>87</v>
      </c>
      <c r="I17" s="11" t="s">
        <v>88</v>
      </c>
      <c r="J17" s="10">
        <v>5.5</v>
      </c>
      <c r="K17" s="3" t="s">
        <v>21</v>
      </c>
      <c r="L17" s="3" t="s">
        <v>18</v>
      </c>
    </row>
    <row r="18" spans="1:12" x14ac:dyDescent="0.3">
      <c r="A18" s="7">
        <v>45203</v>
      </c>
      <c r="B18" s="7">
        <v>45243</v>
      </c>
      <c r="C18" s="7" t="s">
        <v>19</v>
      </c>
      <c r="D18" s="7" t="s">
        <v>13</v>
      </c>
      <c r="E18" s="3" t="s">
        <v>9</v>
      </c>
      <c r="F18" s="3" t="s">
        <v>29</v>
      </c>
      <c r="G18" s="3" t="s">
        <v>46</v>
      </c>
      <c r="H18" s="3" t="s">
        <v>73</v>
      </c>
      <c r="I18" s="11" t="s">
        <v>88</v>
      </c>
      <c r="J18" s="10">
        <v>8.01</v>
      </c>
      <c r="K18" s="3" t="s">
        <v>21</v>
      </c>
      <c r="L18" s="3" t="s">
        <v>18</v>
      </c>
    </row>
    <row r="19" spans="1:12" x14ac:dyDescent="0.3">
      <c r="A19" s="7">
        <v>45203</v>
      </c>
      <c r="B19" s="7">
        <v>45243</v>
      </c>
      <c r="C19" s="7" t="s">
        <v>19</v>
      </c>
      <c r="D19" s="7" t="s">
        <v>13</v>
      </c>
      <c r="E19" s="3" t="s">
        <v>9</v>
      </c>
      <c r="F19" s="3" t="s">
        <v>29</v>
      </c>
      <c r="G19" s="3" t="s">
        <v>46</v>
      </c>
      <c r="H19" s="3" t="s">
        <v>73</v>
      </c>
      <c r="I19" s="11" t="s">
        <v>88</v>
      </c>
      <c r="J19" s="10">
        <v>9.15</v>
      </c>
      <c r="K19" s="3" t="s">
        <v>21</v>
      </c>
      <c r="L19" s="3" t="s">
        <v>18</v>
      </c>
    </row>
    <row r="20" spans="1:12" x14ac:dyDescent="0.3">
      <c r="A20" s="7">
        <v>45204</v>
      </c>
      <c r="B20" s="7">
        <v>45243</v>
      </c>
      <c r="C20" s="7" t="s">
        <v>19</v>
      </c>
      <c r="D20" s="7" t="s">
        <v>13</v>
      </c>
      <c r="E20" s="3" t="s">
        <v>9</v>
      </c>
      <c r="F20" s="3" t="s">
        <v>8</v>
      </c>
      <c r="G20" s="3" t="s">
        <v>23</v>
      </c>
      <c r="H20" s="3" t="s">
        <v>89</v>
      </c>
      <c r="I20" s="11" t="s">
        <v>88</v>
      </c>
      <c r="J20" s="10">
        <v>35.799999999999997</v>
      </c>
      <c r="K20" s="3" t="s">
        <v>21</v>
      </c>
      <c r="L20" s="3" t="s">
        <v>18</v>
      </c>
    </row>
    <row r="21" spans="1:12" x14ac:dyDescent="0.3">
      <c r="A21" s="7">
        <v>45204</v>
      </c>
      <c r="B21" s="7">
        <v>45243</v>
      </c>
      <c r="C21" s="7" t="s">
        <v>12</v>
      </c>
      <c r="D21" s="7" t="s">
        <v>13</v>
      </c>
      <c r="E21" s="3" t="s">
        <v>9</v>
      </c>
      <c r="F21" s="3" t="s">
        <v>33</v>
      </c>
      <c r="G21" s="3" t="s">
        <v>52</v>
      </c>
      <c r="H21" s="3" t="s">
        <v>90</v>
      </c>
      <c r="I21" s="11" t="s">
        <v>88</v>
      </c>
      <c r="J21" s="10">
        <v>14.99</v>
      </c>
      <c r="K21" s="3" t="s">
        <v>21</v>
      </c>
      <c r="L21" s="3" t="s">
        <v>18</v>
      </c>
    </row>
    <row r="22" spans="1:12" x14ac:dyDescent="0.3">
      <c r="A22" s="7">
        <v>45204</v>
      </c>
      <c r="B22" s="7">
        <v>45243</v>
      </c>
      <c r="C22" s="7" t="s">
        <v>12</v>
      </c>
      <c r="D22" s="7" t="s">
        <v>13</v>
      </c>
      <c r="E22" s="3" t="s">
        <v>9</v>
      </c>
      <c r="F22" s="3" t="s">
        <v>8</v>
      </c>
      <c r="G22" s="3" t="s">
        <v>10</v>
      </c>
      <c r="H22" s="3" t="s">
        <v>67</v>
      </c>
      <c r="I22" s="11" t="s">
        <v>88</v>
      </c>
      <c r="J22" s="10">
        <v>44.7</v>
      </c>
      <c r="K22" s="3" t="s">
        <v>21</v>
      </c>
      <c r="L22" s="3" t="s">
        <v>18</v>
      </c>
    </row>
    <row r="23" spans="1:12" x14ac:dyDescent="0.3">
      <c r="A23" s="7">
        <v>45204</v>
      </c>
      <c r="B23" s="7">
        <v>45243</v>
      </c>
      <c r="C23" s="7" t="s">
        <v>12</v>
      </c>
      <c r="D23" s="7" t="s">
        <v>13</v>
      </c>
      <c r="E23" s="3" t="s">
        <v>9</v>
      </c>
      <c r="F23" s="3" t="s">
        <v>8</v>
      </c>
      <c r="G23" s="3" t="s">
        <v>10</v>
      </c>
      <c r="H23" s="3" t="s">
        <v>67</v>
      </c>
      <c r="I23" s="11" t="s">
        <v>88</v>
      </c>
      <c r="J23" s="10">
        <v>59.78</v>
      </c>
      <c r="K23" s="3" t="s">
        <v>21</v>
      </c>
      <c r="L23" s="3" t="s">
        <v>18</v>
      </c>
    </row>
    <row r="24" spans="1:12" x14ac:dyDescent="0.3">
      <c r="A24" s="7">
        <v>45204</v>
      </c>
      <c r="B24" s="7">
        <v>45243</v>
      </c>
      <c r="C24" s="7" t="s">
        <v>12</v>
      </c>
      <c r="D24" s="7" t="s">
        <v>13</v>
      </c>
      <c r="E24" s="3" t="s">
        <v>9</v>
      </c>
      <c r="F24" s="3" t="s">
        <v>8</v>
      </c>
      <c r="G24" s="3" t="s">
        <v>10</v>
      </c>
      <c r="H24" s="3" t="s">
        <v>67</v>
      </c>
      <c r="I24" s="11" t="s">
        <v>88</v>
      </c>
      <c r="J24" s="10">
        <v>325.95</v>
      </c>
      <c r="K24" s="3" t="s">
        <v>21</v>
      </c>
      <c r="L24" s="3" t="s">
        <v>18</v>
      </c>
    </row>
    <row r="25" spans="1:12" x14ac:dyDescent="0.3">
      <c r="A25" s="7">
        <v>45204</v>
      </c>
      <c r="B25" s="7">
        <v>45243</v>
      </c>
      <c r="C25" s="7" t="s">
        <v>19</v>
      </c>
      <c r="D25" s="7" t="s">
        <v>13</v>
      </c>
      <c r="E25" s="3" t="s">
        <v>9</v>
      </c>
      <c r="F25" s="3" t="s">
        <v>22</v>
      </c>
      <c r="G25" s="3" t="s">
        <v>42</v>
      </c>
      <c r="H25" s="3" t="s">
        <v>91</v>
      </c>
      <c r="I25" s="11" t="s">
        <v>88</v>
      </c>
      <c r="J25" s="10">
        <v>59.99</v>
      </c>
      <c r="K25" s="3" t="s">
        <v>21</v>
      </c>
      <c r="L25" s="3" t="s">
        <v>18</v>
      </c>
    </row>
    <row r="26" spans="1:12" x14ac:dyDescent="0.3">
      <c r="A26" s="7">
        <v>45204</v>
      </c>
      <c r="B26" s="7">
        <v>45243</v>
      </c>
      <c r="C26" s="7" t="s">
        <v>19</v>
      </c>
      <c r="D26" s="7" t="s">
        <v>13</v>
      </c>
      <c r="E26" s="3" t="s">
        <v>9</v>
      </c>
      <c r="F26" s="3" t="s">
        <v>29</v>
      </c>
      <c r="G26" s="3" t="s">
        <v>46</v>
      </c>
      <c r="H26" s="3" t="s">
        <v>92</v>
      </c>
      <c r="I26" s="11" t="s">
        <v>88</v>
      </c>
      <c r="J26" s="10">
        <v>55</v>
      </c>
      <c r="K26" s="3" t="s">
        <v>21</v>
      </c>
      <c r="L26" s="3" t="s">
        <v>18</v>
      </c>
    </row>
    <row r="27" spans="1:12" x14ac:dyDescent="0.3">
      <c r="A27" s="7">
        <v>45205</v>
      </c>
      <c r="B27" s="7">
        <v>45243</v>
      </c>
      <c r="C27" s="7" t="s">
        <v>12</v>
      </c>
      <c r="D27" s="7" t="s">
        <v>13</v>
      </c>
      <c r="E27" s="3" t="s">
        <v>9</v>
      </c>
      <c r="F27" s="3" t="s">
        <v>8</v>
      </c>
      <c r="G27" s="3" t="s">
        <v>27</v>
      </c>
      <c r="H27" s="3" t="s">
        <v>93</v>
      </c>
      <c r="I27" s="11" t="s">
        <v>88</v>
      </c>
      <c r="J27" s="10">
        <v>57.99</v>
      </c>
      <c r="K27" s="3" t="s">
        <v>21</v>
      </c>
      <c r="L27" s="3" t="s">
        <v>18</v>
      </c>
    </row>
    <row r="28" spans="1:12" x14ac:dyDescent="0.3">
      <c r="A28" s="7">
        <v>45206</v>
      </c>
      <c r="B28" s="7">
        <v>45243</v>
      </c>
      <c r="C28" s="7" t="s">
        <v>19</v>
      </c>
      <c r="D28" s="7" t="s">
        <v>13</v>
      </c>
      <c r="E28" s="3" t="s">
        <v>9</v>
      </c>
      <c r="F28" s="3" t="s">
        <v>8</v>
      </c>
      <c r="G28" s="3" t="s">
        <v>10</v>
      </c>
      <c r="H28" s="3" t="s">
        <v>94</v>
      </c>
      <c r="I28" s="11" t="s">
        <v>88</v>
      </c>
      <c r="J28" s="10">
        <v>43.49</v>
      </c>
      <c r="K28" s="3" t="s">
        <v>21</v>
      </c>
      <c r="L28" s="3" t="s">
        <v>18</v>
      </c>
    </row>
    <row r="29" spans="1:12" x14ac:dyDescent="0.3">
      <c r="A29" s="7">
        <v>45207</v>
      </c>
      <c r="B29" s="7">
        <v>45243</v>
      </c>
      <c r="C29" s="7" t="s">
        <v>19</v>
      </c>
      <c r="D29" s="7" t="s">
        <v>13</v>
      </c>
      <c r="E29" s="3" t="s">
        <v>9</v>
      </c>
      <c r="F29" s="3" t="s">
        <v>31</v>
      </c>
      <c r="G29" s="3" t="s">
        <v>48</v>
      </c>
      <c r="H29" s="3" t="s">
        <v>95</v>
      </c>
      <c r="I29" s="11" t="s">
        <v>88</v>
      </c>
      <c r="J29" s="10">
        <v>150</v>
      </c>
      <c r="K29" s="3" t="s">
        <v>21</v>
      </c>
      <c r="L29" s="3" t="s">
        <v>18</v>
      </c>
    </row>
    <row r="30" spans="1:12" x14ac:dyDescent="0.3">
      <c r="A30" s="7">
        <v>45207</v>
      </c>
      <c r="B30" s="7">
        <v>45243</v>
      </c>
      <c r="C30" s="7" t="s">
        <v>19</v>
      </c>
      <c r="D30" s="7" t="s">
        <v>13</v>
      </c>
      <c r="E30" s="3" t="s">
        <v>9</v>
      </c>
      <c r="F30" s="3" t="s">
        <v>8</v>
      </c>
      <c r="G30" s="3" t="s">
        <v>23</v>
      </c>
      <c r="H30" s="3" t="s">
        <v>96</v>
      </c>
      <c r="I30" s="11" t="s">
        <v>88</v>
      </c>
      <c r="J30" s="10">
        <v>45</v>
      </c>
      <c r="K30" s="3" t="s">
        <v>21</v>
      </c>
      <c r="L30" s="3" t="s">
        <v>18</v>
      </c>
    </row>
    <row r="31" spans="1:12" x14ac:dyDescent="0.3">
      <c r="A31" s="7">
        <v>45207</v>
      </c>
      <c r="B31" s="7">
        <v>45243</v>
      </c>
      <c r="C31" s="7" t="s">
        <v>19</v>
      </c>
      <c r="D31" s="7" t="s">
        <v>13</v>
      </c>
      <c r="E31" s="3" t="s">
        <v>9</v>
      </c>
      <c r="F31" s="3" t="s">
        <v>22</v>
      </c>
      <c r="G31" s="3" t="s">
        <v>42</v>
      </c>
      <c r="H31" s="3" t="s">
        <v>91</v>
      </c>
      <c r="I31" s="11" t="s">
        <v>97</v>
      </c>
      <c r="J31" s="10">
        <v>27.49</v>
      </c>
      <c r="K31" s="3" t="s">
        <v>21</v>
      </c>
      <c r="L31" s="3" t="s">
        <v>18</v>
      </c>
    </row>
    <row r="32" spans="1:12" x14ac:dyDescent="0.3">
      <c r="A32" s="7">
        <v>45207</v>
      </c>
      <c r="B32" s="7">
        <v>45243</v>
      </c>
      <c r="C32" s="7" t="s">
        <v>19</v>
      </c>
      <c r="D32" s="7" t="s">
        <v>13</v>
      </c>
      <c r="E32" s="3" t="s">
        <v>9</v>
      </c>
      <c r="F32" s="3" t="s">
        <v>22</v>
      </c>
      <c r="G32" s="3" t="s">
        <v>42</v>
      </c>
      <c r="H32" s="3" t="s">
        <v>98</v>
      </c>
      <c r="I32" s="11" t="s">
        <v>88</v>
      </c>
      <c r="J32" s="10">
        <v>42</v>
      </c>
      <c r="K32" s="3" t="s">
        <v>21</v>
      </c>
      <c r="L32" s="3" t="s">
        <v>18</v>
      </c>
    </row>
    <row r="33" spans="1:12" x14ac:dyDescent="0.3">
      <c r="A33" s="7">
        <v>45207</v>
      </c>
      <c r="B33" s="7">
        <v>45243</v>
      </c>
      <c r="C33" s="7" t="s">
        <v>19</v>
      </c>
      <c r="D33" s="7" t="s">
        <v>13</v>
      </c>
      <c r="E33" s="3" t="s">
        <v>9</v>
      </c>
      <c r="F33" s="3" t="s">
        <v>8</v>
      </c>
      <c r="G33" s="3" t="s">
        <v>10</v>
      </c>
      <c r="H33" s="3" t="s">
        <v>99</v>
      </c>
      <c r="I33" s="11" t="s">
        <v>88</v>
      </c>
      <c r="J33" s="10">
        <v>563.46</v>
      </c>
      <c r="K33" s="3" t="s">
        <v>21</v>
      </c>
      <c r="L33" s="3" t="s">
        <v>18</v>
      </c>
    </row>
    <row r="34" spans="1:12" x14ac:dyDescent="0.3">
      <c r="A34" s="7">
        <v>45207</v>
      </c>
      <c r="B34" s="7">
        <v>45243</v>
      </c>
      <c r="C34" s="7" t="s">
        <v>19</v>
      </c>
      <c r="D34" s="7" t="s">
        <v>13</v>
      </c>
      <c r="E34" s="3" t="s">
        <v>9</v>
      </c>
      <c r="F34" s="3" t="s">
        <v>8</v>
      </c>
      <c r="G34" s="3" t="s">
        <v>17</v>
      </c>
      <c r="H34" s="3" t="s">
        <v>100</v>
      </c>
      <c r="I34" s="11" t="s">
        <v>88</v>
      </c>
      <c r="J34" s="10">
        <v>79.62</v>
      </c>
      <c r="K34" s="3" t="s">
        <v>21</v>
      </c>
      <c r="L34" s="3" t="s">
        <v>18</v>
      </c>
    </row>
    <row r="35" spans="1:12" x14ac:dyDescent="0.3">
      <c r="A35" s="7">
        <v>45208</v>
      </c>
      <c r="B35" s="7">
        <v>45243</v>
      </c>
      <c r="C35" s="7" t="s">
        <v>12</v>
      </c>
      <c r="D35" s="7" t="s">
        <v>13</v>
      </c>
      <c r="E35" s="3" t="s">
        <v>9</v>
      </c>
      <c r="F35" s="3" t="s">
        <v>8</v>
      </c>
      <c r="G35" s="3" t="s">
        <v>27</v>
      </c>
      <c r="H35" s="3" t="s">
        <v>93</v>
      </c>
      <c r="I35" s="11" t="s">
        <v>88</v>
      </c>
      <c r="J35" s="10">
        <v>64.989999999999995</v>
      </c>
      <c r="K35" s="3" t="s">
        <v>21</v>
      </c>
      <c r="L35" s="3" t="s">
        <v>18</v>
      </c>
    </row>
    <row r="36" spans="1:12" x14ac:dyDescent="0.3">
      <c r="A36" s="7">
        <v>45208</v>
      </c>
      <c r="B36" s="7">
        <v>45243</v>
      </c>
      <c r="C36" s="7" t="s">
        <v>19</v>
      </c>
      <c r="D36" s="7" t="s">
        <v>13</v>
      </c>
      <c r="E36" s="3" t="s">
        <v>9</v>
      </c>
      <c r="F36" s="3" t="s">
        <v>37</v>
      </c>
      <c r="G36" s="3" t="s">
        <v>56</v>
      </c>
      <c r="H36" s="3" t="s">
        <v>73</v>
      </c>
      <c r="I36" s="11" t="s">
        <v>101</v>
      </c>
      <c r="J36" s="10">
        <v>16.25</v>
      </c>
      <c r="K36" s="3" t="s">
        <v>21</v>
      </c>
      <c r="L36" s="3" t="s">
        <v>18</v>
      </c>
    </row>
    <row r="37" spans="1:12" x14ac:dyDescent="0.3">
      <c r="A37" s="7">
        <v>45209</v>
      </c>
      <c r="B37" s="7">
        <v>45243</v>
      </c>
      <c r="C37" s="7" t="s">
        <v>19</v>
      </c>
      <c r="D37" s="7" t="s">
        <v>13</v>
      </c>
      <c r="E37" s="3" t="s">
        <v>9</v>
      </c>
      <c r="F37" s="3" t="s">
        <v>8</v>
      </c>
      <c r="G37" s="3" t="s">
        <v>10</v>
      </c>
      <c r="H37" s="3" t="s">
        <v>94</v>
      </c>
      <c r="I37" s="11" t="s">
        <v>88</v>
      </c>
      <c r="J37" s="10">
        <v>11.24</v>
      </c>
      <c r="K37" s="3" t="s">
        <v>21</v>
      </c>
      <c r="L37" s="3" t="s">
        <v>18</v>
      </c>
    </row>
    <row r="38" spans="1:12" x14ac:dyDescent="0.3">
      <c r="A38" s="7">
        <v>45209</v>
      </c>
      <c r="B38" s="7">
        <v>45243</v>
      </c>
      <c r="C38" s="7" t="s">
        <v>19</v>
      </c>
      <c r="D38" s="7" t="s">
        <v>13</v>
      </c>
      <c r="E38" s="3" t="s">
        <v>9</v>
      </c>
      <c r="F38" s="3" t="s">
        <v>29</v>
      </c>
      <c r="G38" s="3" t="s">
        <v>46</v>
      </c>
      <c r="H38" s="3" t="s">
        <v>98</v>
      </c>
      <c r="I38" s="11" t="s">
        <v>88</v>
      </c>
      <c r="J38" s="10">
        <v>56</v>
      </c>
      <c r="K38" s="3" t="s">
        <v>21</v>
      </c>
      <c r="L38" s="3" t="s">
        <v>18</v>
      </c>
    </row>
    <row r="39" spans="1:12" x14ac:dyDescent="0.3">
      <c r="A39" s="7">
        <v>45209</v>
      </c>
      <c r="B39" s="7">
        <v>45243</v>
      </c>
      <c r="C39" s="7" t="s">
        <v>19</v>
      </c>
      <c r="D39" s="7" t="s">
        <v>13</v>
      </c>
      <c r="E39" s="3" t="s">
        <v>9</v>
      </c>
      <c r="F39" s="3" t="s">
        <v>8</v>
      </c>
      <c r="G39" s="3" t="s">
        <v>10</v>
      </c>
      <c r="H39" s="3" t="s">
        <v>99</v>
      </c>
      <c r="I39" s="11" t="s">
        <v>88</v>
      </c>
      <c r="J39" s="10">
        <v>104.4</v>
      </c>
      <c r="K39" s="3" t="s">
        <v>21</v>
      </c>
      <c r="L39" s="3" t="s">
        <v>18</v>
      </c>
    </row>
    <row r="40" spans="1:12" x14ac:dyDescent="0.3">
      <c r="A40" s="7">
        <v>45209</v>
      </c>
      <c r="B40" s="7">
        <v>45243</v>
      </c>
      <c r="C40" s="7" t="s">
        <v>12</v>
      </c>
      <c r="D40" s="7" t="s">
        <v>13</v>
      </c>
      <c r="E40" s="3" t="s">
        <v>9</v>
      </c>
      <c r="F40" s="3" t="s">
        <v>15</v>
      </c>
      <c r="G40" s="3" t="s">
        <v>34</v>
      </c>
      <c r="H40" s="3" t="s">
        <v>102</v>
      </c>
      <c r="I40" s="11" t="s">
        <v>103</v>
      </c>
      <c r="J40" s="10">
        <v>49.88</v>
      </c>
      <c r="K40" s="3" t="s">
        <v>21</v>
      </c>
      <c r="L40" s="3" t="s">
        <v>18</v>
      </c>
    </row>
    <row r="41" spans="1:12" x14ac:dyDescent="0.3">
      <c r="A41" s="7">
        <v>45210</v>
      </c>
      <c r="B41" s="7">
        <v>45243</v>
      </c>
      <c r="C41" s="7" t="s">
        <v>19</v>
      </c>
      <c r="D41" s="7" t="s">
        <v>13</v>
      </c>
      <c r="E41" s="3" t="s">
        <v>9</v>
      </c>
      <c r="F41" s="3" t="s">
        <v>8</v>
      </c>
      <c r="G41" s="3" t="s">
        <v>10</v>
      </c>
      <c r="H41" s="3" t="s">
        <v>99</v>
      </c>
      <c r="I41" s="11" t="s">
        <v>88</v>
      </c>
      <c r="J41" s="10">
        <v>19.61</v>
      </c>
      <c r="K41" s="3" t="s">
        <v>21</v>
      </c>
      <c r="L41" s="3" t="s">
        <v>18</v>
      </c>
    </row>
    <row r="42" spans="1:12" x14ac:dyDescent="0.3">
      <c r="A42" s="7">
        <v>45211</v>
      </c>
      <c r="B42" s="7">
        <v>45243</v>
      </c>
      <c r="C42" s="7" t="s">
        <v>12</v>
      </c>
      <c r="D42" s="7" t="s">
        <v>13</v>
      </c>
      <c r="E42" s="3" t="s">
        <v>9</v>
      </c>
      <c r="F42" s="3" t="s">
        <v>33</v>
      </c>
      <c r="G42" s="3" t="s">
        <v>52</v>
      </c>
      <c r="H42" s="3" t="s">
        <v>104</v>
      </c>
      <c r="I42" s="11" t="s">
        <v>88</v>
      </c>
      <c r="J42" s="10">
        <v>49.99</v>
      </c>
      <c r="K42" s="3" t="s">
        <v>21</v>
      </c>
      <c r="L42" s="3" t="s">
        <v>18</v>
      </c>
    </row>
    <row r="43" spans="1:12" x14ac:dyDescent="0.3">
      <c r="A43" s="7">
        <v>45214</v>
      </c>
      <c r="B43" s="7">
        <v>45243</v>
      </c>
      <c r="C43" s="7" t="s">
        <v>12</v>
      </c>
      <c r="D43" s="7" t="s">
        <v>13</v>
      </c>
      <c r="E43" s="3" t="s">
        <v>9</v>
      </c>
      <c r="F43" s="3" t="s">
        <v>8</v>
      </c>
      <c r="G43" s="3" t="s">
        <v>23</v>
      </c>
      <c r="H43" s="3" t="s">
        <v>89</v>
      </c>
      <c r="I43" s="11" t="s">
        <v>88</v>
      </c>
      <c r="J43" s="10">
        <v>30.8</v>
      </c>
      <c r="K43" s="3" t="s">
        <v>21</v>
      </c>
      <c r="L43" s="3" t="s">
        <v>18</v>
      </c>
    </row>
    <row r="44" spans="1:12" x14ac:dyDescent="0.3">
      <c r="A44" s="7">
        <v>45214</v>
      </c>
      <c r="B44" s="7">
        <v>45243</v>
      </c>
      <c r="C44" s="7" t="s">
        <v>12</v>
      </c>
      <c r="D44" s="7" t="s">
        <v>13</v>
      </c>
      <c r="E44" s="3" t="s">
        <v>9</v>
      </c>
      <c r="F44" s="3" t="s">
        <v>8</v>
      </c>
      <c r="G44" s="3" t="s">
        <v>10</v>
      </c>
      <c r="H44" s="3" t="s">
        <v>105</v>
      </c>
      <c r="I44" s="11" t="s">
        <v>88</v>
      </c>
      <c r="J44" s="10">
        <v>33.68</v>
      </c>
      <c r="K44" s="3" t="s">
        <v>21</v>
      </c>
      <c r="L44" s="3" t="s">
        <v>18</v>
      </c>
    </row>
    <row r="45" spans="1:12" x14ac:dyDescent="0.3">
      <c r="A45" s="7">
        <v>45216</v>
      </c>
      <c r="B45" s="7">
        <v>45243</v>
      </c>
      <c r="C45" s="7" t="s">
        <v>12</v>
      </c>
      <c r="D45" s="7" t="s">
        <v>13</v>
      </c>
      <c r="E45" s="3" t="s">
        <v>9</v>
      </c>
      <c r="F45" s="3" t="s">
        <v>8</v>
      </c>
      <c r="G45" s="3" t="s">
        <v>23</v>
      </c>
      <c r="H45" s="3" t="s">
        <v>106</v>
      </c>
      <c r="I45" s="11" t="s">
        <v>88</v>
      </c>
      <c r="J45" s="10">
        <v>9.5</v>
      </c>
      <c r="K45" s="3" t="s">
        <v>21</v>
      </c>
      <c r="L45" s="3" t="s">
        <v>18</v>
      </c>
    </row>
    <row r="46" spans="1:12" x14ac:dyDescent="0.3">
      <c r="A46" s="7">
        <v>45218</v>
      </c>
      <c r="B46" s="7">
        <v>45243</v>
      </c>
      <c r="C46" s="7" t="s">
        <v>12</v>
      </c>
      <c r="D46" s="7" t="s">
        <v>13</v>
      </c>
      <c r="E46" s="3" t="s">
        <v>9</v>
      </c>
      <c r="F46" s="3" t="s">
        <v>8</v>
      </c>
      <c r="G46" s="3" t="s">
        <v>27</v>
      </c>
      <c r="H46" s="3" t="s">
        <v>107</v>
      </c>
      <c r="I46" s="11" t="s">
        <v>88</v>
      </c>
      <c r="J46" s="10">
        <v>35</v>
      </c>
      <c r="K46" s="3" t="s">
        <v>21</v>
      </c>
      <c r="L46" s="3" t="s">
        <v>18</v>
      </c>
    </row>
    <row r="47" spans="1:12" x14ac:dyDescent="0.3">
      <c r="A47" s="7">
        <v>45218</v>
      </c>
      <c r="B47" s="7">
        <v>45243</v>
      </c>
      <c r="C47" s="7" t="s">
        <v>12</v>
      </c>
      <c r="D47" s="7" t="s">
        <v>13</v>
      </c>
      <c r="E47" s="3" t="s">
        <v>9</v>
      </c>
      <c r="F47" s="3" t="s">
        <v>8</v>
      </c>
      <c r="G47" s="3" t="s">
        <v>27</v>
      </c>
      <c r="H47" s="3" t="s">
        <v>107</v>
      </c>
      <c r="I47" s="11" t="s">
        <v>88</v>
      </c>
      <c r="J47" s="10">
        <v>38</v>
      </c>
      <c r="K47" s="3" t="s">
        <v>21</v>
      </c>
      <c r="L47" s="3" t="s">
        <v>18</v>
      </c>
    </row>
    <row r="48" spans="1:12" x14ac:dyDescent="0.3">
      <c r="A48" s="7">
        <v>45219</v>
      </c>
      <c r="B48" s="7">
        <v>45243</v>
      </c>
      <c r="C48" s="7" t="s">
        <v>12</v>
      </c>
      <c r="D48" s="7" t="s">
        <v>13</v>
      </c>
      <c r="E48" s="3" t="s">
        <v>9</v>
      </c>
      <c r="F48" s="3" t="s">
        <v>33</v>
      </c>
      <c r="G48" s="3" t="s">
        <v>53</v>
      </c>
      <c r="H48" s="3" t="s">
        <v>108</v>
      </c>
      <c r="I48" s="11" t="s">
        <v>88</v>
      </c>
      <c r="J48" s="10">
        <v>20</v>
      </c>
      <c r="K48" s="3" t="s">
        <v>21</v>
      </c>
      <c r="L48" s="3" t="s">
        <v>18</v>
      </c>
    </row>
    <row r="49" spans="1:12" x14ac:dyDescent="0.3">
      <c r="A49" s="7">
        <v>45219</v>
      </c>
      <c r="B49" s="7">
        <v>45243</v>
      </c>
      <c r="C49" s="7" t="s">
        <v>12</v>
      </c>
      <c r="D49" s="7" t="s">
        <v>13</v>
      </c>
      <c r="E49" s="3" t="s">
        <v>9</v>
      </c>
      <c r="F49" s="3" t="s">
        <v>8</v>
      </c>
      <c r="G49" s="3" t="s">
        <v>23</v>
      </c>
      <c r="H49" s="3" t="s">
        <v>87</v>
      </c>
      <c r="I49" s="11" t="s">
        <v>88</v>
      </c>
      <c r="J49" s="10">
        <v>11</v>
      </c>
      <c r="K49" s="3" t="s">
        <v>21</v>
      </c>
      <c r="L49" s="3" t="s">
        <v>18</v>
      </c>
    </row>
    <row r="50" spans="1:12" x14ac:dyDescent="0.3">
      <c r="A50" s="7">
        <v>45219</v>
      </c>
      <c r="B50" s="7">
        <v>45219</v>
      </c>
      <c r="C50" s="7" t="s">
        <v>12</v>
      </c>
      <c r="D50" s="7" t="s">
        <v>13</v>
      </c>
      <c r="E50" s="3" t="s">
        <v>16</v>
      </c>
      <c r="F50" s="3" t="s">
        <v>39</v>
      </c>
      <c r="G50" s="3" t="s">
        <v>60</v>
      </c>
      <c r="H50" s="3" t="s">
        <v>109</v>
      </c>
      <c r="I50" s="11" t="s">
        <v>88</v>
      </c>
      <c r="J50" s="10">
        <v>3.5</v>
      </c>
      <c r="K50" s="3" t="s">
        <v>25</v>
      </c>
      <c r="L50" s="3" t="s">
        <v>11</v>
      </c>
    </row>
    <row r="51" spans="1:12" x14ac:dyDescent="0.3">
      <c r="A51" s="7">
        <v>45219</v>
      </c>
      <c r="B51" s="7">
        <v>45243</v>
      </c>
      <c r="C51" s="7" t="s">
        <v>12</v>
      </c>
      <c r="D51" s="7" t="s">
        <v>13</v>
      </c>
      <c r="E51" s="3" t="s">
        <v>9</v>
      </c>
      <c r="F51" s="3" t="s">
        <v>8</v>
      </c>
      <c r="G51" s="3" t="s">
        <v>27</v>
      </c>
      <c r="H51" s="3" t="s">
        <v>93</v>
      </c>
      <c r="I51" s="11" t="s">
        <v>88</v>
      </c>
      <c r="J51" s="10">
        <v>60.49</v>
      </c>
      <c r="K51" s="3" t="s">
        <v>21</v>
      </c>
      <c r="L51" s="3" t="s">
        <v>18</v>
      </c>
    </row>
    <row r="52" spans="1:12" x14ac:dyDescent="0.3">
      <c r="A52" s="7">
        <v>45220</v>
      </c>
      <c r="B52" s="7">
        <v>45243</v>
      </c>
      <c r="C52" s="7" t="s">
        <v>12</v>
      </c>
      <c r="D52" s="7" t="s">
        <v>13</v>
      </c>
      <c r="E52" s="3" t="s">
        <v>9</v>
      </c>
      <c r="F52" s="3" t="s">
        <v>26</v>
      </c>
      <c r="G52" s="3" t="s">
        <v>43</v>
      </c>
      <c r="H52" s="3" t="s">
        <v>110</v>
      </c>
      <c r="I52" s="11" t="s">
        <v>88</v>
      </c>
      <c r="J52" s="10">
        <v>59.22</v>
      </c>
      <c r="K52" s="3" t="s">
        <v>21</v>
      </c>
      <c r="L52" s="3" t="s">
        <v>18</v>
      </c>
    </row>
    <row r="53" spans="1:12" x14ac:dyDescent="0.3">
      <c r="A53" s="7">
        <v>45220</v>
      </c>
      <c r="B53" s="7">
        <v>45243</v>
      </c>
      <c r="C53" s="7" t="s">
        <v>12</v>
      </c>
      <c r="D53" s="7" t="s">
        <v>13</v>
      </c>
      <c r="E53" s="3" t="s">
        <v>9</v>
      </c>
      <c r="F53" s="3" t="s">
        <v>37</v>
      </c>
      <c r="G53" s="3" t="s">
        <v>56</v>
      </c>
      <c r="H53" s="3" t="s">
        <v>67</v>
      </c>
      <c r="I53" s="11" t="s">
        <v>111</v>
      </c>
      <c r="J53" s="10">
        <v>62.45</v>
      </c>
      <c r="K53" s="3" t="s">
        <v>21</v>
      </c>
      <c r="L53" s="3" t="s">
        <v>18</v>
      </c>
    </row>
    <row r="54" spans="1:12" x14ac:dyDescent="0.3">
      <c r="A54" s="7">
        <v>45220</v>
      </c>
      <c r="B54" s="7">
        <v>45243</v>
      </c>
      <c r="C54" s="7" t="s">
        <v>12</v>
      </c>
      <c r="D54" s="7" t="s">
        <v>13</v>
      </c>
      <c r="E54" s="3" t="s">
        <v>9</v>
      </c>
      <c r="F54" s="3" t="s">
        <v>37</v>
      </c>
      <c r="G54" s="3" t="s">
        <v>56</v>
      </c>
      <c r="H54" s="3" t="s">
        <v>67</v>
      </c>
      <c r="I54" s="11" t="s">
        <v>112</v>
      </c>
      <c r="J54" s="10">
        <v>62.45</v>
      </c>
      <c r="K54" s="3" t="s">
        <v>21</v>
      </c>
      <c r="L54" s="3" t="s">
        <v>11</v>
      </c>
    </row>
    <row r="55" spans="1:12" x14ac:dyDescent="0.3">
      <c r="A55" s="7">
        <v>45220</v>
      </c>
      <c r="B55" s="7">
        <v>45243</v>
      </c>
      <c r="C55" s="7" t="s">
        <v>12</v>
      </c>
      <c r="D55" s="7" t="s">
        <v>13</v>
      </c>
      <c r="E55" s="3" t="s">
        <v>9</v>
      </c>
      <c r="F55" s="3" t="s">
        <v>37</v>
      </c>
      <c r="G55" s="3" t="s">
        <v>56</v>
      </c>
      <c r="H55" s="3" t="s">
        <v>67</v>
      </c>
      <c r="I55" s="11" t="s">
        <v>85</v>
      </c>
      <c r="J55" s="10">
        <v>62.45</v>
      </c>
      <c r="K55" s="3" t="s">
        <v>21</v>
      </c>
      <c r="L55" s="3" t="s">
        <v>11</v>
      </c>
    </row>
    <row r="56" spans="1:12" x14ac:dyDescent="0.3">
      <c r="A56" s="7">
        <v>45220</v>
      </c>
      <c r="B56" s="7">
        <v>45243</v>
      </c>
      <c r="C56" s="7" t="s">
        <v>12</v>
      </c>
      <c r="D56" s="7" t="s">
        <v>13</v>
      </c>
      <c r="E56" s="3" t="s">
        <v>9</v>
      </c>
      <c r="F56" s="3" t="s">
        <v>37</v>
      </c>
      <c r="G56" s="3" t="s">
        <v>56</v>
      </c>
      <c r="H56" s="3" t="s">
        <v>67</v>
      </c>
      <c r="I56" s="11" t="s">
        <v>113</v>
      </c>
      <c r="J56" s="10">
        <f>62.45-3.1</f>
        <v>59.35</v>
      </c>
      <c r="K56" s="3" t="s">
        <v>21</v>
      </c>
      <c r="L56" s="3" t="s">
        <v>11</v>
      </c>
    </row>
    <row r="57" spans="1:12" x14ac:dyDescent="0.3">
      <c r="A57" s="7">
        <v>45220</v>
      </c>
      <c r="B57" s="7">
        <v>45243</v>
      </c>
      <c r="C57" s="7" t="s">
        <v>12</v>
      </c>
      <c r="D57" s="7" t="s">
        <v>13</v>
      </c>
      <c r="E57" s="3" t="s">
        <v>9</v>
      </c>
      <c r="F57" s="3" t="s">
        <v>8</v>
      </c>
      <c r="G57" s="3" t="s">
        <v>27</v>
      </c>
      <c r="H57" s="3" t="s">
        <v>107</v>
      </c>
      <c r="I57" s="11" t="s">
        <v>88</v>
      </c>
      <c r="J57" s="10">
        <v>65.5</v>
      </c>
      <c r="K57" s="3" t="s">
        <v>21</v>
      </c>
      <c r="L57" s="3" t="s">
        <v>18</v>
      </c>
    </row>
    <row r="58" spans="1:12" x14ac:dyDescent="0.3">
      <c r="A58" s="7">
        <v>45220</v>
      </c>
      <c r="B58" s="7">
        <v>45243</v>
      </c>
      <c r="C58" s="7" t="s">
        <v>12</v>
      </c>
      <c r="D58" s="7" t="s">
        <v>13</v>
      </c>
      <c r="E58" s="3" t="s">
        <v>9</v>
      </c>
      <c r="F58" s="3" t="s">
        <v>8</v>
      </c>
      <c r="G58" s="3" t="s">
        <v>27</v>
      </c>
      <c r="H58" s="3" t="s">
        <v>114</v>
      </c>
      <c r="I58" s="11" t="s">
        <v>88</v>
      </c>
      <c r="J58" s="10">
        <v>22.99</v>
      </c>
      <c r="K58" s="3" t="s">
        <v>21</v>
      </c>
      <c r="L58" s="3" t="s">
        <v>18</v>
      </c>
    </row>
    <row r="59" spans="1:12" x14ac:dyDescent="0.3">
      <c r="A59" s="7">
        <v>45220</v>
      </c>
      <c r="B59" s="7">
        <v>45220</v>
      </c>
      <c r="C59" s="7" t="s">
        <v>12</v>
      </c>
      <c r="D59" s="7" t="s">
        <v>13</v>
      </c>
      <c r="E59" s="3" t="s">
        <v>16</v>
      </c>
      <c r="F59" s="3" t="s">
        <v>39</v>
      </c>
      <c r="G59" s="3" t="s">
        <v>60</v>
      </c>
      <c r="H59" s="3" t="s">
        <v>115</v>
      </c>
      <c r="I59" s="11" t="s">
        <v>88</v>
      </c>
      <c r="J59" s="10">
        <v>249</v>
      </c>
      <c r="K59" s="3" t="s">
        <v>25</v>
      </c>
      <c r="L59" s="3" t="s">
        <v>11</v>
      </c>
    </row>
    <row r="60" spans="1:12" x14ac:dyDescent="0.3">
      <c r="A60" s="7">
        <v>45221</v>
      </c>
      <c r="B60" s="7">
        <v>45221</v>
      </c>
      <c r="C60" s="7" t="s">
        <v>12</v>
      </c>
      <c r="D60" s="7" t="s">
        <v>13</v>
      </c>
      <c r="E60" s="3" t="s">
        <v>9</v>
      </c>
      <c r="F60" s="3" t="s">
        <v>8</v>
      </c>
      <c r="G60" s="3" t="s">
        <v>23</v>
      </c>
      <c r="H60" s="3" t="s">
        <v>116</v>
      </c>
      <c r="I60" s="11" t="s">
        <v>88</v>
      </c>
      <c r="J60" s="10">
        <v>56.89</v>
      </c>
      <c r="K60" s="3" t="s">
        <v>14</v>
      </c>
      <c r="L60" s="3" t="s">
        <v>11</v>
      </c>
    </row>
    <row r="61" spans="1:12" x14ac:dyDescent="0.3">
      <c r="A61" s="7">
        <v>45221</v>
      </c>
      <c r="B61" s="7">
        <v>45221</v>
      </c>
      <c r="C61" s="7" t="s">
        <v>12</v>
      </c>
      <c r="D61" s="7" t="s">
        <v>13</v>
      </c>
      <c r="E61" s="3" t="s">
        <v>9</v>
      </c>
      <c r="F61" s="3" t="s">
        <v>8</v>
      </c>
      <c r="G61" s="3" t="s">
        <v>10</v>
      </c>
      <c r="H61" s="3" t="s">
        <v>117</v>
      </c>
      <c r="I61" s="11" t="s">
        <v>88</v>
      </c>
      <c r="J61" s="10">
        <v>28.9</v>
      </c>
      <c r="K61" s="3" t="s">
        <v>14</v>
      </c>
      <c r="L61" s="3" t="s">
        <v>11</v>
      </c>
    </row>
    <row r="62" spans="1:12" x14ac:dyDescent="0.3">
      <c r="A62" s="7">
        <v>45221</v>
      </c>
      <c r="B62" s="7">
        <v>45221</v>
      </c>
      <c r="C62" s="7" t="s">
        <v>12</v>
      </c>
      <c r="D62" s="7" t="s">
        <v>13</v>
      </c>
      <c r="E62" s="3" t="s">
        <v>9</v>
      </c>
      <c r="F62" s="3" t="s">
        <v>8</v>
      </c>
      <c r="G62" s="3" t="s">
        <v>10</v>
      </c>
      <c r="H62" s="3" t="s">
        <v>94</v>
      </c>
      <c r="I62" s="11" t="s">
        <v>88</v>
      </c>
      <c r="J62" s="10">
        <v>24.98</v>
      </c>
      <c r="K62" s="3" t="s">
        <v>14</v>
      </c>
      <c r="L62" s="3" t="s">
        <v>11</v>
      </c>
    </row>
    <row r="63" spans="1:12" x14ac:dyDescent="0.3">
      <c r="A63" s="7">
        <v>45138</v>
      </c>
      <c r="B63" s="7">
        <v>45240</v>
      </c>
      <c r="C63" s="7" t="s">
        <v>12</v>
      </c>
      <c r="D63" s="7" t="s">
        <v>13</v>
      </c>
      <c r="E63" s="3" t="s">
        <v>9</v>
      </c>
      <c r="F63" s="3" t="s">
        <v>35</v>
      </c>
      <c r="G63" s="3" t="s">
        <v>55</v>
      </c>
      <c r="H63" s="3" t="s">
        <v>118</v>
      </c>
      <c r="I63" s="11" t="s">
        <v>119</v>
      </c>
      <c r="J63" s="10">
        <v>722.37</v>
      </c>
      <c r="K63" s="3" t="s">
        <v>7</v>
      </c>
      <c r="L63" s="3" t="s">
        <v>18</v>
      </c>
    </row>
    <row r="64" spans="1:12" x14ac:dyDescent="0.3">
      <c r="A64" s="7">
        <v>45138</v>
      </c>
      <c r="B64" s="7">
        <v>45270</v>
      </c>
      <c r="C64" s="7" t="s">
        <v>12</v>
      </c>
      <c r="D64" s="7" t="s">
        <v>13</v>
      </c>
      <c r="E64" s="3" t="s">
        <v>9</v>
      </c>
      <c r="F64" s="3" t="s">
        <v>35</v>
      </c>
      <c r="G64" s="3" t="s">
        <v>55</v>
      </c>
      <c r="H64" s="3" t="s">
        <v>118</v>
      </c>
      <c r="I64" s="11" t="s">
        <v>120</v>
      </c>
      <c r="J64" s="10">
        <v>722.37</v>
      </c>
      <c r="K64" s="3" t="s">
        <v>7</v>
      </c>
      <c r="L64" s="3" t="s">
        <v>18</v>
      </c>
    </row>
    <row r="65" spans="1:12" x14ac:dyDescent="0.3">
      <c r="A65" s="7">
        <v>45138</v>
      </c>
      <c r="B65" s="7">
        <v>45301</v>
      </c>
      <c r="C65" s="7" t="s">
        <v>12</v>
      </c>
      <c r="D65" s="7" t="s">
        <v>13</v>
      </c>
      <c r="E65" s="3" t="s">
        <v>9</v>
      </c>
      <c r="F65" s="3" t="s">
        <v>35</v>
      </c>
      <c r="G65" s="3" t="s">
        <v>55</v>
      </c>
      <c r="H65" s="3" t="s">
        <v>118</v>
      </c>
      <c r="I65" s="11" t="s">
        <v>121</v>
      </c>
      <c r="J65" s="10">
        <v>722.37</v>
      </c>
      <c r="K65" s="3" t="s">
        <v>7</v>
      </c>
      <c r="L65" s="3" t="s">
        <v>18</v>
      </c>
    </row>
    <row r="66" spans="1:12" x14ac:dyDescent="0.3">
      <c r="A66" s="7">
        <v>45138</v>
      </c>
      <c r="B66" s="7">
        <v>45332</v>
      </c>
      <c r="C66" s="7" t="s">
        <v>12</v>
      </c>
      <c r="D66" s="7" t="s">
        <v>13</v>
      </c>
      <c r="E66" s="3" t="s">
        <v>9</v>
      </c>
      <c r="F66" s="3" t="s">
        <v>35</v>
      </c>
      <c r="G66" s="3" t="s">
        <v>55</v>
      </c>
      <c r="H66" s="3" t="s">
        <v>118</v>
      </c>
      <c r="I66" s="11" t="s">
        <v>122</v>
      </c>
      <c r="J66" s="10">
        <v>722.37</v>
      </c>
      <c r="K66" s="3" t="s">
        <v>7</v>
      </c>
      <c r="L66" s="3" t="s">
        <v>18</v>
      </c>
    </row>
    <row r="67" spans="1:12" x14ac:dyDescent="0.3">
      <c r="A67" s="7">
        <v>45138</v>
      </c>
      <c r="B67" s="7">
        <v>45361</v>
      </c>
      <c r="C67" s="7" t="s">
        <v>12</v>
      </c>
      <c r="D67" s="7" t="s">
        <v>13</v>
      </c>
      <c r="E67" s="3" t="s">
        <v>9</v>
      </c>
      <c r="F67" s="3" t="s">
        <v>35</v>
      </c>
      <c r="G67" s="3" t="s">
        <v>55</v>
      </c>
      <c r="H67" s="3" t="s">
        <v>118</v>
      </c>
      <c r="I67" s="11" t="s">
        <v>123</v>
      </c>
      <c r="J67" s="10">
        <v>722.37</v>
      </c>
      <c r="K67" s="3" t="s">
        <v>7</v>
      </c>
      <c r="L67" s="3" t="s">
        <v>18</v>
      </c>
    </row>
    <row r="68" spans="1:12" x14ac:dyDescent="0.3">
      <c r="A68" s="7">
        <v>45138</v>
      </c>
      <c r="B68" s="7">
        <v>45392</v>
      </c>
      <c r="C68" s="7" t="s">
        <v>12</v>
      </c>
      <c r="D68" s="7" t="s">
        <v>13</v>
      </c>
      <c r="E68" s="3" t="s">
        <v>9</v>
      </c>
      <c r="F68" s="3" t="s">
        <v>35</v>
      </c>
      <c r="G68" s="3" t="s">
        <v>55</v>
      </c>
      <c r="H68" s="3" t="s">
        <v>118</v>
      </c>
      <c r="I68" s="11" t="s">
        <v>124</v>
      </c>
      <c r="J68" s="10">
        <v>722.37</v>
      </c>
      <c r="K68" s="3" t="s">
        <v>7</v>
      </c>
      <c r="L68" s="3" t="s">
        <v>18</v>
      </c>
    </row>
    <row r="69" spans="1:12" x14ac:dyDescent="0.3">
      <c r="A69" s="7">
        <v>45138</v>
      </c>
      <c r="B69" s="7">
        <v>45422</v>
      </c>
      <c r="C69" s="7" t="s">
        <v>12</v>
      </c>
      <c r="D69" s="7" t="s">
        <v>13</v>
      </c>
      <c r="E69" s="3" t="s">
        <v>9</v>
      </c>
      <c r="F69" s="3" t="s">
        <v>35</v>
      </c>
      <c r="G69" s="3" t="s">
        <v>55</v>
      </c>
      <c r="H69" s="3" t="s">
        <v>118</v>
      </c>
      <c r="I69" s="11" t="s">
        <v>125</v>
      </c>
      <c r="J69" s="10">
        <v>722.37</v>
      </c>
      <c r="K69" s="3" t="s">
        <v>7</v>
      </c>
      <c r="L69" s="3" t="s">
        <v>18</v>
      </c>
    </row>
    <row r="70" spans="1:12" x14ac:dyDescent="0.3">
      <c r="A70" s="7">
        <v>45138</v>
      </c>
      <c r="B70" s="7">
        <v>45453</v>
      </c>
      <c r="C70" s="7" t="s">
        <v>12</v>
      </c>
      <c r="D70" s="7" t="s">
        <v>13</v>
      </c>
      <c r="E70" s="3" t="s">
        <v>9</v>
      </c>
      <c r="F70" s="3" t="s">
        <v>35</v>
      </c>
      <c r="G70" s="3" t="s">
        <v>55</v>
      </c>
      <c r="H70" s="3" t="s">
        <v>118</v>
      </c>
      <c r="I70" s="11" t="s">
        <v>126</v>
      </c>
      <c r="J70" s="10">
        <v>722.37</v>
      </c>
      <c r="K70" s="3" t="s">
        <v>7</v>
      </c>
      <c r="L70" s="3" t="s">
        <v>18</v>
      </c>
    </row>
    <row r="71" spans="1:12" x14ac:dyDescent="0.3">
      <c r="A71" s="7">
        <v>45138</v>
      </c>
      <c r="B71" s="7">
        <v>45483</v>
      </c>
      <c r="C71" s="7" t="s">
        <v>12</v>
      </c>
      <c r="D71" s="7" t="s">
        <v>13</v>
      </c>
      <c r="E71" s="3" t="s">
        <v>9</v>
      </c>
      <c r="F71" s="3" t="s">
        <v>35</v>
      </c>
      <c r="G71" s="3" t="s">
        <v>55</v>
      </c>
      <c r="H71" s="3" t="s">
        <v>118</v>
      </c>
      <c r="I71" s="11" t="s">
        <v>127</v>
      </c>
      <c r="J71" s="10">
        <v>722.37</v>
      </c>
      <c r="K71" s="3" t="s">
        <v>7</v>
      </c>
      <c r="L71" s="3" t="s">
        <v>18</v>
      </c>
    </row>
    <row r="72" spans="1:12" x14ac:dyDescent="0.3">
      <c r="A72" s="7">
        <v>45138</v>
      </c>
      <c r="B72" s="7">
        <v>45514</v>
      </c>
      <c r="C72" s="7" t="s">
        <v>12</v>
      </c>
      <c r="D72" s="7" t="s">
        <v>13</v>
      </c>
      <c r="E72" s="3" t="s">
        <v>9</v>
      </c>
      <c r="F72" s="3" t="s">
        <v>35</v>
      </c>
      <c r="G72" s="3" t="s">
        <v>55</v>
      </c>
      <c r="H72" s="3" t="s">
        <v>118</v>
      </c>
      <c r="I72" s="11" t="s">
        <v>128</v>
      </c>
      <c r="J72" s="10">
        <v>722.37</v>
      </c>
      <c r="K72" s="3" t="s">
        <v>7</v>
      </c>
      <c r="L72" s="3" t="s">
        <v>18</v>
      </c>
    </row>
    <row r="73" spans="1:12" x14ac:dyDescent="0.3">
      <c r="A73" s="7">
        <v>45138</v>
      </c>
      <c r="B73" s="7">
        <v>45545</v>
      </c>
      <c r="C73" s="7" t="s">
        <v>12</v>
      </c>
      <c r="D73" s="7" t="s">
        <v>13</v>
      </c>
      <c r="E73" s="3" t="s">
        <v>9</v>
      </c>
      <c r="F73" s="3" t="s">
        <v>35</v>
      </c>
      <c r="G73" s="3" t="s">
        <v>55</v>
      </c>
      <c r="H73" s="3" t="s">
        <v>118</v>
      </c>
      <c r="I73" s="11" t="s">
        <v>129</v>
      </c>
      <c r="J73" s="10">
        <v>722.37</v>
      </c>
      <c r="K73" s="3" t="s">
        <v>7</v>
      </c>
      <c r="L73" s="3" t="s">
        <v>18</v>
      </c>
    </row>
    <row r="74" spans="1:12" x14ac:dyDescent="0.3">
      <c r="A74" s="7">
        <v>45138</v>
      </c>
      <c r="B74" s="7">
        <v>45575</v>
      </c>
      <c r="C74" s="7" t="s">
        <v>12</v>
      </c>
      <c r="D74" s="7" t="s">
        <v>13</v>
      </c>
      <c r="E74" s="3" t="s">
        <v>9</v>
      </c>
      <c r="F74" s="3" t="s">
        <v>35</v>
      </c>
      <c r="G74" s="3" t="s">
        <v>55</v>
      </c>
      <c r="H74" s="3" t="s">
        <v>118</v>
      </c>
      <c r="I74" s="11" t="s">
        <v>130</v>
      </c>
      <c r="J74" s="10">
        <v>722.37</v>
      </c>
      <c r="K74" s="3" t="s">
        <v>7</v>
      </c>
      <c r="L74" s="3" t="s">
        <v>18</v>
      </c>
    </row>
    <row r="75" spans="1:12" x14ac:dyDescent="0.3">
      <c r="A75" s="7">
        <v>45138</v>
      </c>
      <c r="B75" s="7">
        <v>45606</v>
      </c>
      <c r="C75" s="7" t="s">
        <v>12</v>
      </c>
      <c r="D75" s="7" t="s">
        <v>13</v>
      </c>
      <c r="E75" s="3" t="s">
        <v>9</v>
      </c>
      <c r="F75" s="3" t="s">
        <v>35</v>
      </c>
      <c r="G75" s="3" t="s">
        <v>55</v>
      </c>
      <c r="H75" s="3" t="s">
        <v>118</v>
      </c>
      <c r="I75" s="11" t="s">
        <v>131</v>
      </c>
      <c r="J75" s="10">
        <v>722.37</v>
      </c>
      <c r="K75" s="3" t="s">
        <v>7</v>
      </c>
      <c r="L75" s="3" t="s">
        <v>18</v>
      </c>
    </row>
    <row r="76" spans="1:12" x14ac:dyDescent="0.3">
      <c r="A76" s="7">
        <v>45138</v>
      </c>
      <c r="B76" s="7">
        <v>45636</v>
      </c>
      <c r="C76" s="7" t="s">
        <v>12</v>
      </c>
      <c r="D76" s="7" t="s">
        <v>13</v>
      </c>
      <c r="E76" s="3" t="s">
        <v>9</v>
      </c>
      <c r="F76" s="3" t="s">
        <v>35</v>
      </c>
      <c r="G76" s="3" t="s">
        <v>55</v>
      </c>
      <c r="H76" s="3" t="s">
        <v>118</v>
      </c>
      <c r="I76" s="11" t="s">
        <v>132</v>
      </c>
      <c r="J76" s="10">
        <v>722.37</v>
      </c>
      <c r="K76" s="3" t="s">
        <v>7</v>
      </c>
      <c r="L76" s="3" t="s">
        <v>18</v>
      </c>
    </row>
    <row r="77" spans="1:12" x14ac:dyDescent="0.3">
      <c r="A77" s="7">
        <v>45138</v>
      </c>
      <c r="B77" s="7">
        <v>45667</v>
      </c>
      <c r="C77" s="7" t="s">
        <v>12</v>
      </c>
      <c r="D77" s="7" t="s">
        <v>13</v>
      </c>
      <c r="E77" s="3" t="s">
        <v>9</v>
      </c>
      <c r="F77" s="3" t="s">
        <v>35</v>
      </c>
      <c r="G77" s="3" t="s">
        <v>55</v>
      </c>
      <c r="H77" s="3" t="s">
        <v>118</v>
      </c>
      <c r="I77" s="11" t="s">
        <v>133</v>
      </c>
      <c r="J77" s="10">
        <v>722.37</v>
      </c>
      <c r="K77" s="3" t="s">
        <v>7</v>
      </c>
      <c r="L77" s="3" t="s">
        <v>18</v>
      </c>
    </row>
    <row r="78" spans="1:12" x14ac:dyDescent="0.3">
      <c r="A78" s="7">
        <v>45138</v>
      </c>
      <c r="B78" s="7">
        <v>45698</v>
      </c>
      <c r="C78" s="7" t="s">
        <v>12</v>
      </c>
      <c r="D78" s="7" t="s">
        <v>13</v>
      </c>
      <c r="E78" s="3" t="s">
        <v>9</v>
      </c>
      <c r="F78" s="3" t="s">
        <v>35</v>
      </c>
      <c r="G78" s="3" t="s">
        <v>55</v>
      </c>
      <c r="H78" s="3" t="s">
        <v>118</v>
      </c>
      <c r="I78" s="11" t="s">
        <v>134</v>
      </c>
      <c r="J78" s="10">
        <v>722.37</v>
      </c>
      <c r="K78" s="3" t="s">
        <v>7</v>
      </c>
      <c r="L78" s="3" t="s">
        <v>18</v>
      </c>
    </row>
    <row r="79" spans="1:12" x14ac:dyDescent="0.3">
      <c r="A79" s="7">
        <v>45138</v>
      </c>
      <c r="B79" s="7">
        <v>45726</v>
      </c>
      <c r="C79" s="7" t="s">
        <v>12</v>
      </c>
      <c r="D79" s="7" t="s">
        <v>13</v>
      </c>
      <c r="E79" s="3" t="s">
        <v>9</v>
      </c>
      <c r="F79" s="3" t="s">
        <v>35</v>
      </c>
      <c r="G79" s="3" t="s">
        <v>55</v>
      </c>
      <c r="H79" s="3" t="s">
        <v>118</v>
      </c>
      <c r="I79" s="11" t="s">
        <v>135</v>
      </c>
      <c r="J79" s="10">
        <v>722.37</v>
      </c>
      <c r="K79" s="3" t="s">
        <v>7</v>
      </c>
      <c r="L79" s="3" t="s">
        <v>18</v>
      </c>
    </row>
    <row r="80" spans="1:12" x14ac:dyDescent="0.3">
      <c r="A80" s="7">
        <v>45138</v>
      </c>
      <c r="B80" s="7">
        <v>45757</v>
      </c>
      <c r="C80" s="7" t="s">
        <v>12</v>
      </c>
      <c r="D80" s="7" t="s">
        <v>13</v>
      </c>
      <c r="E80" s="3" t="s">
        <v>9</v>
      </c>
      <c r="F80" s="3" t="s">
        <v>35</v>
      </c>
      <c r="G80" s="3" t="s">
        <v>55</v>
      </c>
      <c r="H80" s="3" t="s">
        <v>118</v>
      </c>
      <c r="I80" s="11" t="s">
        <v>136</v>
      </c>
      <c r="J80" s="10">
        <v>722.37</v>
      </c>
      <c r="K80" s="3" t="s">
        <v>7</v>
      </c>
      <c r="L80" s="3" t="s">
        <v>18</v>
      </c>
    </row>
  </sheetData>
  <conditionalFormatting sqref="E1:E1048576">
    <cfRule type="cellIs" dxfId="0" priority="1" operator="equal">
      <formula>"Crédito"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0000000}">
          <x14:formula1>
            <xm:f>Inf.!$F$3:$F$4</xm:f>
          </x14:formula1>
          <xm:sqref>E2:E80</xm:sqref>
        </x14:dataValidation>
        <x14:dataValidation type="list" allowBlank="1" showInputMessage="1" showErrorMessage="1" xr:uid="{00000000-0002-0000-0100-000001000000}">
          <x14:formula1>
            <xm:f>Inf.!$D$3:$D$12</xm:f>
          </x14:formula1>
          <xm:sqref>F2:F80</xm:sqref>
        </x14:dataValidation>
        <x14:dataValidation type="list" allowBlank="1" showInputMessage="1" showErrorMessage="1" xr:uid="{00000000-0002-0000-0100-000002000000}">
          <x14:formula1>
            <xm:f>Inf.!$B$3:$B$6</xm:f>
          </x14:formula1>
          <xm:sqref>K2:K80</xm:sqref>
        </x14:dataValidation>
        <x14:dataValidation type="list" allowBlank="1" showInputMessage="1" showErrorMessage="1" xr:uid="{00000000-0002-0000-0100-000004000000}">
          <x14:formula1>
            <xm:f>Inf.!$J$3:$J$4</xm:f>
          </x14:formula1>
          <xm:sqref>L2:L80</xm:sqref>
        </x14:dataValidation>
        <x14:dataValidation type="list" allowBlank="1" showInputMessage="1" showErrorMessage="1" xr:uid="{00000000-0002-0000-0100-000005000000}">
          <x14:formula1>
            <xm:f>Inf.!$N$3:$N$6</xm:f>
          </x14:formula1>
          <xm:sqref>D2:D80</xm:sqref>
        </x14:dataValidation>
        <x14:dataValidation type="list" allowBlank="1" showInputMessage="1" showErrorMessage="1" xr:uid="{D7255937-5C45-40F1-BCF3-7E57481F4AE5}">
          <x14:formula1>
            <xm:f>Inf.!$L$3:$L$4</xm:f>
          </x14:formula1>
          <xm:sqref>C2:C80</xm:sqref>
        </x14:dataValidation>
        <x14:dataValidation type="list" allowBlank="1" showInputMessage="1" showErrorMessage="1" xr:uid="{00000000-0002-0000-0100-000003000000}">
          <x14:formula1>
            <xm:f>Inf.!$H$3:$H$32</xm:f>
          </x14:formula1>
          <xm:sqref>G2:G80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13"/>
  <sheetViews>
    <sheetView showGridLines="0" workbookViewId="0">
      <pane ySplit="27" topLeftCell="A28" activePane="bottomLeft" state="frozen"/>
      <selection pane="bottomLeft" activeCell="C18" sqref="C18"/>
    </sheetView>
  </sheetViews>
  <sheetFormatPr defaultRowHeight="14.4" x14ac:dyDescent="0.3"/>
  <cols>
    <col min="1" max="1" width="2.5546875" customWidth="1"/>
    <col min="2" max="2" width="18" customWidth="1"/>
    <col min="3" max="3" width="19.5546875" bestFit="1" customWidth="1"/>
    <col min="4" max="4" width="9.5546875" customWidth="1"/>
    <col min="5" max="5" width="10.6640625" bestFit="1" customWidth="1"/>
  </cols>
  <sheetData>
    <row r="2" spans="2:4" x14ac:dyDescent="0.3">
      <c r="B2" s="12" t="s">
        <v>137</v>
      </c>
      <c r="C2" s="12" t="s">
        <v>138</v>
      </c>
    </row>
    <row r="3" spans="2:4" x14ac:dyDescent="0.3">
      <c r="B3" s="12" t="s">
        <v>139</v>
      </c>
      <c r="C3" s="16" t="s">
        <v>9</v>
      </c>
      <c r="D3" s="16" t="s">
        <v>140</v>
      </c>
    </row>
    <row r="4" spans="2:4" x14ac:dyDescent="0.3">
      <c r="B4" s="13" t="s">
        <v>141</v>
      </c>
      <c r="C4" s="14">
        <v>7265.82</v>
      </c>
      <c r="D4" s="14">
        <v>7265.82</v>
      </c>
    </row>
    <row r="5" spans="2:4" x14ac:dyDescent="0.3">
      <c r="B5" s="15" t="s">
        <v>22</v>
      </c>
      <c r="C5" s="14">
        <v>2034.2</v>
      </c>
      <c r="D5" s="14">
        <v>2034.2</v>
      </c>
    </row>
    <row r="6" spans="2:4" x14ac:dyDescent="0.3">
      <c r="B6" s="15" t="s">
        <v>8</v>
      </c>
      <c r="C6" s="14">
        <v>1909.0000000000002</v>
      </c>
      <c r="D6" s="14">
        <v>1909.0000000000002</v>
      </c>
    </row>
    <row r="7" spans="2:4" x14ac:dyDescent="0.3">
      <c r="B7" s="15" t="s">
        <v>37</v>
      </c>
      <c r="C7" s="14">
        <v>905.04</v>
      </c>
      <c r="D7" s="14">
        <v>905.04</v>
      </c>
    </row>
    <row r="8" spans="2:4" x14ac:dyDescent="0.3">
      <c r="B8" s="15" t="s">
        <v>29</v>
      </c>
      <c r="C8" s="14">
        <v>791.68999999999994</v>
      </c>
      <c r="D8" s="14">
        <v>791.68999999999994</v>
      </c>
    </row>
    <row r="9" spans="2:4" x14ac:dyDescent="0.3">
      <c r="B9" s="15" t="s">
        <v>31</v>
      </c>
      <c r="C9" s="14">
        <v>767.03</v>
      </c>
      <c r="D9" s="14">
        <v>767.03</v>
      </c>
    </row>
    <row r="10" spans="2:4" x14ac:dyDescent="0.3">
      <c r="B10" s="15" t="s">
        <v>26</v>
      </c>
      <c r="C10" s="14">
        <v>602.46</v>
      </c>
      <c r="D10" s="14">
        <v>602.46</v>
      </c>
    </row>
    <row r="11" spans="2:4" x14ac:dyDescent="0.3">
      <c r="B11" s="15" t="s">
        <v>15</v>
      </c>
      <c r="C11" s="14">
        <v>139.4</v>
      </c>
      <c r="D11" s="14">
        <v>139.4</v>
      </c>
    </row>
    <row r="12" spans="2:4" x14ac:dyDescent="0.3">
      <c r="B12" s="15" t="s">
        <v>35</v>
      </c>
      <c r="C12" s="14">
        <v>117</v>
      </c>
      <c r="D12" s="14">
        <v>117</v>
      </c>
    </row>
    <row r="13" spans="2:4" x14ac:dyDescent="0.3">
      <c r="B13" s="13" t="s">
        <v>140</v>
      </c>
      <c r="C13" s="14">
        <v>7265.82</v>
      </c>
      <c r="D13" s="14">
        <v>7265.82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6BD4C-B7D7-4E80-B01C-FD2028F1E17D}">
  <dimension ref="A1:O18"/>
  <sheetViews>
    <sheetView workbookViewId="0">
      <selection sqref="A1:O18"/>
    </sheetView>
  </sheetViews>
  <sheetFormatPr defaultRowHeight="14.4" x14ac:dyDescent="0.3"/>
  <sheetData>
    <row r="1" spans="1:15" x14ac:dyDescent="0.3">
      <c r="B1" s="17">
        <v>45231</v>
      </c>
      <c r="C1" s="17">
        <v>45261</v>
      </c>
      <c r="D1" s="17">
        <v>45292</v>
      </c>
      <c r="E1" s="17">
        <v>45323</v>
      </c>
      <c r="F1" s="17">
        <v>45352</v>
      </c>
      <c r="G1" s="17">
        <v>45383</v>
      </c>
      <c r="H1" s="17">
        <v>45413</v>
      </c>
      <c r="I1" s="17">
        <v>45444</v>
      </c>
      <c r="J1" s="17">
        <v>45474</v>
      </c>
      <c r="K1" s="17">
        <v>45505</v>
      </c>
      <c r="L1" s="17">
        <v>45536</v>
      </c>
      <c r="M1" s="17">
        <v>45566</v>
      </c>
      <c r="N1" s="17">
        <v>45597</v>
      </c>
      <c r="O1" s="17">
        <v>45627</v>
      </c>
    </row>
    <row r="2" spans="1:15" x14ac:dyDescent="0.3">
      <c r="A2" t="s">
        <v>142</v>
      </c>
      <c r="B2" s="18">
        <v>2646.18</v>
      </c>
      <c r="C2" s="18">
        <v>667.52</v>
      </c>
      <c r="D2" s="18">
        <v>552.32000000000005</v>
      </c>
      <c r="E2" s="18">
        <v>269.89999999999998</v>
      </c>
      <c r="F2" s="18">
        <v>260.45</v>
      </c>
      <c r="G2" s="18">
        <v>120.05</v>
      </c>
      <c r="H2" s="18">
        <v>103.84</v>
      </c>
      <c r="I2" s="18">
        <v>103.84</v>
      </c>
      <c r="J2" s="18">
        <v>103.84</v>
      </c>
      <c r="K2" s="18">
        <v>103.84</v>
      </c>
      <c r="L2" s="18"/>
      <c r="M2" s="18"/>
      <c r="N2" s="18"/>
      <c r="O2" s="18"/>
    </row>
    <row r="3" spans="1:15" x14ac:dyDescent="0.3">
      <c r="A3" t="s">
        <v>143</v>
      </c>
      <c r="B3" s="18">
        <v>204.46</v>
      </c>
      <c r="C3" s="18">
        <v>204.46</v>
      </c>
      <c r="D3" s="18">
        <v>166.78</v>
      </c>
      <c r="E3" s="18">
        <v>44.65</v>
      </c>
      <c r="F3" s="18">
        <v>44.65</v>
      </c>
      <c r="G3" s="18">
        <v>20.07</v>
      </c>
      <c r="H3" s="18"/>
      <c r="I3" s="18"/>
      <c r="J3" s="18"/>
      <c r="K3" s="18"/>
      <c r="L3" s="18"/>
      <c r="M3" s="18"/>
      <c r="N3" s="18"/>
      <c r="O3" s="18"/>
    </row>
    <row r="4" spans="1:15" x14ac:dyDescent="0.3">
      <c r="A4" t="s">
        <v>144</v>
      </c>
      <c r="B4" s="18">
        <v>50</v>
      </c>
      <c r="C4" s="18">
        <v>50</v>
      </c>
      <c r="D4" s="18">
        <v>50</v>
      </c>
      <c r="E4" s="18">
        <v>50</v>
      </c>
      <c r="F4" s="18">
        <v>50</v>
      </c>
      <c r="G4" s="18">
        <v>50</v>
      </c>
      <c r="H4" s="18">
        <v>50</v>
      </c>
      <c r="I4" s="18">
        <v>50</v>
      </c>
      <c r="J4" s="18">
        <v>50</v>
      </c>
      <c r="K4" s="18">
        <v>50</v>
      </c>
      <c r="L4" s="18">
        <v>50</v>
      </c>
      <c r="M4" s="18">
        <v>50</v>
      </c>
      <c r="N4" s="18">
        <v>50</v>
      </c>
      <c r="O4" s="18">
        <v>50</v>
      </c>
    </row>
    <row r="5" spans="1:15" x14ac:dyDescent="0.3">
      <c r="A5" t="s">
        <v>145</v>
      </c>
      <c r="B5" s="18">
        <v>722.37</v>
      </c>
      <c r="C5" s="18">
        <v>722.37</v>
      </c>
      <c r="D5" s="18">
        <v>722.37</v>
      </c>
      <c r="E5" s="18">
        <v>722.37</v>
      </c>
      <c r="F5" s="18">
        <v>722.37</v>
      </c>
      <c r="G5" s="18">
        <v>722.37</v>
      </c>
      <c r="H5" s="18">
        <v>722.37</v>
      </c>
      <c r="I5" s="18">
        <v>722.37</v>
      </c>
      <c r="J5" s="18">
        <v>722.37</v>
      </c>
      <c r="K5" s="18">
        <v>722.37</v>
      </c>
      <c r="L5" s="18">
        <v>722.37</v>
      </c>
      <c r="M5" s="18">
        <v>722.37</v>
      </c>
      <c r="N5" s="18">
        <v>722.37</v>
      </c>
      <c r="O5" s="18">
        <v>722.37</v>
      </c>
    </row>
    <row r="6" spans="1:15" x14ac:dyDescent="0.3">
      <c r="A6" t="s">
        <v>146</v>
      </c>
      <c r="B6" s="18">
        <f t="shared" ref="B6:O6" si="0">SUM(B2:B5)</f>
        <v>3623.0099999999998</v>
      </c>
      <c r="C6" s="18">
        <f t="shared" si="0"/>
        <v>1644.35</v>
      </c>
      <c r="D6" s="18">
        <f t="shared" si="0"/>
        <v>1491.47</v>
      </c>
      <c r="E6" s="18">
        <f t="shared" si="0"/>
        <v>1086.92</v>
      </c>
      <c r="F6" s="18">
        <f t="shared" si="0"/>
        <v>1077.47</v>
      </c>
      <c r="G6" s="18">
        <f t="shared" si="0"/>
        <v>912.49</v>
      </c>
      <c r="H6" s="18">
        <f t="shared" si="0"/>
        <v>876.21</v>
      </c>
      <c r="I6" s="18">
        <f t="shared" si="0"/>
        <v>876.21</v>
      </c>
      <c r="J6" s="18">
        <f t="shared" si="0"/>
        <v>876.21</v>
      </c>
      <c r="K6" s="18">
        <f t="shared" si="0"/>
        <v>876.21</v>
      </c>
      <c r="L6" s="18">
        <f t="shared" si="0"/>
        <v>772.37</v>
      </c>
      <c r="M6" s="18">
        <f t="shared" si="0"/>
        <v>772.37</v>
      </c>
      <c r="N6" s="18">
        <f t="shared" si="0"/>
        <v>772.37</v>
      </c>
      <c r="O6" s="18">
        <f t="shared" si="0"/>
        <v>772.37</v>
      </c>
    </row>
    <row r="7" spans="1:15" x14ac:dyDescent="0.3">
      <c r="A7" t="s">
        <v>147</v>
      </c>
      <c r="B7" s="18">
        <v>500</v>
      </c>
      <c r="C7" s="18">
        <v>500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3">
      <c r="A8" t="s">
        <v>148</v>
      </c>
      <c r="B8" s="18">
        <v>750</v>
      </c>
      <c r="C8" s="18">
        <v>750</v>
      </c>
      <c r="D8" s="18">
        <v>750</v>
      </c>
      <c r="E8" s="18">
        <v>750</v>
      </c>
      <c r="F8" s="18">
        <v>750</v>
      </c>
      <c r="G8" s="18">
        <v>750</v>
      </c>
      <c r="H8" s="18">
        <v>750</v>
      </c>
      <c r="I8" s="18">
        <v>750</v>
      </c>
      <c r="J8" s="18">
        <v>750</v>
      </c>
      <c r="K8" s="18">
        <v>750</v>
      </c>
      <c r="L8" s="18">
        <v>750</v>
      </c>
      <c r="M8" s="18">
        <v>750</v>
      </c>
      <c r="N8" s="18">
        <v>750</v>
      </c>
      <c r="O8" s="18">
        <v>750</v>
      </c>
    </row>
    <row r="9" spans="1:15" x14ac:dyDescent="0.3">
      <c r="A9" t="s">
        <v>149</v>
      </c>
      <c r="B9" s="18">
        <v>270</v>
      </c>
      <c r="C9" s="18">
        <v>270</v>
      </c>
      <c r="D9" s="18">
        <v>270</v>
      </c>
      <c r="E9" s="18">
        <v>270</v>
      </c>
      <c r="F9" s="18">
        <v>270</v>
      </c>
      <c r="G9" s="18">
        <v>270</v>
      </c>
      <c r="H9" s="18">
        <v>270</v>
      </c>
      <c r="I9" s="18">
        <v>270</v>
      </c>
      <c r="J9" s="18">
        <v>270</v>
      </c>
      <c r="K9" s="18">
        <v>270</v>
      </c>
      <c r="L9" s="18">
        <v>270</v>
      </c>
      <c r="M9" s="18">
        <v>270</v>
      </c>
      <c r="N9" s="18">
        <v>270</v>
      </c>
      <c r="O9" s="18">
        <v>270</v>
      </c>
    </row>
    <row r="10" spans="1:15" x14ac:dyDescent="0.3">
      <c r="A10" t="s">
        <v>150</v>
      </c>
      <c r="B10" s="18">
        <v>115</v>
      </c>
      <c r="C10" s="18">
        <v>115</v>
      </c>
      <c r="D10" s="18">
        <v>115</v>
      </c>
      <c r="E10" s="18">
        <v>115</v>
      </c>
      <c r="F10" s="18">
        <v>115</v>
      </c>
      <c r="G10" s="18">
        <v>115</v>
      </c>
      <c r="H10" s="18">
        <v>115</v>
      </c>
      <c r="I10" s="18">
        <v>115</v>
      </c>
      <c r="J10" s="18">
        <v>115</v>
      </c>
      <c r="K10" s="18">
        <v>115</v>
      </c>
      <c r="L10" s="18">
        <v>115</v>
      </c>
      <c r="M10" s="18">
        <v>115</v>
      </c>
      <c r="N10" s="18">
        <v>115</v>
      </c>
      <c r="O10" s="18">
        <v>115</v>
      </c>
    </row>
    <row r="11" spans="1:15" x14ac:dyDescent="0.3">
      <c r="A11" t="s">
        <v>151</v>
      </c>
      <c r="B11" s="18">
        <v>200</v>
      </c>
      <c r="C11" s="18">
        <v>200</v>
      </c>
      <c r="D11" s="18">
        <v>200</v>
      </c>
      <c r="E11" s="18">
        <v>200</v>
      </c>
      <c r="F11" s="18">
        <v>200</v>
      </c>
      <c r="G11" s="18">
        <v>200</v>
      </c>
      <c r="H11" s="18">
        <v>200</v>
      </c>
      <c r="I11" s="18">
        <v>200</v>
      </c>
      <c r="J11" s="18">
        <v>200</v>
      </c>
      <c r="K11" s="18">
        <v>200</v>
      </c>
      <c r="L11" s="18">
        <v>200</v>
      </c>
      <c r="M11" s="18">
        <v>200</v>
      </c>
      <c r="N11" s="18">
        <v>200</v>
      </c>
      <c r="O11" s="18">
        <v>200</v>
      </c>
    </row>
    <row r="12" spans="1:15" x14ac:dyDescent="0.3">
      <c r="A12" t="s">
        <v>152</v>
      </c>
      <c r="B12" s="18"/>
      <c r="C12" s="18">
        <v>1000</v>
      </c>
      <c r="D12" s="18">
        <v>1000</v>
      </c>
      <c r="E12" s="18">
        <v>1000</v>
      </c>
      <c r="F12" s="18">
        <v>1000</v>
      </c>
      <c r="G12" s="18">
        <v>1000</v>
      </c>
      <c r="H12" s="18">
        <v>1000</v>
      </c>
      <c r="I12" s="18">
        <v>1000</v>
      </c>
      <c r="J12" s="18">
        <v>1000</v>
      </c>
      <c r="K12" s="18">
        <v>1000</v>
      </c>
      <c r="L12" s="18">
        <v>1000</v>
      </c>
      <c r="M12" s="18">
        <v>1000</v>
      </c>
      <c r="N12" s="18">
        <v>1000</v>
      </c>
      <c r="O12" s="18">
        <v>1000</v>
      </c>
    </row>
    <row r="13" spans="1:15" x14ac:dyDescent="0.3">
      <c r="A13" t="s">
        <v>153</v>
      </c>
      <c r="B13" s="18"/>
      <c r="C13" s="18">
        <v>200</v>
      </c>
      <c r="D13" s="18">
        <v>200</v>
      </c>
      <c r="E13" s="18">
        <v>200</v>
      </c>
      <c r="F13" s="18">
        <v>200</v>
      </c>
      <c r="G13" s="18">
        <v>200</v>
      </c>
      <c r="H13" s="18">
        <v>200</v>
      </c>
      <c r="I13" s="18">
        <v>200</v>
      </c>
      <c r="J13" s="18">
        <v>200</v>
      </c>
      <c r="K13" s="18">
        <v>200</v>
      </c>
      <c r="L13" s="18">
        <v>200</v>
      </c>
      <c r="M13" s="18">
        <v>200</v>
      </c>
      <c r="N13" s="18">
        <v>200</v>
      </c>
      <c r="O13" s="18">
        <v>200</v>
      </c>
    </row>
    <row r="14" spans="1:15" x14ac:dyDescent="0.3">
      <c r="A14" t="s">
        <v>154</v>
      </c>
      <c r="B14" s="18">
        <f>SUM(B6:B13)</f>
        <v>5458.01</v>
      </c>
      <c r="C14" s="18">
        <f t="shared" ref="C14:O14" si="1">SUM(C6:C13)</f>
        <v>4679.3500000000004</v>
      </c>
      <c r="D14" s="18">
        <f t="shared" si="1"/>
        <v>4026.4700000000003</v>
      </c>
      <c r="E14" s="18">
        <f t="shared" si="1"/>
        <v>3621.92</v>
      </c>
      <c r="F14" s="18">
        <f t="shared" si="1"/>
        <v>3612.4700000000003</v>
      </c>
      <c r="G14" s="18">
        <f t="shared" si="1"/>
        <v>3447.49</v>
      </c>
      <c r="H14" s="18">
        <f t="shared" si="1"/>
        <v>3411.21</v>
      </c>
      <c r="I14" s="18">
        <f t="shared" si="1"/>
        <v>3411.21</v>
      </c>
      <c r="J14" s="18">
        <f t="shared" si="1"/>
        <v>3411.21</v>
      </c>
      <c r="K14" s="18">
        <f t="shared" si="1"/>
        <v>3411.21</v>
      </c>
      <c r="L14" s="18">
        <f t="shared" si="1"/>
        <v>3307.37</v>
      </c>
      <c r="M14" s="18">
        <f t="shared" si="1"/>
        <v>3307.37</v>
      </c>
      <c r="N14" s="18">
        <f t="shared" si="1"/>
        <v>3307.37</v>
      </c>
      <c r="O14" s="18">
        <f t="shared" si="1"/>
        <v>3307.37</v>
      </c>
    </row>
    <row r="17" spans="3:3" x14ac:dyDescent="0.3">
      <c r="C17" s="18">
        <v>5100</v>
      </c>
    </row>
    <row r="18" spans="3:3" x14ac:dyDescent="0.3">
      <c r="C18" s="19">
        <f>C17-C14</f>
        <v>420.64999999999964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Inf.</vt:lpstr>
      <vt:lpstr>Bco.Dados</vt:lpstr>
      <vt:lpstr>extrato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2023-11-16T23:14:56Z</dcterms:modified>
  <cp:category/>
  <cp:contentStatus/>
</cp:coreProperties>
</file>