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F:\Data_analyst_bootcamp\Excel Project\"/>
    </mc:Choice>
  </mc:AlternateContent>
  <xr:revisionPtr revIDLastSave="0" documentId="13_ncr:1_{2C536B5D-EB10-4F0A-AC64-A08A9CB18B1D}" xr6:coauthVersionLast="47" xr6:coauthVersionMax="47" xr10:uidLastSave="{00000000-0000-0000-0000-000000000000}"/>
  <bookViews>
    <workbookView xWindow="-108" yWindow="-108" windowWidth="23256" windowHeight="12456" firstSheet="1" activeTab="5" xr2:uid="{6835C5E1-A5AF-46F6-AB34-779C16BF0DB8}"/>
  </bookViews>
  <sheets>
    <sheet name="Matchs_win" sheetId="3" r:id="rId1"/>
    <sheet name="Decision_based" sheetId="4" r:id="rId2"/>
    <sheet name="Top 10 venue" sheetId="6" r:id="rId3"/>
    <sheet name="MoM" sheetId="7" r:id="rId4"/>
    <sheet name="KPI" sheetId="10" r:id="rId5"/>
    <sheet name="Sheet9" sheetId="11" r:id="rId6"/>
    <sheet name="IPL Matches 2008-2018" sheetId="1" r:id="rId7"/>
    <sheet name="Title_winners" sheetId="9" r:id="rId8"/>
    <sheet name="Winner Data" sheetId="2" r:id="rId9"/>
  </sheets>
  <definedNames>
    <definedName name="_xlchart.v1.0" hidden="1">Title_winners!$D$4:$D$9</definedName>
    <definedName name="_xlchart.v1.1" hidden="1">Title_winners!$E$3</definedName>
    <definedName name="_xlchart.v1.10" hidden="1">Title_winners!$E$3</definedName>
    <definedName name="_xlchart.v1.11" hidden="1">Title_winners!$E$4:$E$9</definedName>
    <definedName name="_xlchart.v1.2" hidden="1">Title_winners!$E$4:$E$9</definedName>
    <definedName name="_xlchart.v1.3" hidden="1">Title_winners!$D$4:$D$9</definedName>
    <definedName name="_xlchart.v1.4" hidden="1">Title_winners!$E$3</definedName>
    <definedName name="_xlchart.v1.5" hidden="1">Title_winners!$E$4:$E$9</definedName>
    <definedName name="_xlchart.v1.6" hidden="1">Title_winners!$D$4:$D$9</definedName>
    <definedName name="_xlchart.v1.7" hidden="1">Title_winners!$E$3</definedName>
    <definedName name="_xlchart.v1.8" hidden="1">Title_winners!$E$4:$E$9</definedName>
    <definedName name="_xlchart.v1.9" hidden="1">Title_winners!$D$4:$D$9</definedName>
    <definedName name="Slicer_Season1">#N/A</definedName>
  </definedNames>
  <calcPr calcId="191029"/>
  <pivotCaches>
    <pivotCache cacheId="22" r:id="rId10"/>
    <pivotCache cacheId="2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0" l="1"/>
  <c r="I3" i="10" s="1"/>
  <c r="D5" i="9"/>
  <c r="D6" i="9"/>
  <c r="D7" i="9"/>
  <c r="D8" i="9"/>
  <c r="D9" i="9"/>
  <c r="D4" i="9"/>
  <c r="D5" i="7"/>
  <c r="D6" i="7"/>
  <c r="D7" i="7"/>
  <c r="D8" i="7"/>
  <c r="D9" i="7"/>
  <c r="D10" i="7"/>
  <c r="D11" i="7"/>
  <c r="D12" i="7"/>
  <c r="D13" i="7"/>
  <c r="D4" i="7"/>
  <c r="E5" i="9"/>
  <c r="E7" i="9"/>
  <c r="E8" i="9"/>
  <c r="E9" i="9"/>
  <c r="E6" i="9"/>
  <c r="E4" i="9"/>
  <c r="E6" i="7"/>
  <c r="E7" i="7"/>
  <c r="E9" i="7"/>
  <c r="E10" i="7"/>
  <c r="E11" i="7"/>
  <c r="E5" i="7"/>
  <c r="E13" i="7"/>
  <c r="E8" i="7"/>
  <c r="E12" i="7"/>
  <c r="E4" i="7"/>
  <c r="J3" i="10" l="1"/>
  <c r="H3" i="10"/>
  <c r="G3" i="10"/>
</calcChain>
</file>

<file path=xl/sharedStrings.xml><?xml version="1.0" encoding="utf-8"?>
<sst xmlns="http://schemas.openxmlformats.org/spreadsheetml/2006/main" count="8575" uniqueCount="430">
  <si>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</si>
  <si>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</si>
  <si>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</si>
  <si>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</si>
  <si>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</si>
  <si>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</si>
  <si>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</si>
  <si>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</si>
  <si>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</si>
  <si>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</si>
  <si>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</si>
  <si>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</si>
  <si>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</si>
  <si>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</si>
  <si>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</si>
  <si>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</si>
  <si>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</si>
  <si>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</si>
  <si>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</si>
  <si>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</si>
  <si>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</si>
  <si>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</si>
  <si>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</si>
  <si>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</si>
  <si>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</si>
  <si>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</si>
  <si>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</si>
  <si>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</si>
  <si>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</si>
  <si>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</si>
  <si>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</si>
  <si>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</si>
  <si>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</si>
  <si>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</si>
  <si>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</si>
  <si>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</si>
  <si>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</si>
  <si>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</si>
  <si>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</si>
  <si>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</si>
  <si>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</si>
  <si>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</si>
  <si>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</si>
  <si>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</si>
  <si>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</si>
  <si>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</si>
  <si>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</si>
  <si>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</si>
  <si>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</si>
  <si>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</si>
  <si>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</si>
  <si>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</si>
  <si>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</si>
  <si>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</si>
  <si>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</si>
  <si>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</si>
  <si>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</si>
  <si>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</si>
  <si>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</si>
  <si>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</si>
  <si>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</si>
  <si>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</si>
  <si>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</si>
  <si>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</si>
  <si>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</si>
  <si>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</si>
  <si>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</si>
  <si>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</si>
  <si>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</si>
  <si>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</si>
  <si>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</si>
  <si>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</si>
  <si>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</si>
  <si>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</si>
  <si>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</si>
  <si>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</si>
  <si>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</si>
  <si>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</si>
  <si>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</si>
  <si>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</si>
  <si>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</si>
  <si>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</si>
  <si>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</si>
  <si>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</si>
  <si>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</si>
  <si>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</si>
  <si>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</si>
  <si>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</si>
  <si>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</si>
  <si>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</si>
  <si>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</si>
  <si>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</si>
  <si>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</si>
  <si>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</si>
  <si>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</si>
  <si>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</si>
  <si>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</si>
  <si>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</si>
  <si>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</si>
  <si>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</si>
  <si>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</si>
  <si>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</si>
  <si>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</si>
  <si>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</si>
  <si>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</si>
  <si>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</si>
  <si>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</si>
  <si>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</si>
  <si>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</si>
  <si>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</si>
  <si>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</si>
  <si>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</si>
  <si>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</si>
  <si>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</si>
  <si>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</si>
  <si>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</si>
  <si>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</si>
  <si>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</si>
  <si>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</si>
  <si>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</si>
  <si>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</si>
  <si>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</si>
  <si>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</si>
  <si>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</si>
  <si>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</si>
  <si>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</si>
  <si>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</si>
  <si>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</si>
  <si>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</si>
  <si>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</si>
  <si>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</si>
  <si>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</si>
  <si>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</si>
  <si>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</si>
  <si>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</si>
  <si>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</si>
  <si>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</si>
  <si>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</si>
  <si>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</si>
  <si>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</si>
  <si>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</si>
  <si>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</si>
  <si>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</si>
  <si>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</si>
  <si>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</si>
  <si>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</si>
  <si>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</si>
  <si>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</si>
  <si>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</si>
  <si>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</si>
  <si>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</si>
  <si>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</si>
  <si>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</si>
  <si>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</si>
  <si>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</si>
  <si>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</si>
  <si>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</si>
  <si>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</si>
  <si>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</si>
  <si>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</si>
  <si>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</si>
  <si>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</si>
  <si>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</si>
  <si>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</si>
  <si>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</si>
  <si>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</si>
  <si>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</si>
  <si>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</si>
  <si>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</si>
  <si>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</si>
  <si>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</si>
  <si>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</si>
  <si>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</si>
  <si>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</si>
  <si>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</si>
  <si>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</si>
  <si>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</si>
  <si>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</si>
  <si>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</si>
  <si>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</si>
  <si>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</si>
  <si>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</si>
  <si>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</si>
  <si>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</si>
  <si>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</si>
  <si>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</si>
  <si>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</si>
  <si>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</si>
  <si>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</si>
  <si>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</si>
  <si>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</si>
  <si>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</si>
  <si>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</si>
  <si>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</si>
  <si>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</si>
  <si>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</si>
  <si>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</si>
  <si>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</si>
  <si>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</si>
  <si>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</si>
  <si>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</si>
  <si>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</si>
  <si>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</si>
  <si>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</si>
  <si>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</si>
  <si>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</si>
  <si>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</si>
  <si>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</si>
  <si>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</si>
  <si>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</si>
  <si>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</si>
  <si>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</si>
  <si>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</si>
  <si>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</si>
  <si>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</si>
  <si>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</si>
  <si>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</si>
  <si>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</si>
  <si>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</si>
  <si>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</si>
  <si>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</si>
  <si>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</si>
  <si>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</si>
  <si>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</si>
  <si>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</si>
  <si>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</si>
  <si>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</si>
  <si>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</si>
  <si>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</si>
  <si>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</si>
  <si>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</si>
  <si>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</si>
  <si>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</si>
  <si>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</si>
  <si>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</si>
  <si>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</si>
  <si>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</si>
  <si>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</si>
  <si>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</si>
  <si>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</si>
  <si>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</si>
  <si>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</si>
  <si>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</si>
  <si>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</si>
  <si>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</si>
  <si>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</si>
  <si>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</si>
  <si>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</si>
  <si>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</si>
  <si>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</si>
  <si>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</si>
  <si>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</si>
  <si>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</si>
  <si>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</si>
  <si>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</si>
  <si>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</si>
  <si>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</si>
  <si>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</si>
  <si>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</si>
  <si>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</si>
  <si>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</si>
  <si>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</si>
  <si>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</si>
  <si>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</si>
  <si>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</si>
  <si>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</si>
  <si>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</si>
  <si>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</si>
  <si>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</si>
  <si>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</si>
  <si>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</si>
  <si>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</si>
  <si>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</si>
  <si>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</si>
  <si>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</si>
  <si>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</si>
  <si>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</si>
  <si>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</si>
  <si>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</si>
  <si>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</si>
  <si>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</si>
  <si>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</si>
  <si>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</si>
  <si>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</si>
  <si>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</si>
  <si>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</si>
  <si>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</si>
  <si>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</si>
  <si>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</si>
  <si>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</si>
  <si>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</si>
  <si>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</si>
  <si>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</si>
  <si>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</si>
  <si>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</si>
  <si>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</si>
  <si>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</si>
  <si>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</si>
  <si>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</si>
  <si>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</si>
  <si>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</si>
  <si>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</si>
  <si>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</si>
  <si>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</si>
  <si>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</si>
  <si>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</si>
  <si>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</si>
  <si>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</si>
  <si>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</si>
  <si>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</si>
  <si>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</si>
  <si>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</si>
  <si>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</si>
  <si>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</si>
  <si>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</si>
  <si>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</si>
  <si>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</si>
  <si>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</si>
  <si>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</si>
  <si>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</si>
  <si>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</si>
  <si>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</si>
  <si>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</si>
  <si>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</si>
  <si>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</si>
  <si>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</si>
  <si>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</si>
  <si>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</si>
  <si>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</si>
  <si>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</si>
  <si>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</si>
  <si>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</si>
  <si>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</si>
  <si>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</si>
  <si>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</si>
  <si>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</si>
  <si>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</si>
  <si>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</si>
  <si>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</si>
  <si>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</si>
  <si>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</si>
  <si>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</si>
  <si>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</si>
  <si>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</si>
  <si>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</si>
  <si>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</si>
  <si>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</si>
  <si>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</si>
  <si>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</si>
  <si>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</si>
  <si>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</si>
  <si>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</si>
  <si>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</si>
  <si>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</si>
  <si>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</si>
  <si>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</si>
  <si>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</si>
  <si>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</si>
  <si>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</si>
  <si>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</si>
  <si>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</si>
  <si>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</si>
  <si>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</si>
  <si>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</si>
  <si>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</si>
  <si>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</si>
  <si>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</si>
  <si>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</si>
  <si>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</si>
  <si>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</si>
  <si>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</si>
  <si>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</si>
  <si>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</si>
  <si>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</si>
  <si>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</si>
  <si>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</si>
  <si>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</si>
  <si>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</si>
  <si>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</si>
  <si>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</si>
  <si>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</si>
  <si>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</si>
  <si>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</si>
  <si>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</si>
  <si>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</si>
  <si>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</si>
  <si>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</si>
  <si>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</si>
  <si>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</si>
  <si>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</si>
  <si>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</si>
  <si>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</si>
  <si>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</si>
  <si>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</si>
  <si>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</si>
  <si>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</si>
  <si>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</si>
  <si>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</si>
  <si>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</si>
  <si>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</si>
  <si>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</si>
  <si>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</si>
  <si>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</si>
  <si>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</si>
  <si>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</si>
  <si>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</si>
  <si>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</si>
  <si>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</si>
  <si>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</si>
  <si>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</si>
  <si>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</si>
  <si>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</si>
  <si>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</si>
  <si>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</si>
  <si>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</si>
  <si>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</si>
  <si>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</si>
  <si>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</si>
  <si>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</si>
  <si>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</si>
  <si>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</si>
  <si>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</si>
  <si>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</si>
  <si>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</si>
  <si>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</si>
  <si>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Winner</t>
  </si>
  <si>
    <t>Count of player_of_match</t>
  </si>
  <si>
    <t>Player of match</t>
  </si>
  <si>
    <t>MOM</t>
  </si>
  <si>
    <t>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</si>
</sst>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6" borderId="0" xfId="0" applyFill="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Dataset.xlsx]Matchs_win!PivotTable1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76200">
                    <a:schemeClr val="accent3">
                      <a:satMod val="175000"/>
                      <a:alpha val="40000"/>
                    </a:schemeClr>
                  </a:glow>
                </a:effectLst>
                <a:latin typeface="+mn-lt"/>
                <a:ea typeface="+mn-ea"/>
                <a:cs typeface="+mn-cs"/>
              </a:defRPr>
            </a:pPr>
            <a:r>
              <a:rPr lang="en-US"/>
              <a:t>Matches Win by team wrt Bat first and filed first Since 2008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76200">
                  <a:schemeClr val="accent3">
                    <a:satMod val="175000"/>
                    <a:alpha val="40000"/>
                  </a:schemeClr>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glow rad="76200">
                      <a:schemeClr val="accent3">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effectLst>
                    <a:glow rad="76200">
                      <a:schemeClr val="accent3">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2881785431136"/>
          <c:y val="0.11698557433804255"/>
          <c:w val="0.79512505885665841"/>
          <c:h val="0.64018547102263623"/>
        </c:manualLayout>
      </c:layout>
      <c:barChart>
        <c:barDir val="col"/>
        <c:grouping val="stacked"/>
        <c:varyColors val="0"/>
        <c:ser>
          <c:idx val="0"/>
          <c:order val="0"/>
          <c:tx>
            <c:strRef>
              <c:f>Matchs_win!$B$3:$B$4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effectLst>
                      <a:glow rad="76200">
                        <a:schemeClr val="accent3">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Matchs_win!$A$5:$A$13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Matchs_win!$B$5:$B$13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AB6A-4095-8283-C37CF94D1D21}"/>
            </c:ext>
          </c:extLst>
        </c:ser>
        <c:ser>
          <c:idx val="1"/>
          <c:order val="1"/>
          <c:tx>
            <c:strRef>
              <c:f>Matchs_win!$C$3:$C$4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effectLst>
                      <a:glow rad="76200">
                        <a:schemeClr val="accent3">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Matchs_win!$A$5:$A$13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Matchs_win!$C$5:$C$13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AB6A-4095-8283-C37CF94D1D21}"/>
            </c:ext>
          </c:extLst>
        </c:ser>
        <c:dLbls>
          <c:showLegendKey val="0"/>
          <c:showVal val="1"/>
          <c:showCatName val="0"/>
          <c:showSerName val="0"/>
          <c:showPercent val="0"/>
          <c:showBubbleSize val="0"/>
        </c:dLbls>
        <c:gapWidth val="150"/>
        <c:overlap val="100"/>
        <c:axId val="2038242896"/>
        <c:axId val="2027148976"/>
      </c:barChart>
      <c:catAx>
        <c:axId val="203824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effectLst>
                  <a:glow rad="76200">
                    <a:schemeClr val="accent3">
                      <a:satMod val="175000"/>
                      <a:alpha val="40000"/>
                    </a:schemeClr>
                  </a:glow>
                </a:effectLst>
                <a:latin typeface="+mn-lt"/>
                <a:ea typeface="+mn-ea"/>
                <a:cs typeface="+mn-cs"/>
              </a:defRPr>
            </a:pPr>
            <a:endParaRPr lang="en-US"/>
          </a:p>
        </c:txPr>
        <c:crossAx val="2027148976"/>
        <c:crosses val="autoZero"/>
        <c:auto val="1"/>
        <c:lblAlgn val="ctr"/>
        <c:lblOffset val="100"/>
        <c:noMultiLvlLbl val="0"/>
      </c:catAx>
      <c:valAx>
        <c:axId val="2027148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effectLst>
                      <a:glow rad="76200">
                        <a:schemeClr val="accent3">
                          <a:satMod val="175000"/>
                          <a:alpha val="40000"/>
                        </a:schemeClr>
                      </a:glow>
                    </a:effectLst>
                    <a:latin typeface="+mn-lt"/>
                    <a:ea typeface="+mn-ea"/>
                    <a:cs typeface="+mn-cs"/>
                  </a:defRPr>
                </a:pPr>
                <a:r>
                  <a:rPr lang="en-US"/>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effectLst>
                    <a:glow rad="762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rad="76200">
                    <a:schemeClr val="accent3">
                      <a:satMod val="175000"/>
                      <a:alpha val="40000"/>
                    </a:schemeClr>
                  </a:glow>
                </a:effectLst>
                <a:latin typeface="+mn-lt"/>
                <a:ea typeface="+mn-ea"/>
                <a:cs typeface="+mn-cs"/>
              </a:defRPr>
            </a:pPr>
            <a:endParaRPr lang="en-US"/>
          </a:p>
        </c:txPr>
        <c:crossAx val="2038242896"/>
        <c:crosses val="autoZero"/>
        <c:crossBetween val="between"/>
      </c:valAx>
      <c:spPr>
        <a:noFill/>
        <a:ln>
          <a:noFill/>
        </a:ln>
        <a:effectLst/>
      </c:spPr>
    </c:plotArea>
    <c:legend>
      <c:legendPos val="r"/>
      <c:layout>
        <c:manualLayout>
          <c:xMode val="edge"/>
          <c:yMode val="edge"/>
          <c:x val="0.41450102722262144"/>
          <c:y val="0.1174473308023997"/>
          <c:w val="0.18202287097725448"/>
          <c:h val="7.71958192725909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glow rad="76200">
                  <a:schemeClr val="accent3">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effectLst>
            <a:glow rad="76200">
              <a:schemeClr val="accent3">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Dataset.xlsx]Decision_based!Decision_bassed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a:scene3d>
            <a:camera prst="orthographicFront"/>
            <a:lightRig rig="threePt" dir="t"/>
          </a:scene3d>
          <a:sp3d>
            <a:bevelT/>
          </a:sp3d>
        </c:spPr>
      </c:pivotFmt>
    </c:pivotFmts>
    <c:plotArea>
      <c:layout>
        <c:manualLayout>
          <c:layoutTarget val="inner"/>
          <c:xMode val="edge"/>
          <c:yMode val="edge"/>
          <c:x val="0.21743637076485772"/>
          <c:y val="0.23822619760249267"/>
          <c:w val="0.49383664956818163"/>
          <c:h val="0.69599200319258347"/>
        </c:manualLayout>
      </c:layout>
      <c:doughnutChart>
        <c:varyColors val="1"/>
        <c:ser>
          <c:idx val="0"/>
          <c:order val="0"/>
          <c:tx>
            <c:strRef>
              <c:f>Decision_based!$B$3</c:f>
              <c:strCache>
                <c:ptCount val="1"/>
                <c:pt idx="0">
                  <c:v>Total</c:v>
                </c:pt>
              </c:strCache>
            </c:strRef>
          </c:tx>
          <c:spPr>
            <a:effectLst>
              <a:glow rad="63500">
                <a:schemeClr val="accent3">
                  <a:satMod val="175000"/>
                  <a:alpha val="40000"/>
                </a:schemeClr>
              </a:glow>
              <a:outerShdw blurRad="50800" dist="38100" dir="5400000" algn="t" rotWithShape="0">
                <a:prstClr val="black">
                  <a:alpha val="40000"/>
                </a:prstClr>
              </a:outerShdw>
            </a:effectLst>
          </c:spPr>
          <c:dPt>
            <c:idx val="0"/>
            <c:bubble3D val="0"/>
            <c:spPr>
              <a:solidFill>
                <a:schemeClr val="accent1"/>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2-F8C1-4D48-AE34-6C8510E52D11}"/>
              </c:ext>
            </c:extLst>
          </c:dPt>
          <c:dPt>
            <c:idx val="1"/>
            <c:bubble3D val="0"/>
            <c:spPr>
              <a:solidFill>
                <a:schemeClr val="accent2"/>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Decision_based!$A$4:$A$6</c:f>
              <c:strCache>
                <c:ptCount val="2"/>
                <c:pt idx="0">
                  <c:v>bat</c:v>
                </c:pt>
                <c:pt idx="1">
                  <c:v>field</c:v>
                </c:pt>
              </c:strCache>
            </c:strRef>
          </c:cat>
          <c:val>
            <c:numRef>
              <c:f>Decision_based!$B$4:$B$6</c:f>
              <c:numCache>
                <c:formatCode>0.00%</c:formatCode>
                <c:ptCount val="2"/>
                <c:pt idx="0">
                  <c:v>0.31666666666666665</c:v>
                </c:pt>
                <c:pt idx="1">
                  <c:v>0.68333333333333335</c:v>
                </c:pt>
              </c:numCache>
            </c:numRef>
          </c:val>
          <c:extLst>
            <c:ext xmlns:c16="http://schemas.microsoft.com/office/drawing/2014/chart" uri="{C3380CC4-5D6E-409C-BE32-E72D297353CC}">
              <c16:uniqueId val="{00000000-F8C1-4D48-AE34-6C8510E52D11}"/>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32785651793525816"/>
          <c:y val="0.11189741907261593"/>
          <c:w val="0.28881014873140859"/>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 with most matches  </a:t>
            </a:r>
            <a:endParaRPr lang="en-US"/>
          </a:p>
        </c:rich>
      </c:tx>
      <c:layout>
        <c:manualLayout>
          <c:xMode val="edge"/>
          <c:yMode val="edge"/>
          <c:x val="0.14968267855406964"/>
          <c:y val="1.060220525869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3">
                <a:satMod val="175000"/>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a:softEdge rad="152400"/>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1169590643274856E-2"/>
                  <c:h val="5.1428571428571428E-2"/>
                </c:manualLayout>
              </c15:layout>
            </c:ext>
          </c:extLst>
        </c:dLbl>
      </c:pivotFmt>
    </c:pivotFmts>
    <c:plotArea>
      <c:layout>
        <c:manualLayout>
          <c:layoutTarget val="inner"/>
          <c:xMode val="edge"/>
          <c:yMode val="edge"/>
          <c:x val="0.44321437890439125"/>
          <c:y val="9.6625344352617076E-2"/>
          <c:w val="0.37147703028349527"/>
          <c:h val="0.86159718155065323"/>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dLbl>
              <c:idx val="5"/>
              <c:spPr>
                <a:noFill/>
                <a:ln>
                  <a:noFill/>
                </a:ln>
                <a:effectLst>
                  <a:softEdge rad="152400"/>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1169590643274856E-2"/>
                      <c:h val="5.1428571428571428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venue'!$B$5:$B$15</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0-056F-4284-A3AF-A4D6495D9D6A}"/>
            </c:ext>
          </c:extLst>
        </c:ser>
        <c:ser>
          <c:idx val="1"/>
          <c:order val="1"/>
          <c:tx>
            <c:strRef>
              <c:f>'Top 10 venue'!$C$3:$C$4</c:f>
              <c:strCache>
                <c:ptCount val="1"/>
                <c:pt idx="0">
                  <c:v>field</c:v>
                </c:pt>
              </c:strCache>
            </c:strRef>
          </c:tx>
          <c:spPr>
            <a:solidFill>
              <a:schemeClr val="accent2"/>
            </a:solidFill>
            <a:ln>
              <a:noFill/>
            </a:ln>
            <a:effectLst>
              <a:glow rad="63500">
                <a:schemeClr val="accent3">
                  <a:satMod val="175000"/>
                  <a:alpha val="40000"/>
                </a:schemeClr>
              </a:glo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venue'!$C$5:$C$15</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1-056F-4284-A3AF-A4D6495D9D6A}"/>
            </c:ext>
          </c:extLst>
        </c:ser>
        <c:dLbls>
          <c:dLblPos val="ctr"/>
          <c:showLegendKey val="0"/>
          <c:showVal val="1"/>
          <c:showCatName val="0"/>
          <c:showSerName val="0"/>
          <c:showPercent val="0"/>
          <c:showBubbleSize val="0"/>
        </c:dLbls>
        <c:gapWidth val="150"/>
        <c:overlap val="100"/>
        <c:axId val="433514592"/>
        <c:axId val="1846450048"/>
      </c:barChart>
      <c:catAx>
        <c:axId val="43351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50048"/>
        <c:crosses val="autoZero"/>
        <c:auto val="1"/>
        <c:lblAlgn val="ctr"/>
        <c:lblOffset val="100"/>
        <c:noMultiLvlLbl val="0"/>
      </c:catAx>
      <c:valAx>
        <c:axId val="184645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14592"/>
        <c:crosses val="autoZero"/>
        <c:crossBetween val="between"/>
      </c:valAx>
      <c:spPr>
        <a:noFill/>
        <a:ln>
          <a:noFill/>
        </a:ln>
        <a:effectLst/>
      </c:spPr>
    </c:plotArea>
    <c:legend>
      <c:legendPos val="r"/>
      <c:layout>
        <c:manualLayout>
          <c:xMode val="edge"/>
          <c:yMode val="edge"/>
          <c:x val="0.31784930392472865"/>
          <c:y val="3.9011265120785524E-2"/>
          <c:w val="0.26889533545148964"/>
          <c:h val="4.73653861449137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US"/>
              <a:t>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668D-463B-A066-1FFBDE67AF6D}"/>
            </c:ext>
          </c:extLst>
        </c:ser>
        <c:dLbls>
          <c:dLblPos val="inEnd"/>
          <c:showLegendKey val="0"/>
          <c:showVal val="1"/>
          <c:showCatName val="0"/>
          <c:showSerName val="0"/>
          <c:showPercent val="0"/>
          <c:showBubbleSize val="0"/>
        </c:dLbls>
        <c:gapWidth val="219"/>
        <c:overlap val="-27"/>
        <c:axId val="483575872"/>
        <c:axId val="1846451008"/>
      </c:barChart>
      <c:catAx>
        <c:axId val="48357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51008"/>
        <c:crosses val="autoZero"/>
        <c:auto val="1"/>
        <c:lblAlgn val="ctr"/>
        <c:lblOffset val="100"/>
        <c:noMultiLvlLbl val="0"/>
      </c:catAx>
      <c:valAx>
        <c:axId val="184645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7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Dataset.xlsx]Matchs_win!PivotTable1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 Win by team wrt Bat first and filed first Since 2008  </a:t>
            </a:r>
          </a:p>
        </c:rich>
      </c:tx>
      <c:layout>
        <c:manualLayout>
          <c:xMode val="edge"/>
          <c:yMode val="edge"/>
          <c:x val="0.19159467930586346"/>
          <c:y val="9.082652134423252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6610612115696E-2"/>
          <c:y val="0.10111441111248964"/>
          <c:w val="0.89760622559720493"/>
          <c:h val="0.74463587146974475"/>
        </c:manualLayout>
      </c:layout>
      <c:barChart>
        <c:barDir val="col"/>
        <c:grouping val="stacked"/>
        <c:varyColors val="0"/>
        <c:ser>
          <c:idx val="0"/>
          <c:order val="0"/>
          <c:tx>
            <c:strRef>
              <c:f>Matchs_win!$B$3:$B$4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Matchs_win!$A$5:$A$13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Matchs_win!$B$5:$B$13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071D-417B-A760-665393CF77B9}"/>
            </c:ext>
          </c:extLst>
        </c:ser>
        <c:ser>
          <c:idx val="1"/>
          <c:order val="1"/>
          <c:tx>
            <c:strRef>
              <c:f>Matchs_win!$C$3:$C$4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Matchs_win!$A$5:$A$13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Matchs_win!$C$5:$C$13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071D-417B-A760-665393CF77B9}"/>
            </c:ext>
          </c:extLst>
        </c:ser>
        <c:dLbls>
          <c:showLegendKey val="0"/>
          <c:showVal val="1"/>
          <c:showCatName val="0"/>
          <c:showSerName val="0"/>
          <c:showPercent val="0"/>
          <c:showBubbleSize val="0"/>
        </c:dLbls>
        <c:gapWidth val="150"/>
        <c:overlap val="100"/>
        <c:axId val="2038242896"/>
        <c:axId val="2027148976"/>
      </c:barChart>
      <c:catAx>
        <c:axId val="2038242896"/>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27148976"/>
        <c:crosses val="autoZero"/>
        <c:auto val="1"/>
        <c:lblAlgn val="ctr"/>
        <c:lblOffset val="100"/>
        <c:noMultiLvlLbl val="0"/>
      </c:catAx>
      <c:valAx>
        <c:axId val="202714897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Matches Won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42896"/>
        <c:crosses val="autoZero"/>
        <c:crossBetween val="between"/>
      </c:valAx>
      <c:spPr>
        <a:noFill/>
        <a:ln>
          <a:noFill/>
        </a:ln>
        <a:effectLst/>
      </c:spPr>
    </c:plotArea>
    <c:legend>
      <c:legendPos val="r"/>
      <c:layout>
        <c:manualLayout>
          <c:xMode val="edge"/>
          <c:yMode val="edge"/>
          <c:x val="0.41450102722262144"/>
          <c:y val="0.1174473308023997"/>
          <c:w val="0.18202287097725448"/>
          <c:h val="7.71958192725909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Dataset.xlsx]Decision_based!Decision_bassed</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Decision Based Winning %</a:t>
            </a:r>
          </a:p>
        </c:rich>
      </c:tx>
      <c:layout>
        <c:manualLayout>
          <c:xMode val="edge"/>
          <c:yMode val="edge"/>
          <c:x val="0.10999295819729851"/>
          <c:y val="3.34448160535117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F17324B8-03D2-44FE-B146-7173DCB60AE7}" type="VALUE">
                  <a:rPr lang="en-US"/>
                  <a:pPr>
                    <a:defRPr/>
                  </a:pPr>
                  <a:t>[VALUE]</a:t>
                </a:fld>
                <a:r>
                  <a:rPr lang="en-US" baseline="0"/>
                  <a:t>, </a:t>
                </a:r>
                <a:fld id="{91C46835-5623-4CC9-8FB9-D1E0B0A7FC0F}"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533875338753388"/>
                  <c:h val="0.17357305936073059"/>
                </c:manualLayout>
              </c15:layout>
              <c15:dlblFieldTable/>
              <c15:showDataLabelsRange val="0"/>
            </c:ext>
          </c:extLst>
        </c:dLbl>
      </c:pivotFmt>
      <c:pivotFmt>
        <c:idx val="7"/>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743637076485772"/>
          <c:y val="0.23822619760249267"/>
          <c:w val="0.49383664956818163"/>
          <c:h val="0.69599200319258347"/>
        </c:manualLayout>
      </c:layout>
      <c:doughnutChart>
        <c:varyColors val="1"/>
        <c:ser>
          <c:idx val="0"/>
          <c:order val="0"/>
          <c:tx>
            <c:strRef>
              <c:f>Decision_based!$B$3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1C-491A-8FA8-FB1C4A2C30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1C-491A-8FA8-FB1C4A2C30C0}"/>
              </c:ext>
            </c:extLst>
          </c:dPt>
          <c:dLbls>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F17324B8-03D2-44FE-B146-7173DCB60AE7}" type="VALUE">
                      <a:rPr lang="en-US"/>
                      <a:pPr>
                        <a:defRPr/>
                      </a:pPr>
                      <a:t>[VALUE]</a:t>
                    </a:fld>
                    <a:r>
                      <a:rPr lang="en-US" baseline="0"/>
                      <a:t>, </a:t>
                    </a:r>
                    <a:fld id="{91C46835-5623-4CC9-8FB9-D1E0B0A7FC0F}"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533875338753388"/>
                      <c:h val="0.17357305936073059"/>
                    </c:manualLayout>
                  </c15:layout>
                  <c15:dlblFieldTable/>
                  <c15:showDataLabelsRange val="0"/>
                </c:ext>
                <c:ext xmlns:c16="http://schemas.microsoft.com/office/drawing/2014/chart" uri="{C3380CC4-5D6E-409C-BE32-E72D297353CC}">
                  <c16:uniqueId val="{00000001-B11C-491A-8FA8-FB1C4A2C30C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Decision_based!$A$4:$A$6</c:f>
              <c:strCache>
                <c:ptCount val="2"/>
                <c:pt idx="0">
                  <c:v>bat</c:v>
                </c:pt>
                <c:pt idx="1">
                  <c:v>field</c:v>
                </c:pt>
              </c:strCache>
            </c:strRef>
          </c:cat>
          <c:val>
            <c:numRef>
              <c:f>Decision_based!$B$4:$B$6</c:f>
              <c:numCache>
                <c:formatCode>0.00%</c:formatCode>
                <c:ptCount val="2"/>
                <c:pt idx="0">
                  <c:v>0.31666666666666665</c:v>
                </c:pt>
                <c:pt idx="1">
                  <c:v>0.68333333333333335</c:v>
                </c:pt>
              </c:numCache>
            </c:numRef>
          </c:val>
          <c:extLst>
            <c:ext xmlns:c16="http://schemas.microsoft.com/office/drawing/2014/chart" uri="{C3380CC4-5D6E-409C-BE32-E72D297353CC}">
              <c16:uniqueId val="{00000004-B11C-491A-8FA8-FB1C4A2C30C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2785651793525816"/>
          <c:y val="0.11189741907261593"/>
          <c:w val="0.28881014873140859"/>
          <c:h val="0.11921405657626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venue</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Venue with most matches  </a:t>
            </a:r>
          </a:p>
        </c:rich>
      </c:tx>
      <c:layout>
        <c:manualLayout>
          <c:xMode val="edge"/>
          <c:yMode val="edge"/>
          <c:x val="0.14968267855406964"/>
          <c:y val="1.06022052586938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15:layout>
                <c:manualLayout>
                  <c:w val="4.1169590643274856E-2"/>
                  <c:h val="5.1428571428571428E-2"/>
                </c:manualLayout>
              </c15:layout>
            </c:ext>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15:layout>
                <c:manualLayout>
                  <c:w val="4.1169590643274856E-2"/>
                  <c:h val="5.1428571428571428E-2"/>
                </c:manualLayout>
              </c15:layout>
            </c:ext>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166727315427751"/>
          <c:y val="0.11520569337434972"/>
          <c:w val="0.37411255723618742"/>
          <c:h val="0.81454455977093765"/>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venue'!$B$5:$B$15</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1-1D07-442A-81C2-936BECBF4D85}"/>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venue'!$C$5:$C$15</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2-1D07-442A-81C2-936BECBF4D85}"/>
            </c:ext>
          </c:extLst>
        </c:ser>
        <c:dLbls>
          <c:dLblPos val="ctr"/>
          <c:showLegendKey val="0"/>
          <c:showVal val="1"/>
          <c:showCatName val="0"/>
          <c:showSerName val="0"/>
          <c:showPercent val="0"/>
          <c:showBubbleSize val="0"/>
        </c:dLbls>
        <c:gapWidth val="150"/>
        <c:overlap val="100"/>
        <c:axId val="433514592"/>
        <c:axId val="1846450048"/>
      </c:barChart>
      <c:catAx>
        <c:axId val="4335145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50048"/>
        <c:crosses val="autoZero"/>
        <c:auto val="1"/>
        <c:lblAlgn val="ctr"/>
        <c:lblOffset val="100"/>
        <c:noMultiLvlLbl val="0"/>
      </c:catAx>
      <c:valAx>
        <c:axId val="184645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14592"/>
        <c:crosses val="autoZero"/>
        <c:crossBetween val="between"/>
      </c:valAx>
      <c:spPr>
        <a:noFill/>
        <a:ln>
          <a:noFill/>
        </a:ln>
        <a:effectLst/>
      </c:spPr>
    </c:plotArea>
    <c:legend>
      <c:legendPos val="r"/>
      <c:layout>
        <c:manualLayout>
          <c:xMode val="edge"/>
          <c:yMode val="edge"/>
          <c:x val="0.35221353344577633"/>
          <c:y val="5.5245083000988515E-2"/>
          <c:w val="0.26889533545148964"/>
          <c:h val="4.73653861449137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MOM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261337500338236E-2"/>
          <c:y val="0.1751505795818076"/>
          <c:w val="0.9421819614687339"/>
          <c:h val="0.74206455576031716"/>
        </c:manualLayout>
      </c:layout>
      <c:barChart>
        <c:barDir val="col"/>
        <c:grouping val="clustered"/>
        <c:varyColors val="0"/>
        <c:ser>
          <c:idx val="0"/>
          <c:order val="0"/>
          <c:tx>
            <c:strRef>
              <c:f>MoM!$E$3</c:f>
              <c:strCache>
                <c:ptCount val="1"/>
                <c:pt idx="0">
                  <c:v>MOM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203A-42D0-B66B-DC05D3D76B58}"/>
            </c:ext>
          </c:extLst>
        </c:ser>
        <c:dLbls>
          <c:dLblPos val="inEnd"/>
          <c:showLegendKey val="0"/>
          <c:showVal val="1"/>
          <c:showCatName val="0"/>
          <c:showSerName val="0"/>
          <c:showPercent val="0"/>
          <c:showBubbleSize val="0"/>
        </c:dLbls>
        <c:gapWidth val="100"/>
        <c:overlap val="-24"/>
        <c:axId val="483575872"/>
        <c:axId val="1846451008"/>
      </c:barChart>
      <c:catAx>
        <c:axId val="4835758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46451008"/>
        <c:crosses val="autoZero"/>
        <c:auto val="1"/>
        <c:lblAlgn val="ctr"/>
        <c:lblOffset val="100"/>
        <c:noMultiLvlLbl val="0"/>
      </c:catAx>
      <c:valAx>
        <c:axId val="184645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7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FAD0828-1A51-4712-9429-B4CB3FE1622A}">
          <cx:tx>
            <cx:txData>
              <cx:f>_xlchart.v1.1</cx:f>
              <cx:v>Winner</cx:v>
            </cx:txData>
          </cx:tx>
          <cx:dataLabels>
            <cx:spPr>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cx:spPr>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050"/>
                  </a:pPr>
                  <a:r>
                    <a:rPr lang="en-US" sz="1050" b="1" i="0" u="none" strike="noStrike" baseline="0">
                      <a:solidFill>
                        <a:sysClr val="window" lastClr="FFFFFF"/>
                      </a:solidFill>
                      <a:latin typeface="Calibri" panose="020F0502020204030204"/>
                    </a:rPr>
                    <a:t>Chennai Super Kings; 3</a:t>
                  </a:r>
                </a:p>
              </cx:txPr>
              <cx:visibility seriesName="0" categoryName="1" value="1"/>
              <cx:separator>; </cx:separator>
            </cx:dataLabel>
            <cx:dataLabel idx="3">
              <cx:txPr>
                <a:bodyPr spcFirstLastPara="1" vertOverflow="ellipsis" horzOverflow="overflow" wrap="square" lIns="0" tIns="0" rIns="0" bIns="0" anchor="ctr" anchorCtr="1"/>
                <a:lstStyle/>
                <a:p>
                  <a:pPr algn="ctr" rtl="0">
                    <a:defRPr sz="1050"/>
                  </a:pPr>
                  <a:r>
                    <a:rPr lang="en-US" sz="1050" b="1" i="0" u="none" strike="noStrike" baseline="0">
                      <a:solidFill>
                        <a:sysClr val="window" lastClr="FFFFFF"/>
                      </a:solidFill>
                      <a:latin typeface="Calibri" panose="020F0502020204030204"/>
                    </a:rPr>
                    <a:t>Mumbai Indians, 3</a:t>
                  </a:r>
                </a:p>
              </cx:txPr>
            </cx:dataLabel>
          </cx:dataLabels>
          <cx:dataId val="0"/>
          <cx:layoutPr>
            <cx:parentLabelLayout val="overlapping"/>
          </cx:layoutPr>
        </cx:series>
      </cx:plotAreaRegion>
    </cx:plotArea>
    <cx:legend pos="t" align="ctr" overlay="0"/>
  </cx:chart>
  <cx:spPr>
    <a:solidFill>
      <a:schemeClr val="bg2"/>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FAD0828-1A51-4712-9429-B4CB3FE1622A}">
          <cx:tx>
            <cx:txData>
              <cx:f>_xlchart.v1.7</cx:f>
              <cx:v>Winner</cx:v>
            </cx:txData>
          </cx:tx>
          <cx:dataLabels>
            <cx:spPr>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cx:spPr>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050"/>
                  </a:pPr>
                  <a:r>
                    <a:rPr lang="en-US" sz="1050" b="1" i="0" u="none" strike="noStrike" baseline="0">
                      <a:solidFill>
                        <a:sysClr val="window" lastClr="FFFFFF"/>
                      </a:solidFill>
                      <a:latin typeface="Calibri" panose="020F0502020204030204"/>
                    </a:rPr>
                    <a:t>Chennai Super Kings; 3</a:t>
                  </a:r>
                </a:p>
              </cx:txPr>
              <cx:visibility seriesName="0" categoryName="1" value="1"/>
              <cx:separator>; </cx:separator>
            </cx:dataLabel>
            <cx:dataLabel idx="3">
              <cx:txPr>
                <a:bodyPr spcFirstLastPara="1" vertOverflow="ellipsis" horzOverflow="overflow" wrap="square" lIns="0" tIns="0" rIns="0" bIns="0" anchor="ctr" anchorCtr="1"/>
                <a:lstStyle/>
                <a:p>
                  <a:pPr algn="ctr" rtl="0">
                    <a:defRPr sz="1050"/>
                  </a:pPr>
                  <a:r>
                    <a:rPr lang="en-US" sz="1050" b="1" i="0" u="none" strike="noStrike" baseline="0">
                      <a:solidFill>
                        <a:sysClr val="window" lastClr="FFFFFF"/>
                      </a:solidFill>
                      <a:latin typeface="Calibri" panose="020F0502020204030204"/>
                    </a:rPr>
                    <a:t>Mumbai Indians, 3</a:t>
                  </a:r>
                </a:p>
              </cx:txP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1386114</xdr:colOff>
      <xdr:row>24</xdr:row>
      <xdr:rowOff>65313</xdr:rowOff>
    </xdr:from>
    <xdr:to>
      <xdr:col>9</xdr:col>
      <xdr:colOff>631371</xdr:colOff>
      <xdr:row>38</xdr:row>
      <xdr:rowOff>137884</xdr:rowOff>
    </xdr:to>
    <xdr:graphicFrame macro="">
      <xdr:nvGraphicFramePr>
        <xdr:cNvPr id="2" name="Matchs_win">
          <a:extLst>
            <a:ext uri="{FF2B5EF4-FFF2-40B4-BE49-F238E27FC236}">
              <a16:creationId xmlns:a16="http://schemas.microsoft.com/office/drawing/2014/main" id="{5CB8A8FC-92AA-6639-33C6-3FBBC933C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5</xdr:row>
      <xdr:rowOff>76200</xdr:rowOff>
    </xdr:from>
    <xdr:to>
      <xdr:col>9</xdr:col>
      <xdr:colOff>289560</xdr:colOff>
      <xdr:row>18</xdr:row>
      <xdr:rowOff>106680</xdr:rowOff>
    </xdr:to>
    <xdr:graphicFrame macro="">
      <xdr:nvGraphicFramePr>
        <xdr:cNvPr id="2" name="Chart 1">
          <a:extLst>
            <a:ext uri="{FF2B5EF4-FFF2-40B4-BE49-F238E27FC236}">
              <a16:creationId xmlns:a16="http://schemas.microsoft.com/office/drawing/2014/main" id="{6488BB3B-B1F0-67E1-20CE-BD63DCDF5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506730</xdr:colOff>
      <xdr:row>0</xdr:row>
      <xdr:rowOff>45720</xdr:rowOff>
    </xdr:from>
    <xdr:to>
      <xdr:col>10</xdr:col>
      <xdr:colOff>83820</xdr:colOff>
      <xdr:row>30</xdr:row>
      <xdr:rowOff>91440</xdr:rowOff>
    </xdr:to>
    <xdr:graphicFrame macro="">
      <xdr:nvGraphicFramePr>
        <xdr:cNvPr id="2" name="Chart 1">
          <a:extLst>
            <a:ext uri="{FF2B5EF4-FFF2-40B4-BE49-F238E27FC236}">
              <a16:creationId xmlns:a16="http://schemas.microsoft.com/office/drawing/2014/main" id="{1FFF4206-66A7-B76B-05B0-2D312DB02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228600</xdr:colOff>
      <xdr:row>1</xdr:row>
      <xdr:rowOff>15240</xdr:rowOff>
    </xdr:from>
    <xdr:to>
      <xdr:col>13</xdr:col>
      <xdr:colOff>76200</xdr:colOff>
      <xdr:row>16</xdr:row>
      <xdr:rowOff>106680</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9B916D9B-B193-7A28-1C58-92E019167E2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892540" y="213360"/>
              <a:ext cx="1859280" cy="3063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160020</xdr:colOff>
      <xdr:row>16</xdr:row>
      <xdr:rowOff>160020</xdr:rowOff>
    </xdr:from>
    <xdr:to>
      <xdr:col>10</xdr:col>
      <xdr:colOff>495300</xdr:colOff>
      <xdr:row>31</xdr:row>
      <xdr:rowOff>0</xdr:rowOff>
    </xdr:to>
    <xdr:graphicFrame macro="">
      <xdr:nvGraphicFramePr>
        <xdr:cNvPr id="3" name="Chart 2">
          <a:extLst>
            <a:ext uri="{FF2B5EF4-FFF2-40B4-BE49-F238E27FC236}">
              <a16:creationId xmlns:a16="http://schemas.microsoft.com/office/drawing/2014/main" id="{8968DA32-23E5-1942-6FE5-8E2D6264C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403860</xdr:colOff>
      <xdr:row>6</xdr:row>
      <xdr:rowOff>190501</xdr:rowOff>
    </xdr:from>
    <xdr:to>
      <xdr:col>17</xdr:col>
      <xdr:colOff>0</xdr:colOff>
      <xdr:row>17</xdr:row>
      <xdr:rowOff>220981</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8D4EECA9-15DC-BE2D-7F36-21272250BDA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111740" y="1546861"/>
              <a:ext cx="361950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1280160</xdr:colOff>
      <xdr:row>8</xdr:row>
      <xdr:rowOff>25761</xdr:rowOff>
    </xdr:from>
    <xdr:to>
      <xdr:col>9</xdr:col>
      <xdr:colOff>396240</xdr:colOff>
      <xdr:row>11</xdr:row>
      <xdr:rowOff>182880</xdr:rowOff>
    </xdr:to>
    <xdr:grpSp>
      <xdr:nvGrpSpPr>
        <xdr:cNvPr id="11" name="Group 10">
          <a:extLst>
            <a:ext uri="{FF2B5EF4-FFF2-40B4-BE49-F238E27FC236}">
              <a16:creationId xmlns:a16="http://schemas.microsoft.com/office/drawing/2014/main" id="{C04215BB-0EA7-F53C-2483-3530C2E9EDE0}"/>
            </a:ext>
          </a:extLst>
        </xdr:cNvPr>
        <xdr:cNvGrpSpPr/>
      </xdr:nvGrpSpPr>
      <xdr:grpSpPr>
        <a:xfrm>
          <a:off x="6964680" y="1778361"/>
          <a:ext cx="1706880" cy="751479"/>
          <a:chOff x="4462045" y="1778361"/>
          <a:chExt cx="4570928" cy="649517"/>
        </a:xfrm>
      </xdr:grpSpPr>
      <xdr:sp macro="" textlink="">
        <xdr:nvSpPr>
          <xdr:cNvPr id="9" name="Arrow: Chevron 8">
            <a:extLst>
              <a:ext uri="{FF2B5EF4-FFF2-40B4-BE49-F238E27FC236}">
                <a16:creationId xmlns:a16="http://schemas.microsoft.com/office/drawing/2014/main" id="{8A83EB98-B3DB-99CE-658F-12A120C787DE}"/>
              </a:ext>
            </a:extLst>
          </xdr:cNvPr>
          <xdr:cNvSpPr/>
        </xdr:nvSpPr>
        <xdr:spPr>
          <a:xfrm>
            <a:off x="6964680" y="1778361"/>
            <a:ext cx="169774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BF8E018C-A89C-86A0-ED4F-2A1018D0CED4}"/>
              </a:ext>
            </a:extLst>
          </xdr:cNvPr>
          <xdr:cNvSpPr/>
        </xdr:nvSpPr>
        <xdr:spPr>
          <a:xfrm>
            <a:off x="7385684" y="2098764"/>
            <a:ext cx="1285876" cy="43107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7620</xdr:rowOff>
    </xdr:from>
    <xdr:to>
      <xdr:col>4</xdr:col>
      <xdr:colOff>205740</xdr:colOff>
      <xdr:row>3</xdr:row>
      <xdr:rowOff>190500</xdr:rowOff>
    </xdr:to>
    <xdr:sp macro="" textlink="">
      <xdr:nvSpPr>
        <xdr:cNvPr id="2" name="Rectangle: Rounded Corners 1">
          <a:extLst>
            <a:ext uri="{FF2B5EF4-FFF2-40B4-BE49-F238E27FC236}">
              <a16:creationId xmlns:a16="http://schemas.microsoft.com/office/drawing/2014/main" id="{08C1CFF7-A6FE-B1DB-5364-F4E06AA1B186}"/>
            </a:ext>
          </a:extLst>
        </xdr:cNvPr>
        <xdr:cNvSpPr/>
      </xdr:nvSpPr>
      <xdr:spPr>
        <a:xfrm>
          <a:off x="0" y="7620"/>
          <a:ext cx="28879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Indain</a:t>
          </a:r>
          <a:r>
            <a:rPr lang="en-US" sz="1600" b="1" baseline="0"/>
            <a:t> Premier League Analysis</a:t>
          </a:r>
          <a:br>
            <a:rPr lang="en-US" sz="1600" b="1" baseline="0"/>
          </a:br>
          <a:r>
            <a:rPr lang="en-US" sz="1600" b="1" baseline="0"/>
            <a:t>2007-2018</a:t>
          </a:r>
          <a:endParaRPr lang="en-US" sz="1600" b="1"/>
        </a:p>
      </xdr:txBody>
    </xdr:sp>
    <xdr:clientData/>
  </xdr:twoCellAnchor>
  <xdr:twoCellAnchor>
    <xdr:from>
      <xdr:col>4</xdr:col>
      <xdr:colOff>220980</xdr:colOff>
      <xdr:row>0</xdr:row>
      <xdr:rowOff>68312</xdr:rowOff>
    </xdr:from>
    <xdr:to>
      <xdr:col>8</xdr:col>
      <xdr:colOff>190500</xdr:colOff>
      <xdr:row>4</xdr:row>
      <xdr:rowOff>15240</xdr:rowOff>
    </xdr:to>
    <xdr:grpSp>
      <xdr:nvGrpSpPr>
        <xdr:cNvPr id="26" name="Group 25">
          <a:extLst>
            <a:ext uri="{FF2B5EF4-FFF2-40B4-BE49-F238E27FC236}">
              <a16:creationId xmlns:a16="http://schemas.microsoft.com/office/drawing/2014/main" id="{767C0B09-5500-520F-B8D1-4DA1AB1EF6C1}"/>
            </a:ext>
          </a:extLst>
        </xdr:cNvPr>
        <xdr:cNvGrpSpPr/>
      </xdr:nvGrpSpPr>
      <xdr:grpSpPr>
        <a:xfrm>
          <a:off x="2903220" y="68312"/>
          <a:ext cx="2651760" cy="739408"/>
          <a:chOff x="2948940" y="53072"/>
          <a:chExt cx="2717893" cy="768539"/>
        </a:xfrm>
      </xdr:grpSpPr>
      <xdr:sp macro="" textlink="KPI!F2">
        <xdr:nvSpPr>
          <xdr:cNvPr id="7" name="Arrow: Chevron 6">
            <a:extLst>
              <a:ext uri="{FF2B5EF4-FFF2-40B4-BE49-F238E27FC236}">
                <a16:creationId xmlns:a16="http://schemas.microsoft.com/office/drawing/2014/main" id="{5D15B541-E8F8-D045-B220-FEEF7BCD7A3E}"/>
              </a:ext>
            </a:extLst>
          </xdr:cNvPr>
          <xdr:cNvSpPr/>
        </xdr:nvSpPr>
        <xdr:spPr>
          <a:xfrm>
            <a:off x="2948940" y="53072"/>
            <a:ext cx="2717893" cy="58700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B506951-B536-4FFB-A0DD-60E632174F7B}" type="TxLink">
              <a:rPr lang="en-US" sz="1400" b="1" i="0" u="sng" strike="noStrike">
                <a:solidFill>
                  <a:schemeClr val="bg1"/>
                </a:solidFill>
                <a:latin typeface="Calibri"/>
                <a:ea typeface="Calibri"/>
                <a:cs typeface="Calibri"/>
              </a:rPr>
              <a:pPr algn="ctr"/>
              <a:t>Season</a:t>
            </a:fld>
            <a:endParaRPr lang="en-US" b="1" u="sng">
              <a:solidFill>
                <a:schemeClr val="bg1"/>
              </a:solidFill>
            </a:endParaRPr>
          </a:p>
        </xdr:txBody>
      </xdr:sp>
      <xdr:sp macro="" textlink="KPI!F3">
        <xdr:nvSpPr>
          <xdr:cNvPr id="8" name="Freeform: Shape 7">
            <a:extLst>
              <a:ext uri="{FF2B5EF4-FFF2-40B4-BE49-F238E27FC236}">
                <a16:creationId xmlns:a16="http://schemas.microsoft.com/office/drawing/2014/main" id="{17E8FABF-1D82-D7E4-9DB1-4781ACE2BC1C}"/>
              </a:ext>
            </a:extLst>
          </xdr:cNvPr>
          <xdr:cNvSpPr/>
        </xdr:nvSpPr>
        <xdr:spPr>
          <a:xfrm>
            <a:off x="3550682" y="364429"/>
            <a:ext cx="2006576" cy="4571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B1DF23A-66E6-48E7-BFB6-E39B0B717D34}" type="TxLink">
              <a:rPr lang="en-US" sz="1400" b="1" i="0" u="none" strike="noStrike" kern="1200">
                <a:solidFill>
                  <a:srgbClr val="000000"/>
                </a:solidFill>
                <a:latin typeface="Calibri"/>
                <a:ea typeface="Calibri"/>
                <a:cs typeface="Calibri"/>
              </a:rPr>
              <a:t>IPL-2014</a:t>
            </a:fld>
            <a:endParaRPr lang="en-US" sz="1800" b="1" kern="1200"/>
          </a:p>
        </xdr:txBody>
      </xdr:sp>
    </xdr:grpSp>
    <xdr:clientData/>
  </xdr:twoCellAnchor>
  <xdr:twoCellAnchor>
    <xdr:from>
      <xdr:col>8</xdr:col>
      <xdr:colOff>137160</xdr:colOff>
      <xdr:row>0</xdr:row>
      <xdr:rowOff>76965</xdr:rowOff>
    </xdr:from>
    <xdr:to>
      <xdr:col>12</xdr:col>
      <xdr:colOff>403860</xdr:colOff>
      <xdr:row>4</xdr:row>
      <xdr:rowOff>7620</xdr:rowOff>
    </xdr:to>
    <xdr:grpSp>
      <xdr:nvGrpSpPr>
        <xdr:cNvPr id="10" name="Group 9">
          <a:extLst>
            <a:ext uri="{FF2B5EF4-FFF2-40B4-BE49-F238E27FC236}">
              <a16:creationId xmlns:a16="http://schemas.microsoft.com/office/drawing/2014/main" id="{E5863A0E-AC0B-42BC-86A8-BA57808639B4}"/>
            </a:ext>
          </a:extLst>
        </xdr:cNvPr>
        <xdr:cNvGrpSpPr/>
      </xdr:nvGrpSpPr>
      <xdr:grpSpPr>
        <a:xfrm>
          <a:off x="5501640" y="76965"/>
          <a:ext cx="2948940" cy="723135"/>
          <a:chOff x="3350456" y="1074516"/>
          <a:chExt cx="1812348" cy="792385"/>
        </a:xfrm>
      </xdr:grpSpPr>
      <xdr:sp macro="" textlink="KPI!G2">
        <xdr:nvSpPr>
          <xdr:cNvPr id="11" name="Arrow: Chevron 10">
            <a:extLst>
              <a:ext uri="{FF2B5EF4-FFF2-40B4-BE49-F238E27FC236}">
                <a16:creationId xmlns:a16="http://schemas.microsoft.com/office/drawing/2014/main" id="{E7090BDC-C648-39E1-33D1-461D4C38A31B}"/>
              </a:ext>
            </a:extLst>
          </xdr:cNvPr>
          <xdr:cNvSpPr/>
        </xdr:nvSpPr>
        <xdr:spPr>
          <a:xfrm>
            <a:off x="3350456" y="1074516"/>
            <a:ext cx="1812348" cy="6011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38BD5D7-5320-4F0B-B8A5-4841CF3BE6E2}" type="TxLink">
              <a:rPr lang="en-US" sz="1400" b="1" i="0" u="sng" strike="noStrike">
                <a:solidFill>
                  <a:schemeClr val="bg1"/>
                </a:solidFill>
                <a:latin typeface="Calibri"/>
                <a:ea typeface="Calibri"/>
                <a:cs typeface="Calibri"/>
              </a:rPr>
              <a:pPr algn="ctr"/>
              <a:t>Winner</a:t>
            </a:fld>
            <a:endParaRPr lang="en-US" sz="1400" u="sng">
              <a:solidFill>
                <a:schemeClr val="bg1"/>
              </a:solidFill>
            </a:endParaRPr>
          </a:p>
        </xdr:txBody>
      </xdr:sp>
      <xdr:sp macro="" textlink="KPI!G3">
        <xdr:nvSpPr>
          <xdr:cNvPr id="12" name="Freeform: Shape 11">
            <a:extLst>
              <a:ext uri="{FF2B5EF4-FFF2-40B4-BE49-F238E27FC236}">
                <a16:creationId xmlns:a16="http://schemas.microsoft.com/office/drawing/2014/main" id="{29305C50-F614-BFEB-022F-5FA5039B8131}"/>
              </a:ext>
            </a:extLst>
          </xdr:cNvPr>
          <xdr:cNvSpPr/>
        </xdr:nvSpPr>
        <xdr:spPr>
          <a:xfrm>
            <a:off x="3741420" y="1437501"/>
            <a:ext cx="1325879" cy="4294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1F79861-C12C-43DC-AE7C-A3D7A0337A59}" type="TxLink">
              <a:rPr lang="en-US" sz="1400" b="1" i="0" u="none" strike="noStrike" kern="1200">
                <a:solidFill>
                  <a:srgbClr val="000000"/>
                </a:solidFill>
                <a:latin typeface="Calibri"/>
                <a:ea typeface="Calibri"/>
                <a:cs typeface="Calibri"/>
              </a:rPr>
              <a:t>Kolkata Knight Riders</a:t>
            </a:fld>
            <a:endParaRPr lang="en-US" sz="1800" b="1" kern="1200"/>
          </a:p>
        </xdr:txBody>
      </xdr:sp>
    </xdr:grpSp>
    <xdr:clientData/>
  </xdr:twoCellAnchor>
  <xdr:twoCellAnchor>
    <xdr:from>
      <xdr:col>12</xdr:col>
      <xdr:colOff>556260</xdr:colOff>
      <xdr:row>1</xdr:row>
      <xdr:rowOff>22860</xdr:rowOff>
    </xdr:from>
    <xdr:to>
      <xdr:col>16</xdr:col>
      <xdr:colOff>609600</xdr:colOff>
      <xdr:row>4</xdr:row>
      <xdr:rowOff>91440</xdr:rowOff>
    </xdr:to>
    <xdr:grpSp>
      <xdr:nvGrpSpPr>
        <xdr:cNvPr id="13" name="Group 12">
          <a:extLst>
            <a:ext uri="{FF2B5EF4-FFF2-40B4-BE49-F238E27FC236}">
              <a16:creationId xmlns:a16="http://schemas.microsoft.com/office/drawing/2014/main" id="{94F4948C-396E-42D2-9E8F-2634E2CADD69}"/>
            </a:ext>
          </a:extLst>
        </xdr:cNvPr>
        <xdr:cNvGrpSpPr/>
      </xdr:nvGrpSpPr>
      <xdr:grpSpPr>
        <a:xfrm>
          <a:off x="8602980" y="220980"/>
          <a:ext cx="2735580" cy="662940"/>
          <a:chOff x="3474720" y="1181100"/>
          <a:chExt cx="1706880" cy="751479"/>
        </a:xfrm>
      </xdr:grpSpPr>
      <xdr:sp macro="" textlink="KPI!H2">
        <xdr:nvSpPr>
          <xdr:cNvPr id="14" name="Arrow: Chevron 13">
            <a:extLst>
              <a:ext uri="{FF2B5EF4-FFF2-40B4-BE49-F238E27FC236}">
                <a16:creationId xmlns:a16="http://schemas.microsoft.com/office/drawing/2014/main" id="{0924448B-0986-1BE6-E9BF-9319C46B790B}"/>
              </a:ext>
            </a:extLst>
          </xdr:cNvPr>
          <xdr:cNvSpPr/>
        </xdr:nvSpPr>
        <xdr:spPr>
          <a:xfrm>
            <a:off x="3322320" y="1059180"/>
            <a:ext cx="1812348" cy="6011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C4A2615-C8B1-40F2-9DB9-9F6BDAEAAE82}" type="TxLink">
              <a:rPr lang="en-US" sz="1400" b="1" i="0" u="none" strike="noStrike">
                <a:solidFill>
                  <a:schemeClr val="bg1"/>
                </a:solidFill>
                <a:latin typeface="Calibri"/>
                <a:ea typeface="Calibri"/>
                <a:cs typeface="Calibri"/>
              </a:rPr>
              <a:pPr algn="ctr"/>
              <a:t>Runner Up</a:t>
            </a:fld>
            <a:endParaRPr lang="en-US" sz="1400">
              <a:solidFill>
                <a:schemeClr val="bg1"/>
              </a:solidFill>
            </a:endParaRPr>
          </a:p>
        </xdr:txBody>
      </xdr:sp>
      <xdr:sp macro="" textlink="KPI!H3">
        <xdr:nvSpPr>
          <xdr:cNvPr id="15" name="Freeform: Shape 14">
            <a:extLst>
              <a:ext uri="{FF2B5EF4-FFF2-40B4-BE49-F238E27FC236}">
                <a16:creationId xmlns:a16="http://schemas.microsoft.com/office/drawing/2014/main" id="{BF809EB0-1C40-8ED7-B3C2-ACA9B6B0DF1F}"/>
              </a:ext>
            </a:extLst>
          </xdr:cNvPr>
          <xdr:cNvSpPr/>
        </xdr:nvSpPr>
        <xdr:spPr>
          <a:xfrm>
            <a:off x="3741420" y="1437501"/>
            <a:ext cx="1325879" cy="4294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0BA93A7-278D-4364-BF49-80E493FA2227}" type="TxLink">
              <a:rPr lang="en-US" sz="1400" b="1" i="0" u="none" strike="noStrike" kern="1200">
                <a:solidFill>
                  <a:srgbClr val="000000"/>
                </a:solidFill>
                <a:latin typeface="Calibri"/>
                <a:ea typeface="Calibri"/>
                <a:cs typeface="Calibri"/>
              </a:rPr>
              <a:t>Kings XI Punjab</a:t>
            </a:fld>
            <a:endParaRPr lang="en-US" sz="1800" b="1" kern="1200"/>
          </a:p>
        </xdr:txBody>
      </xdr:sp>
    </xdr:grpSp>
    <xdr:clientData/>
  </xdr:twoCellAnchor>
  <xdr:twoCellAnchor>
    <xdr:from>
      <xdr:col>17</xdr:col>
      <xdr:colOff>30480</xdr:colOff>
      <xdr:row>1</xdr:row>
      <xdr:rowOff>15240</xdr:rowOff>
    </xdr:from>
    <xdr:to>
      <xdr:col>21</xdr:col>
      <xdr:colOff>83820</xdr:colOff>
      <xdr:row>4</xdr:row>
      <xdr:rowOff>30480</xdr:rowOff>
    </xdr:to>
    <xdr:grpSp>
      <xdr:nvGrpSpPr>
        <xdr:cNvPr id="16" name="Group 15">
          <a:extLst>
            <a:ext uri="{FF2B5EF4-FFF2-40B4-BE49-F238E27FC236}">
              <a16:creationId xmlns:a16="http://schemas.microsoft.com/office/drawing/2014/main" id="{EE5CB55E-75CC-4B1E-93EA-540CFB90FC74}"/>
            </a:ext>
          </a:extLst>
        </xdr:cNvPr>
        <xdr:cNvGrpSpPr/>
      </xdr:nvGrpSpPr>
      <xdr:grpSpPr>
        <a:xfrm>
          <a:off x="11430000" y="213360"/>
          <a:ext cx="2735580" cy="609600"/>
          <a:chOff x="3474720" y="1181100"/>
          <a:chExt cx="1706880" cy="751479"/>
        </a:xfrm>
      </xdr:grpSpPr>
      <xdr:sp macro="" textlink="KPI!I2">
        <xdr:nvSpPr>
          <xdr:cNvPr id="17" name="Arrow: Chevron 16">
            <a:extLst>
              <a:ext uri="{FF2B5EF4-FFF2-40B4-BE49-F238E27FC236}">
                <a16:creationId xmlns:a16="http://schemas.microsoft.com/office/drawing/2014/main" id="{24C2812A-5134-4968-5406-180F99108101}"/>
              </a:ext>
            </a:extLst>
          </xdr:cNvPr>
          <xdr:cNvSpPr/>
        </xdr:nvSpPr>
        <xdr:spPr>
          <a:xfrm>
            <a:off x="3322320" y="1059180"/>
            <a:ext cx="1812348" cy="6011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AAF74D1-FE28-4EC6-A4CA-C980829604B9}" type="TxLink">
              <a:rPr lang="en-US" sz="1400" b="1" i="0" u="none" strike="noStrike">
                <a:solidFill>
                  <a:schemeClr val="bg1"/>
                </a:solidFill>
                <a:latin typeface="Calibri"/>
                <a:ea typeface="Calibri"/>
                <a:cs typeface="Calibri"/>
              </a:rPr>
              <a:t>Player of the Match</a:t>
            </a:fld>
            <a:endParaRPr lang="en-US" sz="1400">
              <a:solidFill>
                <a:schemeClr val="bg1"/>
              </a:solidFill>
            </a:endParaRPr>
          </a:p>
        </xdr:txBody>
      </xdr:sp>
      <xdr:sp macro="" textlink="KPI!I3">
        <xdr:nvSpPr>
          <xdr:cNvPr id="18" name="Freeform: Shape 17">
            <a:extLst>
              <a:ext uri="{FF2B5EF4-FFF2-40B4-BE49-F238E27FC236}">
                <a16:creationId xmlns:a16="http://schemas.microsoft.com/office/drawing/2014/main" id="{7B7ABE4B-6541-9BE3-EC3E-6C0B56D6435B}"/>
              </a:ext>
            </a:extLst>
          </xdr:cNvPr>
          <xdr:cNvSpPr/>
        </xdr:nvSpPr>
        <xdr:spPr>
          <a:xfrm>
            <a:off x="3741420" y="1437501"/>
            <a:ext cx="1325879" cy="4294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66A1AD0-A440-4E6F-892A-B91C9B65B831}" type="TxLink">
              <a:rPr lang="en-US" sz="1400" b="1" i="0" u="none" strike="noStrike" kern="1200">
                <a:solidFill>
                  <a:srgbClr val="000000"/>
                </a:solidFill>
                <a:latin typeface="Calibri"/>
                <a:ea typeface="Calibri"/>
                <a:cs typeface="Calibri"/>
              </a:rPr>
              <a:t>Manish Pandey</a:t>
            </a:fld>
            <a:endParaRPr lang="en-US" sz="1800" b="1" kern="1200"/>
          </a:p>
        </xdr:txBody>
      </xdr:sp>
    </xdr:grpSp>
    <xdr:clientData/>
  </xdr:twoCellAnchor>
  <xdr:twoCellAnchor editAs="oneCell">
    <xdr:from>
      <xdr:col>0</xdr:col>
      <xdr:colOff>91440</xdr:colOff>
      <xdr:row>4</xdr:row>
      <xdr:rowOff>45720</xdr:rowOff>
    </xdr:from>
    <xdr:to>
      <xdr:col>20</xdr:col>
      <xdr:colOff>647700</xdr:colOff>
      <xdr:row>6</xdr:row>
      <xdr:rowOff>91440</xdr:rowOff>
    </xdr:to>
    <mc:AlternateContent xmlns:mc="http://schemas.openxmlformats.org/markup-compatibility/2006">
      <mc:Choice xmlns:a14="http://schemas.microsoft.com/office/drawing/2010/main" Requires="a14">
        <xdr:graphicFrame macro="">
          <xdr:nvGraphicFramePr>
            <xdr:cNvPr id="19" name="Season 2">
              <a:extLst>
                <a:ext uri="{FF2B5EF4-FFF2-40B4-BE49-F238E27FC236}">
                  <a16:creationId xmlns:a16="http://schemas.microsoft.com/office/drawing/2014/main" id="{5DEFD816-0301-49AC-A826-A3EF95B0E5F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1440" y="838200"/>
              <a:ext cx="13967460" cy="441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99061</xdr:rowOff>
    </xdr:from>
    <xdr:to>
      <xdr:col>11</xdr:col>
      <xdr:colOff>205740</xdr:colOff>
      <xdr:row>17</xdr:row>
      <xdr:rowOff>152400</xdr:rowOff>
    </xdr:to>
    <xdr:graphicFrame macro="">
      <xdr:nvGraphicFramePr>
        <xdr:cNvPr id="21" name="Matchs_win">
          <a:extLst>
            <a:ext uri="{FF2B5EF4-FFF2-40B4-BE49-F238E27FC236}">
              <a16:creationId xmlns:a16="http://schemas.microsoft.com/office/drawing/2014/main" id="{D5CC39ED-6914-489A-9F17-E2434C7D8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6</xdr:row>
      <xdr:rowOff>114300</xdr:rowOff>
    </xdr:from>
    <xdr:to>
      <xdr:col>15</xdr:col>
      <xdr:colOff>358140</xdr:colOff>
      <xdr:row>17</xdr:row>
      <xdr:rowOff>160020</xdr:rowOff>
    </xdr:to>
    <xdr:graphicFrame macro="">
      <xdr:nvGraphicFramePr>
        <xdr:cNvPr id="22" name="Chart 21">
          <a:extLst>
            <a:ext uri="{FF2B5EF4-FFF2-40B4-BE49-F238E27FC236}">
              <a16:creationId xmlns:a16="http://schemas.microsoft.com/office/drawing/2014/main" id="{FAC6946A-A917-4BD3-BE7E-1164D0C0D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365760</xdr:colOff>
      <xdr:row>6</xdr:row>
      <xdr:rowOff>99060</xdr:rowOff>
    </xdr:from>
    <xdr:to>
      <xdr:col>21</xdr:col>
      <xdr:colOff>114300</xdr:colOff>
      <xdr:row>30</xdr:row>
      <xdr:rowOff>152400</xdr:rowOff>
    </xdr:to>
    <xdr:graphicFrame macro="">
      <xdr:nvGraphicFramePr>
        <xdr:cNvPr id="23" name="Chart 22">
          <a:extLst>
            <a:ext uri="{FF2B5EF4-FFF2-40B4-BE49-F238E27FC236}">
              <a16:creationId xmlns:a16="http://schemas.microsoft.com/office/drawing/2014/main" id="{90D6FC59-E470-4901-932A-5521A57C7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487680</xdr:colOff>
      <xdr:row>17</xdr:row>
      <xdr:rowOff>182880</xdr:rowOff>
    </xdr:from>
    <xdr:to>
      <xdr:col>15</xdr:col>
      <xdr:colOff>365760</xdr:colOff>
      <xdr:row>30</xdr:row>
      <xdr:rowOff>114300</xdr:rowOff>
    </xdr:to>
    <xdr:graphicFrame macro="">
      <xdr:nvGraphicFramePr>
        <xdr:cNvPr id="24" name="Chart 23">
          <a:extLst>
            <a:ext uri="{FF2B5EF4-FFF2-40B4-BE49-F238E27FC236}">
              <a16:creationId xmlns:a16="http://schemas.microsoft.com/office/drawing/2014/main" id="{BAEDEA77-99F7-4D7B-BC99-8CE8FABCC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17</xdr:row>
      <xdr:rowOff>144780</xdr:rowOff>
    </xdr:from>
    <xdr:to>
      <xdr:col>6</xdr:col>
      <xdr:colOff>472440</xdr:colOff>
      <xdr:row>30</xdr:row>
      <xdr:rowOff>129540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C8F854CC-DD64-4820-BB24-A145FF853D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512820"/>
              <a:ext cx="4495800" cy="2560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502920</xdr:colOff>
      <xdr:row>8</xdr:row>
      <xdr:rowOff>83820</xdr:rowOff>
    </xdr:from>
    <xdr:to>
      <xdr:col>12</xdr:col>
      <xdr:colOff>365760</xdr:colOff>
      <xdr:row>28</xdr:row>
      <xdr:rowOff>99060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C7C9E2F-3972-833B-1AC4-B4D4A8B53D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98820" y="1668780"/>
              <a:ext cx="4556760" cy="3977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Mathur" refreshedDate="45195.972043518515" createdVersion="8" refreshedVersion="8" minRefreshableVersion="3" recordCount="696" xr:uid="{42C1C094-E586-4252-87E4-D8B610C016AB}">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576459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Mathur" refreshedDate="45196.453774189817" createdVersion="8" refreshedVersion="8" minRefreshableVersion="3" recordCount="11" xr:uid="{E0A57D6C-C0EF-468B-B61D-B1B644F1BE16}">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4998F-42C8-4516-8E6D-5F46B45B364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4"/>
    </i>
    <i>
      <x v="6"/>
    </i>
    <i>
      <x/>
    </i>
    <i>
      <x v="10"/>
    </i>
    <i>
      <x v="7"/>
    </i>
    <i>
      <x v="13"/>
    </i>
    <i>
      <x v="12"/>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417B3-17EA-4F58-96EF-B4B8534377B4}" name="Decision_bassed"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9" baseItem="0" numFmtId="1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36D1D-9351-42E3-B804-3C59028BEFE7}" name="Top venu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7"/>
    </i>
    <i>
      <x v="24"/>
    </i>
    <i>
      <x v="23"/>
    </i>
    <i>
      <x v="12"/>
    </i>
    <i>
      <x v="8"/>
    </i>
    <i>
      <x v="14"/>
    </i>
    <i>
      <x v="28"/>
    </i>
    <i>
      <x v="34"/>
    </i>
    <i>
      <x v="29"/>
    </i>
    <i>
      <x v="6"/>
    </i>
    <i t="grand">
      <x/>
    </i>
  </rowItems>
  <colFields count="1">
    <field x="9"/>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5" count="1" selected="0">
            <x v="14"/>
          </reference>
          <reference field="9" count="1" selected="0">
            <x v="0"/>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3">
          <reference field="4294967294" count="1" selected="0">
            <x v="0"/>
          </reference>
          <reference field="5" count="1" selected="0">
            <x v="14"/>
          </reference>
          <reference field="9" count="1" selected="0">
            <x v="0"/>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B59652-0358-43EE-B698-39E46DF94313}" name="MOM"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59"/>
    </i>
    <i>
      <x v="155"/>
    </i>
    <i>
      <x v="164"/>
    </i>
    <i>
      <x v="50"/>
    </i>
    <i>
      <x v="175"/>
    </i>
    <i>
      <x v="24"/>
    </i>
    <i>
      <x v="147"/>
    </i>
    <i>
      <x v="116"/>
    </i>
    <i>
      <x v="36"/>
    </i>
    <i>
      <x v="41"/>
    </i>
    <i>
      <x v="182"/>
    </i>
    <i>
      <x v="83"/>
    </i>
    <i>
      <x v="54"/>
    </i>
    <i>
      <x v="17"/>
    </i>
    <i>
      <x v="203"/>
    </i>
    <i>
      <x v="8"/>
    </i>
    <i>
      <x v="82"/>
    </i>
    <i>
      <x v="159"/>
    </i>
    <i>
      <x v="210"/>
    </i>
    <i>
      <x v="101"/>
    </i>
    <i>
      <x v="79"/>
    </i>
    <i>
      <x v="212"/>
    </i>
    <i>
      <x v="205"/>
    </i>
    <i>
      <x v="110"/>
    </i>
    <i>
      <x v="89"/>
    </i>
    <i>
      <x v="15"/>
    </i>
    <i>
      <x v="19"/>
    </i>
    <i>
      <x v="121"/>
    </i>
    <i>
      <x v="179"/>
    </i>
    <i>
      <x v="125"/>
    </i>
    <i>
      <x v="22"/>
    </i>
    <i>
      <x v="132"/>
    </i>
    <i>
      <x v="208"/>
    </i>
    <i>
      <x v="142"/>
    </i>
    <i>
      <x v="211"/>
    </i>
    <i>
      <x v="51"/>
    </i>
    <i>
      <x v="33"/>
    </i>
    <i>
      <x v="10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0123E-CF68-4871-B338-586357619017}"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4351D5-9F48-438E-A743-9A6FAD4533B4}" name="Title_winner"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1F8813E9-3E59-4EAC-98F4-CAF909E1180C}" sourceName="Season">
  <pivotTables>
    <pivotTable tabId="10" name="PivotTable11"/>
    <pivotTable tabId="4" name="Decision_bassed"/>
    <pivotTable tabId="3" name="PivotTable1"/>
    <pivotTable tabId="7" name="MOM"/>
    <pivotTable tabId="6" name="Top venue"/>
  </pivotTables>
  <data>
    <tabular pivotCacheId="1757645911">
      <items count="11">
        <i x="10"/>
        <i x="9"/>
        <i x="8"/>
        <i x="7"/>
        <i x="6"/>
        <i x="5"/>
        <i x="4" s="1"/>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5144134-868D-444F-B483-E40D7CC88A27}" cache="Slicer_Season1" caption="Season" startItem="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CA6695-3649-450B-A2CC-5BC4EF487C4E}" cache="Slicer_Season1" caption="Season" columnCount="1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B2DCD6A-0BB8-4DDE-A496-0FED2FCAD598}" cache="Slicer_Season1"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9F77D7-FBCE-43F8-A058-45A264A5DB3C}" name="Table35" displayName="Table35" ref="A17:E28" totalsRowShown="0" headerRowDxfId="8" headerRowBorderDxfId="6" tableBorderDxfId="7" totalsRowBorderDxfId="5">
  <autoFilter ref="A17:E28" xr:uid="{109F77D7-FBCE-43F8-A058-45A264A5DB3C}"/>
  <tableColumns count="5">
    <tableColumn id="1" xr3:uid="{E938910F-CF4A-4011-9ACB-D47116A8EDF0}" name="Season" dataDxfId="4"/>
    <tableColumn id="2" xr3:uid="{D5FF44C6-2D0B-4148-9B64-FE2B2BF9520B}" name="Winner" dataDxfId="3"/>
    <tableColumn id="3" xr3:uid="{F7937079-6362-47C4-8DD8-536E96F7BE42}" name="Runner Up" dataDxfId="2"/>
    <tableColumn id="4" xr3:uid="{43996CDA-CB92-4442-9C1C-ABC95BF41B7C}" name="Player of the Match" dataDxfId="1"/>
    <tableColumn id="5" xr3:uid="{B0141A9C-1357-4018-ABF2-09BDA76E1064}"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656790-A433-49BA-A40B-DC78CBDD3E8E}" name="Table1" displayName="Table1" ref="A1:P697" totalsRowShown="0" headerRowDxfId="18" dataDxfId="19" headerRowBorderDxfId="37" tableBorderDxfId="38" totalsRowBorderDxfId="36">
  <autoFilter ref="A1:P697" xr:uid="{20656790-A433-49BA-A40B-DC78CBDD3E8E}"/>
  <tableColumns count="16">
    <tableColumn id="1" xr3:uid="{AD16D4C4-2BF9-451F-AB9F-8B47D58E65C5}" name="id" dataDxfId="35"/>
    <tableColumn id="2" xr3:uid="{E398C563-4A48-4852-B6C5-9595F91AA8F8}" name="city" dataDxfId="34"/>
    <tableColumn id="3" xr3:uid="{1F812FB6-C56C-4530-BC09-024AA8BC91E8}" name="Season" dataDxfId="33"/>
    <tableColumn id="4" xr3:uid="{74FDCC96-C8E1-408B-BD20-D0133E8D14CD}" name="date" dataDxfId="32"/>
    <tableColumn id="5" xr3:uid="{BC9F4D8B-900E-4C79-8E98-D31A0B370E9E}" name="player_of_match" dataDxfId="31"/>
    <tableColumn id="6" xr3:uid="{C79BB5CA-9326-44B6-B0F1-D7EA22DF8E02}" name="venue" dataDxfId="30"/>
    <tableColumn id="7" xr3:uid="{8E24E646-3B92-483F-849F-9098F6E50A3F}" name="team1" dataDxfId="29"/>
    <tableColumn id="8" xr3:uid="{1EFA65C4-E232-42D5-AC53-D4DB7F160C5F}" name="team2" dataDxfId="28"/>
    <tableColumn id="9" xr3:uid="{7F7F95C9-4AE2-436F-9D01-7F77A4DC767B}" name="toss_winner" dataDxfId="27"/>
    <tableColumn id="10" xr3:uid="{606FA7B9-88C1-4E44-A710-5F1C3BAA5309}" name="toss_decision" dataDxfId="26"/>
    <tableColumn id="11" xr3:uid="{128D36FF-8C67-4EE5-B336-B71C99E573B6}" name="result" dataDxfId="25"/>
    <tableColumn id="12" xr3:uid="{5010667A-3544-47D8-859A-5FECF33EF157}" name="winner" dataDxfId="24"/>
    <tableColumn id="13" xr3:uid="{871B819B-0A90-4BC6-867D-DCC155557D89}" name="win_by_runs" dataDxfId="23"/>
    <tableColumn id="14" xr3:uid="{DFE9EC1C-EFB9-4FFE-AEF9-C8FA0B66D90C}" name="win_by_wickets" dataDxfId="22"/>
    <tableColumn id="15" xr3:uid="{505A3C70-BE7A-450D-A6B8-D25E746F886A}" name="umpire1" dataDxfId="21"/>
    <tableColumn id="16" xr3:uid="{CC8702FD-3B2C-4D71-BF03-93EC943BA458}" name="umpire2"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6E5E46-1855-4EF5-8710-31CA062B69A1}" name="Table3" displayName="Table3" ref="A1:E12" totalsRowShown="0" headerRowDxfId="9" headerRowBorderDxfId="16" tableBorderDxfId="17" totalsRowBorderDxfId="15">
  <autoFilter ref="A1:E12" xr:uid="{FB6E5E46-1855-4EF5-8710-31CA062B69A1}"/>
  <tableColumns count="5">
    <tableColumn id="1" xr3:uid="{541709C5-DA13-488F-BC2E-B4DE720B1A34}" name="Season" dataDxfId="14"/>
    <tableColumn id="2" xr3:uid="{FD9CC4DF-63C9-4BF9-8D87-9BF88865A0E1}" name="Winner" dataDxfId="13"/>
    <tableColumn id="3" xr3:uid="{C604C32E-8517-4E21-8DA1-AA6ED279DBA0}" name="Runner Up" dataDxfId="12"/>
    <tableColumn id="4" xr3:uid="{ACBD9E26-6BFE-4D08-89E2-8A9ED1B8974F}" name="Player of the Match" dataDxfId="11"/>
    <tableColumn id="5" xr3:uid="{33704D4C-1C94-4CAF-9F6F-70D2A81EFFAF}"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633BC-489F-4D8E-B422-97B8472B8106}">
  <dimension ref="A3:D13"/>
  <sheetViews>
    <sheetView topLeftCell="A13" zoomScale="105" workbookViewId="0">
      <selection activeCell="M24" sqref="M24"/>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422</v>
      </c>
      <c r="B3" s="22" t="s">
        <v>423</v>
      </c>
    </row>
    <row r="4" spans="1:4" x14ac:dyDescent="0.3">
      <c r="A4" s="22" t="s">
        <v>420</v>
      </c>
      <c r="B4" t="s">
        <v>40</v>
      </c>
      <c r="C4" t="s">
        <v>20</v>
      </c>
      <c r="D4" t="s">
        <v>421</v>
      </c>
    </row>
    <row r="5" spans="1:4" x14ac:dyDescent="0.3">
      <c r="A5" s="23" t="s">
        <v>45</v>
      </c>
      <c r="B5" s="24">
        <v>1</v>
      </c>
      <c r="C5" s="24">
        <v>11</v>
      </c>
      <c r="D5" s="24">
        <v>12</v>
      </c>
    </row>
    <row r="6" spans="1:4" x14ac:dyDescent="0.3">
      <c r="A6" s="23" t="s">
        <v>27</v>
      </c>
      <c r="B6" s="24">
        <v>3</v>
      </c>
      <c r="C6" s="24">
        <v>8</v>
      </c>
      <c r="D6" s="24">
        <v>11</v>
      </c>
    </row>
    <row r="7" spans="1:4" x14ac:dyDescent="0.3">
      <c r="A7" s="23" t="s">
        <v>19</v>
      </c>
      <c r="B7" s="24">
        <v>5</v>
      </c>
      <c r="C7" s="24">
        <v>5</v>
      </c>
      <c r="D7" s="24">
        <v>10</v>
      </c>
    </row>
    <row r="8" spans="1:4" x14ac:dyDescent="0.3">
      <c r="A8" s="23" t="s">
        <v>31</v>
      </c>
      <c r="B8" s="24">
        <v>2</v>
      </c>
      <c r="C8" s="24">
        <v>5</v>
      </c>
      <c r="D8" s="24">
        <v>7</v>
      </c>
    </row>
    <row r="9" spans="1:4" x14ac:dyDescent="0.3">
      <c r="A9" s="23" t="s">
        <v>39</v>
      </c>
      <c r="B9" s="24">
        <v>3</v>
      </c>
      <c r="C9" s="24">
        <v>4</v>
      </c>
      <c r="D9" s="24">
        <v>7</v>
      </c>
    </row>
    <row r="10" spans="1:4" x14ac:dyDescent="0.3">
      <c r="A10" s="23" t="s">
        <v>18</v>
      </c>
      <c r="B10" s="24">
        <v>2</v>
      </c>
      <c r="C10" s="24">
        <v>4</v>
      </c>
      <c r="D10" s="24">
        <v>6</v>
      </c>
    </row>
    <row r="11" spans="1:4" x14ac:dyDescent="0.3">
      <c r="A11" s="23" t="s">
        <v>50</v>
      </c>
      <c r="B11" s="24">
        <v>1</v>
      </c>
      <c r="C11" s="24">
        <v>4</v>
      </c>
      <c r="D11" s="24">
        <v>5</v>
      </c>
    </row>
    <row r="12" spans="1:4" x14ac:dyDescent="0.3">
      <c r="A12" s="23" t="s">
        <v>38</v>
      </c>
      <c r="B12" s="24">
        <v>2</v>
      </c>
      <c r="C12" s="24"/>
      <c r="D12" s="24">
        <v>2</v>
      </c>
    </row>
    <row r="13" spans="1:4" x14ac:dyDescent="0.3">
      <c r="A13" s="23" t="s">
        <v>421</v>
      </c>
      <c r="B13" s="24">
        <v>19</v>
      </c>
      <c r="C13" s="24">
        <v>41</v>
      </c>
      <c r="D13" s="24">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437E-74F3-4F62-8AF2-F9F9F24B0882}">
  <dimension ref="A3:B6"/>
  <sheetViews>
    <sheetView workbookViewId="0">
      <selection activeCell="B5" sqref="B5"/>
    </sheetView>
  </sheetViews>
  <sheetFormatPr defaultRowHeight="15.6" x14ac:dyDescent="0.3"/>
  <cols>
    <col min="1" max="1" width="12.296875" bestFit="1" customWidth="1"/>
    <col min="2" max="2" width="14.69921875" bestFit="1" customWidth="1"/>
  </cols>
  <sheetData>
    <row r="3" spans="1:2" x14ac:dyDescent="0.3">
      <c r="A3" s="22" t="s">
        <v>420</v>
      </c>
      <c r="B3" t="s">
        <v>424</v>
      </c>
    </row>
    <row r="4" spans="1:2" x14ac:dyDescent="0.3">
      <c r="A4" s="23" t="s">
        <v>40</v>
      </c>
      <c r="B4" s="25">
        <v>0.31666666666666665</v>
      </c>
    </row>
    <row r="5" spans="1:2" x14ac:dyDescent="0.3">
      <c r="A5" s="23" t="s">
        <v>20</v>
      </c>
      <c r="B5" s="25">
        <v>0.68333333333333335</v>
      </c>
    </row>
    <row r="6" spans="1:2" x14ac:dyDescent="0.3">
      <c r="A6" s="23" t="s">
        <v>421</v>
      </c>
      <c r="B6" s="2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A155-298A-4AF2-AEEC-FF4D7136F69C}">
  <dimension ref="A3:D15"/>
  <sheetViews>
    <sheetView topLeftCell="A2" workbookViewId="0">
      <selection activeCell="B6" sqref="B6"/>
    </sheetView>
  </sheetViews>
  <sheetFormatPr defaultRowHeight="15.6" x14ac:dyDescent="0.3"/>
  <cols>
    <col min="1" max="1" width="37" bestFit="1" customWidth="1"/>
    <col min="2" max="2" width="15.19921875" bestFit="1" customWidth="1"/>
    <col min="3" max="3" width="4.59765625" bestFit="1" customWidth="1"/>
    <col min="4" max="4" width="10.8984375" bestFit="1" customWidth="1"/>
  </cols>
  <sheetData>
    <row r="3" spans="1:4" x14ac:dyDescent="0.3">
      <c r="A3" s="22" t="s">
        <v>424</v>
      </c>
      <c r="B3" s="22" t="s">
        <v>423</v>
      </c>
    </row>
    <row r="4" spans="1:4" x14ac:dyDescent="0.3">
      <c r="A4" s="22" t="s">
        <v>420</v>
      </c>
      <c r="B4" t="s">
        <v>40</v>
      </c>
      <c r="C4" t="s">
        <v>20</v>
      </c>
      <c r="D4" t="s">
        <v>421</v>
      </c>
    </row>
    <row r="5" spans="1:4" x14ac:dyDescent="0.3">
      <c r="A5" s="23" t="s">
        <v>26</v>
      </c>
      <c r="B5" s="24"/>
      <c r="C5" s="24">
        <v>4</v>
      </c>
      <c r="D5" s="24">
        <v>4</v>
      </c>
    </row>
    <row r="6" spans="1:4" x14ac:dyDescent="0.3">
      <c r="A6" s="23" t="s">
        <v>204</v>
      </c>
      <c r="B6" s="24">
        <v>1</v>
      </c>
      <c r="C6" s="24">
        <v>3</v>
      </c>
      <c r="D6" s="24">
        <v>4</v>
      </c>
    </row>
    <row r="7" spans="1:4" x14ac:dyDescent="0.3">
      <c r="A7" s="23" t="s">
        <v>55</v>
      </c>
      <c r="B7" s="24">
        <v>3</v>
      </c>
      <c r="C7" s="24">
        <v>1</v>
      </c>
      <c r="D7" s="24">
        <v>4</v>
      </c>
    </row>
    <row r="8" spans="1:4" x14ac:dyDescent="0.3">
      <c r="A8" s="23" t="s">
        <v>182</v>
      </c>
      <c r="B8" s="24">
        <v>3</v>
      </c>
      <c r="C8" s="24">
        <v>1</v>
      </c>
      <c r="D8" s="24">
        <v>4</v>
      </c>
    </row>
    <row r="9" spans="1:4" x14ac:dyDescent="0.3">
      <c r="A9" s="23" t="s">
        <v>37</v>
      </c>
      <c r="B9" s="24">
        <v>1</v>
      </c>
      <c r="C9" s="24">
        <v>4</v>
      </c>
      <c r="D9" s="24">
        <v>5</v>
      </c>
    </row>
    <row r="10" spans="1:4" x14ac:dyDescent="0.3">
      <c r="A10" s="23" t="s">
        <v>60</v>
      </c>
      <c r="B10" s="24">
        <v>1</v>
      </c>
      <c r="C10" s="24">
        <v>5</v>
      </c>
      <c r="D10" s="24">
        <v>6</v>
      </c>
    </row>
    <row r="11" spans="1:4" x14ac:dyDescent="0.3">
      <c r="A11" s="23" t="s">
        <v>228</v>
      </c>
      <c r="B11" s="24">
        <v>2</v>
      </c>
      <c r="C11" s="24">
        <v>4</v>
      </c>
      <c r="D11" s="24">
        <v>6</v>
      </c>
    </row>
    <row r="12" spans="1:4" x14ac:dyDescent="0.3">
      <c r="A12" s="23" t="s">
        <v>17</v>
      </c>
      <c r="B12" s="24">
        <v>1</v>
      </c>
      <c r="C12" s="24">
        <v>5</v>
      </c>
      <c r="D12" s="24">
        <v>6</v>
      </c>
    </row>
    <row r="13" spans="1:4" x14ac:dyDescent="0.3">
      <c r="A13" s="23" t="s">
        <v>223</v>
      </c>
      <c r="B13" s="24">
        <v>4</v>
      </c>
      <c r="C13" s="24">
        <v>3</v>
      </c>
      <c r="D13" s="24">
        <v>7</v>
      </c>
    </row>
    <row r="14" spans="1:4" x14ac:dyDescent="0.3">
      <c r="A14" s="23" t="s">
        <v>221</v>
      </c>
      <c r="B14" s="24">
        <v>3</v>
      </c>
      <c r="C14" s="24">
        <v>4</v>
      </c>
      <c r="D14" s="24">
        <v>7</v>
      </c>
    </row>
    <row r="15" spans="1:4" x14ac:dyDescent="0.3">
      <c r="A15" s="23" t="s">
        <v>421</v>
      </c>
      <c r="B15" s="24">
        <v>19</v>
      </c>
      <c r="C15" s="24">
        <v>34</v>
      </c>
      <c r="D15" s="24">
        <v>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04DB-1C73-453A-84CB-3490DB92BD8D}">
  <dimension ref="A3:E42"/>
  <sheetViews>
    <sheetView workbookViewId="0">
      <selection activeCell="D3" sqref="D3"/>
    </sheetView>
  </sheetViews>
  <sheetFormatPr defaultRowHeight="15.6" x14ac:dyDescent="0.3"/>
  <cols>
    <col min="1" max="1" width="15" bestFit="1" customWidth="1"/>
    <col min="2" max="2" width="23.09765625" bestFit="1" customWidth="1"/>
    <col min="4" max="4" width="14" bestFit="1" customWidth="1"/>
  </cols>
  <sheetData>
    <row r="3" spans="1:5" x14ac:dyDescent="0.3">
      <c r="A3" s="22" t="s">
        <v>420</v>
      </c>
      <c r="B3" t="s">
        <v>426</v>
      </c>
      <c r="D3" t="s">
        <v>427</v>
      </c>
      <c r="E3" t="s">
        <v>428</v>
      </c>
    </row>
    <row r="4" spans="1:5" x14ac:dyDescent="0.3">
      <c r="A4" s="23" t="s">
        <v>149</v>
      </c>
      <c r="B4" s="24">
        <v>4</v>
      </c>
      <c r="D4" t="str">
        <f>A4</f>
        <v>GJ Maxwell</v>
      </c>
      <c r="E4">
        <f>GETPIVOTDATA("player_of_match",$A$3,"player_of_match",A4)</f>
        <v>4</v>
      </c>
    </row>
    <row r="5" spans="1:5" x14ac:dyDescent="0.3">
      <c r="A5" s="23" t="s">
        <v>77</v>
      </c>
      <c r="B5" s="24">
        <v>3</v>
      </c>
      <c r="D5" t="str">
        <f t="shared" ref="D5:D13" si="0">A5</f>
        <v>RA Jadeja</v>
      </c>
      <c r="E5">
        <f t="shared" ref="E5:E13" si="1">GETPIVOTDATA("player_of_match",$A$3,"player_of_match",A5)</f>
        <v>3</v>
      </c>
    </row>
    <row r="6" spans="1:5" x14ac:dyDescent="0.3">
      <c r="A6" s="23" t="s">
        <v>141</v>
      </c>
      <c r="B6" s="24">
        <v>3</v>
      </c>
      <c r="D6" t="str">
        <f t="shared" si="0"/>
        <v>RV Uthappa</v>
      </c>
      <c r="E6">
        <f t="shared" si="1"/>
        <v>3</v>
      </c>
    </row>
    <row r="7" spans="1:5" x14ac:dyDescent="0.3">
      <c r="A7" s="23" t="s">
        <v>126</v>
      </c>
      <c r="B7" s="24">
        <v>3</v>
      </c>
      <c r="D7" t="str">
        <f t="shared" si="0"/>
        <v>DR Smith</v>
      </c>
      <c r="E7">
        <f t="shared" si="1"/>
        <v>3</v>
      </c>
    </row>
    <row r="8" spans="1:5" x14ac:dyDescent="0.3">
      <c r="A8" s="23" t="s">
        <v>129</v>
      </c>
      <c r="B8" s="24">
        <v>3</v>
      </c>
      <c r="D8" t="str">
        <f t="shared" si="0"/>
        <v>Sandeep Sharma</v>
      </c>
      <c r="E8">
        <f t="shared" si="1"/>
        <v>3</v>
      </c>
    </row>
    <row r="9" spans="1:5" x14ac:dyDescent="0.3">
      <c r="A9" s="23" t="s">
        <v>145</v>
      </c>
      <c r="B9" s="24">
        <v>2</v>
      </c>
      <c r="D9" t="str">
        <f t="shared" si="0"/>
        <v>B Kumar</v>
      </c>
      <c r="E9">
        <f t="shared" si="1"/>
        <v>2</v>
      </c>
    </row>
    <row r="10" spans="1:5" x14ac:dyDescent="0.3">
      <c r="A10" s="23" t="s">
        <v>219</v>
      </c>
      <c r="B10" s="24">
        <v>2</v>
      </c>
      <c r="D10" t="str">
        <f t="shared" si="0"/>
        <v>PV Tambe</v>
      </c>
      <c r="E10">
        <f t="shared" si="1"/>
        <v>2</v>
      </c>
    </row>
    <row r="11" spans="1:5" x14ac:dyDescent="0.3">
      <c r="A11" s="23" t="s">
        <v>215</v>
      </c>
      <c r="B11" s="24">
        <v>2</v>
      </c>
      <c r="D11" t="str">
        <f t="shared" si="0"/>
        <v>MEK Hussey</v>
      </c>
      <c r="E11">
        <f t="shared" si="1"/>
        <v>2</v>
      </c>
    </row>
    <row r="12" spans="1:5" x14ac:dyDescent="0.3">
      <c r="A12" s="23" t="s">
        <v>146</v>
      </c>
      <c r="B12" s="24">
        <v>2</v>
      </c>
      <c r="D12" t="str">
        <f t="shared" si="0"/>
        <v>CJ Anderson</v>
      </c>
      <c r="E12">
        <f t="shared" si="1"/>
        <v>2</v>
      </c>
    </row>
    <row r="13" spans="1:5" x14ac:dyDescent="0.3">
      <c r="A13" s="23" t="s">
        <v>134</v>
      </c>
      <c r="B13" s="24">
        <v>2</v>
      </c>
      <c r="D13" t="str">
        <f t="shared" si="0"/>
        <v>DA Warner</v>
      </c>
      <c r="E13">
        <f t="shared" si="1"/>
        <v>2</v>
      </c>
    </row>
    <row r="14" spans="1:5" x14ac:dyDescent="0.3">
      <c r="A14" s="23" t="s">
        <v>144</v>
      </c>
      <c r="B14" s="24">
        <v>2</v>
      </c>
    </row>
    <row r="15" spans="1:5" x14ac:dyDescent="0.3">
      <c r="A15" s="23" t="s">
        <v>211</v>
      </c>
      <c r="B15" s="24">
        <v>2</v>
      </c>
    </row>
    <row r="16" spans="1:5" x14ac:dyDescent="0.3">
      <c r="A16" s="23" t="s">
        <v>139</v>
      </c>
      <c r="B16" s="24">
        <v>2</v>
      </c>
    </row>
    <row r="17" spans="1:2" x14ac:dyDescent="0.3">
      <c r="A17" s="23" t="s">
        <v>171</v>
      </c>
      <c r="B17" s="24">
        <v>2</v>
      </c>
    </row>
    <row r="18" spans="1:2" x14ac:dyDescent="0.3">
      <c r="A18" s="23" t="s">
        <v>65</v>
      </c>
      <c r="B18" s="24">
        <v>2</v>
      </c>
    </row>
    <row r="19" spans="1:2" x14ac:dyDescent="0.3">
      <c r="A19" s="23" t="s">
        <v>59</v>
      </c>
      <c r="B19" s="24">
        <v>2</v>
      </c>
    </row>
    <row r="20" spans="1:2" x14ac:dyDescent="0.3">
      <c r="A20" s="23" t="s">
        <v>207</v>
      </c>
      <c r="B20" s="24">
        <v>1</v>
      </c>
    </row>
    <row r="21" spans="1:2" x14ac:dyDescent="0.3">
      <c r="A21" s="23" t="s">
        <v>83</v>
      </c>
      <c r="B21" s="24">
        <v>1</v>
      </c>
    </row>
    <row r="22" spans="1:2" x14ac:dyDescent="0.3">
      <c r="A22" s="23" t="s">
        <v>157</v>
      </c>
      <c r="B22" s="24">
        <v>1</v>
      </c>
    </row>
    <row r="23" spans="1:2" x14ac:dyDescent="0.3">
      <c r="A23" s="23" t="s">
        <v>128</v>
      </c>
      <c r="B23" s="24">
        <v>1</v>
      </c>
    </row>
    <row r="24" spans="1:2" x14ac:dyDescent="0.3">
      <c r="A24" s="23" t="s">
        <v>230</v>
      </c>
      <c r="B24" s="24">
        <v>1</v>
      </c>
    </row>
    <row r="25" spans="1:2" x14ac:dyDescent="0.3">
      <c r="A25" s="23" t="s">
        <v>152</v>
      </c>
      <c r="B25" s="24">
        <v>1</v>
      </c>
    </row>
    <row r="26" spans="1:2" x14ac:dyDescent="0.3">
      <c r="A26" s="23" t="s">
        <v>214</v>
      </c>
      <c r="B26" s="24">
        <v>1</v>
      </c>
    </row>
    <row r="27" spans="1:2" x14ac:dyDescent="0.3">
      <c r="A27" s="23" t="s">
        <v>176</v>
      </c>
      <c r="B27" s="24">
        <v>1</v>
      </c>
    </row>
    <row r="28" spans="1:2" x14ac:dyDescent="0.3">
      <c r="A28" s="23" t="s">
        <v>119</v>
      </c>
      <c r="B28" s="24">
        <v>1</v>
      </c>
    </row>
    <row r="29" spans="1:2" x14ac:dyDescent="0.3">
      <c r="A29" s="23" t="s">
        <v>179</v>
      </c>
      <c r="B29" s="24">
        <v>1</v>
      </c>
    </row>
    <row r="30" spans="1:2" x14ac:dyDescent="0.3">
      <c r="A30" s="23" t="s">
        <v>148</v>
      </c>
      <c r="B30" s="24">
        <v>1</v>
      </c>
    </row>
    <row r="31" spans="1:2" x14ac:dyDescent="0.3">
      <c r="A31" s="23" t="s">
        <v>213</v>
      </c>
      <c r="B31" s="24">
        <v>1</v>
      </c>
    </row>
    <row r="32" spans="1:2" x14ac:dyDescent="0.3">
      <c r="A32" s="23" t="s">
        <v>206</v>
      </c>
      <c r="B32" s="24">
        <v>1</v>
      </c>
    </row>
    <row r="33" spans="1:2" x14ac:dyDescent="0.3">
      <c r="A33" s="23" t="s">
        <v>124</v>
      </c>
      <c r="B33" s="24">
        <v>1</v>
      </c>
    </row>
    <row r="34" spans="1:2" x14ac:dyDescent="0.3">
      <c r="A34" s="23" t="s">
        <v>67</v>
      </c>
      <c r="B34" s="24">
        <v>1</v>
      </c>
    </row>
    <row r="35" spans="1:2" x14ac:dyDescent="0.3">
      <c r="A35" s="23" t="s">
        <v>87</v>
      </c>
      <c r="B35" s="24">
        <v>1</v>
      </c>
    </row>
    <row r="36" spans="1:2" x14ac:dyDescent="0.3">
      <c r="A36" s="23" t="s">
        <v>121</v>
      </c>
      <c r="B36" s="24">
        <v>1</v>
      </c>
    </row>
    <row r="37" spans="1:2" x14ac:dyDescent="0.3">
      <c r="A37" s="23" t="s">
        <v>173</v>
      </c>
      <c r="B37" s="24">
        <v>1</v>
      </c>
    </row>
    <row r="38" spans="1:2" x14ac:dyDescent="0.3">
      <c r="A38" s="23" t="s">
        <v>229</v>
      </c>
      <c r="B38" s="24">
        <v>1</v>
      </c>
    </row>
    <row r="39" spans="1:2" x14ac:dyDescent="0.3">
      <c r="A39" s="23" t="s">
        <v>218</v>
      </c>
      <c r="B39" s="24">
        <v>1</v>
      </c>
    </row>
    <row r="40" spans="1:2" x14ac:dyDescent="0.3">
      <c r="A40" s="23" t="s">
        <v>54</v>
      </c>
      <c r="B40" s="24">
        <v>1</v>
      </c>
    </row>
    <row r="41" spans="1:2" x14ac:dyDescent="0.3">
      <c r="A41" s="23" t="s">
        <v>227</v>
      </c>
      <c r="B41" s="24">
        <v>1</v>
      </c>
    </row>
    <row r="42" spans="1:2" x14ac:dyDescent="0.3">
      <c r="A42" s="23" t="s">
        <v>421</v>
      </c>
      <c r="B42"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74B4-A244-4F34-9AAB-33AC7ACFE1BB}">
  <dimension ref="A2:J28"/>
  <sheetViews>
    <sheetView workbookViewId="0">
      <selection activeCell="G20" sqref="G20"/>
    </sheetView>
  </sheetViews>
  <sheetFormatPr defaultRowHeight="15.6" x14ac:dyDescent="0.3"/>
  <cols>
    <col min="1" max="1" width="12.296875" bestFit="1" customWidth="1"/>
    <col min="7" max="7" width="18.296875" bestFit="1" customWidth="1"/>
    <col min="8" max="8" width="21" bestFit="1" customWidth="1"/>
    <col min="9" max="9" width="13" bestFit="1" customWidth="1"/>
    <col min="10" max="10" width="10" bestFit="1" customWidth="1"/>
  </cols>
  <sheetData>
    <row r="2" spans="1:10" ht="28.8" x14ac:dyDescent="0.3">
      <c r="F2" s="6" t="s">
        <v>384</v>
      </c>
      <c r="G2" s="6" t="s">
        <v>385</v>
      </c>
      <c r="H2" s="6" t="s">
        <v>386</v>
      </c>
      <c r="I2" s="6" t="s">
        <v>387</v>
      </c>
      <c r="J2" s="6" t="s">
        <v>388</v>
      </c>
    </row>
    <row r="3" spans="1:10" x14ac:dyDescent="0.3">
      <c r="A3" s="22" t="s">
        <v>420</v>
      </c>
      <c r="F3" t="str">
        <f>A4</f>
        <v>IPL-2014</v>
      </c>
      <c r="G3" t="str">
        <f>INDEX(Table35[],MATCH($F$3,Table35[Season],0),MATCH(G2,Table35[#Headers],0))</f>
        <v>Kolkata Knight Riders</v>
      </c>
      <c r="H3" t="str">
        <f>INDEX(Table35[],MATCH(F3,Table35[Season],0),MATCH(H2,Table35[#Headers],0))</f>
        <v>Kings XI Punjab</v>
      </c>
      <c r="I3" t="str">
        <f>INDEX(Table35[],MATCH($F$3,Table35[Season],0),MATCH(I2,Table35[#Headers],0))</f>
        <v>Manish Pandey</v>
      </c>
      <c r="J3" t="str">
        <f>INDEX(Table35[],MATCH($F$3,Table35[Season],0),MATCH(J2,Table35[#Headers],0))</f>
        <v>Glenn Maxwell</v>
      </c>
    </row>
    <row r="4" spans="1:10" x14ac:dyDescent="0.3">
      <c r="A4" s="23" t="s">
        <v>402</v>
      </c>
    </row>
    <row r="5" spans="1:10" x14ac:dyDescent="0.3">
      <c r="A5" s="23" t="s">
        <v>421</v>
      </c>
    </row>
    <row r="17" spans="1:5" ht="28.8" x14ac:dyDescent="0.3">
      <c r="A17" s="29" t="s">
        <v>384</v>
      </c>
      <c r="B17" s="30" t="s">
        <v>385</v>
      </c>
      <c r="C17" s="30" t="s">
        <v>386</v>
      </c>
      <c r="D17" s="30" t="s">
        <v>387</v>
      </c>
      <c r="E17" s="31" t="s">
        <v>388</v>
      </c>
    </row>
    <row r="18" spans="1:5" ht="43.2" x14ac:dyDescent="0.3">
      <c r="A18" s="26" t="s">
        <v>390</v>
      </c>
      <c r="B18" s="8" t="s">
        <v>19</v>
      </c>
      <c r="C18" s="7" t="s">
        <v>18</v>
      </c>
      <c r="D18" s="7" t="s">
        <v>391</v>
      </c>
      <c r="E18" s="27" t="s">
        <v>392</v>
      </c>
    </row>
    <row r="19" spans="1:5" ht="57.6" x14ac:dyDescent="0.3">
      <c r="A19" s="26" t="s">
        <v>393</v>
      </c>
      <c r="B19" s="6" t="s">
        <v>39</v>
      </c>
      <c r="C19" s="9" t="s">
        <v>394</v>
      </c>
      <c r="D19" s="9" t="s">
        <v>395</v>
      </c>
      <c r="E19" s="28" t="s">
        <v>396</v>
      </c>
    </row>
    <row r="20" spans="1:5" ht="57.6" x14ac:dyDescent="0.3">
      <c r="A20" s="26" t="s">
        <v>397</v>
      </c>
      <c r="B20" s="8" t="s">
        <v>18</v>
      </c>
      <c r="C20" s="7" t="s">
        <v>50</v>
      </c>
      <c r="D20" s="7" t="s">
        <v>398</v>
      </c>
      <c r="E20" s="27" t="s">
        <v>399</v>
      </c>
    </row>
    <row r="21" spans="1:5" ht="43.2" x14ac:dyDescent="0.3">
      <c r="A21" s="26" t="s">
        <v>400</v>
      </c>
      <c r="B21" s="6" t="s">
        <v>39</v>
      </c>
      <c r="C21" s="9" t="s">
        <v>19</v>
      </c>
      <c r="D21" s="9" t="s">
        <v>401</v>
      </c>
      <c r="E21" s="28" t="s">
        <v>389</v>
      </c>
    </row>
    <row r="22" spans="1:5" ht="43.2" x14ac:dyDescent="0.3">
      <c r="A22" s="26" t="s">
        <v>402</v>
      </c>
      <c r="B22" s="8" t="s">
        <v>27</v>
      </c>
      <c r="C22" s="7" t="s">
        <v>45</v>
      </c>
      <c r="D22" s="7" t="s">
        <v>403</v>
      </c>
      <c r="E22" s="27" t="s">
        <v>404</v>
      </c>
    </row>
    <row r="23" spans="1:5" ht="43.2" x14ac:dyDescent="0.3">
      <c r="A23" s="26" t="s">
        <v>405</v>
      </c>
      <c r="B23" s="6" t="s">
        <v>39</v>
      </c>
      <c r="C23" s="9" t="s">
        <v>19</v>
      </c>
      <c r="D23" s="9" t="s">
        <v>406</v>
      </c>
      <c r="E23" s="28" t="s">
        <v>391</v>
      </c>
    </row>
    <row r="24" spans="1:5" ht="43.2" x14ac:dyDescent="0.3">
      <c r="A24" s="26" t="s">
        <v>407</v>
      </c>
      <c r="B24" s="8" t="s">
        <v>27</v>
      </c>
      <c r="C24" s="7" t="s">
        <v>19</v>
      </c>
      <c r="D24" s="7" t="s">
        <v>408</v>
      </c>
      <c r="E24" s="27" t="s">
        <v>392</v>
      </c>
    </row>
    <row r="25" spans="1:5" ht="57.6" x14ac:dyDescent="0.3">
      <c r="A25" s="26" t="s">
        <v>409</v>
      </c>
      <c r="B25" s="6" t="s">
        <v>19</v>
      </c>
      <c r="C25" s="9" t="s">
        <v>50</v>
      </c>
      <c r="D25" s="9" t="s">
        <v>410</v>
      </c>
      <c r="E25" s="28" t="s">
        <v>411</v>
      </c>
    </row>
    <row r="26" spans="1:5" ht="43.2" x14ac:dyDescent="0.3">
      <c r="A26" s="26" t="s">
        <v>412</v>
      </c>
      <c r="B26" s="8" t="s">
        <v>19</v>
      </c>
      <c r="C26" s="7" t="s">
        <v>39</v>
      </c>
      <c r="D26" s="7" t="s">
        <v>413</v>
      </c>
      <c r="E26" s="27" t="s">
        <v>414</v>
      </c>
    </row>
    <row r="27" spans="1:5" ht="57.6" x14ac:dyDescent="0.3">
      <c r="A27" s="26" t="s">
        <v>415</v>
      </c>
      <c r="B27" s="6" t="s">
        <v>260</v>
      </c>
      <c r="C27" s="9" t="s">
        <v>50</v>
      </c>
      <c r="D27" s="9" t="s">
        <v>416</v>
      </c>
      <c r="E27" s="28" t="s">
        <v>417</v>
      </c>
    </row>
    <row r="28" spans="1:5" ht="43.2" x14ac:dyDescent="0.3">
      <c r="A28" s="32" t="s">
        <v>418</v>
      </c>
      <c r="B28" s="33" t="s">
        <v>31</v>
      </c>
      <c r="C28" s="34" t="s">
        <v>19</v>
      </c>
      <c r="D28" s="34" t="s">
        <v>419</v>
      </c>
      <c r="E28"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3425C-AAFC-4215-B7EB-A70523E45A10}">
  <dimension ref="A1"/>
  <sheetViews>
    <sheetView showGridLines="0" tabSelected="1" workbookViewId="0">
      <selection activeCell="V6" sqref="V6"/>
    </sheetView>
  </sheetViews>
  <sheetFormatPr defaultRowHeight="15.6" x14ac:dyDescent="0.3"/>
  <cols>
    <col min="1" max="16384" width="8.796875" style="3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7" sqref="D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45A34-A17F-4C46-8E8B-BB476ABB1FC2}">
  <dimension ref="A3:E10"/>
  <sheetViews>
    <sheetView workbookViewId="0">
      <selection activeCell="D17" sqref="D17"/>
    </sheetView>
  </sheetViews>
  <sheetFormatPr defaultRowHeight="15.6" x14ac:dyDescent="0.3"/>
  <cols>
    <col min="1" max="1" width="18.796875" bestFit="1" customWidth="1"/>
    <col min="2" max="2" width="15" bestFit="1" customWidth="1"/>
    <col min="4" max="4" width="18.09765625" bestFit="1" customWidth="1"/>
  </cols>
  <sheetData>
    <row r="3" spans="1:5" x14ac:dyDescent="0.3">
      <c r="A3" s="22" t="s">
        <v>420</v>
      </c>
      <c r="B3" t="s">
        <v>425</v>
      </c>
      <c r="D3" t="s">
        <v>429</v>
      </c>
      <c r="E3" t="s">
        <v>385</v>
      </c>
    </row>
    <row r="4" spans="1:5" x14ac:dyDescent="0.3">
      <c r="A4" s="23" t="s">
        <v>19</v>
      </c>
      <c r="B4" s="24">
        <v>3</v>
      </c>
      <c r="D4" t="str">
        <f>A4</f>
        <v>Chennai Super Kings</v>
      </c>
      <c r="E4">
        <f>GETPIVOTDATA("Winner",$A$3,"Winner",A4)</f>
        <v>3</v>
      </c>
    </row>
    <row r="5" spans="1:5" x14ac:dyDescent="0.3">
      <c r="A5" s="23" t="s">
        <v>260</v>
      </c>
      <c r="B5" s="24">
        <v>1</v>
      </c>
      <c r="D5" t="str">
        <f t="shared" ref="D5:D9" si="0">A5</f>
        <v>Deccan Chargers</v>
      </c>
      <c r="E5">
        <f t="shared" ref="E5:E9" si="1">GETPIVOTDATA("Winner",$A$3,"Winner",A5)</f>
        <v>1</v>
      </c>
    </row>
    <row r="6" spans="1:5" x14ac:dyDescent="0.3">
      <c r="A6" s="23" t="s">
        <v>27</v>
      </c>
      <c r="B6" s="24">
        <v>2</v>
      </c>
      <c r="D6" t="str">
        <f t="shared" si="0"/>
        <v>Kolkata Knight Riders</v>
      </c>
      <c r="E6">
        <f t="shared" si="1"/>
        <v>2</v>
      </c>
    </row>
    <row r="7" spans="1:5" x14ac:dyDescent="0.3">
      <c r="A7" s="23" t="s">
        <v>39</v>
      </c>
      <c r="B7" s="24">
        <v>3</v>
      </c>
      <c r="D7" t="str">
        <f t="shared" si="0"/>
        <v>Mumbai Indians</v>
      </c>
      <c r="E7">
        <f t="shared" si="1"/>
        <v>3</v>
      </c>
    </row>
    <row r="8" spans="1:5" x14ac:dyDescent="0.3">
      <c r="A8" s="23" t="s">
        <v>31</v>
      </c>
      <c r="B8" s="24">
        <v>1</v>
      </c>
      <c r="D8" t="str">
        <f t="shared" si="0"/>
        <v>Rajasthan Royals</v>
      </c>
      <c r="E8">
        <f t="shared" si="1"/>
        <v>1</v>
      </c>
    </row>
    <row r="9" spans="1:5" x14ac:dyDescent="0.3">
      <c r="A9" s="23" t="s">
        <v>18</v>
      </c>
      <c r="B9" s="24">
        <v>1</v>
      </c>
      <c r="D9" t="str">
        <f t="shared" si="0"/>
        <v>Sunrisers Hyderabad</v>
      </c>
      <c r="E9">
        <f t="shared" si="1"/>
        <v>1</v>
      </c>
    </row>
    <row r="10" spans="1:5" x14ac:dyDescent="0.3">
      <c r="A10" s="23" t="s">
        <v>421</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9" t="s">
        <v>384</v>
      </c>
      <c r="B1" s="30" t="s">
        <v>385</v>
      </c>
      <c r="C1" s="30" t="s">
        <v>386</v>
      </c>
      <c r="D1" s="30" t="s">
        <v>387</v>
      </c>
      <c r="E1" s="31" t="s">
        <v>388</v>
      </c>
    </row>
    <row r="2" spans="1:5" ht="19.95" customHeight="1" x14ac:dyDescent="0.3">
      <c r="A2" s="26" t="s">
        <v>390</v>
      </c>
      <c r="B2" s="8" t="s">
        <v>19</v>
      </c>
      <c r="C2" s="7" t="s">
        <v>18</v>
      </c>
      <c r="D2" s="7" t="s">
        <v>391</v>
      </c>
      <c r="E2" s="27" t="s">
        <v>392</v>
      </c>
    </row>
    <row r="3" spans="1:5" ht="19.95" customHeight="1" x14ac:dyDescent="0.3">
      <c r="A3" s="26" t="s">
        <v>393</v>
      </c>
      <c r="B3" s="6" t="s">
        <v>39</v>
      </c>
      <c r="C3" s="9" t="s">
        <v>394</v>
      </c>
      <c r="D3" s="9" t="s">
        <v>395</v>
      </c>
      <c r="E3" s="28" t="s">
        <v>396</v>
      </c>
    </row>
    <row r="4" spans="1:5" ht="19.95" customHeight="1" x14ac:dyDescent="0.3">
      <c r="A4" s="26" t="s">
        <v>397</v>
      </c>
      <c r="B4" s="8" t="s">
        <v>18</v>
      </c>
      <c r="C4" s="7" t="s">
        <v>50</v>
      </c>
      <c r="D4" s="7" t="s">
        <v>398</v>
      </c>
      <c r="E4" s="27" t="s">
        <v>399</v>
      </c>
    </row>
    <row r="5" spans="1:5" ht="19.95" customHeight="1" x14ac:dyDescent="0.3">
      <c r="A5" s="26" t="s">
        <v>400</v>
      </c>
      <c r="B5" s="6" t="s">
        <v>39</v>
      </c>
      <c r="C5" s="9" t="s">
        <v>19</v>
      </c>
      <c r="D5" s="9" t="s">
        <v>401</v>
      </c>
      <c r="E5" s="28" t="s">
        <v>389</v>
      </c>
    </row>
    <row r="6" spans="1:5" ht="19.95" customHeight="1" x14ac:dyDescent="0.3">
      <c r="A6" s="26" t="s">
        <v>402</v>
      </c>
      <c r="B6" s="8" t="s">
        <v>27</v>
      </c>
      <c r="C6" s="7" t="s">
        <v>45</v>
      </c>
      <c r="D6" s="7" t="s">
        <v>403</v>
      </c>
      <c r="E6" s="27" t="s">
        <v>404</v>
      </c>
    </row>
    <row r="7" spans="1:5" ht="19.95" customHeight="1" x14ac:dyDescent="0.3">
      <c r="A7" s="26" t="s">
        <v>405</v>
      </c>
      <c r="B7" s="6" t="s">
        <v>39</v>
      </c>
      <c r="C7" s="9" t="s">
        <v>19</v>
      </c>
      <c r="D7" s="9" t="s">
        <v>406</v>
      </c>
      <c r="E7" s="28" t="s">
        <v>391</v>
      </c>
    </row>
    <row r="8" spans="1:5" ht="19.95" customHeight="1" x14ac:dyDescent="0.3">
      <c r="A8" s="26" t="s">
        <v>407</v>
      </c>
      <c r="B8" s="8" t="s">
        <v>27</v>
      </c>
      <c r="C8" s="7" t="s">
        <v>19</v>
      </c>
      <c r="D8" s="7" t="s">
        <v>408</v>
      </c>
      <c r="E8" s="27" t="s">
        <v>392</v>
      </c>
    </row>
    <row r="9" spans="1:5" ht="19.95" customHeight="1" x14ac:dyDescent="0.3">
      <c r="A9" s="26" t="s">
        <v>409</v>
      </c>
      <c r="B9" s="6" t="s">
        <v>19</v>
      </c>
      <c r="C9" s="9" t="s">
        <v>50</v>
      </c>
      <c r="D9" s="9" t="s">
        <v>410</v>
      </c>
      <c r="E9" s="28" t="s">
        <v>411</v>
      </c>
    </row>
    <row r="10" spans="1:5" ht="19.95" customHeight="1" x14ac:dyDescent="0.3">
      <c r="A10" s="26" t="s">
        <v>412</v>
      </c>
      <c r="B10" s="8" t="s">
        <v>19</v>
      </c>
      <c r="C10" s="7" t="s">
        <v>39</v>
      </c>
      <c r="D10" s="7" t="s">
        <v>413</v>
      </c>
      <c r="E10" s="27" t="s">
        <v>414</v>
      </c>
    </row>
    <row r="11" spans="1:5" ht="19.95" customHeight="1" x14ac:dyDescent="0.3">
      <c r="A11" s="26" t="s">
        <v>415</v>
      </c>
      <c r="B11" s="6" t="s">
        <v>260</v>
      </c>
      <c r="C11" s="9" t="s">
        <v>50</v>
      </c>
      <c r="D11" s="9" t="s">
        <v>416</v>
      </c>
      <c r="E11" s="28" t="s">
        <v>417</v>
      </c>
    </row>
    <row r="12" spans="1:5" ht="19.95" customHeight="1" x14ac:dyDescent="0.3">
      <c r="A12" s="32" t="s">
        <v>418</v>
      </c>
      <c r="B12" s="33" t="s">
        <v>31</v>
      </c>
      <c r="C12" s="34" t="s">
        <v>19</v>
      </c>
      <c r="D12" s="34" t="s">
        <v>419</v>
      </c>
      <c r="E12" s="35"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Matchs_win</vt:lpstr>
      <vt:lpstr>Decision_based</vt:lpstr>
      <vt:lpstr>Top 10 venue</vt:lpstr>
      <vt:lpstr>MoM</vt:lpstr>
      <vt:lpstr>KPI</vt:lpstr>
      <vt:lpstr>Sheet9</vt:lpstr>
      <vt:lpstr>IPL Matches 2008-2018</vt:lpstr>
      <vt:lpstr>Title_winners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NIKHIL MATHUR</cp:lastModifiedBy>
  <dcterms:created xsi:type="dcterms:W3CDTF">2023-05-25T13:59:02Z</dcterms:created>
  <dcterms:modified xsi:type="dcterms:W3CDTF">2023-09-27T07:23:14Z</dcterms:modified>
</cp:coreProperties>
</file>