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namro-my.sharepoint.com/personal/matias_grinberg_nl_abnamro_com/Documents/"/>
    </mc:Choice>
  </mc:AlternateContent>
  <xr:revisionPtr revIDLastSave="934" documentId="8_{35221664-1044-4F13-A7B2-72B62B8D5D65}" xr6:coauthVersionLast="47" xr6:coauthVersionMax="47" xr10:uidLastSave="{0A2037C2-6B9E-481F-BD10-50822BEFDC30}"/>
  <bookViews>
    <workbookView xWindow="-110" yWindow="-110" windowWidth="19420" windowHeight="10420" xr2:uid="{24C359CF-4646-49B4-90F1-D13193A34DCC}"/>
  </bookViews>
  <sheets>
    <sheet name="Returns" sheetId="3" r:id="rId1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6" i="3"/>
  <c r="G2" i="3" s="1"/>
  <c r="H2" i="3" s="1"/>
  <c r="I2" i="3"/>
  <c r="E1" i="3"/>
  <c r="BJ3" i="3"/>
  <c r="K2" i="3"/>
  <c r="C14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C4" i="3" s="1"/>
  <c r="BD5" i="3" l="1"/>
  <c r="J2" i="3"/>
  <c r="B7" i="3"/>
  <c r="C8" i="3" s="1"/>
  <c r="C6" i="3" s="1"/>
  <c r="AR4" i="3"/>
  <c r="AO4" i="3"/>
  <c r="AT4" i="3"/>
  <c r="AF4" i="3"/>
  <c r="AV4" i="3"/>
  <c r="AB4" i="3"/>
  <c r="AD4" i="3"/>
  <c r="AW4" i="3"/>
  <c r="AP4" i="3"/>
  <c r="N4" i="3"/>
  <c r="AG4" i="3"/>
  <c r="R4" i="3"/>
  <c r="AH4" i="3"/>
  <c r="AX4" i="3"/>
  <c r="AQ4" i="3"/>
  <c r="O4" i="3"/>
  <c r="AE4" i="3"/>
  <c r="AI4" i="3"/>
  <c r="AY4" i="3"/>
  <c r="S4" i="3"/>
  <c r="T4" i="3"/>
  <c r="AJ4" i="3"/>
  <c r="AZ4" i="3"/>
  <c r="AN4" i="3"/>
  <c r="AS4" i="3"/>
  <c r="Q4" i="3"/>
  <c r="U4" i="3"/>
  <c r="AK4" i="3"/>
  <c r="BA4" i="3"/>
  <c r="Z4" i="3"/>
  <c r="AC4" i="3"/>
  <c r="P4" i="3"/>
  <c r="V4" i="3"/>
  <c r="AL4" i="3"/>
  <c r="BB4" i="3"/>
  <c r="X4" i="3"/>
  <c r="Y4" i="3"/>
  <c r="AA4" i="3"/>
  <c r="AU4" i="3"/>
  <c r="W4" i="3"/>
  <c r="AM4" i="3"/>
  <c r="BD4" i="3" l="1"/>
  <c r="BE5" i="3"/>
  <c r="C9" i="3"/>
  <c r="BE4" i="3" l="1"/>
  <c r="BF5" i="3"/>
  <c r="C7" i="3"/>
  <c r="D8" i="3" s="1"/>
  <c r="D6" i="3" s="1"/>
  <c r="BF4" i="3" l="1"/>
  <c r="BG5" i="3"/>
  <c r="D9" i="3"/>
  <c r="D7" i="3"/>
  <c r="E8" i="3" s="1"/>
  <c r="E6" i="3" s="1"/>
  <c r="BG4" i="3" l="1"/>
  <c r="BH5" i="3"/>
  <c r="E9" i="3"/>
  <c r="E7" i="3"/>
  <c r="BI5" i="3" l="1"/>
  <c r="BH4" i="3"/>
  <c r="F8" i="3"/>
  <c r="F6" i="3" s="1"/>
  <c r="BJ5" i="3" l="1"/>
  <c r="BI4" i="3"/>
  <c r="F9" i="3"/>
  <c r="F7" i="3"/>
  <c r="BK5" i="3" l="1"/>
  <c r="BJ4" i="3"/>
  <c r="G8" i="3"/>
  <c r="G6" i="3" s="1"/>
  <c r="BK4" i="3" l="1"/>
  <c r="BL5" i="3"/>
  <c r="G9" i="3"/>
  <c r="G7" i="3"/>
  <c r="BL4" i="3" l="1"/>
  <c r="BM5" i="3"/>
  <c r="H8" i="3"/>
  <c r="H6" i="3" s="1"/>
  <c r="H9" i="3" l="1"/>
  <c r="BN5" i="3"/>
  <c r="BM4" i="3"/>
  <c r="H7" i="3"/>
  <c r="BO5" i="3" l="1"/>
  <c r="BN4" i="3"/>
  <c r="I8" i="3"/>
  <c r="I9" i="3" l="1"/>
  <c r="I6" i="3"/>
  <c r="I7" i="3" s="1"/>
  <c r="BP5" i="3"/>
  <c r="BO4" i="3"/>
  <c r="BQ5" i="3" l="1"/>
  <c r="BP4" i="3"/>
  <c r="J8" i="3"/>
  <c r="J9" i="3" s="1"/>
  <c r="J6" i="3" l="1"/>
  <c r="BR5" i="3"/>
  <c r="BQ4" i="3"/>
  <c r="J7" i="3" l="1"/>
  <c r="K8" i="3" s="1"/>
  <c r="K9" i="3" s="1"/>
  <c r="BR4" i="3"/>
  <c r="BS5" i="3"/>
  <c r="K6" i="3" l="1"/>
  <c r="K7" i="3" s="1"/>
  <c r="BS4" i="3"/>
  <c r="BT5" i="3"/>
  <c r="BU5" i="3" l="1"/>
  <c r="BT4" i="3"/>
  <c r="L8" i="3"/>
  <c r="L9" i="3" s="1"/>
  <c r="L6" i="3" l="1"/>
  <c r="BU4" i="3"/>
  <c r="BV5" i="3"/>
  <c r="BV4" i="3" l="1"/>
  <c r="BW5" i="3"/>
  <c r="L7" i="3"/>
  <c r="M8" i="3" s="1"/>
  <c r="M6" i="3" s="1"/>
  <c r="BW4" i="3" l="1"/>
  <c r="BX5" i="3"/>
  <c r="M9" i="3"/>
  <c r="BX4" i="3" l="1"/>
  <c r="BY5" i="3"/>
  <c r="M7" i="3"/>
  <c r="N8" i="3" s="1"/>
  <c r="N6" i="3" s="1"/>
  <c r="BY4" i="3" l="1"/>
  <c r="BZ5" i="3"/>
  <c r="N9" i="3"/>
  <c r="CA5" i="3" l="1"/>
  <c r="BZ4" i="3"/>
  <c r="N7" i="3"/>
  <c r="O8" i="3" s="1"/>
  <c r="O6" i="3" s="1"/>
  <c r="CB5" i="3" l="1"/>
  <c r="CA4" i="3"/>
  <c r="O9" i="3"/>
  <c r="CB4" i="3" l="1"/>
  <c r="CC5" i="3"/>
  <c r="O7" i="3"/>
  <c r="P8" i="3" s="1"/>
  <c r="P6" i="3" s="1"/>
  <c r="P2" i="3" s="1"/>
  <c r="CD5" i="3" l="1"/>
  <c r="CC4" i="3"/>
  <c r="P9" i="3"/>
  <c r="CE5" i="3" l="1"/>
  <c r="CD4" i="3"/>
  <c r="P7" i="3"/>
  <c r="Q8" i="3" s="1"/>
  <c r="Q6" i="3" s="1"/>
  <c r="Q2" i="3" s="1"/>
  <c r="CF5" i="3" l="1"/>
  <c r="CE4" i="3"/>
  <c r="Q9" i="3"/>
  <c r="CG5" i="3" l="1"/>
  <c r="CF4" i="3"/>
  <c r="Q7" i="3"/>
  <c r="R8" i="3" s="1"/>
  <c r="R6" i="3" s="1"/>
  <c r="R2" i="3" s="1"/>
  <c r="CG4" i="3" l="1"/>
  <c r="CH5" i="3"/>
  <c r="R9" i="3"/>
  <c r="CH4" i="3" l="1"/>
  <c r="CI5" i="3"/>
  <c r="R7" i="3"/>
  <c r="S8" i="3" s="1"/>
  <c r="S6" i="3" s="1"/>
  <c r="S2" i="3" s="1"/>
  <c r="CJ5" i="3" l="1"/>
  <c r="CI4" i="3"/>
  <c r="S9" i="3"/>
  <c r="CJ4" i="3" l="1"/>
  <c r="CK5" i="3"/>
  <c r="S7" i="3"/>
  <c r="T8" i="3" s="1"/>
  <c r="T9" i="3" l="1"/>
  <c r="T6" i="3"/>
  <c r="CK4" i="3"/>
  <c r="CL5" i="3"/>
  <c r="T7" i="3" l="1"/>
  <c r="U8" i="3" s="1"/>
  <c r="U9" i="3" s="1"/>
  <c r="T2" i="3"/>
  <c r="CL4" i="3"/>
  <c r="CM5" i="3"/>
  <c r="U6" i="3" l="1"/>
  <c r="U2" i="3" s="1"/>
  <c r="CM4" i="3"/>
  <c r="CN5" i="3"/>
  <c r="U7" i="3" l="1"/>
  <c r="V8" i="3" s="1"/>
  <c r="V9" i="3" s="1"/>
  <c r="CN4" i="3"/>
  <c r="CO5" i="3"/>
  <c r="V6" i="3" l="1"/>
  <c r="V7" i="3"/>
  <c r="W8" i="3" s="1"/>
  <c r="W9" i="3" s="1"/>
  <c r="V2" i="3"/>
  <c r="CO4" i="3"/>
  <c r="CP5" i="3"/>
  <c r="W6" i="3" l="1"/>
  <c r="W7" i="3" s="1"/>
  <c r="X8" i="3" s="1"/>
  <c r="CP4" i="3"/>
  <c r="CQ5" i="3"/>
  <c r="W2" i="3" l="1"/>
  <c r="X9" i="3"/>
  <c r="X6" i="3"/>
  <c r="X7" i="3" s="1"/>
  <c r="Y8" i="3" s="1"/>
  <c r="CR5" i="3"/>
  <c r="CQ4" i="3"/>
  <c r="X2" i="3" l="1"/>
  <c r="Y6" i="3"/>
  <c r="Y2" i="3" s="1"/>
  <c r="Y9" i="3"/>
  <c r="CS5" i="3"/>
  <c r="CR4" i="3"/>
  <c r="Y7" i="3"/>
  <c r="Z8" i="3" s="1"/>
  <c r="Z9" i="3" s="1"/>
  <c r="Z6" i="3" l="1"/>
  <c r="CS4" i="3"/>
  <c r="CT5" i="3"/>
  <c r="Z7" i="3" l="1"/>
  <c r="AA8" i="3" s="1"/>
  <c r="AA9" i="3" s="1"/>
  <c r="Z2" i="3"/>
  <c r="CT4" i="3"/>
  <c r="CU5" i="3"/>
  <c r="AA6" i="3" l="1"/>
  <c r="AA7" i="3" s="1"/>
  <c r="AB8" i="3" s="1"/>
  <c r="AB9" i="3" s="1"/>
  <c r="CV5" i="3"/>
  <c r="CU4" i="3"/>
  <c r="AA2" i="3" l="1"/>
  <c r="AB6" i="3"/>
  <c r="AB2" i="3" s="1"/>
  <c r="CW5" i="3"/>
  <c r="CV4" i="3"/>
  <c r="AB7" i="3" l="1"/>
  <c r="AC8" i="3" s="1"/>
  <c r="AC9" i="3" s="1"/>
  <c r="CX5" i="3"/>
  <c r="CW4" i="3"/>
  <c r="AC6" i="3" l="1"/>
  <c r="AC2" i="3" s="1"/>
  <c r="CY5" i="3"/>
  <c r="CX4" i="3"/>
  <c r="AC7" i="3" l="1"/>
  <c r="AD8" i="3" s="1"/>
  <c r="CZ5" i="3"/>
  <c r="CY4" i="3"/>
  <c r="AD6" i="3" l="1"/>
  <c r="AD9" i="3"/>
  <c r="DA5" i="3"/>
  <c r="CZ4" i="3"/>
  <c r="AD2" i="3" l="1"/>
  <c r="AD7" i="3"/>
  <c r="AE8" i="3" s="1"/>
  <c r="DA4" i="3"/>
  <c r="DB5" i="3"/>
  <c r="AE9" i="3" l="1"/>
  <c r="AE6" i="3"/>
  <c r="DC5" i="3"/>
  <c r="DB4" i="3"/>
  <c r="AE7" i="3" l="1"/>
  <c r="AF8" i="3" s="1"/>
  <c r="AE2" i="3"/>
  <c r="DD5" i="3"/>
  <c r="DC4" i="3"/>
  <c r="AF9" i="3" l="1"/>
  <c r="AF6" i="3"/>
  <c r="DE5" i="3"/>
  <c r="DD4" i="3"/>
  <c r="AF7" i="3" l="1"/>
  <c r="AG8" i="3" s="1"/>
  <c r="AG6" i="3" s="1"/>
  <c r="AF2" i="3"/>
  <c r="DE4" i="3"/>
  <c r="DF5" i="3"/>
  <c r="AG2" i="3" l="1"/>
  <c r="AG7" i="3"/>
  <c r="AH8" i="3" s="1"/>
  <c r="AH6" i="3" s="1"/>
  <c r="AG9" i="3"/>
  <c r="DG5" i="3"/>
  <c r="DF4" i="3"/>
  <c r="AH9" i="3" l="1"/>
  <c r="AH2" i="3"/>
  <c r="AH7" i="3"/>
  <c r="AI8" i="3" s="1"/>
  <c r="DH5" i="3"/>
  <c r="DG4" i="3"/>
  <c r="AI9" i="3" l="1"/>
  <c r="AI6" i="3"/>
  <c r="DI5" i="3"/>
  <c r="DH4" i="3"/>
  <c r="AI2" i="3" l="1"/>
  <c r="AI7" i="3"/>
  <c r="AJ8" i="3" s="1"/>
  <c r="AJ9" i="3" s="1"/>
  <c r="DI4" i="3"/>
  <c r="DJ5" i="3"/>
  <c r="AJ6" i="3" l="1"/>
  <c r="AJ2" i="3" s="1"/>
  <c r="DJ4" i="3"/>
  <c r="DK5" i="3"/>
  <c r="AJ7" i="3" l="1"/>
  <c r="AK8" i="3" s="1"/>
  <c r="AK9" i="3" s="1"/>
  <c r="AK6" i="3"/>
  <c r="AK2" i="3" s="1"/>
  <c r="DL5" i="3"/>
  <c r="DK4" i="3"/>
  <c r="AK7" i="3" l="1"/>
  <c r="AL8" i="3" s="1"/>
  <c r="AL9" i="3" s="1"/>
  <c r="DL4" i="3"/>
  <c r="DM5" i="3"/>
  <c r="AL6" i="3" l="1"/>
  <c r="AL2" i="3" s="1"/>
  <c r="AL7" i="3"/>
  <c r="AM8" i="3" s="1"/>
  <c r="AM9" i="3" s="1"/>
  <c r="DM4" i="3"/>
  <c r="DN5" i="3"/>
  <c r="AM6" i="3" l="1"/>
  <c r="AM2" i="3" s="1"/>
  <c r="DO5" i="3"/>
  <c r="DN4" i="3"/>
  <c r="AM7" i="3" l="1"/>
  <c r="AN8" i="3" s="1"/>
  <c r="AN9" i="3" s="1"/>
  <c r="DP5" i="3"/>
  <c r="DO4" i="3"/>
  <c r="AN6" i="3" l="1"/>
  <c r="AN2" i="3" s="1"/>
  <c r="DQ5" i="3"/>
  <c r="DP4" i="3"/>
  <c r="AN7" i="3" l="1"/>
  <c r="AO8" i="3" s="1"/>
  <c r="AO9" i="3" s="1"/>
  <c r="DQ4" i="3"/>
  <c r="DR5" i="3"/>
  <c r="AO6" i="3" l="1"/>
  <c r="AO2" i="3" s="1"/>
  <c r="DS5" i="3"/>
  <c r="DR4" i="3"/>
  <c r="AO7" i="3" l="1"/>
  <c r="AP8" i="3" s="1"/>
  <c r="AP9" i="3" s="1"/>
  <c r="DT5" i="3"/>
  <c r="DS4" i="3"/>
  <c r="AP6" i="3" l="1"/>
  <c r="DT4" i="3"/>
  <c r="DU5" i="3"/>
  <c r="AP7" i="3" l="1"/>
  <c r="AQ8" i="3" s="1"/>
  <c r="AQ9" i="3" s="1"/>
  <c r="AP2" i="3"/>
  <c r="DU4" i="3"/>
  <c r="DV5" i="3"/>
  <c r="DV4" i="3" s="1"/>
  <c r="AQ6" i="3" l="1"/>
  <c r="AQ2" i="3" s="1"/>
  <c r="AQ7" i="3" l="1"/>
  <c r="AR8" i="3" s="1"/>
  <c r="AR9" i="3" s="1"/>
  <c r="AR6" i="3" l="1"/>
  <c r="AR2" i="3" s="1"/>
  <c r="AR7" i="3" l="1"/>
  <c r="AS8" i="3" s="1"/>
  <c r="AS9" i="3" s="1"/>
  <c r="AS6" i="3"/>
  <c r="AS2" i="3" s="1"/>
  <c r="AS7" i="3" l="1"/>
  <c r="AT8" i="3" s="1"/>
  <c r="AT9" i="3" s="1"/>
  <c r="AT6" i="3" l="1"/>
  <c r="AT2" i="3" s="1"/>
  <c r="AT7" i="3" l="1"/>
  <c r="AU8" i="3" s="1"/>
  <c r="AU9" i="3" l="1"/>
  <c r="AU6" i="3"/>
  <c r="AU2" i="3" s="1"/>
  <c r="AU7" i="3" l="1"/>
  <c r="AV8" i="3" s="1"/>
  <c r="AV9" i="3" l="1"/>
  <c r="AV6" i="3"/>
  <c r="AV2" i="3" s="1"/>
  <c r="AV7" i="3" l="1"/>
  <c r="AW8" i="3" s="1"/>
  <c r="AW9" i="3" l="1"/>
  <c r="AW6" i="3"/>
  <c r="AW2" i="3" s="1"/>
  <c r="AW7" i="3" l="1"/>
  <c r="AX8" i="3" s="1"/>
  <c r="AX6" i="3" s="1"/>
  <c r="AX2" i="3" s="1"/>
  <c r="AX9" i="3" l="1"/>
  <c r="AX7" i="3"/>
  <c r="AY8" i="3" s="1"/>
  <c r="AY9" i="3" s="1"/>
  <c r="AY6" i="3" l="1"/>
  <c r="AY2" i="3" s="1"/>
  <c r="AY7" i="3" l="1"/>
  <c r="AZ8" i="3" s="1"/>
  <c r="AZ9" i="3" s="1"/>
  <c r="AZ6" i="3" l="1"/>
  <c r="AZ2" i="3" s="1"/>
  <c r="AZ7" i="3" l="1"/>
  <c r="BA8" i="3" s="1"/>
  <c r="BA9" i="3" s="1"/>
  <c r="BA6" i="3" l="1"/>
  <c r="BA2" i="3" s="1"/>
  <c r="BA7" i="3" l="1"/>
  <c r="BB8" i="3" s="1"/>
  <c r="BB9" i="3" s="1"/>
  <c r="BB6" i="3" l="1"/>
  <c r="BB2" i="3" s="1"/>
  <c r="BB7" i="3" l="1"/>
  <c r="BC8" i="3" s="1"/>
  <c r="BC9" i="3" s="1"/>
  <c r="BC6" i="3" l="1"/>
  <c r="BC2" i="3" s="1"/>
  <c r="B2" i="3" l="1"/>
  <c r="BC7" i="3"/>
  <c r="BD8" i="3" s="1"/>
  <c r="BD9" i="3" s="1"/>
  <c r="BD6" i="3" l="1"/>
  <c r="BD2" i="3" s="1"/>
  <c r="BD7" i="3" l="1"/>
  <c r="BE8" i="3" s="1"/>
  <c r="BE9" i="3" s="1"/>
  <c r="BE6" i="3" l="1"/>
  <c r="BE7" i="3" l="1"/>
  <c r="BF8" i="3" s="1"/>
  <c r="BF9" i="3" s="1"/>
  <c r="BE2" i="3"/>
  <c r="BF6" i="3" l="1"/>
  <c r="BF2" i="3" s="1"/>
  <c r="BF7" i="3" l="1"/>
  <c r="BG8" i="3" s="1"/>
  <c r="BG9" i="3" s="1"/>
  <c r="BG6" i="3" l="1"/>
  <c r="BG2" i="3" s="1"/>
  <c r="BG7" i="3" l="1"/>
  <c r="BH8" i="3" s="1"/>
  <c r="BH9" i="3" s="1"/>
  <c r="BH6" i="3"/>
  <c r="BH2" i="3" s="1"/>
  <c r="BH7" i="3" l="1"/>
  <c r="BI8" i="3" s="1"/>
  <c r="BI9" i="3" s="1"/>
  <c r="BI6" i="3" l="1"/>
  <c r="BI2" i="3" s="1"/>
  <c r="BI7" i="3" l="1"/>
  <c r="BJ8" i="3" s="1"/>
  <c r="BJ9" i="3" s="1"/>
  <c r="BJ6" i="3" l="1"/>
  <c r="BJ2" i="3" s="1"/>
  <c r="BJ7" i="3" l="1"/>
  <c r="BK8" i="3" s="1"/>
  <c r="BK9" i="3" s="1"/>
  <c r="BK6" i="3" l="1"/>
  <c r="BK7" i="3" s="1"/>
  <c r="BL8" i="3" s="1"/>
  <c r="BL9" i="3" s="1"/>
  <c r="BL6" i="3" l="1"/>
  <c r="BL2" i="3" s="1"/>
  <c r="BK2" i="3"/>
  <c r="BL7" i="3" l="1"/>
  <c r="BM8" i="3" s="1"/>
  <c r="BM9" i="3" s="1"/>
  <c r="BM6" i="3" l="1"/>
  <c r="BM2" i="3" s="1"/>
  <c r="BM7" i="3" l="1"/>
  <c r="BN8" i="3" s="1"/>
  <c r="BN9" i="3"/>
  <c r="BN6" i="3"/>
  <c r="BN2" i="3" s="1"/>
  <c r="BN7" i="3" l="1"/>
  <c r="BO8" i="3" s="1"/>
  <c r="BO9" i="3" l="1"/>
  <c r="BO6" i="3"/>
  <c r="BO2" i="3" s="1"/>
  <c r="BO7" i="3" l="1"/>
  <c r="BP8" i="3" s="1"/>
  <c r="BP9" i="3" l="1"/>
  <c r="BP6" i="3"/>
  <c r="BP2" i="3" s="1"/>
  <c r="BP7" i="3" l="1"/>
  <c r="BQ8" i="3" s="1"/>
  <c r="BQ9" i="3" l="1"/>
  <c r="BQ6" i="3"/>
  <c r="BQ2" i="3" s="1"/>
  <c r="BQ7" i="3" l="1"/>
  <c r="BR8" i="3" s="1"/>
  <c r="BR9" i="3" s="1"/>
  <c r="BR6" i="3" l="1"/>
  <c r="BR2" i="3" s="1"/>
  <c r="BR7" i="3" l="1"/>
  <c r="BS8" i="3" s="1"/>
  <c r="BS9" i="3" s="1"/>
  <c r="BS6" i="3" l="1"/>
  <c r="BS2" i="3" s="1"/>
  <c r="BS7" i="3" l="1"/>
  <c r="BT8" i="3" s="1"/>
  <c r="BT9" i="3" l="1"/>
  <c r="BT6" i="3"/>
  <c r="BT2" i="3" s="1"/>
  <c r="BT7" i="3" l="1"/>
  <c r="BU8" i="3" s="1"/>
  <c r="BU9" i="3" l="1"/>
  <c r="BU6" i="3"/>
  <c r="BU2" i="3" s="1"/>
  <c r="BU7" i="3" l="1"/>
  <c r="BV8" i="3" s="1"/>
  <c r="BV9" i="3" l="1"/>
  <c r="BV6" i="3"/>
  <c r="BV2" i="3" s="1"/>
  <c r="BV7" i="3" l="1"/>
  <c r="BW8" i="3" s="1"/>
  <c r="BW9" i="3" l="1"/>
  <c r="BW6" i="3"/>
  <c r="BW2" i="3" s="1"/>
  <c r="BW7" i="3" l="1"/>
  <c r="BX8" i="3" s="1"/>
  <c r="BX9" i="3" l="1"/>
  <c r="BX6" i="3"/>
  <c r="BX2" i="3" s="1"/>
  <c r="BX7" i="3" l="1"/>
  <c r="BY8" i="3" s="1"/>
  <c r="BY9" i="3" l="1"/>
  <c r="BY6" i="3"/>
  <c r="BY2" i="3" s="1"/>
  <c r="BY7" i="3" l="1"/>
  <c r="BZ8" i="3" s="1"/>
  <c r="BZ9" i="3" l="1"/>
  <c r="BZ6" i="3"/>
  <c r="BZ2" i="3" s="1"/>
  <c r="BZ7" i="3" l="1"/>
  <c r="CA8" i="3" s="1"/>
  <c r="CA9" i="3" l="1"/>
  <c r="CA6" i="3"/>
  <c r="CA2" i="3" s="1"/>
  <c r="CA7" i="3" l="1"/>
  <c r="CB8" i="3" s="1"/>
  <c r="CB9" i="3" l="1"/>
  <c r="CB6" i="3"/>
  <c r="CB2" i="3" s="1"/>
  <c r="CB7" i="3" l="1"/>
  <c r="CC8" i="3" s="1"/>
  <c r="CC9" i="3" l="1"/>
  <c r="CC6" i="3"/>
  <c r="CC2" i="3" s="1"/>
  <c r="CC7" i="3" l="1"/>
  <c r="CD8" i="3" s="1"/>
  <c r="CD9" i="3" l="1"/>
  <c r="CD6" i="3"/>
  <c r="CD2" i="3" s="1"/>
  <c r="CD7" i="3" l="1"/>
  <c r="CE8" i="3" s="1"/>
  <c r="CE9" i="3" s="1"/>
  <c r="CE6" i="3" l="1"/>
  <c r="CE2" i="3" s="1"/>
  <c r="CE7" i="3" l="1"/>
  <c r="CF8" i="3" s="1"/>
  <c r="CF9" i="3" s="1"/>
  <c r="CF6" i="3" l="1"/>
  <c r="CF2" i="3" s="1"/>
  <c r="CF7" i="3" l="1"/>
  <c r="CG8" i="3" s="1"/>
  <c r="CG9" i="3" s="1"/>
  <c r="CG6" i="3" l="1"/>
  <c r="CG2" i="3" s="1"/>
  <c r="CG7" i="3" l="1"/>
  <c r="CH8" i="3" s="1"/>
  <c r="CH9" i="3" s="1"/>
  <c r="CH6" i="3" l="1"/>
  <c r="CH2" i="3" s="1"/>
  <c r="CH7" i="3" l="1"/>
  <c r="CI8" i="3" s="1"/>
  <c r="CI9" i="3" s="1"/>
  <c r="CI6" i="3" l="1"/>
  <c r="CI2" i="3" s="1"/>
  <c r="CI7" i="3" l="1"/>
  <c r="CJ8" i="3" s="1"/>
  <c r="CJ9" i="3" s="1"/>
  <c r="CJ6" i="3" l="1"/>
  <c r="CJ2" i="3" s="1"/>
  <c r="CJ7" i="3" l="1"/>
  <c r="CK8" i="3" s="1"/>
  <c r="CK9" i="3" s="1"/>
  <c r="CK6" i="3" l="1"/>
  <c r="CK2" i="3" s="1"/>
  <c r="CK7" i="3" l="1"/>
  <c r="CL8" i="3" s="1"/>
  <c r="CL9" i="3" s="1"/>
  <c r="CL6" i="3" l="1"/>
  <c r="CL2" i="3" s="1"/>
  <c r="CL7" i="3" l="1"/>
  <c r="CM8" i="3" s="1"/>
  <c r="CM9" i="3" s="1"/>
  <c r="CM6" i="3" l="1"/>
  <c r="CM2" i="3" s="1"/>
  <c r="CM7" i="3" l="1"/>
  <c r="CN8" i="3" s="1"/>
  <c r="CN9" i="3" s="1"/>
  <c r="CN6" i="3" l="1"/>
  <c r="CN2" i="3" s="1"/>
  <c r="CN7" i="3" l="1"/>
  <c r="CO8" i="3" s="1"/>
  <c r="CO9" i="3" s="1"/>
  <c r="CO6" i="3" l="1"/>
  <c r="CO2" i="3" s="1"/>
  <c r="CO7" i="3" l="1"/>
  <c r="CP8" i="3" s="1"/>
  <c r="CP9" i="3" s="1"/>
  <c r="CP6" i="3" l="1"/>
  <c r="CP2" i="3" s="1"/>
  <c r="CP7" i="3" l="1"/>
  <c r="CQ8" i="3" s="1"/>
  <c r="CQ9" i="3" s="1"/>
  <c r="CQ6" i="3" l="1"/>
  <c r="CQ2" i="3" s="1"/>
  <c r="CQ7" i="3" l="1"/>
  <c r="CR8" i="3" s="1"/>
  <c r="CR9" i="3" s="1"/>
  <c r="CR6" i="3" l="1"/>
  <c r="CR2" i="3" s="1"/>
  <c r="CR7" i="3" l="1"/>
  <c r="CS8" i="3" s="1"/>
  <c r="CS9" i="3" s="1"/>
  <c r="CS6" i="3" l="1"/>
  <c r="CS2" i="3" s="1"/>
  <c r="CS7" i="3" l="1"/>
  <c r="CT8" i="3" s="1"/>
  <c r="CT9" i="3" s="1"/>
  <c r="CT6" i="3" l="1"/>
  <c r="CT2" i="3" s="1"/>
  <c r="CT7" i="3" l="1"/>
  <c r="CU8" i="3" s="1"/>
  <c r="CU9" i="3" s="1"/>
  <c r="CU6" i="3" l="1"/>
  <c r="CU2" i="3" s="1"/>
  <c r="CU7" i="3" l="1"/>
  <c r="CV8" i="3" s="1"/>
  <c r="CV9" i="3" s="1"/>
  <c r="CV6" i="3" l="1"/>
  <c r="CV2" i="3" s="1"/>
  <c r="CV7" i="3" l="1"/>
  <c r="CW8" i="3" s="1"/>
  <c r="CW9" i="3" s="1"/>
  <c r="CW6" i="3" l="1"/>
  <c r="CW2" i="3" s="1"/>
  <c r="CW7" i="3" l="1"/>
  <c r="CX8" i="3" s="1"/>
  <c r="CX9" i="3" s="1"/>
  <c r="CX6" i="3" l="1"/>
  <c r="CX2" i="3" s="1"/>
  <c r="CX7" i="3" l="1"/>
  <c r="CY8" i="3" s="1"/>
  <c r="CY9" i="3" s="1"/>
  <c r="CY6" i="3" l="1"/>
  <c r="CY2" i="3" s="1"/>
  <c r="CY7" i="3" l="1"/>
  <c r="CZ8" i="3" s="1"/>
  <c r="CZ9" i="3" s="1"/>
  <c r="CZ6" i="3" l="1"/>
  <c r="CZ2" i="3" s="1"/>
  <c r="CZ7" i="3" l="1"/>
  <c r="DA8" i="3" s="1"/>
  <c r="DA9" i="3" s="1"/>
  <c r="DA6" i="3" l="1"/>
  <c r="DA2" i="3" s="1"/>
  <c r="DA7" i="3" l="1"/>
  <c r="DB8" i="3" s="1"/>
  <c r="DB9" i="3" s="1"/>
  <c r="DB6" i="3" l="1"/>
  <c r="DB2" i="3" s="1"/>
  <c r="DB7" i="3" l="1"/>
  <c r="DC8" i="3" s="1"/>
  <c r="DC9" i="3" s="1"/>
  <c r="DC6" i="3" l="1"/>
  <c r="DC2" i="3" s="1"/>
  <c r="DC7" i="3" l="1"/>
  <c r="DD8" i="3" s="1"/>
  <c r="DD9" i="3" s="1"/>
  <c r="DD6" i="3" l="1"/>
  <c r="DD2" i="3" s="1"/>
  <c r="DD7" i="3" l="1"/>
  <c r="DE8" i="3" s="1"/>
  <c r="DE9" i="3" s="1"/>
  <c r="DE6" i="3" l="1"/>
  <c r="DE2" i="3" s="1"/>
  <c r="DE7" i="3" l="1"/>
  <c r="DF8" i="3" s="1"/>
  <c r="DF9" i="3" s="1"/>
  <c r="DF6" i="3" l="1"/>
  <c r="DF2" i="3" s="1"/>
  <c r="DF7" i="3" l="1"/>
  <c r="DG8" i="3" s="1"/>
  <c r="DG9" i="3" s="1"/>
  <c r="DG6" i="3" l="1"/>
  <c r="DG2" i="3" s="1"/>
  <c r="DG7" i="3" l="1"/>
  <c r="DH8" i="3" s="1"/>
  <c r="DH9" i="3" s="1"/>
  <c r="DH6" i="3" l="1"/>
  <c r="DH2" i="3" s="1"/>
  <c r="DH7" i="3" l="1"/>
  <c r="DI8" i="3" s="1"/>
  <c r="DI9" i="3" s="1"/>
  <c r="DI6" i="3" l="1"/>
  <c r="DI2" i="3" s="1"/>
  <c r="DI7" i="3" l="1"/>
  <c r="DJ8" i="3" s="1"/>
  <c r="DJ9" i="3" s="1"/>
  <c r="DJ6" i="3" l="1"/>
  <c r="DJ2" i="3" s="1"/>
  <c r="DJ7" i="3" l="1"/>
  <c r="DK8" i="3" s="1"/>
  <c r="DK9" i="3" s="1"/>
  <c r="DK6" i="3" l="1"/>
  <c r="DK2" i="3" s="1"/>
  <c r="DK7" i="3" l="1"/>
  <c r="DL8" i="3" s="1"/>
  <c r="DL9" i="3" s="1"/>
  <c r="DL6" i="3" l="1"/>
  <c r="DL2" i="3" s="1"/>
  <c r="DL7" i="3" l="1"/>
  <c r="DM8" i="3" s="1"/>
  <c r="DM9" i="3" s="1"/>
  <c r="DM6" i="3" l="1"/>
  <c r="DM2" i="3" s="1"/>
  <c r="DM7" i="3" l="1"/>
  <c r="DN8" i="3" s="1"/>
  <c r="DN9" i="3" s="1"/>
  <c r="DN6" i="3" l="1"/>
  <c r="DN2" i="3" s="1"/>
  <c r="DN7" i="3" l="1"/>
  <c r="DO8" i="3" s="1"/>
  <c r="DO9" i="3" s="1"/>
  <c r="DO6" i="3" l="1"/>
  <c r="DO2" i="3" s="1"/>
  <c r="DO7" i="3" l="1"/>
  <c r="DP8" i="3" s="1"/>
  <c r="DP9" i="3" s="1"/>
  <c r="DP6" i="3" l="1"/>
  <c r="DP2" i="3" s="1"/>
  <c r="DP7" i="3" l="1"/>
  <c r="DQ8" i="3" s="1"/>
  <c r="DQ9" i="3" s="1"/>
  <c r="DQ6" i="3" l="1"/>
  <c r="DQ2" i="3" s="1"/>
  <c r="DQ7" i="3" l="1"/>
  <c r="DR8" i="3" s="1"/>
  <c r="DR9" i="3" s="1"/>
  <c r="DR6" i="3" l="1"/>
  <c r="DR2" i="3" s="1"/>
  <c r="DR7" i="3" l="1"/>
  <c r="DS8" i="3" s="1"/>
  <c r="DS9" i="3" s="1"/>
  <c r="DS6" i="3" l="1"/>
  <c r="DS2" i="3" s="1"/>
  <c r="DS7" i="3" l="1"/>
  <c r="DT8" i="3" s="1"/>
  <c r="DT9" i="3" s="1"/>
  <c r="DT6" i="3" l="1"/>
  <c r="DT2" i="3" s="1"/>
  <c r="DT7" i="3" l="1"/>
  <c r="DU8" i="3" s="1"/>
  <c r="DU9" i="3" s="1"/>
  <c r="DU6" i="3" l="1"/>
  <c r="DU2" i="3" s="1"/>
  <c r="DU7" i="3" l="1"/>
  <c r="DV8" i="3" s="1"/>
  <c r="DV9" i="3" s="1"/>
  <c r="DV6" i="3" l="1"/>
  <c r="DV2" i="3" s="1"/>
  <c r="DV7" i="3" l="1"/>
</calcChain>
</file>

<file path=xl/sharedStrings.xml><?xml version="1.0" encoding="utf-8"?>
<sst xmlns="http://schemas.openxmlformats.org/spreadsheetml/2006/main" count="23" uniqueCount="23">
  <si>
    <t>Profit</t>
  </si>
  <si>
    <t>Cap_Invested</t>
  </si>
  <si>
    <t>My_cap</t>
  </si>
  <si>
    <t>mon_rate</t>
  </si>
  <si>
    <t>ann_rate</t>
  </si>
  <si>
    <t>leverage</t>
  </si>
  <si>
    <t>own_sav</t>
  </si>
  <si>
    <t>Profit_acum</t>
  </si>
  <si>
    <t>years</t>
  </si>
  <si>
    <t>eff_ann_rate</t>
  </si>
  <si>
    <t>Init_cap</t>
  </si>
  <si>
    <t>Cap_Lev</t>
  </si>
  <si>
    <t>%_Loss</t>
  </si>
  <si>
    <t>Bbg_W</t>
  </si>
  <si>
    <t>Eq_Picked</t>
  </si>
  <si>
    <t>Avg_Ret</t>
  </si>
  <si>
    <t>Loan</t>
  </si>
  <si>
    <t>Maint_Mg</t>
  </si>
  <si>
    <t>Eq_in_Pos</t>
  </si>
  <si>
    <t>QQQ3</t>
  </si>
  <si>
    <t>Loss_QQQ</t>
  </si>
  <si>
    <t>Loss_NDX</t>
  </si>
  <si>
    <t>X mes (resto de mi vida)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</si>
</sst>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64" fontId="0" fillId="0" borderId="0" xfId="1" applyNumberFormat="1" applyFont="1"/>
    <xf numFmtId="1" fontId="0" fillId="0" borderId="0" xfId="0" applyNumberFormat="1"/>
    <xf numFmtId="43" fontId="0" fillId="0" borderId="0" xfId="1" applyFont="1"/>
    <xf numFmtId="43" fontId="4" fillId="0" borderId="0" xfId="1" applyFont="1"/>
    <xf numFmtId="0" fontId="4" fillId="0" borderId="0" xfId="0" applyFont="1"/>
    <xf numFmtId="164" fontId="2" fillId="0" borderId="0" xfId="1" applyNumberFormat="1" applyFont="1"/>
    <xf numFmtId="165" fontId="0" fillId="0" borderId="0" xfId="1" applyNumberFormat="1" applyFont="1"/>
    <xf numFmtId="0" fontId="3" fillId="0" borderId="1" xfId="0" applyFont="1" applyBorder="1"/>
    <xf numFmtId="43" fontId="0" fillId="0" borderId="0" xfId="0" applyNumberFormat="1"/>
    <xf numFmtId="0" fontId="3" fillId="2" borderId="0" xfId="0" applyFont="1" applyFill="1"/>
    <xf numFmtId="43" fontId="3" fillId="2" borderId="0" xfId="0" applyNumberFormat="1" applyFont="1" applyFill="1"/>
    <xf numFmtId="165" fontId="0" fillId="0" borderId="2" xfId="1" applyNumberFormat="1" applyFont="1" applyBorder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5255-455D-41B3-B313-3514C66C0417}">
  <dimension ref="A1:DW22"/>
  <sheetViews>
    <sheetView showGridLines="0" tabSelected="1" zoomScale="70" zoomScaleNormal="70" workbookViewId="0">
      <selection activeCell="D3" sqref="D3"/>
    </sheetView>
  </sheetViews>
  <sheetFormatPr defaultRowHeight="14.5" x14ac:dyDescent="0.35"/>
  <cols>
    <col min="1" max="1" width="12.1796875" bestFit="1" customWidth="1"/>
    <col min="2" max="2" width="9.36328125" bestFit="1" customWidth="1"/>
    <col min="3" max="3" width="7.6328125" bestFit="1" customWidth="1"/>
    <col min="10" max="10" width="10" customWidth="1"/>
  </cols>
  <sheetData>
    <row r="1" spans="1:127" x14ac:dyDescent="0.35">
      <c r="A1" t="s">
        <v>19</v>
      </c>
      <c r="B1">
        <v>2</v>
      </c>
      <c r="D1" s="1" t="s">
        <v>6</v>
      </c>
      <c r="E1">
        <f ca="1">(150-F2)/75</f>
        <v>2</v>
      </c>
      <c r="F1" s="1" t="s">
        <v>16</v>
      </c>
      <c r="G1" s="11" t="s">
        <v>10</v>
      </c>
      <c r="H1" s="1" t="s">
        <v>11</v>
      </c>
      <c r="I1" s="1" t="s">
        <v>12</v>
      </c>
      <c r="J1" s="11" t="s">
        <v>18</v>
      </c>
      <c r="K1" s="1" t="s">
        <v>17</v>
      </c>
      <c r="L1" s="1" t="s">
        <v>20</v>
      </c>
      <c r="M1" s="1" t="s">
        <v>21</v>
      </c>
      <c r="P1" s="16" t="s">
        <v>22</v>
      </c>
      <c r="Q1" s="16"/>
      <c r="R1" s="16"/>
      <c r="S1" s="15"/>
    </row>
    <row r="2" spans="1:127" ht="18.5" x14ac:dyDescent="0.45">
      <c r="A2" s="1" t="s">
        <v>9</v>
      </c>
      <c r="B2" s="10">
        <f ca="1">POWER(BC6/B6,12/BC5)-1</f>
        <v>0.62371816531458046</v>
      </c>
      <c r="D2" s="12" t="s">
        <v>5</v>
      </c>
      <c r="E2" s="14">
        <v>2.5</v>
      </c>
      <c r="F2">
        <v>0</v>
      </c>
      <c r="G2" s="3">
        <f ca="1">B6</f>
        <v>28</v>
      </c>
      <c r="H2" s="2">
        <f ca="1">E2*G2</f>
        <v>70</v>
      </c>
      <c r="I2">
        <f ca="1">IF(E2&lt;=B1,L2,M2)</f>
        <v>0.2</v>
      </c>
      <c r="J2" s="4">
        <f ca="1">(G2-H2*I2)/((1-I2)*H2)</f>
        <v>0.25</v>
      </c>
      <c r="K2">
        <f ca="1">IF(E2&lt;=B1,0.5,0.2)</f>
        <v>0.2</v>
      </c>
      <c r="L2">
        <v>0.45</v>
      </c>
      <c r="M2">
        <v>0.2</v>
      </c>
      <c r="P2" s="4">
        <f t="shared" ref="P2:CA2" ca="1" si="0">P6/((40-P4)*12)</f>
        <v>0.10723400434947888</v>
      </c>
      <c r="Q2" s="4">
        <f t="shared" ca="1" si="0"/>
        <v>0.11193855875144908</v>
      </c>
      <c r="R2" s="4">
        <f t="shared" ca="1" si="0"/>
        <v>0.116842867860995</v>
      </c>
      <c r="S2" s="4">
        <f t="shared" ca="1" si="0"/>
        <v>0.12195542588530199</v>
      </c>
      <c r="T2" s="4">
        <f t="shared" ca="1" si="0"/>
        <v>0.1272850894079311</v>
      </c>
      <c r="U2" s="4">
        <f t="shared" ca="1" si="0"/>
        <v>0.13284109290613633</v>
      </c>
      <c r="V2" s="4">
        <f t="shared" ca="1" si="0"/>
        <v>0.1386330649354133</v>
      </c>
      <c r="W2" s="4">
        <f t="shared" ca="1" si="0"/>
        <v>0.14467104501010261</v>
      </c>
      <c r="X2" s="4">
        <f t="shared" ca="1" si="0"/>
        <v>0.15096550121012262</v>
      </c>
      <c r="Y2" s="4">
        <f t="shared" ca="1" si="0"/>
        <v>0.15752734854521241</v>
      </c>
      <c r="Z2" s="4">
        <f t="shared" ca="1" si="0"/>
        <v>0.16436796810942986</v>
      </c>
      <c r="AA2" s="4">
        <f t="shared" ca="1" si="0"/>
        <v>0.17149922706007095</v>
      </c>
      <c r="AB2" s="4">
        <f t="shared" ca="1" si="0"/>
        <v>0.17893349945666356</v>
      </c>
      <c r="AC2" s="4">
        <f t="shared" ca="1" si="0"/>
        <v>0.18668368799723681</v>
      </c>
      <c r="AD2" s="4">
        <f t="shared" ca="1" si="0"/>
        <v>0.19476324669068631</v>
      </c>
      <c r="AE2" s="4">
        <f t="shared" ca="1" si="0"/>
        <v>0.20318620450574398</v>
      </c>
      <c r="AF2" s="4">
        <f t="shared" ca="1" si="0"/>
        <v>0.21196719003882225</v>
      </c>
      <c r="AG2" s="4">
        <f t="shared" ca="1" si="0"/>
        <v>0.22112145724484364</v>
      </c>
      <c r="AH2" s="4">
        <f t="shared" ca="1" si="0"/>
        <v>0.23066491227708624</v>
      </c>
      <c r="AI2" s="4">
        <f t="shared" ca="1" si="0"/>
        <v>0.24061414148407864</v>
      </c>
      <c r="AJ2" s="4">
        <f t="shared" ca="1" si="0"/>
        <v>0.25098644061367192</v>
      </c>
      <c r="AK2" s="4">
        <f t="shared" ca="1" si="0"/>
        <v>0.26179984527659794</v>
      </c>
      <c r="AL2" s="4">
        <f t="shared" ca="1" si="0"/>
        <v>0.27307316272410398</v>
      </c>
      <c r="AM2" s="4">
        <f t="shared" ca="1" si="0"/>
        <v>0.28482600499663213</v>
      </c>
      <c r="AN2" s="4">
        <f t="shared" ca="1" si="0"/>
        <v>0.29707882350299603</v>
      </c>
      <c r="AO2" s="4">
        <f t="shared" ca="1" si="0"/>
        <v>0.30985294509209982</v>
      </c>
      <c r="AP2" s="4">
        <f t="shared" ca="1" si="0"/>
        <v>0.3231706096819506</v>
      </c>
      <c r="AQ2" s="4">
        <f t="shared" ca="1" si="0"/>
        <v>0.33705500951354173</v>
      </c>
      <c r="AR2" s="4">
        <f t="shared" ca="1" si="0"/>
        <v>0.35153033010013141</v>
      </c>
      <c r="AS2" s="4">
        <f t="shared" ca="1" si="0"/>
        <v>0.36662179294552261</v>
      </c>
      <c r="AT2" s="4">
        <f t="shared" ca="1" si="0"/>
        <v>0.38235570010816211</v>
      </c>
      <c r="AU2" s="4">
        <f t="shared" ca="1" si="0"/>
        <v>0.39875948069123318</v>
      </c>
      <c r="AV2" s="4">
        <f t="shared" ca="1" si="0"/>
        <v>0.41586173934241843</v>
      </c>
      <c r="AW2" s="4">
        <f t="shared" ca="1" si="0"/>
        <v>0.4336923068506674</v>
      </c>
      <c r="AX2" s="4">
        <f t="shared" ca="1" si="0"/>
        <v>0.45228229293111916</v>
      </c>
      <c r="AY2" s="4">
        <f t="shared" ca="1" si="0"/>
        <v>0.47166414129331907</v>
      </c>
      <c r="AZ2" s="4">
        <f t="shared" ca="1" si="0"/>
        <v>0.49187168709202728</v>
      </c>
      <c r="BA2" s="4">
        <f t="shared" ca="1" si="0"/>
        <v>0.51294021686426217</v>
      </c>
      <c r="BB2" s="4">
        <f t="shared" ca="1" si="0"/>
        <v>0.53490653106075858</v>
      </c>
      <c r="BC2" s="4">
        <f t="shared" ca="1" si="0"/>
        <v>0.55780900928475508</v>
      </c>
      <c r="BD2" s="4">
        <f t="shared" ca="1" si="0"/>
        <v>0.58168767835597046</v>
      </c>
      <c r="BE2" s="4">
        <f t="shared" ca="1" si="0"/>
        <v>0.60658428332278991</v>
      </c>
      <c r="BF2" s="4">
        <f t="shared" ca="1" si="0"/>
        <v>0.63254236155107502</v>
      </c>
      <c r="BG2" s="4">
        <f t="shared" ca="1" si="0"/>
        <v>0.65960732002363609</v>
      </c>
      <c r="BH2" s="4">
        <f t="shared" ca="1" si="0"/>
        <v>0.68782651599028455</v>
      </c>
      <c r="BI2" s="4">
        <f t="shared" ca="1" si="0"/>
        <v>0.71724934111451732</v>
      </c>
      <c r="BJ2" s="4">
        <f ca="1">BJ6/((40-BJ4)*12)</f>
        <v>0.74792730926929407</v>
      </c>
      <c r="BK2" s="4">
        <f t="shared" ca="1" si="0"/>
        <v>0.77991414814105497</v>
      </c>
      <c r="BL2" s="4">
        <f t="shared" ca="1" si="0"/>
        <v>0.81326589480811595</v>
      </c>
      <c r="BM2" s="4">
        <f t="shared" ca="1" si="0"/>
        <v>0.84804099546687006</v>
      </c>
      <c r="BN2" s="4">
        <f t="shared" ca="1" si="0"/>
        <v>0.88430040948684308</v>
      </c>
      <c r="BO2" s="4">
        <f t="shared" ca="1" si="0"/>
        <v>0.9221077179836038</v>
      </c>
      <c r="BP2" s="4">
        <f t="shared" ca="1" si="0"/>
        <v>0.96152923710683558</v>
      </c>
      <c r="BQ2" s="4">
        <f t="shared" ca="1" si="0"/>
        <v>1.0026341362495534</v>
      </c>
      <c r="BR2" s="4">
        <f t="shared" ca="1" si="0"/>
        <v>1.0454945613935023</v>
      </c>
      <c r="BS2" s="4">
        <f t="shared" ca="1" si="0"/>
        <v>1.0901857638152388</v>
      </c>
      <c r="BT2" s="4">
        <f t="shared" ca="1" si="0"/>
        <v>1.1367862343872721</v>
      </c>
      <c r="BU2" s="4">
        <f t="shared" ca="1" si="0"/>
        <v>1.1853778437189604</v>
      </c>
      <c r="BV2" s="4">
        <f t="shared" ca="1" si="0"/>
        <v>1.2360459883926305</v>
      </c>
      <c r="BW2" s="4">
        <f t="shared" ca="1" si="0"/>
        <v>1.2888797435616417</v>
      </c>
      <c r="BX2" s="4">
        <f t="shared" ca="1" si="0"/>
        <v>1.3439720221888707</v>
      </c>
      <c r="BY2" s="4">
        <f t="shared" ca="1" si="0"/>
        <v>1.401419741216358</v>
      </c>
      <c r="BZ2" s="4">
        <f t="shared" ca="1" si="0"/>
        <v>1.461323994969691</v>
      </c>
      <c r="CA2" s="4">
        <f t="shared" ca="1" si="0"/>
        <v>1.5237902361140701</v>
      </c>
      <c r="CB2" s="4">
        <f ca="1">CB6/((40-CB4)*12)</f>
        <v>1.5889284644930028</v>
      </c>
      <c r="CC2" s="4">
        <f t="shared" ref="CB2:DU2" ca="1" si="1">CC6/((40-CC4)*12)</f>
        <v>1.6568534241951662</v>
      </c>
      <c r="CD2" s="4">
        <f t="shared" ca="1" si="1"/>
        <v>1.7276848092102397</v>
      </c>
      <c r="CE2" s="4">
        <f t="shared" ca="1" si="1"/>
        <v>1.8015474780504441</v>
      </c>
      <c r="CF2" s="4">
        <f t="shared" ca="1" si="1"/>
        <v>1.8785716777311616</v>
      </c>
      <c r="CG2" s="4">
        <f t="shared" ca="1" si="1"/>
        <v>1.958893277521405</v>
      </c>
      <c r="CH2" s="4">
        <f t="shared" ca="1" si="1"/>
        <v>2.0426540128930579</v>
      </c>
      <c r="CI2" s="4">
        <f t="shared" ca="1" si="1"/>
        <v>2.1300017401167808</v>
      </c>
      <c r="CJ2" s="4">
        <f t="shared" ca="1" si="1"/>
        <v>2.2210907019722903</v>
      </c>
      <c r="CK2" s="4">
        <f t="shared" ca="1" si="1"/>
        <v>2.3160818050614234</v>
      </c>
      <c r="CL2" s="4">
        <f t="shared" ca="1" si="1"/>
        <v>2.4151429092340204</v>
      </c>
      <c r="CM2" s="4">
        <f t="shared" ca="1" si="1"/>
        <v>2.5184491296592388</v>
      </c>
      <c r="CN2" s="4">
        <f t="shared" ca="1" si="1"/>
        <v>2.6261831520985339</v>
      </c>
      <c r="CO2" s="4">
        <f t="shared" ca="1" si="1"/>
        <v>2.7385355619611618</v>
      </c>
      <c r="CP2" s="4">
        <f t="shared" ca="1" si="1"/>
        <v>2.8557051877488453</v>
      </c>
      <c r="CQ2" s="4">
        <f t="shared" ca="1" si="1"/>
        <v>2.9778994595231252</v>
      </c>
      <c r="CR2" s="4">
        <f t="shared" ca="1" si="1"/>
        <v>3.1053347830570512</v>
      </c>
      <c r="CS2" s="4">
        <f t="shared" ca="1" si="1"/>
        <v>3.2382369303622194</v>
      </c>
      <c r="CT2" s="4">
        <f t="shared" ca="1" si="1"/>
        <v>3.3768414473128554</v>
      </c>
      <c r="CU2" s="4">
        <f t="shared" ca="1" si="1"/>
        <v>3.5213940791207001</v>
      </c>
      <c r="CV2" s="4">
        <f t="shared" ca="1" si="1"/>
        <v>3.6721512144479531</v>
      </c>
      <c r="CW2" s="4">
        <f t="shared" ca="1" si="1"/>
        <v>3.8293803489805156</v>
      </c>
      <c r="CX2" s="4">
        <f t="shared" ca="1" si="1"/>
        <v>3.9933605693203629</v>
      </c>
      <c r="CY2" s="4">
        <f t="shared" ca="1" si="1"/>
        <v>4.1643830580940646</v>
      </c>
      <c r="CZ2" s="4">
        <f t="shared" ca="1" si="1"/>
        <v>4.3427516212144113</v>
      </c>
      <c r="DA2" s="4">
        <f t="shared" ca="1" si="1"/>
        <v>4.5287832382738147</v>
      </c>
      <c r="DB2" s="4">
        <f t="shared" ca="1" si="1"/>
        <v>4.7228086370917506</v>
      </c>
      <c r="DC2" s="4">
        <f t="shared" ca="1" si="1"/>
        <v>4.92517289348406</v>
      </c>
      <c r="DD2" s="4">
        <f t="shared" ca="1" si="1"/>
        <v>5.1362360573695369</v>
      </c>
      <c r="DE2" s="4">
        <f t="shared" ca="1" si="1"/>
        <v>5.3563738063789579</v>
      </c>
      <c r="DF2" s="4">
        <f t="shared" ca="1" si="1"/>
        <v>5.5859781281837222</v>
      </c>
      <c r="DG2" s="4">
        <f t="shared" ca="1" si="1"/>
        <v>5.8254580328155727</v>
      </c>
      <c r="DH2" s="4">
        <f t="shared" ca="1" si="1"/>
        <v>6.0752402963056538</v>
      </c>
      <c r="DI2" s="4">
        <f t="shared" ca="1" si="1"/>
        <v>6.3357702370305145</v>
      </c>
      <c r="DJ2" s="4">
        <f t="shared" ca="1" si="1"/>
        <v>6.6075125262146344</v>
      </c>
      <c r="DK2" s="4">
        <f t="shared" ca="1" si="1"/>
        <v>6.890952034103929</v>
      </c>
      <c r="DL2" s="4">
        <f t="shared" ca="1" si="1"/>
        <v>7.1865947133923562</v>
      </c>
      <c r="DM2" s="4">
        <f t="shared" ca="1" si="1"/>
        <v>7.4949685215546094</v>
      </c>
      <c r="DN2" s="4">
        <f t="shared" ca="1" si="1"/>
        <v>7.8166243838118401</v>
      </c>
      <c r="DO2" s="4">
        <f t="shared" ca="1" si="1"/>
        <v>8.1521371985347173</v>
      </c>
      <c r="DP2" s="4">
        <f t="shared" ca="1" si="1"/>
        <v>8.5021068869689937</v>
      </c>
      <c r="DQ2" s="4">
        <f t="shared" ca="1" si="1"/>
        <v>8.867159489253206</v>
      </c>
      <c r="DR2" s="4">
        <f t="shared" ca="1" si="1"/>
        <v>9.2479483087865457</v>
      </c>
      <c r="DS2" s="4">
        <f t="shared" ca="1" si="1"/>
        <v>9.6451551070971977</v>
      </c>
      <c r="DT2" s="4">
        <f t="shared" ca="1" si="1"/>
        <v>10.059491351458034</v>
      </c>
      <c r="DU2" s="4">
        <f t="shared" ca="1" si="1"/>
        <v>10.491699517597421</v>
      </c>
      <c r="DV2" s="4">
        <f ca="1">DV6/((40-DV4)*12)</f>
        <v>10.942554449958386</v>
      </c>
    </row>
    <row r="3" spans="1:127" x14ac:dyDescent="0.35">
      <c r="A3" s="6" t="s">
        <v>4</v>
      </c>
      <c r="B3" s="5">
        <f ca="1">IF(E2&lt;=B1,0.4,0.21)</f>
        <v>0.21</v>
      </c>
      <c r="D3" s="1"/>
      <c r="E3" s="8"/>
      <c r="BJ3">
        <f ca="1">$F$2</f>
        <v>0</v>
      </c>
    </row>
    <row r="4" spans="1:127" x14ac:dyDescent="0.35">
      <c r="A4" s="1" t="s">
        <v>3</v>
      </c>
      <c r="B4" s="4">
        <f ca="1">POWER((1+B3),(1/12))-1</f>
        <v>1.6011867773387367E-2</v>
      </c>
      <c r="M4" s="9" t="s">
        <v>8</v>
      </c>
      <c r="N4" s="13">
        <f ca="1">N5/12</f>
        <v>1</v>
      </c>
      <c r="O4" s="13">
        <f t="shared" ref="O4:BZ4" ca="1" si="2">O5/12</f>
        <v>1.0833333333333333</v>
      </c>
      <c r="P4" s="13">
        <f t="shared" ca="1" si="2"/>
        <v>1.1666666666666667</v>
      </c>
      <c r="Q4" s="13">
        <f t="shared" ca="1" si="2"/>
        <v>1.25</v>
      </c>
      <c r="R4" s="13">
        <f t="shared" ca="1" si="2"/>
        <v>1.3333333333333333</v>
      </c>
      <c r="S4" s="13">
        <f t="shared" ca="1" si="2"/>
        <v>1.4166666666666667</v>
      </c>
      <c r="T4" s="13">
        <f t="shared" ca="1" si="2"/>
        <v>1.5</v>
      </c>
      <c r="U4" s="13">
        <f t="shared" ca="1" si="2"/>
        <v>1.5833333333333333</v>
      </c>
      <c r="V4" s="13">
        <f t="shared" ca="1" si="2"/>
        <v>1.6666666666666667</v>
      </c>
      <c r="W4" s="13">
        <f t="shared" ca="1" si="2"/>
        <v>1.75</v>
      </c>
      <c r="X4" s="13">
        <f t="shared" ca="1" si="2"/>
        <v>1.8333333333333333</v>
      </c>
      <c r="Y4" s="13">
        <f t="shared" ca="1" si="2"/>
        <v>1.9166666666666667</v>
      </c>
      <c r="Z4" s="13">
        <f t="shared" ca="1" si="2"/>
        <v>2</v>
      </c>
      <c r="AA4" s="13">
        <f t="shared" ca="1" si="2"/>
        <v>2.0833333333333335</v>
      </c>
      <c r="AB4" s="13">
        <f t="shared" ca="1" si="2"/>
        <v>2.1666666666666665</v>
      </c>
      <c r="AC4" s="13">
        <f t="shared" ca="1" si="2"/>
        <v>2.25</v>
      </c>
      <c r="AD4" s="13">
        <f t="shared" ca="1" si="2"/>
        <v>2.3333333333333335</v>
      </c>
      <c r="AE4" s="13">
        <f t="shared" ca="1" si="2"/>
        <v>2.4166666666666665</v>
      </c>
      <c r="AF4" s="13">
        <f t="shared" ca="1" si="2"/>
        <v>2.5</v>
      </c>
      <c r="AG4" s="13">
        <f t="shared" ca="1" si="2"/>
        <v>2.5833333333333335</v>
      </c>
      <c r="AH4" s="13">
        <f t="shared" ca="1" si="2"/>
        <v>2.6666666666666665</v>
      </c>
      <c r="AI4" s="13">
        <f t="shared" ca="1" si="2"/>
        <v>2.75</v>
      </c>
      <c r="AJ4" s="13">
        <f t="shared" ca="1" si="2"/>
        <v>2.8333333333333335</v>
      </c>
      <c r="AK4" s="13">
        <f t="shared" ca="1" si="2"/>
        <v>2.9166666666666665</v>
      </c>
      <c r="AL4" s="13">
        <f t="shared" ca="1" si="2"/>
        <v>3</v>
      </c>
      <c r="AM4" s="13">
        <f t="shared" ca="1" si="2"/>
        <v>3.0833333333333335</v>
      </c>
      <c r="AN4" s="13">
        <f t="shared" ca="1" si="2"/>
        <v>3.1666666666666665</v>
      </c>
      <c r="AO4" s="13">
        <f t="shared" ca="1" si="2"/>
        <v>3.25</v>
      </c>
      <c r="AP4" s="13">
        <f t="shared" ca="1" si="2"/>
        <v>3.3333333333333335</v>
      </c>
      <c r="AQ4" s="13">
        <f t="shared" ca="1" si="2"/>
        <v>3.4166666666666665</v>
      </c>
      <c r="AR4" s="13">
        <f t="shared" ca="1" si="2"/>
        <v>3.5</v>
      </c>
      <c r="AS4" s="13">
        <f t="shared" ca="1" si="2"/>
        <v>3.5833333333333335</v>
      </c>
      <c r="AT4" s="13">
        <f t="shared" ca="1" si="2"/>
        <v>3.6666666666666665</v>
      </c>
      <c r="AU4" s="13">
        <f t="shared" ca="1" si="2"/>
        <v>3.75</v>
      </c>
      <c r="AV4" s="13">
        <f t="shared" ca="1" si="2"/>
        <v>3.8333333333333335</v>
      </c>
      <c r="AW4" s="13">
        <f t="shared" ca="1" si="2"/>
        <v>3.9166666666666665</v>
      </c>
      <c r="AX4" s="13">
        <f t="shared" ca="1" si="2"/>
        <v>4</v>
      </c>
      <c r="AY4" s="13">
        <f t="shared" ca="1" si="2"/>
        <v>4.083333333333333</v>
      </c>
      <c r="AZ4" s="13">
        <f t="shared" ca="1" si="2"/>
        <v>4.166666666666667</v>
      </c>
      <c r="BA4" s="13">
        <f t="shared" ca="1" si="2"/>
        <v>4.25</v>
      </c>
      <c r="BB4" s="13">
        <f t="shared" ca="1" si="2"/>
        <v>4.333333333333333</v>
      </c>
      <c r="BC4" s="13">
        <f t="shared" ca="1" si="2"/>
        <v>4.416666666666667</v>
      </c>
      <c r="BD4" s="13">
        <f t="shared" ca="1" si="2"/>
        <v>4.5</v>
      </c>
      <c r="BE4" s="13">
        <f t="shared" ca="1" si="2"/>
        <v>4.583333333333333</v>
      </c>
      <c r="BF4" s="13">
        <f t="shared" ca="1" si="2"/>
        <v>4.666666666666667</v>
      </c>
      <c r="BG4" s="13">
        <f t="shared" ca="1" si="2"/>
        <v>4.75</v>
      </c>
      <c r="BH4" s="13">
        <f t="shared" ca="1" si="2"/>
        <v>4.833333333333333</v>
      </c>
      <c r="BI4" s="13">
        <f t="shared" ca="1" si="2"/>
        <v>4.916666666666667</v>
      </c>
      <c r="BJ4" s="13">
        <f t="shared" ca="1" si="2"/>
        <v>5</v>
      </c>
      <c r="BK4" s="13">
        <f t="shared" ca="1" si="2"/>
        <v>5.083333333333333</v>
      </c>
      <c r="BL4" s="13">
        <f t="shared" ca="1" si="2"/>
        <v>5.166666666666667</v>
      </c>
      <c r="BM4" s="13">
        <f t="shared" ca="1" si="2"/>
        <v>5.25</v>
      </c>
      <c r="BN4" s="13">
        <f t="shared" ca="1" si="2"/>
        <v>5.333333333333333</v>
      </c>
      <c r="BO4" s="13">
        <f t="shared" ca="1" si="2"/>
        <v>5.416666666666667</v>
      </c>
      <c r="BP4" s="13">
        <f t="shared" ca="1" si="2"/>
        <v>5.5</v>
      </c>
      <c r="BQ4" s="13">
        <f t="shared" ca="1" si="2"/>
        <v>5.583333333333333</v>
      </c>
      <c r="BR4" s="13">
        <f t="shared" ca="1" si="2"/>
        <v>5.666666666666667</v>
      </c>
      <c r="BS4" s="13">
        <f t="shared" ca="1" si="2"/>
        <v>5.75</v>
      </c>
      <c r="BT4" s="13">
        <f t="shared" ca="1" si="2"/>
        <v>5.833333333333333</v>
      </c>
      <c r="BU4" s="13">
        <f t="shared" ca="1" si="2"/>
        <v>5.916666666666667</v>
      </c>
      <c r="BV4" s="13">
        <f t="shared" ca="1" si="2"/>
        <v>6</v>
      </c>
      <c r="BW4" s="13">
        <f t="shared" ca="1" si="2"/>
        <v>6.083333333333333</v>
      </c>
      <c r="BX4" s="13">
        <f t="shared" ca="1" si="2"/>
        <v>6.166666666666667</v>
      </c>
      <c r="BY4" s="13">
        <f t="shared" ca="1" si="2"/>
        <v>6.25</v>
      </c>
      <c r="BZ4" s="13">
        <f t="shared" ca="1" si="2"/>
        <v>6.333333333333333</v>
      </c>
      <c r="CA4" s="13">
        <f t="shared" ref="CA4:DV4" ca="1" si="3">CA5/12</f>
        <v>6.416666666666667</v>
      </c>
      <c r="CB4" s="13">
        <f t="shared" ca="1" si="3"/>
        <v>6.5</v>
      </c>
      <c r="CC4" s="13">
        <f t="shared" ca="1" si="3"/>
        <v>6.583333333333333</v>
      </c>
      <c r="CD4" s="13">
        <f t="shared" ca="1" si="3"/>
        <v>6.666666666666667</v>
      </c>
      <c r="CE4" s="13">
        <f t="shared" ca="1" si="3"/>
        <v>6.75</v>
      </c>
      <c r="CF4" s="13">
        <f t="shared" ca="1" si="3"/>
        <v>6.833333333333333</v>
      </c>
      <c r="CG4" s="13">
        <f t="shared" ca="1" si="3"/>
        <v>6.916666666666667</v>
      </c>
      <c r="CH4" s="13">
        <f t="shared" ca="1" si="3"/>
        <v>7</v>
      </c>
      <c r="CI4" s="13">
        <f t="shared" ca="1" si="3"/>
        <v>7.083333333333333</v>
      </c>
      <c r="CJ4" s="13">
        <f t="shared" ca="1" si="3"/>
        <v>7.166666666666667</v>
      </c>
      <c r="CK4" s="13">
        <f t="shared" ca="1" si="3"/>
        <v>7.25</v>
      </c>
      <c r="CL4" s="13">
        <f t="shared" ca="1" si="3"/>
        <v>7.333333333333333</v>
      </c>
      <c r="CM4" s="13">
        <f t="shared" ca="1" si="3"/>
        <v>7.416666666666667</v>
      </c>
      <c r="CN4" s="13">
        <f t="shared" ca="1" si="3"/>
        <v>7.5</v>
      </c>
      <c r="CO4" s="13">
        <f t="shared" ca="1" si="3"/>
        <v>7.583333333333333</v>
      </c>
      <c r="CP4" s="13">
        <f t="shared" ca="1" si="3"/>
        <v>7.666666666666667</v>
      </c>
      <c r="CQ4" s="13">
        <f t="shared" ca="1" si="3"/>
        <v>7.75</v>
      </c>
      <c r="CR4" s="13">
        <f t="shared" ca="1" si="3"/>
        <v>7.833333333333333</v>
      </c>
      <c r="CS4" s="13">
        <f t="shared" ca="1" si="3"/>
        <v>7.916666666666667</v>
      </c>
      <c r="CT4" s="13">
        <f t="shared" ca="1" si="3"/>
        <v>8</v>
      </c>
      <c r="CU4" s="13">
        <f t="shared" ca="1" si="3"/>
        <v>8.0833333333333339</v>
      </c>
      <c r="CV4" s="13">
        <f t="shared" ca="1" si="3"/>
        <v>8.1666666666666661</v>
      </c>
      <c r="CW4" s="13">
        <f t="shared" ca="1" si="3"/>
        <v>8.25</v>
      </c>
      <c r="CX4" s="13">
        <f t="shared" ca="1" si="3"/>
        <v>8.3333333333333339</v>
      </c>
      <c r="CY4" s="13">
        <f t="shared" ca="1" si="3"/>
        <v>8.4166666666666661</v>
      </c>
      <c r="CZ4" s="13">
        <f t="shared" ca="1" si="3"/>
        <v>8.5</v>
      </c>
      <c r="DA4" s="13">
        <f t="shared" ca="1" si="3"/>
        <v>8.5833333333333339</v>
      </c>
      <c r="DB4" s="13">
        <f t="shared" ca="1" si="3"/>
        <v>8.6666666666666661</v>
      </c>
      <c r="DC4" s="13">
        <f t="shared" ca="1" si="3"/>
        <v>8.75</v>
      </c>
      <c r="DD4" s="13">
        <f t="shared" ca="1" si="3"/>
        <v>8.8333333333333339</v>
      </c>
      <c r="DE4" s="13">
        <f t="shared" ca="1" si="3"/>
        <v>8.9166666666666661</v>
      </c>
      <c r="DF4" s="13">
        <f t="shared" ca="1" si="3"/>
        <v>9</v>
      </c>
      <c r="DG4" s="13">
        <f t="shared" ca="1" si="3"/>
        <v>9.0833333333333339</v>
      </c>
      <c r="DH4" s="13">
        <f t="shared" ca="1" si="3"/>
        <v>9.1666666666666661</v>
      </c>
      <c r="DI4" s="13">
        <f t="shared" ca="1" si="3"/>
        <v>9.25</v>
      </c>
      <c r="DJ4" s="13">
        <f t="shared" ca="1" si="3"/>
        <v>9.3333333333333339</v>
      </c>
      <c r="DK4" s="13">
        <f t="shared" ca="1" si="3"/>
        <v>9.4166666666666661</v>
      </c>
      <c r="DL4" s="13">
        <f t="shared" ca="1" si="3"/>
        <v>9.5</v>
      </c>
      <c r="DM4" s="13">
        <f t="shared" ca="1" si="3"/>
        <v>9.5833333333333339</v>
      </c>
      <c r="DN4" s="13">
        <f t="shared" ca="1" si="3"/>
        <v>9.6666666666666661</v>
      </c>
      <c r="DO4" s="13">
        <f t="shared" ca="1" si="3"/>
        <v>9.75</v>
      </c>
      <c r="DP4" s="13">
        <f t="shared" ca="1" si="3"/>
        <v>9.8333333333333339</v>
      </c>
      <c r="DQ4" s="13">
        <f t="shared" ca="1" si="3"/>
        <v>9.9166666666666661</v>
      </c>
      <c r="DR4" s="13">
        <f t="shared" ca="1" si="3"/>
        <v>10</v>
      </c>
      <c r="DS4" s="13">
        <f t="shared" ca="1" si="3"/>
        <v>10.083333333333334</v>
      </c>
      <c r="DT4" s="13">
        <f t="shared" ca="1" si="3"/>
        <v>10.166666666666666</v>
      </c>
      <c r="DU4" s="13">
        <f t="shared" ca="1" si="3"/>
        <v>10.25</v>
      </c>
      <c r="DV4" s="13">
        <f t="shared" ca="1" si="3"/>
        <v>10.333333333333334</v>
      </c>
    </row>
    <row r="5" spans="1:127" x14ac:dyDescent="0.35">
      <c r="C5" s="1">
        <v>1</v>
      </c>
      <c r="D5" s="1">
        <f t="shared" ref="D5:AP5" ca="1" si="4">1+C5</f>
        <v>2</v>
      </c>
      <c r="E5" s="1">
        <f t="shared" ca="1" si="4"/>
        <v>3</v>
      </c>
      <c r="F5" s="1">
        <f t="shared" ca="1" si="4"/>
        <v>4</v>
      </c>
      <c r="G5" s="1">
        <f t="shared" ca="1" si="4"/>
        <v>5</v>
      </c>
      <c r="H5" s="1">
        <f t="shared" ca="1" si="4"/>
        <v>6</v>
      </c>
      <c r="I5" s="1">
        <f t="shared" ca="1" si="4"/>
        <v>7</v>
      </c>
      <c r="J5" s="1">
        <f t="shared" ca="1" si="4"/>
        <v>8</v>
      </c>
      <c r="K5" s="1">
        <f t="shared" ca="1" si="4"/>
        <v>9</v>
      </c>
      <c r="L5" s="1">
        <f t="shared" ca="1" si="4"/>
        <v>10</v>
      </c>
      <c r="M5" s="1">
        <f t="shared" ca="1" si="4"/>
        <v>11</v>
      </c>
      <c r="N5" s="1">
        <f t="shared" ca="1" si="4"/>
        <v>12</v>
      </c>
      <c r="O5" s="1">
        <f t="shared" ca="1" si="4"/>
        <v>13</v>
      </c>
      <c r="P5" s="1">
        <f t="shared" ca="1" si="4"/>
        <v>14</v>
      </c>
      <c r="Q5" s="1">
        <f t="shared" ca="1" si="4"/>
        <v>15</v>
      </c>
      <c r="R5" s="1">
        <f t="shared" ca="1" si="4"/>
        <v>16</v>
      </c>
      <c r="S5" s="1">
        <f t="shared" ca="1" si="4"/>
        <v>17</v>
      </c>
      <c r="T5" s="6">
        <f t="shared" ca="1" si="4"/>
        <v>18</v>
      </c>
      <c r="U5" s="1">
        <f t="shared" ca="1" si="4"/>
        <v>19</v>
      </c>
      <c r="V5" s="1">
        <f t="shared" ca="1" si="4"/>
        <v>20</v>
      </c>
      <c r="W5" s="1">
        <f t="shared" ca="1" si="4"/>
        <v>21</v>
      </c>
      <c r="X5" s="1">
        <f t="shared" ca="1" si="4"/>
        <v>22</v>
      </c>
      <c r="Y5" s="1">
        <f t="shared" ca="1" si="4"/>
        <v>23</v>
      </c>
      <c r="Z5" s="1">
        <f t="shared" ca="1" si="4"/>
        <v>24</v>
      </c>
      <c r="AA5" s="1">
        <f t="shared" ca="1" si="4"/>
        <v>25</v>
      </c>
      <c r="AB5" s="1">
        <f t="shared" ca="1" si="4"/>
        <v>26</v>
      </c>
      <c r="AC5" s="1">
        <f t="shared" ca="1" si="4"/>
        <v>27</v>
      </c>
      <c r="AD5" s="1">
        <f t="shared" ca="1" si="4"/>
        <v>28</v>
      </c>
      <c r="AE5" s="1">
        <f t="shared" ca="1" si="4"/>
        <v>29</v>
      </c>
      <c r="AF5" s="1">
        <f t="shared" ca="1" si="4"/>
        <v>30</v>
      </c>
      <c r="AG5" s="1">
        <f t="shared" ca="1" si="4"/>
        <v>31</v>
      </c>
      <c r="AH5" s="1">
        <f t="shared" ca="1" si="4"/>
        <v>32</v>
      </c>
      <c r="AI5" s="1">
        <f t="shared" ca="1" si="4"/>
        <v>33</v>
      </c>
      <c r="AJ5" s="1">
        <f t="shared" ca="1" si="4"/>
        <v>34</v>
      </c>
      <c r="AK5" s="1">
        <f t="shared" ca="1" si="4"/>
        <v>35</v>
      </c>
      <c r="AL5" s="1">
        <f t="shared" ca="1" si="4"/>
        <v>36</v>
      </c>
      <c r="AM5" s="1">
        <f t="shared" ca="1" si="4"/>
        <v>37</v>
      </c>
      <c r="AN5" s="1">
        <f t="shared" ca="1" si="4"/>
        <v>38</v>
      </c>
      <c r="AO5" s="1">
        <f t="shared" ca="1" si="4"/>
        <v>39</v>
      </c>
      <c r="AP5" s="1">
        <f t="shared" ca="1" si="4"/>
        <v>40</v>
      </c>
      <c r="AQ5" s="1">
        <f t="shared" ref="AQ5" ca="1" si="5">1+AP5</f>
        <v>41</v>
      </c>
      <c r="AR5" s="1">
        <f t="shared" ref="AR5" ca="1" si="6">1+AQ5</f>
        <v>42</v>
      </c>
      <c r="AS5" s="1">
        <f t="shared" ref="AS5" ca="1" si="7">1+AR5</f>
        <v>43</v>
      </c>
      <c r="AT5" s="1">
        <f t="shared" ref="AT5" ca="1" si="8">1+AS5</f>
        <v>44</v>
      </c>
      <c r="AU5" s="1">
        <f t="shared" ref="AU5" ca="1" si="9">1+AT5</f>
        <v>45</v>
      </c>
      <c r="AV5" s="1">
        <f t="shared" ref="AV5" ca="1" si="10">1+AU5</f>
        <v>46</v>
      </c>
      <c r="AW5" s="1">
        <f t="shared" ref="AW5" ca="1" si="11">1+AV5</f>
        <v>47</v>
      </c>
      <c r="AX5" s="1">
        <f t="shared" ref="AX5" ca="1" si="12">1+AW5</f>
        <v>48</v>
      </c>
      <c r="AY5" s="1">
        <f t="shared" ref="AY5" ca="1" si="13">1+AX5</f>
        <v>49</v>
      </c>
      <c r="AZ5" s="1">
        <f t="shared" ref="AZ5" ca="1" si="14">1+AY5</f>
        <v>50</v>
      </c>
      <c r="BA5" s="1">
        <f t="shared" ref="BA5" ca="1" si="15">1+AZ5</f>
        <v>51</v>
      </c>
      <c r="BB5" s="1">
        <f t="shared" ref="BB5" ca="1" si="16">1+BA5</f>
        <v>52</v>
      </c>
      <c r="BC5" s="1">
        <f t="shared" ref="BC5" ca="1" si="17">1+BB5</f>
        <v>53</v>
      </c>
      <c r="BD5" s="1">
        <f t="shared" ref="BD5" ca="1" si="18">1+BC5</f>
        <v>54</v>
      </c>
      <c r="BE5" s="1">
        <f t="shared" ref="BE5" ca="1" si="19">1+BD5</f>
        <v>55</v>
      </c>
      <c r="BF5" s="1">
        <f t="shared" ref="BF5" ca="1" si="20">1+BE5</f>
        <v>56</v>
      </c>
      <c r="BG5" s="1">
        <f t="shared" ref="BG5" ca="1" si="21">1+BF5</f>
        <v>57</v>
      </c>
      <c r="BH5" s="1">
        <f t="shared" ref="BH5" ca="1" si="22">1+BG5</f>
        <v>58</v>
      </c>
      <c r="BI5" s="1">
        <f t="shared" ref="BI5" ca="1" si="23">1+BH5</f>
        <v>59</v>
      </c>
      <c r="BJ5" s="1">
        <f t="shared" ref="BJ5" ca="1" si="24">1+BI5</f>
        <v>60</v>
      </c>
      <c r="BK5" s="1">
        <f t="shared" ref="BK5" ca="1" si="25">1+BJ5</f>
        <v>61</v>
      </c>
      <c r="BL5" s="1">
        <f t="shared" ref="BL5" ca="1" si="26">1+BK5</f>
        <v>62</v>
      </c>
      <c r="BM5" s="1">
        <f t="shared" ref="BM5" ca="1" si="27">1+BL5</f>
        <v>63</v>
      </c>
      <c r="BN5" s="1">
        <f t="shared" ref="BN5" ca="1" si="28">1+BM5</f>
        <v>64</v>
      </c>
      <c r="BO5" s="1">
        <f t="shared" ref="BO5" ca="1" si="29">1+BN5</f>
        <v>65</v>
      </c>
      <c r="BP5" s="1">
        <f t="shared" ref="BP5" ca="1" si="30">1+BO5</f>
        <v>66</v>
      </c>
      <c r="BQ5" s="1">
        <f t="shared" ref="BQ5" ca="1" si="31">1+BP5</f>
        <v>67</v>
      </c>
      <c r="BR5" s="1">
        <f t="shared" ref="BR5" ca="1" si="32">1+BQ5</f>
        <v>68</v>
      </c>
      <c r="BS5" s="1">
        <f t="shared" ref="BS5" ca="1" si="33">1+BR5</f>
        <v>69</v>
      </c>
      <c r="BT5" s="1">
        <f t="shared" ref="BT5" ca="1" si="34">1+BS5</f>
        <v>70</v>
      </c>
      <c r="BU5" s="1">
        <f t="shared" ref="BU5" ca="1" si="35">1+BT5</f>
        <v>71</v>
      </c>
      <c r="BV5" s="1">
        <f t="shared" ref="BV5" ca="1" si="36">1+BU5</f>
        <v>72</v>
      </c>
      <c r="BW5" s="1">
        <f t="shared" ref="BW5" ca="1" si="37">1+BV5</f>
        <v>73</v>
      </c>
      <c r="BX5" s="1">
        <f t="shared" ref="BX5" ca="1" si="38">1+BW5</f>
        <v>74</v>
      </c>
      <c r="BY5" s="1">
        <f t="shared" ref="BY5" ca="1" si="39">1+BX5</f>
        <v>75</v>
      </c>
      <c r="BZ5" s="1">
        <f t="shared" ref="BZ5" ca="1" si="40">1+BY5</f>
        <v>76</v>
      </c>
      <c r="CA5" s="1">
        <f t="shared" ref="CA5" ca="1" si="41">1+BZ5</f>
        <v>77</v>
      </c>
      <c r="CB5" s="1">
        <f t="shared" ref="CB5" ca="1" si="42">1+CA5</f>
        <v>78</v>
      </c>
      <c r="CC5" s="1">
        <f t="shared" ref="CC5" ca="1" si="43">1+CB5</f>
        <v>79</v>
      </c>
      <c r="CD5" s="1">
        <f t="shared" ref="CD5" ca="1" si="44">1+CC5</f>
        <v>80</v>
      </c>
      <c r="CE5" s="1">
        <f t="shared" ref="CE5" ca="1" si="45">1+CD5</f>
        <v>81</v>
      </c>
      <c r="CF5" s="1">
        <f t="shared" ref="CF5" ca="1" si="46">1+CE5</f>
        <v>82</v>
      </c>
      <c r="CG5" s="1">
        <f t="shared" ref="CG5" ca="1" si="47">1+CF5</f>
        <v>83</v>
      </c>
      <c r="CH5" s="1">
        <f t="shared" ref="CH5" ca="1" si="48">1+CG5</f>
        <v>84</v>
      </c>
      <c r="CI5" s="1">
        <f t="shared" ref="CI5" ca="1" si="49">1+CH5</f>
        <v>85</v>
      </c>
      <c r="CJ5" s="1">
        <f t="shared" ref="CJ5" ca="1" si="50">1+CI5</f>
        <v>86</v>
      </c>
      <c r="CK5" s="1">
        <f t="shared" ref="CK5" ca="1" si="51">1+CJ5</f>
        <v>87</v>
      </c>
      <c r="CL5" s="1">
        <f t="shared" ref="CL5" ca="1" si="52">1+CK5</f>
        <v>88</v>
      </c>
      <c r="CM5" s="1">
        <f t="shared" ref="CM5" ca="1" si="53">1+CL5</f>
        <v>89</v>
      </c>
      <c r="CN5" s="1">
        <f t="shared" ref="CN5" ca="1" si="54">1+CM5</f>
        <v>90</v>
      </c>
      <c r="CO5" s="1">
        <f t="shared" ref="CO5" ca="1" si="55">1+CN5</f>
        <v>91</v>
      </c>
      <c r="CP5" s="1">
        <f t="shared" ref="CP5" ca="1" si="56">1+CO5</f>
        <v>92</v>
      </c>
      <c r="CQ5" s="1">
        <f t="shared" ref="CQ5" ca="1" si="57">1+CP5</f>
        <v>93</v>
      </c>
      <c r="CR5" s="1">
        <f t="shared" ref="CR5" ca="1" si="58">1+CQ5</f>
        <v>94</v>
      </c>
      <c r="CS5" s="1">
        <f t="shared" ref="CS5" ca="1" si="59">1+CR5</f>
        <v>95</v>
      </c>
      <c r="CT5" s="1">
        <f t="shared" ref="CT5" ca="1" si="60">1+CS5</f>
        <v>96</v>
      </c>
      <c r="CU5" s="1">
        <f t="shared" ref="CU5" ca="1" si="61">1+CT5</f>
        <v>97</v>
      </c>
      <c r="CV5" s="1">
        <f t="shared" ref="CV5" ca="1" si="62">1+CU5</f>
        <v>98</v>
      </c>
      <c r="CW5" s="1">
        <f t="shared" ref="CW5" ca="1" si="63">1+CV5</f>
        <v>99</v>
      </c>
      <c r="CX5" s="1">
        <f t="shared" ref="CX5" ca="1" si="64">1+CW5</f>
        <v>100</v>
      </c>
      <c r="CY5" s="1">
        <f t="shared" ref="CY5" ca="1" si="65">1+CX5</f>
        <v>101</v>
      </c>
      <c r="CZ5" s="1">
        <f t="shared" ref="CZ5" ca="1" si="66">1+CY5</f>
        <v>102</v>
      </c>
      <c r="DA5" s="1">
        <f t="shared" ref="DA5" ca="1" si="67">1+CZ5</f>
        <v>103</v>
      </c>
      <c r="DB5" s="1">
        <f t="shared" ref="DB5" ca="1" si="68">1+DA5</f>
        <v>104</v>
      </c>
      <c r="DC5" s="1">
        <f t="shared" ref="DC5" ca="1" si="69">1+DB5</f>
        <v>105</v>
      </c>
      <c r="DD5" s="1">
        <f t="shared" ref="DD5" ca="1" si="70">1+DC5</f>
        <v>106</v>
      </c>
      <c r="DE5" s="1">
        <f t="shared" ref="DE5" ca="1" si="71">1+DD5</f>
        <v>107</v>
      </c>
      <c r="DF5" s="1">
        <f t="shared" ref="DF5" ca="1" si="72">1+DE5</f>
        <v>108</v>
      </c>
      <c r="DG5" s="1">
        <f t="shared" ref="DG5" ca="1" si="73">1+DF5</f>
        <v>109</v>
      </c>
      <c r="DH5" s="1">
        <f t="shared" ref="DH5" ca="1" si="74">1+DG5</f>
        <v>110</v>
      </c>
      <c r="DI5" s="1">
        <f t="shared" ref="DI5" ca="1" si="75">1+DH5</f>
        <v>111</v>
      </c>
      <c r="DJ5" s="1">
        <f t="shared" ref="DJ5" ca="1" si="76">1+DI5</f>
        <v>112</v>
      </c>
      <c r="DK5" s="1">
        <f t="shared" ref="DK5" ca="1" si="77">1+DJ5</f>
        <v>113</v>
      </c>
      <c r="DL5" s="1">
        <f t="shared" ref="DL5" ca="1" si="78">1+DK5</f>
        <v>114</v>
      </c>
      <c r="DM5" s="1">
        <f t="shared" ref="DM5" ca="1" si="79">1+DL5</f>
        <v>115</v>
      </c>
      <c r="DN5" s="1">
        <f t="shared" ref="DN5" ca="1" si="80">1+DM5</f>
        <v>116</v>
      </c>
      <c r="DO5" s="1">
        <f t="shared" ref="DO5" ca="1" si="81">1+DN5</f>
        <v>117</v>
      </c>
      <c r="DP5" s="1">
        <f t="shared" ref="DP5" ca="1" si="82">1+DO5</f>
        <v>118</v>
      </c>
      <c r="DQ5" s="1">
        <f t="shared" ref="DQ5" ca="1" si="83">1+DP5</f>
        <v>119</v>
      </c>
      <c r="DR5" s="1">
        <f t="shared" ref="DR5" ca="1" si="84">1+DQ5</f>
        <v>120</v>
      </c>
      <c r="DS5" s="1">
        <f t="shared" ref="DS5" ca="1" si="85">1+DR5</f>
        <v>121</v>
      </c>
      <c r="DT5" s="1">
        <f t="shared" ref="DT5" ca="1" si="86">1+DS5</f>
        <v>122</v>
      </c>
      <c r="DU5" s="1">
        <f t="shared" ref="DU5" ca="1" si="87">1+DT5</f>
        <v>123</v>
      </c>
      <c r="DV5" s="1">
        <f t="shared" ref="DV5" ca="1" si="88">1+DU5</f>
        <v>124</v>
      </c>
    </row>
    <row r="6" spans="1:127" x14ac:dyDescent="0.35">
      <c r="A6" s="1" t="s">
        <v>2</v>
      </c>
      <c r="B6" s="3">
        <f ca="1">28+F2</f>
        <v>28</v>
      </c>
      <c r="C6" s="2">
        <f ca="1">B6+C8+C3</f>
        <v>29.200890083004051</v>
      </c>
      <c r="D6" s="2">
        <f t="shared" ref="D6:BO6" ca="1" si="89">C6+D8+D3</f>
        <v>30.449851399056687</v>
      </c>
      <c r="E6" s="2">
        <f t="shared" ca="1" si="89"/>
        <v>31.748808223726098</v>
      </c>
      <c r="F6" s="2">
        <f t="shared" ca="1" si="89"/>
        <v>33.099761860695374</v>
      </c>
      <c r="G6" s="2">
        <f t="shared" ca="1" si="89"/>
        <v>34.504793725172469</v>
      </c>
      <c r="H6" s="2">
        <f t="shared" ca="1" si="89"/>
        <v>35.966068550728075</v>
      </c>
      <c r="I6" s="2">
        <f t="shared" ca="1" si="89"/>
        <v>37.485837724502119</v>
      </c>
      <c r="J6" s="2">
        <f t="shared" ca="1" si="89"/>
        <v>39.066442755917514</v>
      </c>
      <c r="K6" s="2">
        <f t="shared" ca="1" si="89"/>
        <v>40.710318884245346</v>
      </c>
      <c r="L6" s="2">
        <f t="shared" ca="1" si="89"/>
        <v>42.419998830579708</v>
      </c>
      <c r="M6" s="2">
        <f t="shared" ca="1" si="89"/>
        <v>44.198116700002871</v>
      </c>
      <c r="N6" s="2">
        <f t="shared" ca="1" si="89"/>
        <v>46.047412039952782</v>
      </c>
      <c r="O6" s="2">
        <f t="shared" ca="1" si="89"/>
        <v>47.970734061045739</v>
      </c>
      <c r="P6" s="2">
        <f t="shared" ca="1" si="89"/>
        <v>49.971046026857159</v>
      </c>
      <c r="Q6" s="2">
        <f t="shared" ca="1" si="89"/>
        <v>52.051429819423824</v>
      </c>
      <c r="R6" s="2">
        <f t="shared" ca="1" si="89"/>
        <v>54.215090687501679</v>
      </c>
      <c r="S6" s="2">
        <f t="shared" ca="1" si="89"/>
        <v>56.465362184894822</v>
      </c>
      <c r="T6" s="2">
        <f t="shared" ca="1" si="89"/>
        <v>58.805711306464168</v>
      </c>
      <c r="U6" s="2">
        <f t="shared" ca="1" si="89"/>
        <v>61.239743829728845</v>
      </c>
      <c r="V6" s="2">
        <f t="shared" ca="1" si="89"/>
        <v>63.771209870290114</v>
      </c>
      <c r="W6" s="2">
        <f t="shared" ca="1" si="89"/>
        <v>66.404009659637097</v>
      </c>
      <c r="X6" s="2">
        <f t="shared" ca="1" si="89"/>
        <v>69.142199554236157</v>
      </c>
      <c r="Y6" s="2">
        <f t="shared" ca="1" si="89"/>
        <v>71.989998285162073</v>
      </c>
      <c r="Z6" s="2">
        <f t="shared" ca="1" si="89"/>
        <v>74.95179345790001</v>
      </c>
      <c r="AA6" s="2">
        <f t="shared" ca="1" si="89"/>
        <v>78.032148312332282</v>
      </c>
      <c r="AB6" s="2">
        <f t="shared" ca="1" si="89"/>
        <v>81.235808753325259</v>
      </c>
      <c r="AC6" s="2">
        <f t="shared" ca="1" si="89"/>
        <v>84.567710662748269</v>
      </c>
      <c r="AD6" s="2">
        <f t="shared" ca="1" si="89"/>
        <v>88.032987504190217</v>
      </c>
      <c r="AE6" s="2">
        <f t="shared" ca="1" si="89"/>
        <v>91.636978232090541</v>
      </c>
      <c r="AF6" s="2">
        <f t="shared" ca="1" si="89"/>
        <v>95.385235517470008</v>
      </c>
      <c r="AG6" s="2">
        <f t="shared" ca="1" si="89"/>
        <v>99.283534302934797</v>
      </c>
      <c r="AH6" s="2">
        <f t="shared" ca="1" si="89"/>
        <v>103.33788070013463</v>
      </c>
      <c r="AI6" s="2">
        <f t="shared" ca="1" si="89"/>
        <v>107.55452124338315</v>
      </c>
      <c r="AJ6" s="2">
        <f t="shared" ca="1" si="89"/>
        <v>111.93995251369768</v>
      </c>
      <c r="AK6" s="2">
        <f t="shared" ca="1" si="89"/>
        <v>116.50093114808608</v>
      </c>
      <c r="AL6" s="2">
        <f t="shared" ca="1" si="89"/>
        <v>121.24448424950216</v>
      </c>
      <c r="AM6" s="2">
        <f t="shared" ca="1" si="89"/>
        <v>126.17792021350805</v>
      </c>
      <c r="AN6" s="2">
        <f t="shared" ca="1" si="89"/>
        <v>131.30883998832425</v>
      </c>
      <c r="AO6" s="2">
        <f t="shared" ca="1" si="89"/>
        <v>136.64514878561602</v>
      </c>
      <c r="AP6" s="2">
        <f t="shared" ca="1" si="89"/>
        <v>142.19506826005826</v>
      </c>
      <c r="AQ6" s="2">
        <f t="shared" ca="1" si="89"/>
        <v>147.96714917644482</v>
      </c>
      <c r="AR6" s="2">
        <f t="shared" ca="1" si="89"/>
        <v>153.97028458385756</v>
      </c>
      <c r="AS6" s="2">
        <f t="shared" ca="1" si="89"/>
        <v>160.21372351719339</v>
      </c>
      <c r="AT6" s="2">
        <f t="shared" ca="1" si="89"/>
        <v>166.70708524715869</v>
      </c>
      <c r="AU6" s="2">
        <f t="shared" ca="1" si="89"/>
        <v>173.46037410068644</v>
      </c>
      <c r="AV6" s="2">
        <f t="shared" ca="1" si="89"/>
        <v>180.48399487460961</v>
      </c>
      <c r="AW6" s="2">
        <f t="shared" ca="1" si="89"/>
        <v>187.78876886633898</v>
      </c>
      <c r="AX6" s="2">
        <f t="shared" ca="1" si="89"/>
        <v>195.38595054624346</v>
      </c>
      <c r="AY6" s="2">
        <f t="shared" ca="1" si="89"/>
        <v>203.28724489742052</v>
      </c>
      <c r="AZ6" s="2">
        <f t="shared" ca="1" si="89"/>
        <v>211.50482544957174</v>
      </c>
      <c r="BA6" s="2">
        <f t="shared" ca="1" si="89"/>
        <v>220.05135303476848</v>
      </c>
      <c r="BB6" s="2">
        <f t="shared" ca="1" si="89"/>
        <v>228.93999529400466</v>
      </c>
      <c r="BC6" s="2">
        <f t="shared" ca="1" si="89"/>
        <v>238.18444696459042</v>
      </c>
      <c r="BD6" s="2">
        <f t="shared" ca="1" si="89"/>
        <v>247.79895097964339</v>
      </c>
      <c r="BE6" s="2">
        <f t="shared" ca="1" si="89"/>
        <v>257.79832041218572</v>
      </c>
      <c r="BF6" s="2">
        <f t="shared" ca="1" si="89"/>
        <v>268.19796129765581</v>
      </c>
      <c r="BG6" s="2">
        <f t="shared" ca="1" si="89"/>
        <v>279.01389636999806</v>
      </c>
      <c r="BH6" s="2">
        <f t="shared" ca="1" si="89"/>
        <v>290.26278974790006</v>
      </c>
      <c r="BI6" s="2">
        <f t="shared" ca="1" si="89"/>
        <v>301.96197260921178</v>
      </c>
      <c r="BJ6" s="2">
        <f t="shared" ca="1" si="89"/>
        <v>314.12946989310353</v>
      </c>
      <c r="BK6" s="2">
        <f ca="1">BJ6+BK8+BK3</f>
        <v>326.78402807110206</v>
      </c>
      <c r="BL6" s="2">
        <f t="shared" ca="1" si="89"/>
        <v>339.94514402979246</v>
      </c>
      <c r="BM6" s="2">
        <f t="shared" ca="1" si="89"/>
        <v>353.6330951096848</v>
      </c>
      <c r="BN6" s="2">
        <f t="shared" ca="1" si="89"/>
        <v>367.86897034652674</v>
      </c>
      <c r="BO6" s="2">
        <f t="shared" ca="1" si="89"/>
        <v>382.67470296319556</v>
      </c>
      <c r="BP6" s="2">
        <f t="shared" ref="BP6:DV6" ca="1" si="90">BO6+BP8+BP3</f>
        <v>398.07310416222992</v>
      </c>
      <c r="BQ6" s="2">
        <f t="shared" ca="1" si="90"/>
        <v>414.08789827106557</v>
      </c>
      <c r="BR6" s="2">
        <f t="shared" ca="1" si="90"/>
        <v>430.74375929412298</v>
      </c>
      <c r="BS6" s="2">
        <f t="shared" ca="1" si="90"/>
        <v>448.06634892806312</v>
      </c>
      <c r="BT6" s="2">
        <f t="shared" ca="1" si="90"/>
        <v>466.08235609878153</v>
      </c>
      <c r="BU6" s="2">
        <f t="shared" ca="1" si="90"/>
        <v>484.81953808105482</v>
      </c>
      <c r="BV6" s="2">
        <f t="shared" ca="1" si="90"/>
        <v>504.30676326419325</v>
      </c>
      <c r="BW6" s="2">
        <f t="shared" ca="1" si="90"/>
        <v>524.5740556295882</v>
      </c>
      <c r="BX6" s="2">
        <f t="shared" ca="1" si="90"/>
        <v>545.65264100868148</v>
      </c>
      <c r="BY6" s="2">
        <f t="shared" ca="1" si="90"/>
        <v>567.57499519262501</v>
      </c>
      <c r="BZ6" s="2">
        <f t="shared" ca="1" si="90"/>
        <v>590.37489396775516</v>
      </c>
      <c r="CA6" s="2">
        <f t="shared" ca="1" si="90"/>
        <v>614.08746515397024</v>
      </c>
      <c r="CB6" s="2">
        <f t="shared" ca="1" si="90"/>
        <v>638.74924272618716</v>
      </c>
      <c r="CC6" s="2">
        <f t="shared" ca="1" si="90"/>
        <v>664.39822310226168</v>
      </c>
      <c r="CD6" s="2">
        <f t="shared" ca="1" si="90"/>
        <v>691.07392368409592</v>
      </c>
      <c r="CE6" s="2">
        <f t="shared" ca="1" si="90"/>
        <v>718.81744374212724</v>
      </c>
      <c r="CF6" s="2">
        <f t="shared" ca="1" si="90"/>
        <v>747.67152773700229</v>
      </c>
      <c r="CG6" s="2">
        <f t="shared" ca="1" si="90"/>
        <v>777.68063117599775</v>
      </c>
      <c r="CH6" s="2">
        <f t="shared" ca="1" si="90"/>
        <v>808.89098910565099</v>
      </c>
      <c r="CI6" s="2">
        <f t="shared" ca="1" si="90"/>
        <v>841.35068734612844</v>
      </c>
      <c r="CJ6" s="2">
        <f t="shared" ca="1" si="90"/>
        <v>875.10973657708234</v>
      </c>
      <c r="CK6" s="2">
        <f t="shared" ca="1" si="90"/>
        <v>910.22014938913946</v>
      </c>
      <c r="CL6" s="2">
        <f t="shared" ca="1" si="90"/>
        <v>946.73602041973595</v>
      </c>
      <c r="CM6" s="2">
        <f t="shared" ca="1" si="90"/>
        <v>984.71360969676232</v>
      </c>
      <c r="CN6" s="2">
        <f t="shared" ca="1" si="90"/>
        <v>1024.2114293184281</v>
      </c>
      <c r="CO6" s="2">
        <f t="shared" ca="1" si="90"/>
        <v>1065.2903336028919</v>
      </c>
      <c r="CP6" s="2">
        <f t="shared" ca="1" si="90"/>
        <v>1108.013612846552</v>
      </c>
      <c r="CQ6" s="2">
        <f t="shared" ca="1" si="90"/>
        <v>1152.4470908354494</v>
      </c>
      <c r="CR6" s="2">
        <f t="shared" ca="1" si="90"/>
        <v>1198.6592262600218</v>
      </c>
      <c r="CS6" s="2">
        <f t="shared" ca="1" si="90"/>
        <v>1246.7212181894545</v>
      </c>
      <c r="CT6" s="2">
        <f t="shared" ca="1" si="90"/>
        <v>1296.7071157681364</v>
      </c>
      <c r="CU6" s="2">
        <f t="shared" ca="1" si="90"/>
        <v>1348.6939323032282</v>
      </c>
      <c r="CV6" s="2">
        <f t="shared" ca="1" si="90"/>
        <v>1402.761763919118</v>
      </c>
      <c r="CW6" s="2">
        <f t="shared" ca="1" si="90"/>
        <v>1458.9939129615764</v>
      </c>
      <c r="CX6" s="2">
        <f t="shared" ca="1" si="90"/>
        <v>1517.4770163417379</v>
      </c>
      <c r="CY6" s="2">
        <f t="shared" ca="1" si="90"/>
        <v>1578.3011790176506</v>
      </c>
      <c r="CZ6" s="2">
        <f t="shared" ca="1" si="90"/>
        <v>1641.5601128190476</v>
      </c>
      <c r="DA6" s="2">
        <f t="shared" ca="1" si="90"/>
        <v>1707.3512808292282</v>
      </c>
      <c r="DB6" s="2">
        <f t="shared" ca="1" si="90"/>
        <v>1775.7760475464981</v>
      </c>
      <c r="DC6" s="2">
        <f t="shared" ca="1" si="90"/>
        <v>1846.9398350565225</v>
      </c>
      <c r="DD6" s="2">
        <f t="shared" ca="1" si="90"/>
        <v>1920.9522854562067</v>
      </c>
      <c r="DE6" s="2">
        <f t="shared" ca="1" si="90"/>
        <v>1997.9274297793513</v>
      </c>
      <c r="DF6" s="2">
        <f t="shared" ca="1" si="90"/>
        <v>2077.9838636843447</v>
      </c>
      <c r="DG6" s="2">
        <f t="shared" ca="1" si="90"/>
        <v>2161.2449301745773</v>
      </c>
      <c r="DH6" s="2">
        <f t="shared" ca="1" si="90"/>
        <v>2247.838909633092</v>
      </c>
      <c r="DI6" s="2">
        <f t="shared" ca="1" si="90"/>
        <v>2337.8992174642599</v>
      </c>
      <c r="DJ6" s="2">
        <f t="shared" ca="1" si="90"/>
        <v>2431.5646096469854</v>
      </c>
      <c r="DK6" s="2">
        <f t="shared" ca="1" si="90"/>
        <v>2528.9793965161421</v>
      </c>
      <c r="DL6" s="2">
        <f t="shared" ca="1" si="90"/>
        <v>2630.2936651016025</v>
      </c>
      <c r="DM6" s="2">
        <f t="shared" ca="1" si="90"/>
        <v>2735.6635103674325</v>
      </c>
      <c r="DN6" s="2">
        <f t="shared" ca="1" si="90"/>
        <v>2845.2512757075096</v>
      </c>
      <c r="DO6" s="2">
        <f t="shared" ca="1" si="90"/>
        <v>2959.2258030681023</v>
      </c>
      <c r="DP6" s="2">
        <f t="shared" ca="1" si="90"/>
        <v>3077.7626930827755</v>
      </c>
      <c r="DQ6" s="2">
        <f t="shared" ca="1" si="90"/>
        <v>3201.0445756204076</v>
      </c>
      <c r="DR6" s="2">
        <f t="shared" ca="1" si="90"/>
        <v>3329.2613911631565</v>
      </c>
      <c r="DS6" s="2">
        <f t="shared" ca="1" si="90"/>
        <v>3462.6106834478937</v>
      </c>
      <c r="DT6" s="2">
        <f t="shared" ca="1" si="90"/>
        <v>3601.297903821976</v>
      </c>
      <c r="DU6" s="2">
        <f t="shared" ca="1" si="90"/>
        <v>3745.5367277822793</v>
      </c>
      <c r="DV6" s="2">
        <f t="shared" ca="1" si="90"/>
        <v>3895.5493841851858</v>
      </c>
      <c r="DW6" s="10"/>
    </row>
    <row r="7" spans="1:127" x14ac:dyDescent="0.35">
      <c r="A7" s="1" t="s">
        <v>1</v>
      </c>
      <c r="B7" s="3">
        <f ca="1">(B6+$E$1)*$E$2</f>
        <v>75</v>
      </c>
      <c r="C7" s="3">
        <f t="shared" ref="C7:BC7" ca="1" si="91">(C6+$E$1)*$E$2</f>
        <v>78.002225207510122</v>
      </c>
      <c r="D7" s="3">
        <f t="shared" ca="1" si="91"/>
        <v>81.124628497641709</v>
      </c>
      <c r="E7" s="3">
        <f t="shared" ca="1" si="91"/>
        <v>84.372020559315246</v>
      </c>
      <c r="F7" s="3">
        <f t="shared" ca="1" si="91"/>
        <v>87.749404651738431</v>
      </c>
      <c r="G7" s="3">
        <f t="shared" ca="1" si="91"/>
        <v>91.261984312931176</v>
      </c>
      <c r="H7" s="3">
        <f t="shared" ca="1" si="91"/>
        <v>94.915171376820183</v>
      </c>
      <c r="I7" s="3">
        <f t="shared" ca="1" si="91"/>
        <v>98.714594311255297</v>
      </c>
      <c r="J7" s="3">
        <f t="shared" ca="1" si="91"/>
        <v>102.66610688979378</v>
      </c>
      <c r="K7" s="3">
        <f t="shared" ca="1" si="91"/>
        <v>106.77579721061336</v>
      </c>
      <c r="L7" s="3">
        <f t="shared" ca="1" si="91"/>
        <v>111.04999707644927</v>
      </c>
      <c r="M7" s="3">
        <f t="shared" ca="1" si="91"/>
        <v>115.49529175000717</v>
      </c>
      <c r="N7" s="3">
        <f t="shared" ca="1" si="91"/>
        <v>120.11853009988195</v>
      </c>
      <c r="O7" s="3">
        <f t="shared" ca="1" si="91"/>
        <v>124.92683515261434</v>
      </c>
      <c r="P7" s="3">
        <f t="shared" ca="1" si="91"/>
        <v>129.92761506714291</v>
      </c>
      <c r="Q7" s="3">
        <f t="shared" ca="1" si="91"/>
        <v>135.12857454855956</v>
      </c>
      <c r="R7" s="3">
        <f t="shared" ca="1" si="91"/>
        <v>140.53772671875419</v>
      </c>
      <c r="S7" s="3">
        <f t="shared" ca="1" si="91"/>
        <v>146.16340546223705</v>
      </c>
      <c r="T7" s="3">
        <f t="shared" ca="1" si="91"/>
        <v>152.01427826616043</v>
      </c>
      <c r="U7" s="3">
        <f t="shared" ca="1" si="91"/>
        <v>158.09935957432211</v>
      </c>
      <c r="V7" s="3">
        <f t="shared" ca="1" si="91"/>
        <v>164.42802467572528</v>
      </c>
      <c r="W7" s="3">
        <f t="shared" ca="1" si="91"/>
        <v>171.01002414909274</v>
      </c>
      <c r="X7" s="3">
        <f t="shared" ca="1" si="91"/>
        <v>177.85549888559041</v>
      </c>
      <c r="Y7" s="3">
        <f t="shared" ca="1" si="91"/>
        <v>184.97499571290518</v>
      </c>
      <c r="Z7" s="3">
        <f t="shared" ca="1" si="91"/>
        <v>192.37948364475002</v>
      </c>
      <c r="AA7" s="3">
        <f t="shared" ca="1" si="91"/>
        <v>200.08037078083072</v>
      </c>
      <c r="AB7" s="3">
        <f t="shared" ca="1" si="91"/>
        <v>208.08952188331315</v>
      </c>
      <c r="AC7" s="3">
        <f t="shared" ca="1" si="91"/>
        <v>216.41927665687066</v>
      </c>
      <c r="AD7" s="3">
        <f t="shared" ca="1" si="91"/>
        <v>225.08246876047554</v>
      </c>
      <c r="AE7" s="3">
        <f t="shared" ca="1" si="91"/>
        <v>234.09244558022635</v>
      </c>
      <c r="AF7" s="3">
        <f t="shared" ca="1" si="91"/>
        <v>243.46308879367501</v>
      </c>
      <c r="AG7" s="3">
        <f t="shared" ca="1" si="91"/>
        <v>253.208835757337</v>
      </c>
      <c r="AH7" s="3">
        <f t="shared" ca="1" si="91"/>
        <v>263.34470175033658</v>
      </c>
      <c r="AI7" s="3">
        <f t="shared" ca="1" si="91"/>
        <v>273.88630310845787</v>
      </c>
      <c r="AJ7" s="3">
        <f t="shared" ca="1" si="91"/>
        <v>284.84988128424419</v>
      </c>
      <c r="AK7" s="3">
        <f t="shared" ca="1" si="91"/>
        <v>296.2523278702152</v>
      </c>
      <c r="AL7" s="3">
        <f t="shared" ca="1" si="91"/>
        <v>308.11121062375543</v>
      </c>
      <c r="AM7" s="3">
        <f t="shared" ca="1" si="91"/>
        <v>320.44480053377015</v>
      </c>
      <c r="AN7" s="3">
        <f t="shared" ca="1" si="91"/>
        <v>333.27209997081064</v>
      </c>
      <c r="AO7" s="3">
        <f t="shared" ca="1" si="91"/>
        <v>346.61287196404004</v>
      </c>
      <c r="AP7" s="3">
        <f t="shared" ca="1" si="91"/>
        <v>360.48767065014567</v>
      </c>
      <c r="AQ7" s="3">
        <f t="shared" ca="1" si="91"/>
        <v>374.91787294111202</v>
      </c>
      <c r="AR7" s="3">
        <f t="shared" ca="1" si="91"/>
        <v>389.92571145964394</v>
      </c>
      <c r="AS7" s="3">
        <f t="shared" ca="1" si="91"/>
        <v>405.53430879298344</v>
      </c>
      <c r="AT7" s="3">
        <f t="shared" ca="1" si="91"/>
        <v>421.76771311789673</v>
      </c>
      <c r="AU7" s="3">
        <f t="shared" ca="1" si="91"/>
        <v>438.65093525171608</v>
      </c>
      <c r="AV7" s="3">
        <f t="shared" ca="1" si="91"/>
        <v>456.20998718652402</v>
      </c>
      <c r="AW7" s="3">
        <f t="shared" ca="1" si="91"/>
        <v>474.47192216584745</v>
      </c>
      <c r="AX7" s="3">
        <f t="shared" ca="1" si="91"/>
        <v>493.46487636560869</v>
      </c>
      <c r="AY7" s="3">
        <f t="shared" ca="1" si="91"/>
        <v>513.21811224355133</v>
      </c>
      <c r="AZ7" s="3">
        <f t="shared" ca="1" si="91"/>
        <v>533.76206362392941</v>
      </c>
      <c r="BA7" s="3">
        <f t="shared" ca="1" si="91"/>
        <v>555.12838258692125</v>
      </c>
      <c r="BB7" s="3">
        <f t="shared" ca="1" si="91"/>
        <v>577.34998823501166</v>
      </c>
      <c r="BC7" s="3">
        <f t="shared" ca="1" si="91"/>
        <v>600.46111741147604</v>
      </c>
      <c r="BD7" s="3">
        <f t="shared" ref="BD7:CO7" ca="1" si="92">(BD6+$E$1)*$E$2</f>
        <v>624.49737744910851</v>
      </c>
      <c r="BE7" s="3">
        <f t="shared" ca="1" si="92"/>
        <v>649.49580103046424</v>
      </c>
      <c r="BF7" s="3">
        <f t="shared" ca="1" si="92"/>
        <v>675.49490324413955</v>
      </c>
      <c r="BG7" s="3">
        <f t="shared" ca="1" si="92"/>
        <v>702.53474092499516</v>
      </c>
      <c r="BH7" s="3">
        <f t="shared" ca="1" si="92"/>
        <v>730.65697436975017</v>
      </c>
      <c r="BI7" s="3">
        <f t="shared" ca="1" si="92"/>
        <v>759.90493152302952</v>
      </c>
      <c r="BJ7" s="3">
        <f t="shared" ca="1" si="92"/>
        <v>790.32367473275883</v>
      </c>
      <c r="BK7" s="3">
        <f t="shared" ca="1" si="92"/>
        <v>821.96007017775514</v>
      </c>
      <c r="BL7" s="3">
        <f t="shared" ca="1" si="92"/>
        <v>854.8628600744812</v>
      </c>
      <c r="BM7" s="3">
        <f t="shared" ca="1" si="92"/>
        <v>889.08273777421198</v>
      </c>
      <c r="BN7" s="3">
        <f t="shared" ca="1" si="92"/>
        <v>924.67242586631687</v>
      </c>
      <c r="BO7" s="3">
        <f t="shared" ca="1" si="92"/>
        <v>961.68675740798892</v>
      </c>
      <c r="BP7" s="3">
        <f t="shared" ca="1" si="92"/>
        <v>1000.1827604055748</v>
      </c>
      <c r="BQ7" s="3">
        <f t="shared" ca="1" si="92"/>
        <v>1040.2197456776639</v>
      </c>
      <c r="BR7" s="3">
        <f t="shared" ca="1" si="92"/>
        <v>1081.8593982353075</v>
      </c>
      <c r="BS7" s="3">
        <f t="shared" ca="1" si="92"/>
        <v>1125.1658723201579</v>
      </c>
      <c r="BT7" s="3">
        <f t="shared" ca="1" si="92"/>
        <v>1170.2058902469539</v>
      </c>
      <c r="BU7" s="3">
        <f t="shared" ca="1" si="92"/>
        <v>1217.048845202637</v>
      </c>
      <c r="BV7" s="3">
        <f t="shared" ca="1" si="92"/>
        <v>1265.7669081604831</v>
      </c>
      <c r="BW7" s="3">
        <f t="shared" ca="1" si="92"/>
        <v>1316.4351390739705</v>
      </c>
      <c r="BX7" s="3">
        <f t="shared" ca="1" si="92"/>
        <v>1369.1316025217038</v>
      </c>
      <c r="BY7" s="3">
        <f t="shared" ca="1" si="92"/>
        <v>1423.9374879815625</v>
      </c>
      <c r="BZ7" s="3">
        <f t="shared" ca="1" si="92"/>
        <v>1480.9372349193879</v>
      </c>
      <c r="CA7" s="3">
        <f t="shared" ca="1" si="92"/>
        <v>1540.2186628849256</v>
      </c>
      <c r="CB7" s="3">
        <f t="shared" ca="1" si="92"/>
        <v>1601.873106815468</v>
      </c>
      <c r="CC7" s="3">
        <f t="shared" ca="1" si="92"/>
        <v>1665.9955577556543</v>
      </c>
      <c r="CD7" s="3">
        <f t="shared" ca="1" si="92"/>
        <v>1732.6848092102398</v>
      </c>
      <c r="CE7" s="3">
        <f t="shared" ca="1" si="92"/>
        <v>1802.043609355318</v>
      </c>
      <c r="CF7" s="3">
        <f t="shared" ca="1" si="92"/>
        <v>1874.1788193425057</v>
      </c>
      <c r="CG7" s="3">
        <f t="shared" ca="1" si="92"/>
        <v>1949.2015779399944</v>
      </c>
      <c r="CH7" s="3">
        <f t="shared" ca="1" si="92"/>
        <v>2027.2274727641275</v>
      </c>
      <c r="CI7" s="3">
        <f t="shared" ca="1" si="92"/>
        <v>2108.3767183653213</v>
      </c>
      <c r="CJ7" s="3">
        <f t="shared" ca="1" si="92"/>
        <v>2192.7743414427059</v>
      </c>
      <c r="CK7" s="3">
        <f t="shared" ca="1" si="92"/>
        <v>2280.5503734728486</v>
      </c>
      <c r="CL7" s="3">
        <f t="shared" ca="1" si="92"/>
        <v>2371.8400510493398</v>
      </c>
      <c r="CM7" s="3">
        <f t="shared" ca="1" si="92"/>
        <v>2466.7840242419056</v>
      </c>
      <c r="CN7" s="3">
        <f t="shared" ca="1" si="92"/>
        <v>2565.5285732960701</v>
      </c>
      <c r="CO7" s="3">
        <f t="shared" ca="1" si="92"/>
        <v>2668.2258340072299</v>
      </c>
      <c r="CP7" s="3">
        <f t="shared" ref="CP7:DV7" ca="1" si="93">(CP6+$E$1)*$E$2</f>
        <v>2775.0340321163799</v>
      </c>
      <c r="CQ7" s="3">
        <f t="shared" ca="1" si="93"/>
        <v>2886.1177270886237</v>
      </c>
      <c r="CR7" s="3">
        <f t="shared" ca="1" si="93"/>
        <v>3001.6480656500544</v>
      </c>
      <c r="CS7" s="3">
        <f t="shared" ca="1" si="93"/>
        <v>3121.8030454736363</v>
      </c>
      <c r="CT7" s="3">
        <f t="shared" ca="1" si="93"/>
        <v>3246.7677894203412</v>
      </c>
      <c r="CU7" s="3">
        <f t="shared" ca="1" si="93"/>
        <v>3376.7348307580705</v>
      </c>
      <c r="CV7" s="3">
        <f t="shared" ca="1" si="93"/>
        <v>3511.9044097977949</v>
      </c>
      <c r="CW7" s="3">
        <f t="shared" ca="1" si="93"/>
        <v>3652.4847824039407</v>
      </c>
      <c r="CX7" s="3">
        <f t="shared" ca="1" si="93"/>
        <v>3798.6925408543448</v>
      </c>
      <c r="CY7" s="3">
        <f t="shared" ca="1" si="93"/>
        <v>3950.7529475441265</v>
      </c>
      <c r="CZ7" s="3">
        <f t="shared" ca="1" si="93"/>
        <v>4108.9002820476189</v>
      </c>
      <c r="DA7" s="3">
        <f t="shared" ca="1" si="93"/>
        <v>4273.3782020730705</v>
      </c>
      <c r="DB7" s="3">
        <f t="shared" ca="1" si="93"/>
        <v>4444.440118866245</v>
      </c>
      <c r="DC7" s="3">
        <f t="shared" ca="1" si="93"/>
        <v>4622.3495876413062</v>
      </c>
      <c r="DD7" s="3">
        <f t="shared" ca="1" si="93"/>
        <v>4807.3807136405167</v>
      </c>
      <c r="DE7" s="3">
        <f t="shared" ca="1" si="93"/>
        <v>4999.8185744483781</v>
      </c>
      <c r="DF7" s="3">
        <f t="shared" ca="1" si="93"/>
        <v>5199.9596592108619</v>
      </c>
      <c r="DG7" s="3">
        <f t="shared" ca="1" si="93"/>
        <v>5408.1123254364429</v>
      </c>
      <c r="DH7" s="3">
        <f t="shared" ca="1" si="93"/>
        <v>5624.5972740827301</v>
      </c>
      <c r="DI7" s="3">
        <f t="shared" ca="1" si="93"/>
        <v>5849.7480436606493</v>
      </c>
      <c r="DJ7" s="3">
        <f t="shared" ca="1" si="93"/>
        <v>6083.9115241174641</v>
      </c>
      <c r="DK7" s="3">
        <f t="shared" ca="1" si="93"/>
        <v>6327.4484912903554</v>
      </c>
      <c r="DL7" s="3">
        <f t="shared" ca="1" si="93"/>
        <v>6580.7341627540063</v>
      </c>
      <c r="DM7" s="3">
        <f t="shared" ca="1" si="93"/>
        <v>6844.1587759185813</v>
      </c>
      <c r="DN7" s="3">
        <f t="shared" ca="1" si="93"/>
        <v>7118.1281892687739</v>
      </c>
      <c r="DO7" s="3">
        <f t="shared" ca="1" si="93"/>
        <v>7403.0645076702558</v>
      </c>
      <c r="DP7" s="3">
        <f t="shared" ca="1" si="93"/>
        <v>7699.4067327069388</v>
      </c>
      <c r="DQ7" s="3">
        <f t="shared" ca="1" si="93"/>
        <v>8007.6114390510193</v>
      </c>
      <c r="DR7" s="3">
        <f t="shared" ca="1" si="93"/>
        <v>8328.153477907892</v>
      </c>
      <c r="DS7" s="3">
        <f t="shared" ca="1" si="93"/>
        <v>8661.5267086197346</v>
      </c>
      <c r="DT7" s="3">
        <f t="shared" ca="1" si="93"/>
        <v>9008.2447595549402</v>
      </c>
      <c r="DU7" s="3">
        <f t="shared" ca="1" si="93"/>
        <v>9368.841819455698</v>
      </c>
      <c r="DV7" s="3">
        <f t="shared" ca="1" si="93"/>
        <v>9743.8734604629644</v>
      </c>
    </row>
    <row r="8" spans="1:127" x14ac:dyDescent="0.35">
      <c r="A8" s="1" t="s">
        <v>0</v>
      </c>
      <c r="C8" s="2">
        <f t="shared" ref="C8:AP8" ca="1" si="94">B7*$B$4</f>
        <v>1.2008900830040525</v>
      </c>
      <c r="D8" s="2">
        <f t="shared" ca="1" si="94"/>
        <v>1.2489613160526352</v>
      </c>
      <c r="E8" s="2">
        <f t="shared" ca="1" si="94"/>
        <v>1.2989568246694116</v>
      </c>
      <c r="F8" s="2">
        <f t="shared" ca="1" si="94"/>
        <v>1.3509536369692761</v>
      </c>
      <c r="G8" s="2">
        <f t="shared" ca="1" si="94"/>
        <v>1.405031864477098</v>
      </c>
      <c r="H8" s="2">
        <f t="shared" ca="1" si="94"/>
        <v>1.4612748255556061</v>
      </c>
      <c r="I8" s="2">
        <f t="shared" ca="1" si="94"/>
        <v>1.5197691737740462</v>
      </c>
      <c r="J8" s="2">
        <f t="shared" ca="1" si="94"/>
        <v>1.5806050314153965</v>
      </c>
      <c r="K8" s="2">
        <f t="shared" ca="1" si="94"/>
        <v>1.6438761283278318</v>
      </c>
      <c r="L8" s="2">
        <f t="shared" ca="1" si="94"/>
        <v>1.7096799463343648</v>
      </c>
      <c r="M8" s="2">
        <f t="shared" ca="1" si="94"/>
        <v>1.7781178694231594</v>
      </c>
      <c r="N8" s="2">
        <f t="shared" ca="1" si="94"/>
        <v>1.8492953399499117</v>
      </c>
      <c r="O8" s="2">
        <f t="shared" ca="1" si="94"/>
        <v>1.9233220210929602</v>
      </c>
      <c r="P8" s="2">
        <f t="shared" ca="1" si="94"/>
        <v>2.0003119658114219</v>
      </c>
      <c r="Q8" s="2">
        <f t="shared" ca="1" si="94"/>
        <v>2.0803837925666646</v>
      </c>
      <c r="R8" s="2">
        <f t="shared" ca="1" si="94"/>
        <v>2.1636608680778533</v>
      </c>
      <c r="S8" s="2">
        <f t="shared" ca="1" si="94"/>
        <v>2.250271497393141</v>
      </c>
      <c r="T8" s="2">
        <f t="shared" ca="1" si="94"/>
        <v>2.3403491215693446</v>
      </c>
      <c r="U8" s="2">
        <f t="shared" ca="1" si="94"/>
        <v>2.434032523264674</v>
      </c>
      <c r="V8" s="2">
        <f t="shared" ca="1" si="94"/>
        <v>2.5314660405612694</v>
      </c>
      <c r="W8" s="2">
        <f t="shared" ca="1" si="94"/>
        <v>2.6327997893469886</v>
      </c>
      <c r="X8" s="2">
        <f t="shared" ca="1" si="94"/>
        <v>2.7381898945990537</v>
      </c>
      <c r="Y8" s="2">
        <f t="shared" ca="1" si="94"/>
        <v>2.8477987309259176</v>
      </c>
      <c r="Z8" s="2">
        <f t="shared" ca="1" si="94"/>
        <v>2.9617951727379328</v>
      </c>
      <c r="AA8" s="2">
        <f t="shared" ca="1" si="94"/>
        <v>3.080354854432275</v>
      </c>
      <c r="AB8" s="2">
        <f t="shared" ca="1" si="94"/>
        <v>3.2036604409929788</v>
      </c>
      <c r="AC8" s="2">
        <f t="shared" ca="1" si="94"/>
        <v>3.3319019094230073</v>
      </c>
      <c r="AD8" s="2">
        <f t="shared" ca="1" si="94"/>
        <v>3.4652768414419524</v>
      </c>
      <c r="AE8" s="2">
        <f t="shared" ca="1" si="94"/>
        <v>3.6039907279003272</v>
      </c>
      <c r="AF8" s="2">
        <f t="shared" ca="1" si="94"/>
        <v>3.7482572853794625</v>
      </c>
      <c r="AG8" s="2">
        <f t="shared" ca="1" si="94"/>
        <v>3.8982987854647919</v>
      </c>
      <c r="AH8" s="2">
        <f t="shared" ca="1" si="94"/>
        <v>4.054346397199839</v>
      </c>
      <c r="AI8" s="2">
        <f t="shared" ca="1" si="94"/>
        <v>4.2166405432485217</v>
      </c>
      <c r="AJ8" s="2">
        <f t="shared" ca="1" si="94"/>
        <v>4.3854312703145206</v>
      </c>
      <c r="AK8" s="2">
        <f t="shared" ca="1" si="94"/>
        <v>4.5609786343884071</v>
      </c>
      <c r="AL8" s="2">
        <f t="shared" ca="1" si="94"/>
        <v>4.7435531014160865</v>
      </c>
      <c r="AM8" s="2">
        <f t="shared" ca="1" si="94"/>
        <v>4.9334359640058771</v>
      </c>
      <c r="AN8" s="2">
        <f t="shared" ca="1" si="94"/>
        <v>5.130919774816217</v>
      </c>
      <c r="AO8" s="2">
        <f t="shared" ca="1" si="94"/>
        <v>5.336308797291756</v>
      </c>
      <c r="AP8" s="2">
        <f t="shared" ca="1" si="94"/>
        <v>5.5499194744422544</v>
      </c>
      <c r="AQ8" s="2">
        <f t="shared" ref="AQ8" ca="1" si="95">AP7*$B$4</f>
        <v>5.772080916386547</v>
      </c>
      <c r="AR8" s="2">
        <f t="shared" ref="AR8" ca="1" si="96">AQ7*$B$4</f>
        <v>6.0031354074127314</v>
      </c>
      <c r="AS8" s="2">
        <f t="shared" ref="AS8" ca="1" si="97">AR7*$B$4</f>
        <v>6.2434389333358142</v>
      </c>
      <c r="AT8" s="2">
        <f t="shared" ref="AT8" ca="1" si="98">AS7*$B$4</f>
        <v>6.4933617299652928</v>
      </c>
      <c r="AU8" s="2">
        <f t="shared" ref="AU8" ca="1" si="99">AT7*$B$4</f>
        <v>6.7532888535277387</v>
      </c>
      <c r="AV8" s="2">
        <f t="shared" ref="AV8" ca="1" si="100">AU7*$B$4</f>
        <v>7.0236207739231808</v>
      </c>
      <c r="AW8" s="2">
        <f t="shared" ref="AW8" ca="1" si="101">AV7*$B$4</f>
        <v>7.3047739917293679</v>
      </c>
      <c r="AX8" s="2">
        <f t="shared" ref="AX8" ca="1" si="102">AW7*$B$4</f>
        <v>7.5971816799044918</v>
      </c>
      <c r="AY8" s="2">
        <f t="shared" ref="AY8" ca="1" si="103">AX7*$B$4</f>
        <v>7.9012943511770715</v>
      </c>
      <c r="AZ8" s="2">
        <f t="shared" ref="AZ8" ca="1" si="104">AY7*$B$4</f>
        <v>8.2175805521512206</v>
      </c>
      <c r="BA8" s="2">
        <f t="shared" ref="BA8" ca="1" si="105">AZ7*$B$4</f>
        <v>8.5465275851967331</v>
      </c>
      <c r="BB8" s="2">
        <f t="shared" ref="BB8" ca="1" si="106">BA7*$B$4</f>
        <v>8.8886422592361765</v>
      </c>
      <c r="BC8" s="2">
        <f t="shared" ref="BC8" ca="1" si="107">BB7*$B$4</f>
        <v>9.2444516705857591</v>
      </c>
      <c r="BD8" s="2">
        <f t="shared" ref="BD8" ca="1" si="108">BC7*$B$4</f>
        <v>9.6145040150529812</v>
      </c>
      <c r="BE8" s="2">
        <f t="shared" ref="BE8" ca="1" si="109">BD7*$B$4</f>
        <v>9.9993694325423075</v>
      </c>
      <c r="BF8" s="2">
        <f t="shared" ref="BF8" ca="1" si="110">BE7*$B$4</f>
        <v>10.399640885470104</v>
      </c>
      <c r="BG8" s="2">
        <f t="shared" ref="BG8" ca="1" si="111">BF7*$B$4</f>
        <v>10.815935072342256</v>
      </c>
      <c r="BH8" s="2">
        <f t="shared" ref="BH8" ca="1" si="112">BG7*$B$4</f>
        <v>11.248893377901974</v>
      </c>
      <c r="BI8" s="2">
        <f t="shared" ref="BI8" ca="1" si="113">BH7*$B$4</f>
        <v>11.699182861311723</v>
      </c>
      <c r="BJ8" s="2">
        <f t="shared" ref="BJ8" ca="1" si="114">BI7*$B$4</f>
        <v>12.167497283891731</v>
      </c>
      <c r="BK8" s="2">
        <f t="shared" ref="BK8" ca="1" si="115">BJ7*$B$4</f>
        <v>12.65455817799854</v>
      </c>
      <c r="BL8" s="2">
        <f t="shared" ref="BL8" ca="1" si="116">BK7*$B$4</f>
        <v>13.161115958690417</v>
      </c>
      <c r="BM8" s="2">
        <f t="shared" ref="BM8" ca="1" si="117">BL7*$B$4</f>
        <v>13.68795107989234</v>
      </c>
      <c r="BN8" s="2">
        <f t="shared" ref="BN8" ca="1" si="118">BM7*$B$4</f>
        <v>14.235875236841917</v>
      </c>
      <c r="BO8" s="2">
        <f t="shared" ref="BO8" ca="1" si="119">BN7*$B$4</f>
        <v>14.805732616668799</v>
      </c>
      <c r="BP8" s="2">
        <f t="shared" ref="BP8" ca="1" si="120">BO7*$B$4</f>
        <v>15.398401199034373</v>
      </c>
      <c r="BQ8" s="2">
        <f t="shared" ref="BQ8" ca="1" si="121">BP7*$B$4</f>
        <v>16.014794108835641</v>
      </c>
      <c r="BR8" s="2">
        <f t="shared" ref="BR8" ca="1" si="122">BQ7*$B$4</f>
        <v>16.65586102305739</v>
      </c>
      <c r="BS8" s="2">
        <f t="shared" ref="BS8" ca="1" si="123">BR7*$B$4</f>
        <v>17.322589633940169</v>
      </c>
      <c r="BT8" s="2">
        <f t="shared" ref="BT8" ca="1" si="124">BS7*$B$4</f>
        <v>18.016007170718421</v>
      </c>
      <c r="BU8" s="2">
        <f t="shared" ref="BU8" ca="1" si="125">BT7*$B$4</f>
        <v>18.737181982273274</v>
      </c>
      <c r="BV8" s="2">
        <f t="shared" ref="BV8" ca="1" si="126">BU7*$B$4</f>
        <v>19.487225183138413</v>
      </c>
      <c r="BW8" s="2">
        <f t="shared" ref="BW8" ca="1" si="127">BV7*$B$4</f>
        <v>20.267292365395008</v>
      </c>
      <c r="BX8" s="2">
        <f t="shared" ref="BX8" ca="1" si="128">BW7*$B$4</f>
        <v>21.078585379093226</v>
      </c>
      <c r="BY8" s="2">
        <f t="shared" ref="BY8" ca="1" si="129">BX7*$B$4</f>
        <v>21.922354183943472</v>
      </c>
      <c r="BZ8" s="2">
        <f t="shared" ref="BZ8" ca="1" si="130">BY7*$B$4</f>
        <v>22.799898775130142</v>
      </c>
      <c r="CA8" s="2">
        <f t="shared" ref="CA8" ca="1" si="131">BZ7*$B$4</f>
        <v>23.712571186215143</v>
      </c>
      <c r="CB8" s="2">
        <f t="shared" ref="CB8" ca="1" si="132">CA7*$B$4</f>
        <v>24.66177757221692</v>
      </c>
      <c r="CC8" s="2">
        <f t="shared" ref="CC8" ca="1" si="133">CB7*$B$4</f>
        <v>25.648980376074491</v>
      </c>
      <c r="CD8" s="2">
        <f t="shared" ref="CD8" ca="1" si="134">CC7*$B$4</f>
        <v>26.675700581834274</v>
      </c>
      <c r="CE8" s="2">
        <f t="shared" ref="CE8" ca="1" si="135">CD7*$B$4</f>
        <v>27.743520058031276</v>
      </c>
      <c r="CF8" s="2">
        <f t="shared" ref="CF8" ca="1" si="136">CE7*$B$4</f>
        <v>28.854083994875072</v>
      </c>
      <c r="CG8" s="2">
        <f t="shared" ref="CG8" ca="1" si="137">CF7*$B$4</f>
        <v>30.009103438995449</v>
      </c>
      <c r="CH8" s="2">
        <f t="shared" ref="CH8" ca="1" si="138">CG7*$B$4</f>
        <v>31.210357929653203</v>
      </c>
      <c r="CI8" s="2">
        <f t="shared" ref="CI8" ca="1" si="139">CH7*$B$4</f>
        <v>32.459698240477451</v>
      </c>
      <c r="CJ8" s="2">
        <f t="shared" ref="CJ8" ca="1" si="140">CI7*$B$4</f>
        <v>33.759049230953899</v>
      </c>
      <c r="CK8" s="2">
        <f t="shared" ref="CK8" ca="1" si="141">CJ7*$B$4</f>
        <v>35.11041281205717</v>
      </c>
      <c r="CL8" s="2">
        <f t="shared" ref="CL8" ca="1" si="142">CK7*$B$4</f>
        <v>36.515871030596429</v>
      </c>
      <c r="CM8" s="2">
        <f t="shared" ref="CM8" ca="1" si="143">CL7*$B$4</f>
        <v>37.977589277026368</v>
      </c>
      <c r="CN8" s="2">
        <f t="shared" ref="CN8" ca="1" si="144">CM7*$B$4</f>
        <v>39.497819621665769</v>
      </c>
      <c r="CO8" s="2">
        <f t="shared" ref="CO8" ca="1" si="145">CN7*$B$4</f>
        <v>41.078904284463817</v>
      </c>
      <c r="CP8" s="2">
        <f t="shared" ref="CP8" ca="1" si="146">CO7*$B$4</f>
        <v>42.723279243659995</v>
      </c>
      <c r="CQ8" s="2">
        <f t="shared" ref="CQ8" ca="1" si="147">CP7*$B$4</f>
        <v>44.433477988897465</v>
      </c>
      <c r="CR8" s="2">
        <f t="shared" ref="CR8" ca="1" si="148">CQ7*$B$4</f>
        <v>46.212135424572331</v>
      </c>
      <c r="CS8" s="2">
        <f t="shared" ref="CS8" ca="1" si="149">CR7*$B$4</f>
        <v>48.061991929432637</v>
      </c>
      <c r="CT8" s="2">
        <f t="shared" ref="CT8" ca="1" si="150">CS7*$B$4</f>
        <v>49.985897578681858</v>
      </c>
      <c r="CU8" s="2">
        <f t="shared" ref="CU8" ca="1" si="151">CT7*$B$4</f>
        <v>51.986816535091705</v>
      </c>
      <c r="CV8" s="2">
        <f t="shared" ref="CV8" ca="1" si="152">CU7*$B$4</f>
        <v>54.067831615889794</v>
      </c>
      <c r="CW8" s="2">
        <f t="shared" ref="CW8" ca="1" si="153">CV7*$B$4</f>
        <v>56.232149042458296</v>
      </c>
      <c r="CX8" s="2">
        <f t="shared" ref="CX8" ca="1" si="154">CW7*$B$4</f>
        <v>58.483103380161431</v>
      </c>
      <c r="CY8" s="2">
        <f t="shared" ref="CY8" ca="1" si="155">CX7*$B$4</f>
        <v>60.82416267591266</v>
      </c>
      <c r="CZ8" s="2">
        <f t="shared" ref="CZ8" ca="1" si="156">CY7*$B$4</f>
        <v>63.25893380139695</v>
      </c>
      <c r="DA8" s="2">
        <f t="shared" ref="DA8" ca="1" si="157">CZ7*$B$4</f>
        <v>65.791168010180527</v>
      </c>
      <c r="DB8" s="2">
        <f t="shared" ref="DB8" ca="1" si="158">DA7*$B$4</f>
        <v>68.424766717269847</v>
      </c>
      <c r="DC8" s="2">
        <f t="shared" ref="DC8" ca="1" si="159">DB7*$B$4</f>
        <v>71.163787510024349</v>
      </c>
      <c r="DD8" s="2">
        <f t="shared" ref="DD8" ca="1" si="160">DC7*$B$4</f>
        <v>74.012450399684212</v>
      </c>
      <c r="DE8" s="2">
        <f t="shared" ref="DE8" ca="1" si="161">DD7*$B$4</f>
        <v>76.975144323144548</v>
      </c>
      <c r="DF8" s="2">
        <f t="shared" ref="DF8" ca="1" si="162">DE7*$B$4</f>
        <v>80.056433904993554</v>
      </c>
      <c r="DG8" s="2">
        <f t="shared" ref="DG8" ca="1" si="163">DF7*$B$4</f>
        <v>83.26106649023275</v>
      </c>
      <c r="DH8" s="2">
        <f t="shared" ref="DH8" ca="1" si="164">DG7*$B$4</f>
        <v>86.593979458514795</v>
      </c>
      <c r="DI8" s="2">
        <f t="shared" ref="DI8" ca="1" si="165">DH7*$B$4</f>
        <v>90.060307831167705</v>
      </c>
      <c r="DJ8" s="2">
        <f t="shared" ref="DJ8" ca="1" si="166">DI7*$B$4</f>
        <v>93.665392182725753</v>
      </c>
      <c r="DK8" s="2">
        <f t="shared" ref="DK8" ca="1" si="167">DJ7*$B$4</f>
        <v>97.414786869156444</v>
      </c>
      <c r="DL8" s="2">
        <f t="shared" ref="DL8" ca="1" si="168">DK7*$B$4</f>
        <v>101.31426858546055</v>
      </c>
      <c r="DM8" s="2">
        <f t="shared" ref="DM8" ca="1" si="169">DL7*$B$4</f>
        <v>105.36984526583016</v>
      </c>
      <c r="DN8" s="2">
        <f t="shared" ref="DN8" ca="1" si="170">DM7*$B$4</f>
        <v>109.58776534007707</v>
      </c>
      <c r="DO8" s="2">
        <f t="shared" ref="DO8" ca="1" si="171">DN7*$B$4</f>
        <v>113.97452736059286</v>
      </c>
      <c r="DP8" s="2">
        <f t="shared" ref="DP8" ca="1" si="172">DO7*$B$4</f>
        <v>118.53689001467319</v>
      </c>
      <c r="DQ8" s="2">
        <f t="shared" ref="DQ8" ca="1" si="173">DP7*$B$4</f>
        <v>123.28188253763196</v>
      </c>
      <c r="DR8" s="2">
        <f t="shared" ref="DR8" ca="1" si="174">DQ7*$B$4</f>
        <v>128.21681554274906</v>
      </c>
      <c r="DS8" s="2">
        <f t="shared" ref="DS8" ca="1" si="175">DR7*$B$4</f>
        <v>133.34929228473729</v>
      </c>
      <c r="DT8" s="2">
        <f t="shared" ref="DT8" ca="1" si="176">DS7*$B$4</f>
        <v>138.68722037408227</v>
      </c>
      <c r="DU8" s="2">
        <f t="shared" ref="DU8" ca="1" si="177">DT7*$B$4</f>
        <v>144.23882396030336</v>
      </c>
      <c r="DV8" s="2">
        <f t="shared" ref="DV8" ca="1" si="178">DU7*$B$4</f>
        <v>150.01265640290654</v>
      </c>
    </row>
    <row r="9" spans="1:127" x14ac:dyDescent="0.35">
      <c r="A9" s="1" t="s">
        <v>7</v>
      </c>
      <c r="C9" s="2">
        <f ca="1">SUM($B8:C8)</f>
        <v>1.2008900830040525</v>
      </c>
      <c r="D9" s="2">
        <f ca="1">SUM($B8:D8)</f>
        <v>2.4498513990566879</v>
      </c>
      <c r="E9" s="2">
        <f ca="1">SUM($B8:E8)</f>
        <v>3.7488082237260993</v>
      </c>
      <c r="F9" s="2">
        <f ca="1">SUM($B8:F8)</f>
        <v>5.0997618606953754</v>
      </c>
      <c r="G9" s="2">
        <f ca="1">SUM($B8:G8)</f>
        <v>6.5047937251724735</v>
      </c>
      <c r="H9" s="2">
        <f ca="1">SUM($B8:H8)</f>
        <v>7.96606855072808</v>
      </c>
      <c r="I9" s="2">
        <f ca="1">SUM($B8:I8)</f>
        <v>9.4858377245021259</v>
      </c>
      <c r="J9" s="2">
        <f ca="1">SUM($B8:J8)</f>
        <v>11.066442755917523</v>
      </c>
      <c r="K9" s="2">
        <f ca="1">SUM($B8:K8)</f>
        <v>12.710318884245355</v>
      </c>
      <c r="L9" s="2">
        <f ca="1">SUM($B8:L8)</f>
        <v>14.41999883057972</v>
      </c>
      <c r="M9" s="2">
        <f ca="1">SUM($B8:M8)</f>
        <v>16.198116700002881</v>
      </c>
      <c r="N9" s="2">
        <f ca="1">SUM($B8:N8)</f>
        <v>18.047412039952793</v>
      </c>
      <c r="O9" s="2">
        <f ca="1">SUM($B8:O8)</f>
        <v>19.970734061045754</v>
      </c>
      <c r="P9" s="2">
        <f ca="1">SUM($B8:P8)</f>
        <v>21.971046026857174</v>
      </c>
      <c r="Q9" s="2">
        <f ca="1">SUM($B8:Q8)</f>
        <v>24.051429819423838</v>
      </c>
      <c r="R9" s="2">
        <f ca="1">SUM($B8:R8)</f>
        <v>26.215090687501693</v>
      </c>
      <c r="S9" s="2">
        <f ca="1">SUM($B8:S8)</f>
        <v>28.465362184894833</v>
      </c>
      <c r="T9" s="7">
        <f ca="1">SUM($B8:T8)</f>
        <v>30.805711306464175</v>
      </c>
      <c r="U9" s="2">
        <f ca="1">SUM($B8:U8)</f>
        <v>33.239743829728852</v>
      </c>
      <c r="V9" s="2">
        <f ca="1">SUM($B8:V8)</f>
        <v>35.771209870290122</v>
      </c>
      <c r="W9" s="2">
        <f ca="1">SUM($B8:W8)</f>
        <v>38.404009659637111</v>
      </c>
      <c r="X9" s="2">
        <f ca="1">SUM($B8:X8)</f>
        <v>41.142199554236164</v>
      </c>
      <c r="Y9" s="2">
        <f ca="1">SUM($B8:Y8)</f>
        <v>43.989998285162081</v>
      </c>
      <c r="Z9" s="2">
        <f ca="1">SUM($B8:Z8)</f>
        <v>46.95179345790001</v>
      </c>
      <c r="AA9" s="2">
        <f ca="1">SUM($B8:AA8)</f>
        <v>50.032148312332282</v>
      </c>
      <c r="AB9" s="2">
        <f ca="1">SUM($B8:AB8)</f>
        <v>53.235808753325259</v>
      </c>
      <c r="AC9" s="2">
        <f ca="1">SUM($B8:AC8)</f>
        <v>56.567710662748269</v>
      </c>
      <c r="AD9" s="2">
        <f ca="1">SUM($B8:AD8)</f>
        <v>60.032987504190224</v>
      </c>
      <c r="AE9" s="2">
        <f ca="1">SUM($B8:AE8)</f>
        <v>63.636978232090549</v>
      </c>
      <c r="AF9" s="2">
        <f ca="1">SUM($B8:AF8)</f>
        <v>67.385235517470008</v>
      </c>
      <c r="AG9" s="2">
        <f ca="1">SUM($B8:AG8)</f>
        <v>71.283534302934797</v>
      </c>
      <c r="AH9" s="2">
        <f ca="1">SUM($B8:AH8)</f>
        <v>75.337880700134633</v>
      </c>
      <c r="AI9" s="2">
        <f ca="1">SUM($B8:AI8)</f>
        <v>79.554521243383149</v>
      </c>
      <c r="AJ9" s="2">
        <f ca="1">SUM($B8:AJ8)</f>
        <v>83.939952513697676</v>
      </c>
      <c r="AK9" s="2">
        <f ca="1">SUM($B8:AK8)</f>
        <v>88.500931148086082</v>
      </c>
      <c r="AL9" s="2">
        <f ca="1">SUM($B8:AL8)</f>
        <v>93.244484249502165</v>
      </c>
      <c r="AM9" s="2">
        <f ca="1">SUM($B8:AM8)</f>
        <v>98.177920213508045</v>
      </c>
      <c r="AN9" s="2">
        <f ca="1">SUM($B8:AN8)</f>
        <v>103.30883998832427</v>
      </c>
      <c r="AO9" s="2">
        <f ca="1">SUM($B8:AO8)</f>
        <v>108.64514878561602</v>
      </c>
      <c r="AP9" s="2">
        <f ca="1">SUM($B8:AP8)</f>
        <v>114.19506826005826</v>
      </c>
      <c r="AQ9" s="2">
        <f ca="1">SUM($B8:AQ8)</f>
        <v>119.96714917644481</v>
      </c>
      <c r="AR9" s="2">
        <f ca="1">SUM($B8:AR8)</f>
        <v>125.97028458385753</v>
      </c>
      <c r="AS9" s="2">
        <f ca="1">SUM($B8:AS8)</f>
        <v>132.21372351719336</v>
      </c>
      <c r="AT9" s="2">
        <f ca="1">SUM($B8:AT8)</f>
        <v>138.70708524715866</v>
      </c>
      <c r="AU9" s="2">
        <f ca="1">SUM($B8:AU8)</f>
        <v>145.46037410068641</v>
      </c>
      <c r="AV9" s="2">
        <f ca="1">SUM($B8:AV8)</f>
        <v>152.48399487460958</v>
      </c>
      <c r="AW9" s="2">
        <f ca="1">SUM($B8:AW8)</f>
        <v>159.78876886633896</v>
      </c>
      <c r="AX9" s="2">
        <f ca="1">SUM($B8:AX8)</f>
        <v>167.38595054624344</v>
      </c>
      <c r="AY9" s="2">
        <f ca="1">SUM($B8:AY8)</f>
        <v>175.28724489742052</v>
      </c>
      <c r="AZ9" s="2">
        <f ca="1">SUM($B8:AZ8)</f>
        <v>183.50482544957174</v>
      </c>
      <c r="BA9" s="2">
        <f ca="1">SUM($B8:BA8)</f>
        <v>192.05135303476848</v>
      </c>
      <c r="BB9" s="2">
        <f ca="1">SUM($B8:BB8)</f>
        <v>200.93999529400466</v>
      </c>
      <c r="BC9" s="2">
        <f ca="1">SUM($B8:BC8)</f>
        <v>210.18444696459042</v>
      </c>
      <c r="BD9" s="2">
        <f ca="1">SUM($B8:BD8)</f>
        <v>219.79895097964339</v>
      </c>
      <c r="BE9" s="2">
        <f ca="1">SUM($B8:BE8)</f>
        <v>229.79832041218569</v>
      </c>
      <c r="BF9" s="2">
        <f ca="1">SUM($B8:BF8)</f>
        <v>240.19796129765578</v>
      </c>
      <c r="BG9" s="2">
        <f ca="1">SUM($B8:BG8)</f>
        <v>251.01389636999804</v>
      </c>
      <c r="BH9" s="2">
        <f ca="1">SUM($B8:BH8)</f>
        <v>262.2627897479</v>
      </c>
      <c r="BI9" s="2">
        <f ca="1">SUM($B8:BI8)</f>
        <v>273.96197260921173</v>
      </c>
      <c r="BJ9" s="2">
        <f ca="1">SUM($B8:BJ8)</f>
        <v>286.12946989310348</v>
      </c>
      <c r="BK9" s="2">
        <f ca="1">SUM($B8:BK8)</f>
        <v>298.784028071102</v>
      </c>
      <c r="BL9" s="2">
        <f ca="1">SUM($B8:BL8)</f>
        <v>311.9451440297924</v>
      </c>
      <c r="BM9" s="2">
        <f ca="1">SUM($B8:BM8)</f>
        <v>325.63309510968475</v>
      </c>
      <c r="BN9" s="2">
        <f ca="1">SUM($B8:BN8)</f>
        <v>339.86897034652668</v>
      </c>
      <c r="BO9" s="2">
        <f ca="1">SUM($B8:BO8)</f>
        <v>354.6747029631955</v>
      </c>
      <c r="BP9" s="2">
        <f ca="1">SUM($B8:BP8)</f>
        <v>370.07310416222987</v>
      </c>
      <c r="BQ9" s="2">
        <f ca="1">SUM($B8:BQ8)</f>
        <v>386.08789827106551</v>
      </c>
      <c r="BR9" s="2">
        <f ca="1">SUM($B8:BR8)</f>
        <v>402.74375929412292</v>
      </c>
      <c r="BS9" s="2">
        <f ca="1">SUM($B8:BS8)</f>
        <v>420.06634892806312</v>
      </c>
      <c r="BT9" s="2">
        <f ca="1">SUM($B8:BT8)</f>
        <v>438.08235609878153</v>
      </c>
      <c r="BU9" s="2">
        <f ca="1">SUM($B8:BU8)</f>
        <v>456.81953808105482</v>
      </c>
      <c r="BV9" s="2">
        <f ca="1">SUM($B8:BV8)</f>
        <v>476.30676326419325</v>
      </c>
      <c r="BW9" s="2">
        <f ca="1">SUM($B8:BW8)</f>
        <v>496.57405562958826</v>
      </c>
      <c r="BX9" s="2">
        <f ca="1">SUM($B8:BX8)</f>
        <v>517.65264100868148</v>
      </c>
      <c r="BY9" s="2">
        <f ca="1">SUM($B8:BY8)</f>
        <v>539.57499519262501</v>
      </c>
      <c r="BZ9" s="2">
        <f ca="1">SUM($B8:BZ8)</f>
        <v>562.37489396775516</v>
      </c>
      <c r="CA9" s="2">
        <f ca="1">SUM($B8:CA8)</f>
        <v>586.08746515397024</v>
      </c>
      <c r="CB9" s="2">
        <f ca="1">SUM($B8:CB8)</f>
        <v>610.74924272618716</v>
      </c>
      <c r="CC9" s="2">
        <f ca="1">SUM($B8:CC8)</f>
        <v>636.39822310226168</v>
      </c>
      <c r="CD9" s="2">
        <f ca="1">SUM($B8:CD8)</f>
        <v>663.07392368409592</v>
      </c>
      <c r="CE9" s="2">
        <f ca="1">SUM($B8:CE8)</f>
        <v>690.81744374212724</v>
      </c>
      <c r="CF9" s="2">
        <f ca="1">SUM($B8:CF8)</f>
        <v>719.67152773700229</v>
      </c>
      <c r="CG9" s="2">
        <f ca="1">SUM($B8:CG8)</f>
        <v>749.68063117599775</v>
      </c>
      <c r="CH9" s="2">
        <f ca="1">SUM($B8:CH8)</f>
        <v>780.89098910565099</v>
      </c>
      <c r="CI9" s="2">
        <f ca="1">SUM($B8:CI8)</f>
        <v>813.35068734612844</v>
      </c>
      <c r="CJ9" s="2">
        <f ca="1">SUM($B8:CJ8)</f>
        <v>847.10973657708234</v>
      </c>
      <c r="CK9" s="2">
        <f ca="1">SUM($B8:CK8)</f>
        <v>882.22014938913946</v>
      </c>
      <c r="CL9" s="2">
        <f ca="1">SUM($B8:CL8)</f>
        <v>918.73602041973595</v>
      </c>
      <c r="CM9" s="2">
        <f ca="1">SUM($B8:CM8)</f>
        <v>956.71360969676232</v>
      </c>
      <c r="CN9" s="2">
        <f ca="1">SUM($B8:CN8)</f>
        <v>996.21142931842815</v>
      </c>
      <c r="CO9" s="2">
        <f ca="1">SUM($B8:CO8)</f>
        <v>1037.2903336028919</v>
      </c>
      <c r="CP9" s="2">
        <f ca="1">SUM($B8:CP8)</f>
        <v>1080.013612846552</v>
      </c>
      <c r="CQ9" s="2">
        <f ca="1">SUM($B8:CQ8)</f>
        <v>1124.4470908354494</v>
      </c>
      <c r="CR9" s="2">
        <f ca="1">SUM($B8:CR8)</f>
        <v>1170.6592262600218</v>
      </c>
      <c r="CS9" s="2">
        <f ca="1">SUM($B8:CS8)</f>
        <v>1218.7212181894545</v>
      </c>
      <c r="CT9" s="2">
        <f ca="1">SUM($B8:CT8)</f>
        <v>1268.7071157681364</v>
      </c>
      <c r="CU9" s="2">
        <f ca="1">SUM($B8:CU8)</f>
        <v>1320.6939323032282</v>
      </c>
      <c r="CV9" s="2">
        <f ca="1">SUM($B8:CV8)</f>
        <v>1374.761763919118</v>
      </c>
      <c r="CW9" s="2">
        <f ca="1">SUM($B8:CW8)</f>
        <v>1430.9939129615764</v>
      </c>
      <c r="CX9" s="2">
        <f ca="1">SUM($B8:CX8)</f>
        <v>1489.4770163417379</v>
      </c>
      <c r="CY9" s="2">
        <f ca="1">SUM($B8:CY8)</f>
        <v>1550.3011790176506</v>
      </c>
      <c r="CZ9" s="2">
        <f ca="1">SUM($B8:CZ8)</f>
        <v>1613.5601128190476</v>
      </c>
      <c r="DA9" s="2">
        <f ca="1">SUM($B8:DA8)</f>
        <v>1679.3512808292282</v>
      </c>
      <c r="DB9" s="2">
        <f ca="1">SUM($B8:DB8)</f>
        <v>1747.7760475464981</v>
      </c>
      <c r="DC9" s="2">
        <f ca="1">SUM($B8:DC8)</f>
        <v>1818.9398350565225</v>
      </c>
      <c r="DD9" s="2">
        <f ca="1">SUM($B8:DD8)</f>
        <v>1892.9522854562067</v>
      </c>
      <c r="DE9" s="2">
        <f ca="1">SUM($B8:DE8)</f>
        <v>1969.9274297793513</v>
      </c>
      <c r="DF9" s="2">
        <f ca="1">SUM($B8:DF8)</f>
        <v>2049.9838636843447</v>
      </c>
      <c r="DG9" s="2">
        <f ca="1">SUM($B8:DG8)</f>
        <v>2133.2449301745773</v>
      </c>
      <c r="DH9" s="2">
        <f ca="1">SUM($B8:DH8)</f>
        <v>2219.838909633092</v>
      </c>
      <c r="DI9" s="2">
        <f ca="1">SUM($B8:DI8)</f>
        <v>2309.8992174642599</v>
      </c>
      <c r="DJ9" s="2">
        <f ca="1">SUM($B8:DJ8)</f>
        <v>2403.5646096469854</v>
      </c>
      <c r="DK9" s="2">
        <f ca="1">SUM($B8:DK8)</f>
        <v>2500.9793965161421</v>
      </c>
      <c r="DL9" s="2">
        <f ca="1">SUM($B8:DL8)</f>
        <v>2602.2936651016025</v>
      </c>
      <c r="DM9" s="2">
        <f ca="1">SUM($B8:DM8)</f>
        <v>2707.6635103674325</v>
      </c>
      <c r="DN9" s="2">
        <f ca="1">SUM($B8:DN8)</f>
        <v>2817.2512757075096</v>
      </c>
      <c r="DO9" s="2">
        <f ca="1">SUM($B8:DO8)</f>
        <v>2931.2258030681023</v>
      </c>
      <c r="DP9" s="2">
        <f ca="1">SUM($B8:DP8)</f>
        <v>3049.7626930827755</v>
      </c>
      <c r="DQ9" s="2">
        <f ca="1">SUM($B8:DQ8)</f>
        <v>3173.0445756204076</v>
      </c>
      <c r="DR9" s="2">
        <f ca="1">SUM($B8:DR8)</f>
        <v>3301.2613911631565</v>
      </c>
      <c r="DS9" s="2">
        <f ca="1">SUM($B8:DS8)</f>
        <v>3434.6106834478937</v>
      </c>
      <c r="DT9" s="2">
        <f ca="1">SUM($B8:DT8)</f>
        <v>3573.297903821976</v>
      </c>
      <c r="DU9" s="2">
        <f ca="1">SUM($B8:DU8)</f>
        <v>3717.5367277822793</v>
      </c>
      <c r="DV9" s="2">
        <f ca="1">SUM($B8:DV8)</f>
        <v>3867.5493841851858</v>
      </c>
    </row>
    <row r="13" spans="1:127" x14ac:dyDescent="0.35">
      <c r="A13" s="11" t="s">
        <v>13</v>
      </c>
      <c r="B13" s="1" t="s">
        <v>14</v>
      </c>
      <c r="C13" s="1" t="s">
        <v>15</v>
      </c>
    </row>
    <row r="14" spans="1:127" x14ac:dyDescent="0.35">
      <c r="B14" s="2">
        <v>60</v>
      </c>
      <c r="C14" s="2">
        <f ca="1">AVERAGE(B14:B29)</f>
        <v>23.125</v>
      </c>
    </row>
    <row r="15" spans="1:127" x14ac:dyDescent="0.35">
      <c r="B15" s="2">
        <v>38</v>
      </c>
    </row>
    <row r="16" spans="1:127" x14ac:dyDescent="0.35">
      <c r="B16" s="2">
        <v>35</v>
      </c>
    </row>
    <row r="17" spans="2:5" x14ac:dyDescent="0.35">
      <c r="B17" s="2">
        <v>34</v>
      </c>
    </row>
    <row r="18" spans="2:5" x14ac:dyDescent="0.35">
      <c r="B18" s="2">
        <v>22</v>
      </c>
    </row>
    <row r="19" spans="2:5" x14ac:dyDescent="0.35">
      <c r="B19" s="2">
        <v>14</v>
      </c>
    </row>
    <row r="20" spans="2:5" x14ac:dyDescent="0.35">
      <c r="B20" s="2">
        <v>-3</v>
      </c>
      <c r="E20" s="2"/>
    </row>
    <row r="21" spans="2:5" x14ac:dyDescent="0.35">
      <c r="B21" s="2">
        <v>-15</v>
      </c>
      <c r="E21" s="2"/>
    </row>
    <row r="22" spans="2:5" x14ac:dyDescent="0.35">
      <c r="B22" s="2"/>
      <c r="E22" s="2"/>
    </row>
  </sheetData>
  <mergeCells count="1">
    <mergeCell ref="P1:R1"/>
  </mergeCells>
  <conditionalFormatting sqref="J2">
    <cfRule type="cellIs" dxfId="1" priority="1" operator="lessThanOrEqual">
      <formula>K2</formula>
    </cfRule>
    <cfRule type="cellIs" dxfId="0" priority="2" operator="greaterThan">
      <formula>K2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</vt:lpstr>
    </vt:vector>
  </TitlesOfParts>
  <Company>ABN AMRO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Grinberg</dc:creator>
  <cp:lastModifiedBy>Matias Grinberg</cp:lastModifiedBy>
  <dcterms:created xsi:type="dcterms:W3CDTF">2023-12-13T19:19:22Z</dcterms:created>
  <dcterms:modified xsi:type="dcterms:W3CDTF">2023-12-27T22:19:18Z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ce33f7-04c0-4596-9b71-ba8617e88451_Enabled">
    <vt:lpwstr>true</vt:lpwstr>
  </property>
  <property fmtid="{D5CDD505-2E9C-101B-9397-08002B2CF9AE}" pid="3" name="MSIP_Label_0bce33f7-04c0-4596-9b71-ba8617e88451_SetDate">
    <vt:lpwstr>2023-12-13T19:21:33Z</vt:lpwstr>
  </property>
  <property fmtid="{D5CDD505-2E9C-101B-9397-08002B2CF9AE}" pid="4" name="MSIP_Label_0bce33f7-04c0-4596-9b71-ba8617e88451_Method">
    <vt:lpwstr>Privileged</vt:lpwstr>
  </property>
  <property fmtid="{D5CDD505-2E9C-101B-9397-08002B2CF9AE}" pid="5" name="MSIP_Label_0bce33f7-04c0-4596-9b71-ba8617e88451_Name">
    <vt:lpwstr>0bce33f7-04c0-4596-9b71-ba8617e88451</vt:lpwstr>
  </property>
  <property fmtid="{D5CDD505-2E9C-101B-9397-08002B2CF9AE}" pid="6" name="MSIP_Label_0bce33f7-04c0-4596-9b71-ba8617e88451_SiteId">
    <vt:lpwstr>3a15904d-3fd9-4256-a753-beb05cdf0c6d</vt:lpwstr>
  </property>
  <property fmtid="{D5CDD505-2E9C-101B-9397-08002B2CF9AE}" pid="7" name="MSIP_Label_0bce33f7-04c0-4596-9b71-ba8617e88451_ActionId">
    <vt:lpwstr>0c68b881-5e99-4765-87e7-9414f2e9e899</vt:lpwstr>
  </property>
  <property fmtid="{D5CDD505-2E9C-101B-9397-08002B2CF9AE}" pid="8" name="MSIP_Label_0bce33f7-04c0-4596-9b71-ba8617e88451_ContentBits">
    <vt:lpwstr>0</vt:lpwstr>
  </property>
</Properties>
</file>