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pencer\Downloads\"/>
    </mc:Choice>
  </mc:AlternateContent>
  <xr:revisionPtr revIDLastSave="0" documentId="8_{0839B04A-BC92-44FF-B661-2089470E5A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la de Bonos" sheetId="1" r:id="rId1"/>
  </sheets>
  <definedNames>
    <definedName name="_xlnm._FilterDatabase" localSheetId="0" hidden="1">'Planilla de Bonos'!$B$15:$Q$65</definedName>
    <definedName name="Carrera_Profesional">'Planilla de Bonos'!$F$16:$F$65</definedName>
    <definedName name="Codigo">'Planilla de Bonos'!$B$16:$B$65</definedName>
    <definedName name="Donación">'Planilla de Bonos'!$G$16:$G$65</definedName>
    <definedName name="Edad">'Planilla de Bonos'!$D$16:$D$65</definedName>
    <definedName name="Fecha_de_Donación">'Planilla de Bonos'!$I$16:$I$65</definedName>
    <definedName name="Institución">'Planilla de Bonos'!$H$16:$H$65</definedName>
    <definedName name="Nombre_Apellido">'Planilla de Bonos'!$C$16:$C$65</definedName>
    <definedName name="Pais">'Planilla de Bonos'!$E$16:$E$65</definedName>
    <definedName name="Premio_1">'Planilla de Bonos'!$K$16:$K$65</definedName>
    <definedName name="Premio_1A">'Planilla de Bonos'!$J$16:$J$65</definedName>
    <definedName name="Premio_2">'Planilla de Bonos'!$L$16:$L$65</definedName>
    <definedName name="Premio_3">'Planilla de Bonos'!$M$16:$M$65</definedName>
    <definedName name="Premio_4">'Planilla de Bonos'!$N$16:$N$65</definedName>
    <definedName name="Premio_5">'Planilla de Bonos'!$O$16:$O$65</definedName>
    <definedName name="Premio_6">'Planilla de Bonos'!$P$16:$P$65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N18" i="1"/>
  <c r="N19" i="1"/>
  <c r="N20" i="1"/>
  <c r="N21" i="1"/>
  <c r="N22" i="1"/>
  <c r="N23" i="1"/>
  <c r="N24" i="1"/>
  <c r="N25" i="1"/>
  <c r="N26" i="1"/>
  <c r="N16" i="1"/>
  <c r="M17" i="1"/>
  <c r="M18" i="1"/>
  <c r="M19" i="1"/>
  <c r="M20" i="1"/>
  <c r="M21" i="1"/>
  <c r="M16" i="1"/>
  <c r="L17" i="1"/>
  <c r="L18" i="1"/>
  <c r="L19" i="1"/>
  <c r="L20" i="1"/>
  <c r="L21" i="1"/>
  <c r="L16" i="1"/>
  <c r="J1" i="1"/>
</calcChain>
</file>

<file path=xl/sharedStrings.xml><?xml version="1.0" encoding="utf-8"?>
<sst xmlns="http://schemas.openxmlformats.org/spreadsheetml/2006/main" count="222" uniqueCount="85">
  <si>
    <t>Edad</t>
  </si>
  <si>
    <t>Pais</t>
  </si>
  <si>
    <t>Carrera Profesional</t>
  </si>
  <si>
    <t>Ingeniería de Sistemas</t>
  </si>
  <si>
    <t>Ecuador</t>
  </si>
  <si>
    <t>Derecho</t>
  </si>
  <si>
    <t>Arquitectura</t>
  </si>
  <si>
    <t>Ingeniería Civil</t>
  </si>
  <si>
    <t>Colombia</t>
  </si>
  <si>
    <t>México</t>
  </si>
  <si>
    <t>Chile</t>
  </si>
  <si>
    <t xml:space="preserve">Donación </t>
  </si>
  <si>
    <t>PUC</t>
  </si>
  <si>
    <t>Google</t>
  </si>
  <si>
    <t>Claro</t>
  </si>
  <si>
    <t>PUCE</t>
  </si>
  <si>
    <t>Institución</t>
  </si>
  <si>
    <t>Fecha de Donación</t>
  </si>
  <si>
    <t>Mexico</t>
  </si>
  <si>
    <t>Codigo</t>
  </si>
  <si>
    <t>Premio 1</t>
  </si>
  <si>
    <t>Premio 2</t>
  </si>
  <si>
    <t>Premio 5</t>
  </si>
  <si>
    <t>Premio 6</t>
  </si>
  <si>
    <t>Nombre Apellido</t>
  </si>
  <si>
    <t>Avetikian Raimann Nico.</t>
  </si>
  <si>
    <t>Billikopf Mujica Samu.</t>
  </si>
  <si>
    <t>Bruce Azcorbebeitia Vane.</t>
  </si>
  <si>
    <t>Cambiaso Fischer Bern.</t>
  </si>
  <si>
    <t>Campino Ferrada Marí.</t>
  </si>
  <si>
    <t>Campos Silva Benj.</t>
  </si>
  <si>
    <t>Carstens Núñez Chri.</t>
  </si>
  <si>
    <t>Dosal Gómez Flor.</t>
  </si>
  <si>
    <t>Echeverría Orellana Marí.</t>
  </si>
  <si>
    <t>Espildora Vial Jose.</t>
  </si>
  <si>
    <t>Feres Aguado Raim.</t>
  </si>
  <si>
    <t>Gómez Medel Dieg.</t>
  </si>
  <si>
    <t>Gonzalez Carrasco Arie.</t>
  </si>
  <si>
    <t>Guzmán Peña Caro.</t>
  </si>
  <si>
    <t>Guzmán Santis José.</t>
  </si>
  <si>
    <t>Hernández Vera Clau.</t>
  </si>
  <si>
    <t>Iñiguez Greene Pedr.</t>
  </si>
  <si>
    <t>Jara Ríos Vale.</t>
  </si>
  <si>
    <t>Licci Benavente Clau.</t>
  </si>
  <si>
    <t>López Pinochet Anto.</t>
  </si>
  <si>
    <t>Mir Bezanilla Juan.</t>
  </si>
  <si>
    <t>Munita Rozas Vice.</t>
  </si>
  <si>
    <t>Ojeda Rougier Dieg.</t>
  </si>
  <si>
    <t>Ortega Morales Caro.</t>
  </si>
  <si>
    <t>Oyanadel Pastén Igna.</t>
  </si>
  <si>
    <t>Pareja Salazar Clau.</t>
  </si>
  <si>
    <t>Pinto Godoy Seba.</t>
  </si>
  <si>
    <t>Ramirez Romero Rodr.</t>
  </si>
  <si>
    <t>Rivera Vidal Benj.</t>
  </si>
  <si>
    <t>Rojas Ureta Carl.</t>
  </si>
  <si>
    <t>Schilling Moller Irin.</t>
  </si>
  <si>
    <t>Sierpe Silva Caro.</t>
  </si>
  <si>
    <t>Timmermann Fabres Jean.</t>
  </si>
  <si>
    <t>Tobar Fuentes Kevi.</t>
  </si>
  <si>
    <t>Urrutia Valdes Dani.</t>
  </si>
  <si>
    <t>Yáñez Atria Marí.</t>
  </si>
  <si>
    <t>Yunge Figueroa Andr.</t>
  </si>
  <si>
    <t>Molina Caaceres Benj.</t>
  </si>
  <si>
    <t>Brown Cáceres Juana</t>
  </si>
  <si>
    <t>Cáceres  Cáceres Rocio</t>
  </si>
  <si>
    <t>Carrillo  Cáceres Carlos</t>
  </si>
  <si>
    <t>Carrión Cáceres Pedro</t>
  </si>
  <si>
    <t>Castillo Cáceres Carolina</t>
  </si>
  <si>
    <t>Cuevas Cáceres Karen</t>
  </si>
  <si>
    <t>Diaz  Cáceres Paola</t>
  </si>
  <si>
    <t>Leiva Cáceres Arie.</t>
  </si>
  <si>
    <t>Rojas  Cáceres Elizabeth</t>
  </si>
  <si>
    <t>Romero  Cáceres Renato</t>
  </si>
  <si>
    <t>Valdez  Cáceres Percibal</t>
  </si>
  <si>
    <t>Promedio de donaciones de Chile en el año 2014</t>
  </si>
  <si>
    <t>Prommedio donaciones de méxico en el año 2017</t>
  </si>
  <si>
    <t>Numero total de ecuatorianos y mexicanos</t>
  </si>
  <si>
    <t>Promedio general del bono 3 de los empleados con edad mayor a 35 años</t>
  </si>
  <si>
    <t>Total Donaciones considerando a Chile ecuador y colombia</t>
  </si>
  <si>
    <t xml:space="preserve">Promedio de donaciones que no sean de chile ni de ecuador ni de mexico </t>
  </si>
  <si>
    <t>Promedio de donaciones de los estudiantes de derecho e ingeníeria civil</t>
  </si>
  <si>
    <t>Premio 1A</t>
  </si>
  <si>
    <t xml:space="preserve">Comienza </t>
  </si>
  <si>
    <t>Termina</t>
  </si>
  <si>
    <t>Alanoca  Cáceres JuditM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</si>
</sst>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S/.&quot;\ * #,##0.00_);_(&quot;S/.&quot;\ * \(#,##0.00\);_(&quot;S/.&quot;\ * &quot;-&quot;??_);_(@_)"/>
    <numFmt numFmtId="165" formatCode="_([$€-2]* #,##0.00_);_([$€-2]* \(#,##0.00\);_([$€-2]* &quot;-&quot;??_)"/>
    <numFmt numFmtId="166" formatCode="&quot;US $&quot;\ #,##0"/>
    <numFmt numFmtId="167" formatCode="&quot;US $&quot;\ #,##0.00"/>
  </numFmts>
  <fonts count="14" x14ac:knownFonts="1">
    <font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12"/>
      <name val="Arial"/>
      <family val="2"/>
    </font>
    <font>
      <b/>
      <sz val="10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 wrapText="1"/>
    </xf>
    <xf numFmtId="166" fontId="2" fillId="0" borderId="1" xfId="1" applyNumberFormat="1" applyFont="1" applyFill="1" applyBorder="1" applyAlignment="1">
      <alignment vertical="top" wrapText="1"/>
    </xf>
    <xf numFmtId="0" fontId="4" fillId="0" borderId="1" xfId="0" applyFont="1" applyBorder="1"/>
    <xf numFmtId="14" fontId="0" fillId="0" borderId="1" xfId="0" applyNumberFormat="1" applyBorder="1"/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14" fontId="2" fillId="0" borderId="1" xfId="0" applyNumberFormat="1" applyFont="1" applyFill="1" applyBorder="1" applyAlignment="1">
      <alignment vertical="top" wrapText="1"/>
    </xf>
    <xf numFmtId="166" fontId="5" fillId="0" borderId="1" xfId="1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9" fillId="2" borderId="1" xfId="0" applyFont="1" applyFill="1" applyBorder="1"/>
    <xf numFmtId="2" fontId="8" fillId="0" borderId="1" xfId="0" applyNumberFormat="1" applyFont="1" applyBorder="1"/>
    <xf numFmtId="2" fontId="10" fillId="2" borderId="1" xfId="0" applyNumberFormat="1" applyFont="1" applyFill="1" applyBorder="1"/>
    <xf numFmtId="0" fontId="0" fillId="0" borderId="1" xfId="0" applyBorder="1" applyAlignment="1">
      <alignment wrapText="1"/>
    </xf>
    <xf numFmtId="0" fontId="11" fillId="0" borderId="1" xfId="0" applyFont="1" applyBorder="1"/>
    <xf numFmtId="167" fontId="5" fillId="0" borderId="1" xfId="1" applyNumberFormat="1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center" vertical="center" wrapText="1"/>
    </xf>
    <xf numFmtId="166" fontId="12" fillId="0" borderId="1" xfId="1" applyNumberFormat="1" applyFont="1" applyFill="1" applyBorder="1" applyAlignment="1">
      <alignment horizontal="center" vertical="top" wrapText="1"/>
    </xf>
    <xf numFmtId="167" fontId="13" fillId="0" borderId="1" xfId="1" applyNumberFormat="1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Euro" xfId="2" xr:uid="{00000000-0005-0000-0000-000000000000}"/>
    <cellStyle name="Moneda" xfId="1" builtinId="4"/>
    <cellStyle name="Normal" xfId="0" builtinId="0"/>
  </cellStyles>
  <dxfs count="1">
    <dxf>
      <font>
        <b val="0"/>
        <i/>
        <strike/>
        <color rgb="FFFF0000"/>
      </font>
    </dxf>
  </dxfs>
  <tableStyles count="0" defaultTableStyle="TableStyleMedium9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701040</xdr:colOff>
      <xdr:row>8</xdr:row>
      <xdr:rowOff>167640</xdr:rowOff>
    </xdr:from>
    <xdr:to>
      <xdr:col>13</xdr:col>
      <xdr:colOff>1165860</xdr:colOff>
      <xdr:row>13</xdr:row>
      <xdr:rowOff>114300</xdr:rowOff>
    </xdr:to>
    <xdr:sp macro="" textlink="">
      <xdr:nvSpPr>
        <xdr:cNvPr id="2" name="Bocadillo: rectángulo con esquinas redondeadas 1">
          <a:extLst>
            <a:ext uri="{FF2B5EF4-FFF2-40B4-BE49-F238E27FC236}">
              <a16:creationId xmlns:a16="http://schemas.microsoft.com/office/drawing/2014/main" id="{BB5979BC-D4A9-4281-ACF4-E549A1E5AAC9}"/>
            </a:ext>
          </a:extLst>
        </xdr:cNvPr>
        <xdr:cNvSpPr/>
      </xdr:nvSpPr>
      <xdr:spPr>
        <a:xfrm>
          <a:off x="15834360" y="2849880"/>
          <a:ext cx="2590800" cy="1021080"/>
        </a:xfrm>
        <a:prstGeom prst="wedgeRoundRectCallout">
          <a:avLst>
            <a:gd name="adj1" fmla="val 18965"/>
            <a:gd name="adj2" fmla="val 2047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400" b="1"/>
            <a:t>Uso de la función Fecha</a:t>
          </a:r>
        </a:p>
      </xdr:txBody>
    </xdr:sp>
    <xdr:clientData/>
  </xdr:twoCellAnchor>
  <xdr:twoCellAnchor>
    <xdr:from>
      <xdr:col>14</xdr:col>
      <xdr:colOff>381000</xdr:colOff>
      <xdr:row>8</xdr:row>
      <xdr:rowOff>175260</xdr:rowOff>
    </xdr:from>
    <xdr:to>
      <xdr:col>16</xdr:col>
      <xdr:colOff>99060</xdr:colOff>
      <xdr:row>12</xdr:row>
      <xdr:rowOff>15240</xdr:rowOff>
    </xdr:to>
    <xdr:sp macro="" textlink="">
      <xdr:nvSpPr>
        <xdr:cNvPr id="4" name="Bocadillo: rectángulo con esquinas redondeadas 3">
          <a:extLst>
            <a:ext uri="{FF2B5EF4-FFF2-40B4-BE49-F238E27FC236}">
              <a16:creationId xmlns:a16="http://schemas.microsoft.com/office/drawing/2014/main" id="{3BD6D969-2BAE-4C55-84E7-39B959CE74CC}"/>
            </a:ext>
          </a:extLst>
        </xdr:cNvPr>
        <xdr:cNvSpPr/>
      </xdr:nvSpPr>
      <xdr:spPr>
        <a:xfrm>
          <a:off x="15613380" y="2621280"/>
          <a:ext cx="1470660" cy="723900"/>
        </a:xfrm>
        <a:prstGeom prst="wedgeRoundRectCallout">
          <a:avLst>
            <a:gd name="adj1" fmla="val -31196"/>
            <a:gd name="adj2" fmla="val 12210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L" sz="1400" b="1"/>
            <a:t>Uso de la función MES</a:t>
          </a:r>
        </a:p>
        <a:p>
          <a:pPr algn="ctr"/>
          <a:endParaRPr lang="es-CL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61"/>
  </sheetPr>
  <dimension ref="B1:T67"/>
  <sheetViews>
    <sheetView showGridLines="0" tabSelected="1" zoomScaleNormal="100" workbookViewId="0">
      <selection activeCell="C13" sqref="C13"/>
    </sheetView>
  </sheetViews>
  <sheetFormatPr baseColWidth="10" defaultColWidth="11.44140625" defaultRowHeight="15" x14ac:dyDescent="0.25"/>
  <cols>
    <col min="1" max="1" width="3.88671875" style="1" customWidth="1"/>
    <col min="2" max="2" width="16.109375" style="1" customWidth="1"/>
    <col min="3" max="3" width="31.6640625" style="1" customWidth="1"/>
    <col min="4" max="4" width="12.6640625" style="1" customWidth="1"/>
    <col min="5" max="5" width="13.44140625" style="1" customWidth="1"/>
    <col min="6" max="6" width="19" style="1" customWidth="1"/>
    <col min="7" max="7" width="12.6640625" style="1" customWidth="1"/>
    <col min="8" max="8" width="18.6640625" style="1" customWidth="1"/>
    <col min="9" max="9" width="14.44140625" style="1" customWidth="1"/>
    <col min="10" max="10" width="16.109375" style="1" customWidth="1"/>
    <col min="11" max="11" width="15.88671875" style="2" bestFit="1" customWidth="1"/>
    <col min="12" max="12" width="46.109375" style="1" customWidth="1"/>
    <col min="13" max="13" width="31" style="1" customWidth="1"/>
    <col min="14" max="14" width="33" style="1" customWidth="1"/>
    <col min="15" max="15" width="14.109375" style="1" customWidth="1"/>
    <col min="16" max="16" width="15.109375" style="1" customWidth="1"/>
    <col min="17" max="17" width="11.44140625" style="1"/>
    <col min="18" max="18" width="22.44140625" style="1" customWidth="1"/>
    <col min="19" max="16384" width="11.44140625" style="1"/>
  </cols>
  <sheetData>
    <row r="1" spans="2:20" ht="49.8" customHeight="1" x14ac:dyDescent="0.4">
      <c r="F1" s="25" t="s">
        <v>78</v>
      </c>
      <c r="G1" s="25"/>
      <c r="H1" s="25"/>
      <c r="J1" s="16">
        <f>SUMIFS(Donación,Pais,"Chile")+SUMIFS(Donación,Pais,"Ecua*")+SUMIFS(Donación,Pais,"colo*")</f>
        <v>5932</v>
      </c>
      <c r="M1" s="26" t="s">
        <v>79</v>
      </c>
      <c r="N1" s="27"/>
      <c r="O1" s="27"/>
      <c r="P1" s="27"/>
      <c r="Q1" s="28"/>
      <c r="S1" s="20"/>
    </row>
    <row r="2" spans="2:20" ht="17.399999999999999" x14ac:dyDescent="0.3">
      <c r="F2" s="19"/>
      <c r="G2" s="19"/>
      <c r="H2" s="19"/>
      <c r="S2" s="20"/>
    </row>
    <row r="3" spans="2:20" ht="46.8" customHeight="1" x14ac:dyDescent="0.4">
      <c r="F3" s="25" t="s">
        <v>77</v>
      </c>
      <c r="G3" s="25"/>
      <c r="H3" s="25"/>
      <c r="J3" s="18"/>
      <c r="M3" s="26" t="s">
        <v>80</v>
      </c>
      <c r="N3" s="27"/>
      <c r="O3" s="27"/>
      <c r="P3" s="27"/>
      <c r="Q3" s="28"/>
      <c r="S3" s="20"/>
    </row>
    <row r="5" spans="2:20" ht="24.6" x14ac:dyDescent="0.4">
      <c r="F5" s="29" t="s">
        <v>76</v>
      </c>
      <c r="G5" s="29"/>
      <c r="H5" s="29"/>
      <c r="I5" s="8"/>
      <c r="J5" s="16"/>
    </row>
    <row r="6" spans="2:20" ht="15.6" x14ac:dyDescent="0.3">
      <c r="J6" s="17"/>
    </row>
    <row r="7" spans="2:20" ht="24.6" x14ac:dyDescent="0.4">
      <c r="F7" s="29" t="s">
        <v>74</v>
      </c>
      <c r="G7" s="29"/>
      <c r="H7" s="29"/>
      <c r="J7" s="16"/>
    </row>
    <row r="8" spans="2:20" ht="17.399999999999999" x14ac:dyDescent="0.3">
      <c r="S8" s="20"/>
    </row>
    <row r="9" spans="2:20" ht="24.6" x14ac:dyDescent="0.4">
      <c r="F9" s="29" t="s">
        <v>75</v>
      </c>
      <c r="G9" s="29"/>
      <c r="H9" s="29"/>
      <c r="J9" s="16"/>
    </row>
    <row r="11" spans="2:20" x14ac:dyDescent="0.25">
      <c r="F11" s="30"/>
      <c r="G11" s="30"/>
      <c r="H11" s="30"/>
      <c r="N11" s="9"/>
    </row>
    <row r="12" spans="2:20" x14ac:dyDescent="0.25">
      <c r="N12" s="9"/>
    </row>
    <row r="14" spans="2:20" ht="13.2" x14ac:dyDescent="0.25">
      <c r="B14" s="10"/>
      <c r="C14" s="10"/>
      <c r="D14" s="10"/>
      <c r="E14" s="10"/>
      <c r="F14" s="10"/>
      <c r="H14" s="10"/>
      <c r="I14" s="10"/>
      <c r="J14" s="10"/>
      <c r="K14" s="10"/>
      <c r="L14" s="10"/>
      <c r="M14" s="10"/>
      <c r="N14" s="10"/>
      <c r="O14" s="10"/>
    </row>
    <row r="15" spans="2:20" s="5" customFormat="1" ht="39.6" customHeight="1" x14ac:dyDescent="0.25">
      <c r="B15" s="6" t="s">
        <v>19</v>
      </c>
      <c r="C15" s="6" t="s">
        <v>24</v>
      </c>
      <c r="D15" s="6" t="s">
        <v>0</v>
      </c>
      <c r="E15" s="6" t="s">
        <v>1</v>
      </c>
      <c r="F15" s="6" t="s">
        <v>2</v>
      </c>
      <c r="G15" s="6" t="s">
        <v>11</v>
      </c>
      <c r="H15" s="6" t="s">
        <v>16</v>
      </c>
      <c r="I15" s="6" t="s">
        <v>17</v>
      </c>
      <c r="J15" s="22" t="s">
        <v>81</v>
      </c>
      <c r="K15" s="6" t="s">
        <v>20</v>
      </c>
      <c r="L15" s="6" t="s">
        <v>21</v>
      </c>
      <c r="M15" s="6" t="s">
        <v>82</v>
      </c>
      <c r="N15" s="6" t="s">
        <v>83</v>
      </c>
      <c r="O15" s="6" t="s">
        <v>22</v>
      </c>
      <c r="P15" s="6" t="s">
        <v>23</v>
      </c>
      <c r="Q15" s="6"/>
      <c r="R15" s="6"/>
      <c r="S15" s="15"/>
      <c r="T15" s="15"/>
    </row>
    <row r="16" spans="2:20" ht="24.9" customHeight="1" x14ac:dyDescent="0.25">
      <c r="B16" s="11">
        <v>1009</v>
      </c>
      <c r="C16" s="3" t="s">
        <v>84</v>
      </c>
      <c r="D16" s="11">
        <v>41</v>
      </c>
      <c r="E16" s="3" t="s">
        <v>4</v>
      </c>
      <c r="F16" s="3" t="s">
        <v>7</v>
      </c>
      <c r="G16" s="7">
        <v>142</v>
      </c>
      <c r="H16" s="3" t="s">
        <v>15</v>
      </c>
      <c r="I16" s="12">
        <v>41682</v>
      </c>
      <c r="J16" s="7"/>
      <c r="K16" s="13"/>
      <c r="L16" s="23" t="b">
        <f>IF(NOT(AND(G16&gt;=100,G16&lt;=150)),TRUE,FALSE)</f>
        <v>0</v>
      </c>
      <c r="M16" s="21" t="b">
        <f>IF(LEFT(C16)="A",TRUE,FALSE)</f>
        <v>1</v>
      </c>
      <c r="N16" s="24" t="b">
        <f>IF(AND(RIGHT(C16)&gt;="m",RIGHT(C16)&lt;="r"),TRUE,FALSE)</f>
        <v>1</v>
      </c>
      <c r="O16" s="21"/>
      <c r="P16" s="21"/>
      <c r="Q16" s="4"/>
      <c r="R16" s="3"/>
    </row>
    <row r="17" spans="2:18" ht="30" x14ac:dyDescent="0.25">
      <c r="B17" s="11">
        <v>1002</v>
      </c>
      <c r="C17" s="3" t="s">
        <v>25</v>
      </c>
      <c r="D17" s="14">
        <v>32</v>
      </c>
      <c r="E17" s="3" t="s">
        <v>4</v>
      </c>
      <c r="F17" s="3" t="s">
        <v>5</v>
      </c>
      <c r="G17" s="7">
        <v>105</v>
      </c>
      <c r="H17" s="3" t="s">
        <v>15</v>
      </c>
      <c r="I17" s="12">
        <v>42533</v>
      </c>
      <c r="J17" s="7"/>
      <c r="K17" s="13"/>
      <c r="L17" s="23" t="b">
        <f t="shared" ref="L17:L21" si="0">IF(NOT(AND(G17&gt;=100,G17&lt;=150)),TRUE,FALSE)</f>
        <v>0</v>
      </c>
      <c r="M17" s="21" t="b">
        <f t="shared" ref="M17:M21" si="1">IF(LEFT(C17)="A",TRUE,FALSE)</f>
        <v>1</v>
      </c>
      <c r="N17" s="24" t="b">
        <f t="shared" ref="N17:N26" si="2">IF(AND(RIGHT(C17)&gt;="m",RIGHT(C17)&lt;="r"),TRUE,FALSE)</f>
        <v>0</v>
      </c>
      <c r="O17" s="21"/>
      <c r="P17" s="21"/>
      <c r="Q17" s="4"/>
      <c r="R17" s="3"/>
    </row>
    <row r="18" spans="2:18" ht="30" x14ac:dyDescent="0.25">
      <c r="B18" s="11">
        <v>1014</v>
      </c>
      <c r="C18" s="3" t="s">
        <v>26</v>
      </c>
      <c r="D18" s="11">
        <v>29</v>
      </c>
      <c r="E18" s="3" t="s">
        <v>8</v>
      </c>
      <c r="F18" s="3" t="s">
        <v>5</v>
      </c>
      <c r="G18" s="7">
        <v>106</v>
      </c>
      <c r="H18" s="3" t="s">
        <v>13</v>
      </c>
      <c r="I18" s="12">
        <v>42959</v>
      </c>
      <c r="J18" s="7"/>
      <c r="K18" s="13"/>
      <c r="L18" s="23" t="b">
        <f t="shared" si="0"/>
        <v>0</v>
      </c>
      <c r="M18" s="21" t="b">
        <f t="shared" si="1"/>
        <v>0</v>
      </c>
      <c r="N18" s="24" t="b">
        <f t="shared" si="2"/>
        <v>0</v>
      </c>
      <c r="O18" s="21"/>
      <c r="P18" s="21"/>
      <c r="Q18" s="4"/>
      <c r="R18" s="3"/>
    </row>
    <row r="19" spans="2:18" ht="30" x14ac:dyDescent="0.25">
      <c r="B19" s="11">
        <v>1045</v>
      </c>
      <c r="C19" s="3" t="s">
        <v>63</v>
      </c>
      <c r="D19" s="14">
        <v>32</v>
      </c>
      <c r="E19" s="3" t="s">
        <v>4</v>
      </c>
      <c r="F19" s="3" t="s">
        <v>6</v>
      </c>
      <c r="G19" s="7">
        <v>113</v>
      </c>
      <c r="H19" s="3" t="s">
        <v>14</v>
      </c>
      <c r="I19" s="12">
        <v>42047</v>
      </c>
      <c r="J19" s="7"/>
      <c r="K19" s="13"/>
      <c r="L19" s="23" t="b">
        <f t="shared" si="0"/>
        <v>0</v>
      </c>
      <c r="M19" s="21" t="b">
        <f t="shared" si="1"/>
        <v>0</v>
      </c>
      <c r="N19" s="24" t="b">
        <f t="shared" si="2"/>
        <v>0</v>
      </c>
      <c r="O19" s="21"/>
      <c r="P19" s="21"/>
      <c r="Q19" s="4"/>
      <c r="R19" s="3"/>
    </row>
    <row r="20" spans="2:18" ht="30" x14ac:dyDescent="0.25">
      <c r="B20" s="11">
        <v>1032</v>
      </c>
      <c r="C20" s="3" t="s">
        <v>27</v>
      </c>
      <c r="D20" s="14">
        <v>32</v>
      </c>
      <c r="E20" s="3" t="s">
        <v>4</v>
      </c>
      <c r="F20" s="3" t="s">
        <v>5</v>
      </c>
      <c r="G20" s="7">
        <v>114</v>
      </c>
      <c r="H20" s="3" t="s">
        <v>12</v>
      </c>
      <c r="I20" s="12">
        <v>42047</v>
      </c>
      <c r="J20" s="7"/>
      <c r="K20" s="13"/>
      <c r="L20" s="23" t="b">
        <f t="shared" si="0"/>
        <v>0</v>
      </c>
      <c r="M20" s="21" t="b">
        <f t="shared" si="1"/>
        <v>0</v>
      </c>
      <c r="N20" s="24" t="b">
        <f t="shared" si="2"/>
        <v>0</v>
      </c>
      <c r="O20" s="21"/>
      <c r="P20" s="21"/>
      <c r="Q20" s="4"/>
      <c r="R20" s="3"/>
    </row>
    <row r="21" spans="2:18" ht="30" x14ac:dyDescent="0.25">
      <c r="B21" s="11">
        <v>1015</v>
      </c>
      <c r="C21" s="3" t="s">
        <v>64</v>
      </c>
      <c r="D21" s="11">
        <v>32</v>
      </c>
      <c r="E21" s="3" t="s">
        <v>4</v>
      </c>
      <c r="F21" s="3" t="s">
        <v>6</v>
      </c>
      <c r="G21" s="7">
        <v>90</v>
      </c>
      <c r="H21" s="3" t="s">
        <v>14</v>
      </c>
      <c r="I21" s="12">
        <v>42412</v>
      </c>
      <c r="J21" s="7"/>
      <c r="K21" s="13"/>
      <c r="L21" s="23" t="b">
        <f t="shared" si="0"/>
        <v>1</v>
      </c>
      <c r="M21" s="21" t="b">
        <f t="shared" si="1"/>
        <v>0</v>
      </c>
      <c r="N21" s="24" t="b">
        <f t="shared" si="2"/>
        <v>1</v>
      </c>
      <c r="O21" s="21"/>
      <c r="P21" s="21"/>
      <c r="Q21" s="4"/>
      <c r="R21" s="3"/>
    </row>
    <row r="22" spans="2:18" ht="15" customHeight="1" x14ac:dyDescent="0.25">
      <c r="B22" s="11">
        <v>1044</v>
      </c>
      <c r="C22" s="3" t="s">
        <v>28</v>
      </c>
      <c r="D22" s="14">
        <v>45</v>
      </c>
      <c r="E22" s="3" t="s">
        <v>9</v>
      </c>
      <c r="F22" s="3" t="s">
        <v>5</v>
      </c>
      <c r="G22" s="7">
        <v>129</v>
      </c>
      <c r="H22" s="3" t="s">
        <v>13</v>
      </c>
      <c r="I22" s="12">
        <v>42625</v>
      </c>
      <c r="J22" s="7"/>
      <c r="K22" s="13"/>
      <c r="L22" s="13"/>
      <c r="M22" s="21"/>
      <c r="N22" s="24" t="b">
        <f t="shared" si="2"/>
        <v>0</v>
      </c>
      <c r="O22" s="21"/>
      <c r="P22" s="21"/>
      <c r="Q22" s="4"/>
      <c r="R22" s="3"/>
    </row>
    <row r="23" spans="2:18" ht="21" x14ac:dyDescent="0.25">
      <c r="B23" s="11">
        <v>1001</v>
      </c>
      <c r="C23" s="3" t="s">
        <v>29</v>
      </c>
      <c r="D23" s="11">
        <v>25</v>
      </c>
      <c r="E23" s="3" t="s">
        <v>10</v>
      </c>
      <c r="F23" s="3" t="s">
        <v>3</v>
      </c>
      <c r="G23" s="7">
        <v>101</v>
      </c>
      <c r="H23" s="3" t="s">
        <v>13</v>
      </c>
      <c r="I23" s="12">
        <v>42778</v>
      </c>
      <c r="J23" s="7"/>
      <c r="K23" s="13"/>
      <c r="L23" s="13"/>
      <c r="M23" s="21"/>
      <c r="N23" s="24" t="b">
        <f t="shared" si="2"/>
        <v>0</v>
      </c>
      <c r="O23" s="21"/>
      <c r="P23" s="21"/>
      <c r="Q23" s="4"/>
      <c r="R23" s="3"/>
    </row>
    <row r="24" spans="2:18" ht="21" x14ac:dyDescent="0.25">
      <c r="B24" s="11">
        <v>1017</v>
      </c>
      <c r="C24" s="3" t="s">
        <v>30</v>
      </c>
      <c r="D24" s="11">
        <v>46</v>
      </c>
      <c r="E24" s="3" t="s">
        <v>10</v>
      </c>
      <c r="F24" s="3" t="s">
        <v>7</v>
      </c>
      <c r="G24" s="7">
        <v>96</v>
      </c>
      <c r="H24" s="3" t="s">
        <v>13</v>
      </c>
      <c r="I24" s="12">
        <v>42047</v>
      </c>
      <c r="J24" s="7"/>
      <c r="K24" s="13"/>
      <c r="L24" s="13"/>
      <c r="M24" s="21"/>
      <c r="N24" s="24" t="b">
        <f t="shared" si="2"/>
        <v>0</v>
      </c>
      <c r="O24" s="21"/>
      <c r="P24" s="21"/>
      <c r="Q24" s="4"/>
      <c r="R24" s="3"/>
    </row>
    <row r="25" spans="2:18" ht="21" x14ac:dyDescent="0.25">
      <c r="B25" s="11">
        <v>1016</v>
      </c>
      <c r="C25" s="3" t="s">
        <v>65</v>
      </c>
      <c r="D25" s="11">
        <v>36</v>
      </c>
      <c r="E25" s="3" t="s">
        <v>9</v>
      </c>
      <c r="F25" s="3" t="s">
        <v>7</v>
      </c>
      <c r="G25" s="7">
        <v>133</v>
      </c>
      <c r="H25" s="3" t="s">
        <v>14</v>
      </c>
      <c r="I25" s="12">
        <v>42778</v>
      </c>
      <c r="J25" s="7"/>
      <c r="K25" s="13"/>
      <c r="L25" s="13"/>
      <c r="M25" s="21"/>
      <c r="N25" s="24" t="b">
        <f t="shared" si="2"/>
        <v>0</v>
      </c>
      <c r="O25" s="21"/>
      <c r="P25" s="21"/>
      <c r="Q25" s="4"/>
      <c r="R25" s="3"/>
    </row>
    <row r="26" spans="2:18" ht="21" x14ac:dyDescent="0.25">
      <c r="B26" s="11">
        <v>1029</v>
      </c>
      <c r="C26" s="3" t="s">
        <v>66</v>
      </c>
      <c r="D26" s="11">
        <v>30</v>
      </c>
      <c r="E26" s="3" t="s">
        <v>8</v>
      </c>
      <c r="F26" s="3" t="s">
        <v>7</v>
      </c>
      <c r="G26" s="7">
        <v>142</v>
      </c>
      <c r="H26" s="3" t="s">
        <v>13</v>
      </c>
      <c r="I26" s="12">
        <v>41684</v>
      </c>
      <c r="J26" s="7"/>
      <c r="K26" s="13"/>
      <c r="L26" s="13"/>
      <c r="M26" s="21"/>
      <c r="N26" s="24" t="b">
        <f t="shared" si="2"/>
        <v>1</v>
      </c>
      <c r="O26" s="21"/>
      <c r="P26" s="21"/>
      <c r="Q26" s="4"/>
      <c r="R26" s="3"/>
    </row>
    <row r="27" spans="2:18" ht="14.4" customHeight="1" x14ac:dyDescent="0.25">
      <c r="B27" s="11">
        <v>1031</v>
      </c>
      <c r="C27" s="3" t="s">
        <v>31</v>
      </c>
      <c r="D27" s="14">
        <v>35</v>
      </c>
      <c r="E27" s="3" t="s">
        <v>10</v>
      </c>
      <c r="F27" s="3" t="s">
        <v>3</v>
      </c>
      <c r="G27" s="7">
        <v>129</v>
      </c>
      <c r="H27" s="3" t="s">
        <v>13</v>
      </c>
      <c r="I27" s="12">
        <v>42778</v>
      </c>
      <c r="J27" s="7"/>
      <c r="K27" s="13"/>
      <c r="L27" s="13"/>
      <c r="M27" s="21"/>
      <c r="N27" s="21"/>
      <c r="O27" s="21"/>
      <c r="P27" s="21"/>
      <c r="Q27" s="4"/>
      <c r="R27" s="3"/>
    </row>
    <row r="28" spans="2:18" ht="18.600000000000001" customHeight="1" x14ac:dyDescent="0.25">
      <c r="B28" s="11">
        <v>1028</v>
      </c>
      <c r="C28" s="3" t="s">
        <v>67</v>
      </c>
      <c r="D28" s="11">
        <v>29</v>
      </c>
      <c r="E28" s="3" t="s">
        <v>10</v>
      </c>
      <c r="F28" s="3" t="s">
        <v>3</v>
      </c>
      <c r="G28" s="7">
        <v>132</v>
      </c>
      <c r="H28" s="3" t="s">
        <v>12</v>
      </c>
      <c r="I28" s="12">
        <v>41683</v>
      </c>
      <c r="J28" s="7"/>
      <c r="K28" s="13"/>
      <c r="L28" s="13"/>
      <c r="M28" s="21"/>
      <c r="N28" s="21"/>
      <c r="O28" s="21"/>
      <c r="P28" s="21"/>
      <c r="Q28" s="4"/>
      <c r="R28" s="3"/>
    </row>
    <row r="29" spans="2:18" ht="17.399999999999999" customHeight="1" x14ac:dyDescent="0.25">
      <c r="B29" s="11">
        <v>1023</v>
      </c>
      <c r="C29" s="3" t="s">
        <v>68</v>
      </c>
      <c r="D29" s="11">
        <v>36</v>
      </c>
      <c r="E29" s="3" t="s">
        <v>4</v>
      </c>
      <c r="F29" s="3" t="s">
        <v>5</v>
      </c>
      <c r="G29" s="7">
        <v>125</v>
      </c>
      <c r="H29" s="3" t="s">
        <v>14</v>
      </c>
      <c r="I29" s="12">
        <v>43051</v>
      </c>
      <c r="J29" s="7"/>
      <c r="K29" s="13"/>
      <c r="L29" s="13"/>
      <c r="M29" s="21"/>
      <c r="N29" s="21"/>
      <c r="O29" s="21"/>
      <c r="P29" s="21"/>
      <c r="Q29" s="4"/>
      <c r="R29" s="3"/>
    </row>
    <row r="30" spans="2:18" ht="15.6" x14ac:dyDescent="0.25">
      <c r="B30" s="11">
        <v>1020</v>
      </c>
      <c r="C30" s="3" t="s">
        <v>69</v>
      </c>
      <c r="D30" s="11">
        <v>23</v>
      </c>
      <c r="E30" s="3" t="s">
        <v>9</v>
      </c>
      <c r="F30" s="3" t="s">
        <v>7</v>
      </c>
      <c r="G30" s="7">
        <v>97</v>
      </c>
      <c r="H30" s="3" t="s">
        <v>13</v>
      </c>
      <c r="I30" s="12">
        <v>42412</v>
      </c>
      <c r="J30" s="7"/>
      <c r="K30" s="13"/>
      <c r="L30" s="13"/>
      <c r="M30" s="21"/>
      <c r="N30" s="21"/>
      <c r="O30" s="21"/>
      <c r="P30" s="21"/>
      <c r="Q30" s="4"/>
      <c r="R30" s="3"/>
    </row>
    <row r="31" spans="2:18" ht="15.6" x14ac:dyDescent="0.25">
      <c r="B31" s="11">
        <v>1047</v>
      </c>
      <c r="C31" s="3" t="s">
        <v>32</v>
      </c>
      <c r="D31" s="14">
        <v>28</v>
      </c>
      <c r="E31" s="3" t="s">
        <v>10</v>
      </c>
      <c r="F31" s="3" t="s">
        <v>7</v>
      </c>
      <c r="G31" s="7">
        <v>109</v>
      </c>
      <c r="H31" s="3" t="s">
        <v>12</v>
      </c>
      <c r="I31" s="12">
        <v>41671</v>
      </c>
      <c r="J31" s="7"/>
      <c r="K31" s="13"/>
      <c r="L31" s="13"/>
      <c r="M31" s="21"/>
      <c r="N31" s="21"/>
      <c r="O31" s="21"/>
      <c r="P31" s="21"/>
      <c r="Q31" s="4"/>
      <c r="R31" s="3"/>
    </row>
    <row r="32" spans="2:18" ht="15.6" x14ac:dyDescent="0.25">
      <c r="B32" s="11">
        <v>1050</v>
      </c>
      <c r="C32" s="3" t="s">
        <v>33</v>
      </c>
      <c r="D32" s="14">
        <v>24</v>
      </c>
      <c r="E32" s="3" t="s">
        <v>10</v>
      </c>
      <c r="F32" s="3" t="s">
        <v>3</v>
      </c>
      <c r="G32" s="7">
        <v>115</v>
      </c>
      <c r="H32" s="3" t="s">
        <v>13</v>
      </c>
      <c r="I32" s="12">
        <v>42767</v>
      </c>
      <c r="J32" s="7"/>
      <c r="K32" s="13"/>
      <c r="L32" s="13"/>
      <c r="M32" s="21"/>
      <c r="N32" s="21"/>
      <c r="O32" s="21"/>
      <c r="P32" s="21"/>
      <c r="Q32" s="4"/>
      <c r="R32" s="3"/>
    </row>
    <row r="33" spans="2:18" ht="15.6" x14ac:dyDescent="0.25">
      <c r="B33" s="11">
        <v>1019</v>
      </c>
      <c r="C33" s="3" t="s">
        <v>34</v>
      </c>
      <c r="D33" s="11">
        <v>28</v>
      </c>
      <c r="E33" s="3" t="s">
        <v>8</v>
      </c>
      <c r="F33" s="3" t="s">
        <v>5</v>
      </c>
      <c r="G33" s="7">
        <v>200</v>
      </c>
      <c r="H33" s="3" t="s">
        <v>13</v>
      </c>
      <c r="I33" s="12">
        <v>42778</v>
      </c>
      <c r="J33" s="7"/>
      <c r="K33" s="13"/>
      <c r="L33" s="13"/>
      <c r="M33" s="21"/>
      <c r="N33" s="21"/>
      <c r="O33" s="21"/>
      <c r="P33" s="21"/>
      <c r="Q33" s="4"/>
      <c r="R33" s="3"/>
    </row>
    <row r="34" spans="2:18" ht="15" customHeight="1" x14ac:dyDescent="0.25">
      <c r="B34" s="11">
        <v>1049</v>
      </c>
      <c r="C34" s="3" t="s">
        <v>35</v>
      </c>
      <c r="D34" s="14">
        <v>25</v>
      </c>
      <c r="E34" s="3" t="s">
        <v>8</v>
      </c>
      <c r="F34" s="3" t="s">
        <v>5</v>
      </c>
      <c r="G34" s="7">
        <v>500</v>
      </c>
      <c r="H34" s="3" t="s">
        <v>13</v>
      </c>
      <c r="I34" s="12">
        <v>42401</v>
      </c>
      <c r="J34" s="7"/>
      <c r="K34" s="13"/>
      <c r="L34" s="13"/>
      <c r="M34" s="21"/>
      <c r="N34" s="21"/>
      <c r="O34" s="21"/>
      <c r="P34" s="21"/>
      <c r="Q34" s="4"/>
      <c r="R34" s="3"/>
    </row>
    <row r="35" spans="2:18" ht="15.6" x14ac:dyDescent="0.25">
      <c r="B35" s="11">
        <v>1007</v>
      </c>
      <c r="C35" s="3" t="s">
        <v>36</v>
      </c>
      <c r="D35" s="11">
        <v>30</v>
      </c>
      <c r="E35" s="3" t="s">
        <v>9</v>
      </c>
      <c r="F35" s="3" t="s">
        <v>5</v>
      </c>
      <c r="G35" s="7">
        <v>146</v>
      </c>
      <c r="H35" s="3" t="s">
        <v>13</v>
      </c>
      <c r="I35" s="12">
        <v>42778</v>
      </c>
      <c r="J35" s="7"/>
      <c r="K35" s="13"/>
      <c r="L35" s="13"/>
      <c r="M35" s="21"/>
      <c r="N35" s="21"/>
      <c r="O35" s="21"/>
      <c r="P35" s="21"/>
      <c r="Q35" s="4"/>
      <c r="R35" s="3"/>
    </row>
    <row r="36" spans="2:18" ht="15.6" x14ac:dyDescent="0.25">
      <c r="B36" s="11">
        <v>1013</v>
      </c>
      <c r="C36" s="3" t="s">
        <v>37</v>
      </c>
      <c r="D36" s="11">
        <v>32</v>
      </c>
      <c r="E36" s="3" t="s">
        <v>10</v>
      </c>
      <c r="F36" s="3" t="s">
        <v>3</v>
      </c>
      <c r="G36" s="7">
        <v>250</v>
      </c>
      <c r="H36" s="3" t="s">
        <v>13</v>
      </c>
      <c r="I36" s="12">
        <v>41682</v>
      </c>
      <c r="J36" s="7"/>
      <c r="K36" s="13"/>
      <c r="L36" s="13"/>
      <c r="M36" s="21"/>
      <c r="N36" s="21"/>
      <c r="O36" s="21"/>
      <c r="P36" s="21"/>
      <c r="Q36" s="4"/>
      <c r="R36" s="3"/>
    </row>
    <row r="37" spans="2:18" ht="15.6" x14ac:dyDescent="0.25">
      <c r="B37" s="11">
        <v>1037</v>
      </c>
      <c r="C37" s="3" t="s">
        <v>38</v>
      </c>
      <c r="D37" s="14">
        <v>45</v>
      </c>
      <c r="E37" s="3" t="s">
        <v>10</v>
      </c>
      <c r="F37" s="3" t="s">
        <v>5</v>
      </c>
      <c r="G37" s="7">
        <v>99</v>
      </c>
      <c r="H37" s="3" t="s">
        <v>13</v>
      </c>
      <c r="I37" s="12">
        <v>41682</v>
      </c>
      <c r="J37" s="7"/>
      <c r="K37" s="13"/>
      <c r="L37" s="13"/>
      <c r="M37" s="21"/>
      <c r="N37" s="21"/>
      <c r="O37" s="21"/>
      <c r="P37" s="21"/>
      <c r="Q37" s="4"/>
      <c r="R37" s="3"/>
    </row>
    <row r="38" spans="2:18" ht="15" customHeight="1" x14ac:dyDescent="0.25">
      <c r="B38" s="11">
        <v>1043</v>
      </c>
      <c r="C38" s="3" t="s">
        <v>39</v>
      </c>
      <c r="D38" s="14">
        <v>35</v>
      </c>
      <c r="E38" s="3" t="s">
        <v>10</v>
      </c>
      <c r="F38" s="3" t="s">
        <v>3</v>
      </c>
      <c r="G38" s="7">
        <v>118</v>
      </c>
      <c r="H38" s="3" t="s">
        <v>13</v>
      </c>
      <c r="I38" s="12">
        <v>42778</v>
      </c>
      <c r="J38" s="7"/>
      <c r="K38" s="13"/>
      <c r="L38" s="13"/>
      <c r="M38" s="21"/>
      <c r="N38" s="21"/>
      <c r="O38" s="21"/>
      <c r="P38" s="21"/>
      <c r="Q38" s="4"/>
      <c r="R38" s="3"/>
    </row>
    <row r="39" spans="2:18" ht="15" customHeight="1" x14ac:dyDescent="0.25">
      <c r="B39" s="11">
        <v>1025</v>
      </c>
      <c r="C39" s="3" t="s">
        <v>40</v>
      </c>
      <c r="D39" s="11">
        <v>25</v>
      </c>
      <c r="E39" s="3" t="s">
        <v>10</v>
      </c>
      <c r="F39" s="3" t="s">
        <v>7</v>
      </c>
      <c r="G39" s="7">
        <v>102</v>
      </c>
      <c r="H39" s="3" t="s">
        <v>13</v>
      </c>
      <c r="I39" s="12">
        <v>42778</v>
      </c>
      <c r="J39" s="7"/>
      <c r="K39" s="13"/>
      <c r="L39" s="13"/>
      <c r="M39" s="21"/>
      <c r="N39" s="21"/>
      <c r="O39" s="21"/>
      <c r="P39" s="21"/>
      <c r="Q39" s="4"/>
      <c r="R39" s="3"/>
    </row>
    <row r="40" spans="2:18" ht="15.6" x14ac:dyDescent="0.25">
      <c r="B40" s="11">
        <v>1010</v>
      </c>
      <c r="C40" s="3" t="s">
        <v>41</v>
      </c>
      <c r="D40" s="11">
        <v>43</v>
      </c>
      <c r="E40" s="3" t="s">
        <v>10</v>
      </c>
      <c r="F40" s="3" t="s">
        <v>7</v>
      </c>
      <c r="G40" s="7">
        <v>200</v>
      </c>
      <c r="H40" s="3" t="s">
        <v>13</v>
      </c>
      <c r="I40" s="12">
        <v>42778</v>
      </c>
      <c r="J40" s="7"/>
      <c r="K40" s="13"/>
      <c r="L40" s="13"/>
      <c r="M40" s="21"/>
      <c r="N40" s="21"/>
      <c r="O40" s="21"/>
      <c r="P40" s="21"/>
      <c r="Q40" s="4"/>
      <c r="R40" s="3"/>
    </row>
    <row r="41" spans="2:18" ht="15.6" x14ac:dyDescent="0.25">
      <c r="B41" s="11">
        <v>1040</v>
      </c>
      <c r="C41" s="3" t="s">
        <v>42</v>
      </c>
      <c r="D41" s="14">
        <v>32</v>
      </c>
      <c r="E41" s="3" t="s">
        <v>10</v>
      </c>
      <c r="F41" s="3" t="s">
        <v>7</v>
      </c>
      <c r="G41" s="7">
        <v>108</v>
      </c>
      <c r="H41" s="3" t="s">
        <v>15</v>
      </c>
      <c r="I41" s="12">
        <v>42778</v>
      </c>
      <c r="J41" s="7"/>
      <c r="K41" s="13"/>
      <c r="L41" s="13"/>
      <c r="M41" s="21"/>
      <c r="N41" s="21"/>
      <c r="O41" s="21"/>
      <c r="P41" s="21"/>
      <c r="Q41" s="4"/>
      <c r="R41" s="3"/>
    </row>
    <row r="42" spans="2:18" ht="15" customHeight="1" x14ac:dyDescent="0.25">
      <c r="B42" s="11">
        <v>1030</v>
      </c>
      <c r="C42" s="3" t="s">
        <v>70</v>
      </c>
      <c r="D42" s="11">
        <v>39</v>
      </c>
      <c r="E42" s="3" t="s">
        <v>4</v>
      </c>
      <c r="F42" s="3" t="s">
        <v>5</v>
      </c>
      <c r="G42" s="7">
        <v>139</v>
      </c>
      <c r="H42" s="3" t="s">
        <v>14</v>
      </c>
      <c r="I42" s="12">
        <v>42050</v>
      </c>
      <c r="J42" s="7"/>
      <c r="K42" s="13"/>
      <c r="L42" s="13"/>
      <c r="M42" s="21"/>
      <c r="N42" s="21"/>
      <c r="O42" s="21"/>
      <c r="P42" s="21"/>
      <c r="Q42" s="4"/>
      <c r="R42" s="3"/>
    </row>
    <row r="43" spans="2:18" ht="15.6" x14ac:dyDescent="0.25">
      <c r="B43" s="11">
        <v>1004</v>
      </c>
      <c r="C43" s="3" t="s">
        <v>43</v>
      </c>
      <c r="D43" s="11">
        <v>35</v>
      </c>
      <c r="E43" s="3" t="s">
        <v>10</v>
      </c>
      <c r="F43" s="3" t="s">
        <v>7</v>
      </c>
      <c r="G43" s="7">
        <v>90</v>
      </c>
      <c r="H43" s="3" t="s">
        <v>14</v>
      </c>
      <c r="I43" s="12">
        <v>41682</v>
      </c>
      <c r="J43" s="7"/>
      <c r="K43" s="13"/>
      <c r="L43" s="13"/>
      <c r="M43" s="21"/>
      <c r="N43" s="21"/>
      <c r="O43" s="21"/>
      <c r="P43" s="21"/>
      <c r="Q43" s="4"/>
      <c r="R43" s="3"/>
    </row>
    <row r="44" spans="2:18" ht="15.6" x14ac:dyDescent="0.25">
      <c r="B44" s="11">
        <v>1021</v>
      </c>
      <c r="C44" s="3" t="s">
        <v>44</v>
      </c>
      <c r="D44" s="11">
        <v>26</v>
      </c>
      <c r="E44" s="3" t="s">
        <v>10</v>
      </c>
      <c r="F44" s="3" t="s">
        <v>6</v>
      </c>
      <c r="G44" s="7">
        <v>150</v>
      </c>
      <c r="H44" s="3" t="s">
        <v>12</v>
      </c>
      <c r="I44" s="12">
        <v>42047</v>
      </c>
      <c r="J44" s="7"/>
      <c r="K44" s="13"/>
      <c r="L44" s="13"/>
      <c r="M44" s="21"/>
      <c r="N44" s="21"/>
      <c r="O44" s="21"/>
      <c r="P44" s="21"/>
      <c r="Q44" s="4"/>
      <c r="R44" s="3"/>
    </row>
    <row r="45" spans="2:18" ht="15" customHeight="1" x14ac:dyDescent="0.25">
      <c r="B45" s="11">
        <v>1034</v>
      </c>
      <c r="C45" s="3" t="s">
        <v>45</v>
      </c>
      <c r="D45" s="14">
        <v>30</v>
      </c>
      <c r="E45" s="3" t="s">
        <v>10</v>
      </c>
      <c r="F45" s="3" t="s">
        <v>7</v>
      </c>
      <c r="G45" s="7">
        <v>147</v>
      </c>
      <c r="H45" s="3" t="s">
        <v>14</v>
      </c>
      <c r="I45" s="12">
        <v>43081</v>
      </c>
      <c r="J45" s="7"/>
      <c r="K45" s="13"/>
      <c r="L45" s="13"/>
      <c r="M45" s="21"/>
      <c r="N45" s="21"/>
      <c r="O45" s="21"/>
      <c r="P45" s="21"/>
      <c r="Q45" s="4"/>
      <c r="R45" s="3"/>
    </row>
    <row r="46" spans="2:18" ht="15.6" x14ac:dyDescent="0.25">
      <c r="B46" s="11">
        <v>1006</v>
      </c>
      <c r="C46" s="3" t="s">
        <v>62</v>
      </c>
      <c r="D46" s="11">
        <v>28</v>
      </c>
      <c r="E46" s="3" t="s">
        <v>8</v>
      </c>
      <c r="F46" s="3" t="s">
        <v>6</v>
      </c>
      <c r="G46" s="7">
        <v>122</v>
      </c>
      <c r="H46" s="3" t="s">
        <v>14</v>
      </c>
      <c r="I46" s="12">
        <v>42412</v>
      </c>
      <c r="J46" s="7"/>
      <c r="K46" s="13"/>
      <c r="L46" s="13"/>
      <c r="M46" s="21"/>
      <c r="N46" s="21"/>
      <c r="O46" s="21"/>
      <c r="P46" s="21"/>
      <c r="Q46" s="4"/>
      <c r="R46" s="3"/>
    </row>
    <row r="47" spans="2:18" ht="15.6" x14ac:dyDescent="0.25">
      <c r="B47" s="11">
        <v>1036</v>
      </c>
      <c r="C47" s="3" t="s">
        <v>46</v>
      </c>
      <c r="D47" s="14">
        <v>26</v>
      </c>
      <c r="E47" s="3" t="s">
        <v>8</v>
      </c>
      <c r="F47" s="3" t="s">
        <v>6</v>
      </c>
      <c r="G47" s="7">
        <v>450</v>
      </c>
      <c r="H47" s="3" t="s">
        <v>14</v>
      </c>
      <c r="I47" s="12">
        <v>42047</v>
      </c>
      <c r="J47" s="7"/>
      <c r="K47" s="13"/>
      <c r="L47" s="13"/>
      <c r="M47" s="21"/>
      <c r="N47" s="21"/>
      <c r="O47" s="21"/>
      <c r="P47" s="21"/>
      <c r="Q47" s="4"/>
      <c r="R47" s="3"/>
    </row>
    <row r="48" spans="2:18" ht="15.6" x14ac:dyDescent="0.25">
      <c r="B48" s="11">
        <v>1024</v>
      </c>
      <c r="C48" s="3" t="s">
        <v>47</v>
      </c>
      <c r="D48" s="11">
        <v>41</v>
      </c>
      <c r="E48" s="3" t="s">
        <v>8</v>
      </c>
      <c r="F48" s="3" t="s">
        <v>5</v>
      </c>
      <c r="G48" s="7">
        <v>118</v>
      </c>
      <c r="H48" s="3" t="s">
        <v>14</v>
      </c>
      <c r="I48" s="12">
        <v>42412</v>
      </c>
      <c r="J48" s="7"/>
      <c r="K48" s="13"/>
      <c r="L48" s="13"/>
      <c r="M48" s="21"/>
      <c r="N48" s="21"/>
      <c r="O48" s="21"/>
      <c r="P48" s="21"/>
      <c r="Q48" s="4"/>
      <c r="R48" s="3"/>
    </row>
    <row r="49" spans="2:18" ht="15.6" x14ac:dyDescent="0.25">
      <c r="B49" s="11">
        <v>1003</v>
      </c>
      <c r="C49" s="3" t="s">
        <v>48</v>
      </c>
      <c r="D49" s="11">
        <v>28</v>
      </c>
      <c r="E49" s="3" t="s">
        <v>10</v>
      </c>
      <c r="F49" s="3" t="s">
        <v>6</v>
      </c>
      <c r="G49" s="7">
        <v>139</v>
      </c>
      <c r="H49" s="3" t="s">
        <v>12</v>
      </c>
      <c r="I49" s="12">
        <v>42047</v>
      </c>
      <c r="J49" s="7"/>
      <c r="K49" s="13"/>
      <c r="L49" s="13"/>
      <c r="M49" s="21"/>
      <c r="N49" s="21"/>
      <c r="O49" s="21"/>
      <c r="P49" s="21"/>
      <c r="Q49" s="4"/>
      <c r="R49" s="3"/>
    </row>
    <row r="50" spans="2:18" ht="15.6" x14ac:dyDescent="0.25">
      <c r="B50" s="11">
        <v>1011</v>
      </c>
      <c r="C50" s="3" t="s">
        <v>49</v>
      </c>
      <c r="D50" s="11">
        <v>26</v>
      </c>
      <c r="E50" s="3" t="s">
        <v>18</v>
      </c>
      <c r="F50" s="3" t="s">
        <v>6</v>
      </c>
      <c r="G50" s="7">
        <v>94</v>
      </c>
      <c r="H50" s="3" t="s">
        <v>14</v>
      </c>
      <c r="I50" s="12">
        <v>42412</v>
      </c>
      <c r="J50" s="7"/>
      <c r="K50" s="13"/>
      <c r="L50" s="13"/>
      <c r="M50" s="21"/>
      <c r="N50" s="21"/>
      <c r="O50" s="21"/>
      <c r="P50" s="21"/>
      <c r="Q50" s="4"/>
      <c r="R50" s="3"/>
    </row>
    <row r="51" spans="2:18" ht="15.6" x14ac:dyDescent="0.25">
      <c r="B51" s="11">
        <v>1018</v>
      </c>
      <c r="C51" s="3" t="s">
        <v>50</v>
      </c>
      <c r="D51" s="11">
        <v>35</v>
      </c>
      <c r="E51" s="3" t="s">
        <v>4</v>
      </c>
      <c r="F51" s="3" t="s">
        <v>3</v>
      </c>
      <c r="G51" s="7">
        <v>127</v>
      </c>
      <c r="H51" s="3" t="s">
        <v>14</v>
      </c>
      <c r="I51" s="12">
        <v>41832</v>
      </c>
      <c r="J51" s="7"/>
      <c r="K51" s="13"/>
      <c r="L51" s="13"/>
      <c r="M51" s="21"/>
      <c r="N51" s="21"/>
      <c r="O51" s="21"/>
      <c r="P51" s="21"/>
      <c r="Q51" s="4"/>
      <c r="R51" s="3"/>
    </row>
    <row r="52" spans="2:18" ht="15.6" x14ac:dyDescent="0.25">
      <c r="B52" s="11">
        <v>1027</v>
      </c>
      <c r="C52" s="3" t="s">
        <v>51</v>
      </c>
      <c r="D52" s="11">
        <v>26</v>
      </c>
      <c r="E52" s="3" t="s">
        <v>8</v>
      </c>
      <c r="F52" s="3" t="s">
        <v>5</v>
      </c>
      <c r="G52" s="7">
        <v>144</v>
      </c>
      <c r="H52" s="3" t="s">
        <v>14</v>
      </c>
      <c r="I52" s="12">
        <v>41682</v>
      </c>
      <c r="J52" s="7"/>
      <c r="K52" s="13"/>
      <c r="L52" s="13"/>
      <c r="M52" s="21"/>
      <c r="N52" s="21"/>
      <c r="O52" s="21"/>
      <c r="P52" s="21"/>
      <c r="Q52" s="4"/>
      <c r="R52" s="3"/>
    </row>
    <row r="53" spans="2:18" ht="15.6" x14ac:dyDescent="0.25">
      <c r="B53" s="11">
        <v>1033</v>
      </c>
      <c r="C53" s="3" t="s">
        <v>52</v>
      </c>
      <c r="D53" s="14">
        <v>31</v>
      </c>
      <c r="E53" s="3" t="s">
        <v>9</v>
      </c>
      <c r="F53" s="3" t="s">
        <v>6</v>
      </c>
      <c r="G53" s="7">
        <v>124</v>
      </c>
      <c r="H53" s="3" t="s">
        <v>12</v>
      </c>
      <c r="I53" s="12">
        <v>41682</v>
      </c>
      <c r="J53" s="7"/>
      <c r="K53" s="13"/>
      <c r="L53" s="13"/>
      <c r="M53" s="21"/>
      <c r="N53" s="21"/>
      <c r="O53" s="21"/>
      <c r="P53" s="21"/>
      <c r="Q53" s="4"/>
      <c r="R53" s="3"/>
    </row>
    <row r="54" spans="2:18" ht="15.6" x14ac:dyDescent="0.25">
      <c r="B54" s="11">
        <v>1041</v>
      </c>
      <c r="C54" s="3" t="s">
        <v>53</v>
      </c>
      <c r="D54" s="14">
        <v>45</v>
      </c>
      <c r="E54" s="3" t="s">
        <v>10</v>
      </c>
      <c r="F54" s="3" t="s">
        <v>6</v>
      </c>
      <c r="G54" s="7">
        <v>140</v>
      </c>
      <c r="H54" s="3" t="s">
        <v>14</v>
      </c>
      <c r="I54" s="12">
        <v>42047</v>
      </c>
      <c r="J54" s="7"/>
      <c r="K54" s="13"/>
      <c r="L54" s="13"/>
      <c r="M54" s="21"/>
      <c r="N54" s="21"/>
      <c r="O54" s="21"/>
      <c r="P54" s="21"/>
      <c r="Q54" s="4"/>
      <c r="R54" s="3"/>
    </row>
    <row r="55" spans="2:18" ht="15.6" x14ac:dyDescent="0.25">
      <c r="B55" s="11">
        <v>1046</v>
      </c>
      <c r="C55" s="3" t="s">
        <v>71</v>
      </c>
      <c r="D55" s="14">
        <v>26</v>
      </c>
      <c r="E55" s="3" t="s">
        <v>9</v>
      </c>
      <c r="F55" s="3" t="s">
        <v>7</v>
      </c>
      <c r="G55" s="7">
        <v>132</v>
      </c>
      <c r="H55" s="3" t="s">
        <v>15</v>
      </c>
      <c r="I55" s="12">
        <v>42837</v>
      </c>
      <c r="J55" s="7"/>
      <c r="K55" s="13"/>
      <c r="L55" s="13"/>
      <c r="M55" s="21"/>
      <c r="N55" s="21"/>
      <c r="O55" s="21"/>
      <c r="P55" s="21"/>
      <c r="Q55" s="4"/>
      <c r="R55" s="3"/>
    </row>
    <row r="56" spans="2:18" ht="15.6" x14ac:dyDescent="0.25">
      <c r="B56" s="11">
        <v>1048</v>
      </c>
      <c r="C56" s="3" t="s">
        <v>54</v>
      </c>
      <c r="D56" s="14">
        <v>29</v>
      </c>
      <c r="E56" s="3" t="s">
        <v>4</v>
      </c>
      <c r="F56" s="3" t="s">
        <v>3</v>
      </c>
      <c r="G56" s="7">
        <v>115</v>
      </c>
      <c r="H56" s="3" t="s">
        <v>14</v>
      </c>
      <c r="I56" s="12">
        <v>42767</v>
      </c>
      <c r="J56" s="7"/>
      <c r="K56" s="13"/>
      <c r="L56" s="13"/>
      <c r="M56" s="21"/>
      <c r="N56" s="21"/>
      <c r="O56" s="21"/>
      <c r="P56" s="21"/>
      <c r="Q56" s="4"/>
      <c r="R56" s="3"/>
    </row>
    <row r="57" spans="2:18" ht="15.6" x14ac:dyDescent="0.25">
      <c r="B57" s="11">
        <v>1026</v>
      </c>
      <c r="C57" s="3" t="s">
        <v>72</v>
      </c>
      <c r="D57" s="11">
        <v>29</v>
      </c>
      <c r="E57" s="3" t="s">
        <v>9</v>
      </c>
      <c r="F57" s="3" t="s">
        <v>7</v>
      </c>
      <c r="G57" s="7">
        <v>110</v>
      </c>
      <c r="H57" s="3" t="s">
        <v>14</v>
      </c>
      <c r="I57" s="12">
        <v>42047</v>
      </c>
      <c r="J57" s="7"/>
      <c r="K57" s="13"/>
      <c r="L57" s="13"/>
      <c r="M57" s="21"/>
      <c r="N57" s="21"/>
      <c r="O57" s="21"/>
      <c r="P57" s="21"/>
      <c r="Q57" s="4"/>
      <c r="R57" s="3"/>
    </row>
    <row r="58" spans="2:18" ht="15.6" x14ac:dyDescent="0.25">
      <c r="B58" s="11">
        <v>1005</v>
      </c>
      <c r="C58" s="3" t="s">
        <v>55</v>
      </c>
      <c r="D58" s="11">
        <v>45</v>
      </c>
      <c r="E58" s="3" t="s">
        <v>4</v>
      </c>
      <c r="F58" s="3" t="s">
        <v>3</v>
      </c>
      <c r="G58" s="7">
        <v>91</v>
      </c>
      <c r="H58" s="3" t="s">
        <v>13</v>
      </c>
      <c r="I58" s="12">
        <v>42928</v>
      </c>
      <c r="J58" s="7"/>
      <c r="K58" s="13"/>
      <c r="L58" s="13"/>
      <c r="M58" s="21"/>
      <c r="N58" s="21"/>
      <c r="O58" s="21"/>
      <c r="P58" s="21"/>
      <c r="Q58" s="4"/>
      <c r="R58" s="3"/>
    </row>
    <row r="59" spans="2:18" ht="15.6" x14ac:dyDescent="0.25">
      <c r="B59" s="11">
        <v>1012</v>
      </c>
      <c r="C59" s="3" t="s">
        <v>56</v>
      </c>
      <c r="D59" s="11">
        <v>35</v>
      </c>
      <c r="E59" s="3" t="s">
        <v>4</v>
      </c>
      <c r="F59" s="3" t="s">
        <v>5</v>
      </c>
      <c r="G59" s="7">
        <v>148</v>
      </c>
      <c r="H59" s="3" t="s">
        <v>15</v>
      </c>
      <c r="I59" s="12">
        <v>42047</v>
      </c>
      <c r="J59" s="7"/>
      <c r="K59" s="13"/>
      <c r="L59" s="13"/>
      <c r="M59" s="21"/>
      <c r="N59" s="21"/>
      <c r="O59" s="21"/>
      <c r="P59" s="21"/>
      <c r="Q59" s="4"/>
      <c r="R59" s="3"/>
    </row>
    <row r="60" spans="2:18" ht="15.6" x14ac:dyDescent="0.25">
      <c r="B60" s="11">
        <v>1022</v>
      </c>
      <c r="C60" s="3" t="s">
        <v>57</v>
      </c>
      <c r="D60" s="11">
        <v>21</v>
      </c>
      <c r="E60" s="3" t="s">
        <v>9</v>
      </c>
      <c r="F60" s="3" t="s">
        <v>3</v>
      </c>
      <c r="G60" s="7">
        <v>90</v>
      </c>
      <c r="H60" s="3" t="s">
        <v>13</v>
      </c>
      <c r="I60" s="12">
        <v>41682</v>
      </c>
      <c r="J60" s="7"/>
      <c r="K60" s="13"/>
      <c r="L60" s="13"/>
      <c r="M60" s="21"/>
      <c r="N60" s="21"/>
      <c r="O60" s="21"/>
      <c r="P60" s="21"/>
      <c r="Q60" s="4"/>
      <c r="R60" s="3"/>
    </row>
    <row r="61" spans="2:18" ht="15.6" x14ac:dyDescent="0.25">
      <c r="B61" s="11">
        <v>1035</v>
      </c>
      <c r="C61" s="3" t="s">
        <v>58</v>
      </c>
      <c r="D61" s="14">
        <v>28</v>
      </c>
      <c r="E61" s="3" t="s">
        <v>4</v>
      </c>
      <c r="F61" s="3" t="s">
        <v>3</v>
      </c>
      <c r="G61" s="7">
        <v>145</v>
      </c>
      <c r="H61" s="3" t="s">
        <v>13</v>
      </c>
      <c r="I61" s="12">
        <v>42412</v>
      </c>
      <c r="J61" s="7"/>
      <c r="K61" s="13"/>
      <c r="L61" s="13"/>
      <c r="M61" s="21"/>
      <c r="N61" s="21"/>
      <c r="O61" s="21"/>
      <c r="P61" s="21"/>
      <c r="Q61" s="4"/>
      <c r="R61" s="3"/>
    </row>
    <row r="62" spans="2:18" ht="15.6" x14ac:dyDescent="0.25">
      <c r="B62" s="11">
        <v>1042</v>
      </c>
      <c r="C62" s="3" t="s">
        <v>59</v>
      </c>
      <c r="D62" s="14">
        <v>36</v>
      </c>
      <c r="E62" s="3" t="s">
        <v>4</v>
      </c>
      <c r="F62" s="3" t="s">
        <v>5</v>
      </c>
      <c r="G62" s="7">
        <v>145</v>
      </c>
      <c r="H62" s="3" t="s">
        <v>12</v>
      </c>
      <c r="I62" s="12">
        <v>41863</v>
      </c>
      <c r="J62" s="7"/>
      <c r="K62" s="13"/>
      <c r="L62" s="13"/>
      <c r="M62" s="21"/>
      <c r="N62" s="21"/>
      <c r="O62" s="21"/>
      <c r="P62" s="21"/>
      <c r="Q62" s="4"/>
      <c r="R62" s="3"/>
    </row>
    <row r="63" spans="2:18" ht="15.6" x14ac:dyDescent="0.25">
      <c r="B63" s="11">
        <v>1039</v>
      </c>
      <c r="C63" s="3" t="s">
        <v>73</v>
      </c>
      <c r="D63" s="14">
        <v>51</v>
      </c>
      <c r="E63" s="3" t="s">
        <v>4</v>
      </c>
      <c r="F63" s="3" t="s">
        <v>7</v>
      </c>
      <c r="G63" s="7">
        <v>90</v>
      </c>
      <c r="H63" s="3" t="s">
        <v>12</v>
      </c>
      <c r="I63" s="12">
        <v>42412</v>
      </c>
      <c r="J63" s="7"/>
      <c r="K63" s="13"/>
      <c r="L63" s="13"/>
      <c r="M63" s="21"/>
      <c r="N63" s="21"/>
      <c r="O63" s="21"/>
      <c r="P63" s="21"/>
      <c r="Q63" s="4"/>
      <c r="R63" s="3"/>
    </row>
    <row r="64" spans="2:18" ht="15.6" x14ac:dyDescent="0.25">
      <c r="B64" s="11">
        <v>1008</v>
      </c>
      <c r="C64" s="3" t="s">
        <v>60</v>
      </c>
      <c r="D64" s="11">
        <v>42</v>
      </c>
      <c r="E64" s="3" t="s">
        <v>8</v>
      </c>
      <c r="F64" s="3" t="s">
        <v>5</v>
      </c>
      <c r="G64" s="7">
        <v>110</v>
      </c>
      <c r="H64" s="3" t="s">
        <v>14</v>
      </c>
      <c r="I64" s="12">
        <v>42259</v>
      </c>
      <c r="J64" s="7"/>
      <c r="K64" s="13"/>
      <c r="L64" s="13"/>
      <c r="M64" s="21"/>
      <c r="N64" s="21"/>
      <c r="O64" s="21"/>
      <c r="P64" s="21"/>
      <c r="Q64" s="4"/>
      <c r="R64" s="3"/>
    </row>
    <row r="65" spans="2:18" ht="15.6" x14ac:dyDescent="0.25">
      <c r="B65" s="11">
        <v>1038</v>
      </c>
      <c r="C65" s="3" t="s">
        <v>61</v>
      </c>
      <c r="D65" s="14">
        <v>26</v>
      </c>
      <c r="E65" s="3" t="s">
        <v>8</v>
      </c>
      <c r="F65" s="3" t="s">
        <v>5</v>
      </c>
      <c r="G65" s="7">
        <v>126</v>
      </c>
      <c r="H65" s="3" t="s">
        <v>14</v>
      </c>
      <c r="I65" s="12">
        <v>41682</v>
      </c>
      <c r="J65" s="7"/>
      <c r="K65" s="13"/>
      <c r="L65" s="13"/>
      <c r="M65" s="21"/>
      <c r="N65" s="21"/>
      <c r="O65" s="21"/>
      <c r="P65" s="21"/>
      <c r="Q65" s="4"/>
      <c r="R65" s="3"/>
    </row>
    <row r="66" spans="2:18" ht="15.6" x14ac:dyDescent="0.25">
      <c r="C66" s="13"/>
    </row>
    <row r="67" spans="2:18" ht="15.6" x14ac:dyDescent="0.25">
      <c r="C67" s="13"/>
    </row>
  </sheetData>
  <sortState xmlns:xlrd2="http://schemas.microsoft.com/office/spreadsheetml/2017/richdata2" ref="B16:P65">
    <sortCondition ref="C16"/>
  </sortState>
  <mergeCells count="8">
    <mergeCell ref="F1:H1"/>
    <mergeCell ref="M1:Q1"/>
    <mergeCell ref="F7:H7"/>
    <mergeCell ref="F9:H9"/>
    <mergeCell ref="F11:H11"/>
    <mergeCell ref="F5:H5"/>
    <mergeCell ref="F3:H3"/>
    <mergeCell ref="M3:Q3"/>
  </mergeCells>
  <conditionalFormatting sqref="J16:J65">
    <cfRule type="expression" dxfId="0" priority="1">
      <formula>IF($J16&lt;&gt;10%*$G16,TRUE,FALSE)</formula>
    </cfRule>
  </conditionalFormatting>
  <dataValidations count="1">
    <dataValidation type="custom" allowBlank="1" showInputMessage="1" showErrorMessage="1" sqref="J16:J65" xr:uid="{00000000-0002-0000-0000-000000000000}">
      <formula1>IF(J16=10%*G16,TRUE,J16=10%*G16)</formula1>
    </dataValidation>
  </dataValidation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15</vt:i4>
      </vt:variant>
    </vt:vector>
  </HeadingPairs>
  <TitlesOfParts>
    <vt:vector size="16" baseType="lpstr">
      <vt:lpstr>Planilla de Bonos</vt:lpstr>
      <vt:lpstr>Carrera_Profesional</vt:lpstr>
      <vt:lpstr>Codigo</vt:lpstr>
      <vt:lpstr>Donación</vt:lpstr>
      <vt:lpstr>Edad</vt:lpstr>
      <vt:lpstr>Fecha_de_Donación</vt:lpstr>
      <vt:lpstr>Institución</vt:lpstr>
      <vt:lpstr>Nombre_Apellido</vt:lpstr>
      <vt:lpstr>Pais</vt:lpstr>
      <vt:lpstr>Premio_1</vt:lpstr>
      <vt:lpstr>Premio_1A</vt:lpstr>
      <vt:lpstr>Premio_2</vt:lpstr>
      <vt:lpstr>Premio_3</vt:lpstr>
      <vt:lpstr>Premio_4</vt:lpstr>
      <vt:lpstr>Premio_5</vt:lpstr>
      <vt:lpstr>Premio_6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hspencer</cp:lastModifiedBy>
  <dcterms:created xsi:type="dcterms:W3CDTF">2009-08-20T21:41:34Z</dcterms:created>
  <dcterms:modified xsi:type="dcterms:W3CDTF">2020-04-27T13:07:39Z</dcterms:modified>
</cp:coreProperties>
</file>