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KS, FMF\2 LETNIK\Fizikalni praktikum 3\"/>
    </mc:Choice>
  </mc:AlternateContent>
  <bookViews>
    <workbookView xWindow="0" yWindow="0" windowWidth="20490" windowHeight="7755" activeTab="1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E1" i="2"/>
  <c r="C6" i="2"/>
  <c r="C7" i="2"/>
  <c r="H1" i="2"/>
  <c r="H6" i="2"/>
  <c r="H5" i="2"/>
  <c r="H2" i="2"/>
  <c r="H3" i="2"/>
  <c r="H4" i="2"/>
  <c r="C4" i="2" s="1"/>
  <c r="C5" i="2"/>
  <c r="C1" i="2"/>
  <c r="C2" i="2"/>
  <c r="C3" i="2"/>
  <c r="H7" i="2"/>
  <c r="H8" i="2"/>
  <c r="H9" i="2"/>
  <c r="H10" i="2"/>
  <c r="H11" i="2"/>
  <c r="H12" i="2"/>
  <c r="H13" i="2"/>
  <c r="A13" i="2"/>
</calcChain>
</file>

<file path=xl/sharedStrings.xml><?xml version="1.0" encoding="utf-8"?>
<sst xmlns="http://schemas.openxmlformats.org/spreadsheetml/2006/main" count="6" uniqueCount="4">
  <si>
    <t>Upogib [mm]</t>
  </si>
  <si>
    <t>Masa  [g]</t>
  </si>
  <si>
    <t>Kvadratna palica</t>
  </si>
  <si>
    <t>Okrogla palica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</si>
</sst>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100"/>
              <a:t>1.</a:t>
            </a:r>
            <a:r>
              <a:rPr lang="sl-SI" sz="1100" baseline="0"/>
              <a:t> Graf: Odvisnost uogiba glede na obešeno maso, kvadratna palica</a:t>
            </a:r>
            <a:endParaRPr lang="sl-SI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38232720909886E-2"/>
                  <c:y val="-0.11972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List1!$A$2:$A$19</c:f>
              <c:numCache>
                <c:formatCode>General</c:formatCode>
                <c:ptCount val="1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List1!$B$2:$B$19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9.5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32</c:v>
                </c:pt>
                <c:pt idx="10">
                  <c:v>36</c:v>
                </c:pt>
                <c:pt idx="11">
                  <c:v>41.5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79</c:v>
                </c:pt>
                <c:pt idx="16">
                  <c:v>86</c:v>
                </c:pt>
                <c:pt idx="17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6160"/>
        <c:axId val="90783776"/>
      </c:scatterChart>
      <c:valAx>
        <c:axId val="907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83776"/>
        <c:crosses val="autoZero"/>
        <c:crossBetween val="midCat"/>
      </c:valAx>
      <c:valAx>
        <c:axId val="90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Upogib</a:t>
                </a:r>
                <a:r>
                  <a:rPr lang="sl-SI" baseline="0"/>
                  <a:t> [mm]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100"/>
              <a:t>2.</a:t>
            </a:r>
            <a:r>
              <a:rPr lang="sl-SI" sz="1100" baseline="0"/>
              <a:t> Graf: Odvisnost uogiba glede na obešeno maso, okrogla palica</a:t>
            </a:r>
            <a:endParaRPr lang="sl-SI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715660542432198E-2"/>
                  <c:y val="-0.16104622338874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List1!$D$2:$D$19</c:f>
              <c:numCache>
                <c:formatCode>General</c:formatCode>
                <c:ptCount val="1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List1!$E$2:$E$19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50</c:v>
                </c:pt>
                <c:pt idx="10">
                  <c:v>57</c:v>
                </c:pt>
                <c:pt idx="11">
                  <c:v>65</c:v>
                </c:pt>
                <c:pt idx="12">
                  <c:v>72</c:v>
                </c:pt>
                <c:pt idx="13">
                  <c:v>76</c:v>
                </c:pt>
                <c:pt idx="14">
                  <c:v>91</c:v>
                </c:pt>
                <c:pt idx="15">
                  <c:v>111</c:v>
                </c:pt>
                <c:pt idx="16">
                  <c:v>142</c:v>
                </c:pt>
                <c:pt idx="17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0512"/>
        <c:axId val="90778336"/>
      </c:scatterChart>
      <c:valAx>
        <c:axId val="907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78336"/>
        <c:crosses val="autoZero"/>
        <c:crossBetween val="midCat"/>
      </c:valAx>
      <c:valAx>
        <c:axId val="907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Upogib</a:t>
                </a:r>
                <a:r>
                  <a:rPr lang="sl-SI" baseline="0"/>
                  <a:t> [mm]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07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4762</xdr:rowOff>
    </xdr:from>
    <xdr:to>
      <xdr:col>14</xdr:col>
      <xdr:colOff>180975</xdr:colOff>
      <xdr:row>19</xdr:row>
      <xdr:rowOff>80962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20</xdr:row>
      <xdr:rowOff>57150</xdr:rowOff>
    </xdr:from>
    <xdr:to>
      <xdr:col>11</xdr:col>
      <xdr:colOff>28575</xdr:colOff>
      <xdr:row>34</xdr:row>
      <xdr:rowOff>133350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3" workbookViewId="0">
      <selection activeCell="E33" sqref="E33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50</v>
      </c>
      <c r="B2">
        <v>6</v>
      </c>
      <c r="D2">
        <v>50</v>
      </c>
      <c r="E2">
        <v>7</v>
      </c>
    </row>
    <row r="3" spans="1:5" x14ac:dyDescent="0.25">
      <c r="A3">
        <v>60</v>
      </c>
      <c r="B3">
        <v>8</v>
      </c>
      <c r="D3">
        <v>60</v>
      </c>
      <c r="E3">
        <v>8</v>
      </c>
    </row>
    <row r="4" spans="1:5" x14ac:dyDescent="0.25">
      <c r="A4">
        <v>70</v>
      </c>
      <c r="B4">
        <v>9.5</v>
      </c>
      <c r="D4">
        <v>70</v>
      </c>
      <c r="E4">
        <v>13</v>
      </c>
    </row>
    <row r="5" spans="1:5" x14ac:dyDescent="0.25">
      <c r="A5">
        <v>80</v>
      </c>
      <c r="B5">
        <v>12</v>
      </c>
      <c r="D5">
        <v>80</v>
      </c>
      <c r="E5">
        <v>16</v>
      </c>
    </row>
    <row r="6" spans="1:5" x14ac:dyDescent="0.25">
      <c r="A6">
        <v>90</v>
      </c>
      <c r="B6">
        <v>13</v>
      </c>
      <c r="D6">
        <v>90</v>
      </c>
      <c r="E6">
        <v>20</v>
      </c>
    </row>
    <row r="7" spans="1:5" x14ac:dyDescent="0.25">
      <c r="A7">
        <v>100</v>
      </c>
      <c r="B7">
        <v>15</v>
      </c>
      <c r="D7">
        <v>100</v>
      </c>
      <c r="E7">
        <v>24</v>
      </c>
    </row>
    <row r="8" spans="1:5" x14ac:dyDescent="0.25">
      <c r="A8">
        <v>120</v>
      </c>
      <c r="B8">
        <v>18</v>
      </c>
      <c r="D8">
        <v>120</v>
      </c>
      <c r="E8">
        <v>30</v>
      </c>
    </row>
    <row r="9" spans="1:5" x14ac:dyDescent="0.25">
      <c r="A9">
        <v>140</v>
      </c>
      <c r="B9">
        <v>21</v>
      </c>
      <c r="D9">
        <v>140</v>
      </c>
      <c r="E9">
        <v>34</v>
      </c>
    </row>
    <row r="10" spans="1:5" x14ac:dyDescent="0.25">
      <c r="A10">
        <v>150</v>
      </c>
      <c r="B10">
        <v>25</v>
      </c>
      <c r="D10">
        <v>150</v>
      </c>
      <c r="E10">
        <v>38</v>
      </c>
    </row>
    <row r="11" spans="1:5" x14ac:dyDescent="0.25">
      <c r="A11">
        <v>200</v>
      </c>
      <c r="B11">
        <v>32</v>
      </c>
      <c r="D11">
        <v>200</v>
      </c>
      <c r="E11">
        <v>50</v>
      </c>
    </row>
    <row r="12" spans="1:5" x14ac:dyDescent="0.25">
      <c r="A12">
        <v>220</v>
      </c>
      <c r="B12">
        <v>36</v>
      </c>
      <c r="D12">
        <v>220</v>
      </c>
      <c r="E12">
        <v>57</v>
      </c>
    </row>
    <row r="13" spans="1:5" x14ac:dyDescent="0.25">
      <c r="A13">
        <v>250</v>
      </c>
      <c r="B13">
        <v>41.5</v>
      </c>
      <c r="D13">
        <v>250</v>
      </c>
      <c r="E13">
        <v>65</v>
      </c>
    </row>
    <row r="14" spans="1:5" x14ac:dyDescent="0.25">
      <c r="A14">
        <v>280</v>
      </c>
      <c r="B14">
        <v>48</v>
      </c>
      <c r="D14">
        <v>280</v>
      </c>
      <c r="E14">
        <v>72</v>
      </c>
    </row>
    <row r="15" spans="1:5" x14ac:dyDescent="0.25">
      <c r="A15">
        <v>300</v>
      </c>
      <c r="B15">
        <v>50</v>
      </c>
      <c r="D15">
        <v>300</v>
      </c>
      <c r="E15">
        <v>76</v>
      </c>
    </row>
    <row r="16" spans="1:5" x14ac:dyDescent="0.25">
      <c r="A16">
        <v>350</v>
      </c>
      <c r="B16">
        <v>60</v>
      </c>
      <c r="D16">
        <v>350</v>
      </c>
      <c r="E16">
        <v>91</v>
      </c>
    </row>
    <row r="17" spans="1:5" x14ac:dyDescent="0.25">
      <c r="A17">
        <v>400</v>
      </c>
      <c r="B17">
        <v>79</v>
      </c>
      <c r="D17">
        <v>400</v>
      </c>
      <c r="E17">
        <v>111</v>
      </c>
    </row>
    <row r="18" spans="1:5" x14ac:dyDescent="0.25">
      <c r="A18">
        <v>450</v>
      </c>
      <c r="B18">
        <v>86</v>
      </c>
      <c r="D18">
        <v>450</v>
      </c>
      <c r="E18">
        <v>142</v>
      </c>
    </row>
    <row r="19" spans="1:5" x14ac:dyDescent="0.25">
      <c r="A19">
        <v>500</v>
      </c>
      <c r="B19">
        <v>95</v>
      </c>
      <c r="D19">
        <v>500</v>
      </c>
      <c r="E19">
        <v>155</v>
      </c>
    </row>
    <row r="20" spans="1:5" x14ac:dyDescent="0.25">
      <c r="A20" t="s">
        <v>2</v>
      </c>
      <c r="D20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2" sqref="J2"/>
    </sheetView>
  </sheetViews>
  <sheetFormatPr defaultRowHeight="15" x14ac:dyDescent="0.25"/>
  <cols>
    <col min="3" max="3" width="12" bestFit="1" customWidth="1"/>
  </cols>
  <sheetData>
    <row r="1" spans="1:10" x14ac:dyDescent="0.25">
      <c r="A1">
        <v>16.899999999999999</v>
      </c>
      <c r="C1">
        <f>G1^3*TAN(H1)/10^(-7)</f>
        <v>318830.12735338358</v>
      </c>
      <c r="E1">
        <f>0.0081*(2*3.14/2.107)^2</f>
        <v>7.1957362276264453E-2</v>
      </c>
      <c r="G1">
        <v>0.15</v>
      </c>
      <c r="H1">
        <f>3.14*84/180</f>
        <v>1.4653333333333334</v>
      </c>
      <c r="J1">
        <f>(0.629*C6)^(1/2)</f>
        <v>259.23778395900052</v>
      </c>
    </row>
    <row r="2" spans="1:10" x14ac:dyDescent="0.25">
      <c r="A2">
        <v>17.2</v>
      </c>
      <c r="C2">
        <f t="shared" ref="C2:C6" si="0">G2^3*TAN(H2)/10^(-7)</f>
        <v>238885.9917047015</v>
      </c>
      <c r="G2">
        <v>0.15</v>
      </c>
      <c r="H2">
        <f>3.14*82/180</f>
        <v>1.4304444444444446</v>
      </c>
    </row>
    <row r="3" spans="1:10" x14ac:dyDescent="0.25">
      <c r="A3">
        <v>16.899999999999999</v>
      </c>
      <c r="C3">
        <f t="shared" si="0"/>
        <v>150259.20379414485</v>
      </c>
      <c r="G3">
        <v>0.2</v>
      </c>
      <c r="H3">
        <f>3.14*62/180</f>
        <v>1.0815555555555556</v>
      </c>
    </row>
    <row r="4" spans="1:10" x14ac:dyDescent="0.25">
      <c r="A4">
        <v>17</v>
      </c>
      <c r="C4">
        <f t="shared" si="0"/>
        <v>138394.33760718323</v>
      </c>
      <c r="G4">
        <v>0.2</v>
      </c>
      <c r="H4">
        <f>3.14*60/180</f>
        <v>1.0466666666666666</v>
      </c>
    </row>
    <row r="5" spans="1:10" x14ac:dyDescent="0.25">
      <c r="A5">
        <v>16.899999999999999</v>
      </c>
      <c r="C5">
        <f>G5^3*TAN(H5)/10^(-7)</f>
        <v>122876.39826224612</v>
      </c>
      <c r="G5">
        <v>0.35</v>
      </c>
      <c r="H5">
        <f>3.14*16/180</f>
        <v>0.27911111111111114</v>
      </c>
    </row>
    <row r="6" spans="1:10" x14ac:dyDescent="0.25">
      <c r="A6">
        <v>16.7</v>
      </c>
      <c r="C6">
        <f>G6^3*TAN(H6)/10^(-7)</f>
        <v>106842.97079804995</v>
      </c>
      <c r="G6">
        <v>0.35</v>
      </c>
      <c r="H6">
        <f>3.14*14/180</f>
        <v>0.24422222222222223</v>
      </c>
    </row>
    <row r="7" spans="1:10" x14ac:dyDescent="0.25">
      <c r="A7">
        <v>16.899999999999999</v>
      </c>
      <c r="C7" s="1">
        <f>AVERAGE(C1:C6)</f>
        <v>179348.17158661821</v>
      </c>
      <c r="H7">
        <f t="shared" ref="H2:H13" si="1">2*3.14*84/180</f>
        <v>2.9306666666666668</v>
      </c>
    </row>
    <row r="8" spans="1:10" x14ac:dyDescent="0.25">
      <c r="A8">
        <v>16.899999999999999</v>
      </c>
      <c r="H8">
        <f t="shared" si="1"/>
        <v>2.9306666666666668</v>
      </c>
    </row>
    <row r="9" spans="1:10" x14ac:dyDescent="0.25">
      <c r="A9">
        <v>16.8</v>
      </c>
      <c r="H9">
        <f t="shared" si="1"/>
        <v>2.9306666666666668</v>
      </c>
    </row>
    <row r="10" spans="1:10" x14ac:dyDescent="0.25">
      <c r="A10">
        <v>16.8</v>
      </c>
      <c r="H10">
        <f t="shared" si="1"/>
        <v>2.9306666666666668</v>
      </c>
    </row>
    <row r="11" spans="1:10" x14ac:dyDescent="0.25">
      <c r="A11">
        <v>16.899999999999999</v>
      </c>
      <c r="H11">
        <f t="shared" si="1"/>
        <v>2.9306666666666668</v>
      </c>
    </row>
    <row r="12" spans="1:10" x14ac:dyDescent="0.25">
      <c r="A12">
        <v>17</v>
      </c>
      <c r="H12">
        <f t="shared" si="1"/>
        <v>2.9306666666666668</v>
      </c>
    </row>
    <row r="13" spans="1:10" x14ac:dyDescent="0.25">
      <c r="A13" s="1">
        <f>AVERAGE(A1:A12)</f>
        <v>16.908333333333335</v>
      </c>
      <c r="H13">
        <f t="shared" si="1"/>
        <v>2.9306666666666668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2020-01-03T17:48:13Z</dcterms:created>
  <dcterms:modified xsi:type="dcterms:W3CDTF">2020-01-08T23:43:29Z</dcterms:modified>
</cp:coreProperties>
</file>