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57" i="1" l="1"/>
  <c r="AF258" i="1"/>
  <c r="AF259" i="1"/>
  <c r="AF260" i="1"/>
  <c r="AF261" i="1"/>
  <c r="Z259" i="1" l="1"/>
  <c r="Y259" i="1"/>
  <c r="Z257" i="1"/>
  <c r="Y257" i="1"/>
  <c r="Z258" i="1"/>
  <c r="Y258" i="1"/>
  <c r="Z260" i="1"/>
  <c r="Y260" i="1"/>
  <c r="Z261" i="1"/>
  <c r="Y261" i="1"/>
  <c r="Z228" i="1"/>
  <c r="Y228" i="1"/>
  <c r="Z183" i="1"/>
  <c r="Y183" i="1"/>
  <c r="Z62" i="1"/>
  <c r="Y62" i="1"/>
  <c r="Z7" i="1"/>
  <c r="Y7" i="1"/>
  <c r="Z25" i="1"/>
  <c r="Y25" i="1"/>
  <c r="Z109" i="1"/>
  <c r="Y109" i="1"/>
  <c r="Z103" i="1"/>
  <c r="Y103" i="1"/>
  <c r="Z85" i="1"/>
  <c r="Y85" i="1"/>
  <c r="Z88" i="1"/>
  <c r="Y88" i="1"/>
  <c r="Z201" i="1"/>
  <c r="Y201" i="1"/>
  <c r="Z104" i="1"/>
  <c r="Y104" i="1"/>
  <c r="Z226" i="1"/>
  <c r="Y226" i="1"/>
  <c r="Z122" i="1"/>
  <c r="Y122" i="1"/>
  <c r="Z217" i="1"/>
  <c r="Y217" i="1"/>
  <c r="Z227" i="1"/>
  <c r="Y227" i="1"/>
  <c r="Z75" i="1"/>
  <c r="Y75" i="1"/>
  <c r="Z251" i="1"/>
  <c r="Y251" i="1"/>
  <c r="Z148" i="1"/>
  <c r="Y148" i="1"/>
  <c r="Z27" i="1"/>
  <c r="Y27" i="1"/>
  <c r="Z250" i="1"/>
  <c r="Y250" i="1"/>
  <c r="Z121" i="1"/>
  <c r="Y121" i="1"/>
  <c r="Z12" i="1"/>
  <c r="Y12" i="1"/>
  <c r="Z197" i="1"/>
  <c r="Y197" i="1"/>
  <c r="Z83" i="1"/>
  <c r="Y83" i="1"/>
  <c r="Z159" i="1"/>
  <c r="Y159" i="1"/>
  <c r="Z45" i="1"/>
  <c r="Y45" i="1"/>
  <c r="Z107" i="1"/>
  <c r="Y107" i="1"/>
  <c r="Z106" i="1"/>
  <c r="Y106" i="1"/>
  <c r="Z174" i="1"/>
  <c r="Y174" i="1"/>
  <c r="Z254" i="1"/>
  <c r="Y254" i="1"/>
  <c r="Z120" i="1"/>
  <c r="Y120" i="1"/>
  <c r="Z2" i="1"/>
  <c r="Y2" i="1"/>
  <c r="Z156" i="1"/>
  <c r="Y156" i="1"/>
  <c r="Z115" i="1"/>
  <c r="Y115" i="1"/>
  <c r="Z222" i="1"/>
  <c r="Y222" i="1"/>
  <c r="Z167" i="1"/>
  <c r="Y167" i="1"/>
  <c r="Z50" i="1"/>
  <c r="Y50" i="1"/>
  <c r="Z56" i="1"/>
  <c r="Y56" i="1"/>
  <c r="Z113" i="1"/>
  <c r="Y113" i="1"/>
  <c r="Z255" i="1"/>
  <c r="Y255" i="1"/>
  <c r="Z210" i="1"/>
  <c r="Y210" i="1"/>
  <c r="Z185" i="1"/>
  <c r="Y185" i="1"/>
  <c r="Z225" i="1"/>
  <c r="Y225" i="1"/>
  <c r="Z92" i="1"/>
  <c r="Y92" i="1"/>
  <c r="Z223" i="1"/>
  <c r="Y223" i="1"/>
  <c r="Z82" i="1"/>
  <c r="Y82" i="1"/>
  <c r="Z32" i="1"/>
  <c r="Y32" i="1"/>
  <c r="Z152" i="1"/>
  <c r="Y152" i="1"/>
  <c r="Z20" i="1"/>
  <c r="Y20" i="1"/>
  <c r="Z79" i="1"/>
  <c r="Y79" i="1"/>
  <c r="Z78" i="1"/>
  <c r="Y78" i="1"/>
  <c r="Z195" i="1"/>
  <c r="Y195" i="1"/>
  <c r="Z105" i="1"/>
  <c r="Y105" i="1"/>
  <c r="Z40" i="1"/>
  <c r="Y40" i="1"/>
  <c r="Z240" i="1"/>
  <c r="Y240" i="1"/>
  <c r="Z18" i="1"/>
  <c r="Y18" i="1"/>
  <c r="Z165" i="1"/>
  <c r="Y165" i="1"/>
  <c r="Z116" i="1"/>
  <c r="Y116" i="1"/>
  <c r="Z243" i="1"/>
  <c r="Y243" i="1"/>
  <c r="Z208" i="1"/>
  <c r="Y208" i="1"/>
  <c r="Z187" i="1"/>
  <c r="Y187" i="1"/>
  <c r="Z136" i="1"/>
  <c r="Y136" i="1"/>
  <c r="Z114" i="1"/>
  <c r="Y114" i="1"/>
  <c r="Z93" i="1"/>
  <c r="Y93" i="1"/>
  <c r="Z74" i="1"/>
  <c r="Y74" i="1"/>
  <c r="Z168" i="1"/>
  <c r="Y168" i="1"/>
  <c r="Z108" i="1"/>
  <c r="Y108" i="1"/>
  <c r="Z89" i="1"/>
  <c r="Y89" i="1"/>
  <c r="Z138" i="1"/>
  <c r="Y138" i="1"/>
  <c r="Z249" i="1"/>
  <c r="Y249" i="1"/>
  <c r="Z194" i="1"/>
  <c r="Y194" i="1"/>
  <c r="Z86" i="1"/>
  <c r="Y86" i="1"/>
  <c r="Z28" i="1"/>
  <c r="Y28" i="1"/>
  <c r="Z237" i="1"/>
  <c r="Y237" i="1"/>
  <c r="Z91" i="1"/>
  <c r="Y91" i="1"/>
  <c r="Z143" i="1"/>
  <c r="Y143" i="1"/>
  <c r="Z161" i="1"/>
  <c r="Y161" i="1"/>
  <c r="Z130" i="1"/>
  <c r="Y130" i="1"/>
  <c r="Z117" i="1"/>
  <c r="Y117" i="1"/>
  <c r="Z81" i="1"/>
  <c r="Y81" i="1"/>
  <c r="Z244" i="1"/>
  <c r="Y244" i="1"/>
  <c r="Z118" i="1"/>
  <c r="Y118" i="1"/>
  <c r="Z30" i="1"/>
  <c r="Y30" i="1"/>
  <c r="Z111" i="1"/>
  <c r="Y111" i="1"/>
  <c r="Z154" i="1"/>
  <c r="Y154" i="1"/>
  <c r="Z95" i="1"/>
  <c r="Y95" i="1"/>
  <c r="Z246" i="1"/>
  <c r="Y246" i="1"/>
  <c r="Z8" i="1"/>
  <c r="Y8" i="1"/>
  <c r="Z98" i="1"/>
  <c r="Y98" i="1"/>
  <c r="Z26" i="1"/>
  <c r="Y26" i="1"/>
  <c r="Z241" i="1"/>
  <c r="Y241" i="1"/>
  <c r="Z124" i="1"/>
  <c r="Y124" i="1"/>
  <c r="Z68" i="1"/>
  <c r="Y68" i="1"/>
  <c r="Z37" i="1"/>
  <c r="Y37" i="1"/>
  <c r="Z209" i="1"/>
  <c r="Y209" i="1"/>
  <c r="Z179" i="1"/>
  <c r="Y179" i="1"/>
  <c r="Z49" i="1"/>
  <c r="Y49" i="1"/>
  <c r="Z52" i="1"/>
  <c r="Y52" i="1"/>
  <c r="Z94" i="1"/>
  <c r="Y94" i="1"/>
  <c r="Z4" i="1"/>
  <c r="Y4" i="1"/>
  <c r="Z5" i="1"/>
  <c r="Y5" i="1"/>
  <c r="Z175" i="1"/>
  <c r="Y175" i="1"/>
  <c r="Z24" i="1"/>
  <c r="Y24" i="1"/>
  <c r="Z219" i="1"/>
  <c r="Y219" i="1"/>
  <c r="Z147" i="1"/>
  <c r="Y147" i="1"/>
  <c r="Z213" i="1"/>
  <c r="Y213" i="1"/>
  <c r="Z96" i="1"/>
  <c r="Y96" i="1"/>
  <c r="Z133" i="1"/>
  <c r="Y133" i="1"/>
  <c r="Z145" i="1"/>
  <c r="Y145" i="1"/>
  <c r="Z135" i="1"/>
  <c r="Y135" i="1"/>
  <c r="Z181" i="1"/>
  <c r="Y181" i="1"/>
  <c r="Z125" i="1"/>
  <c r="Y125" i="1"/>
  <c r="Z198" i="1"/>
  <c r="Y198" i="1"/>
  <c r="Z166" i="1"/>
  <c r="Y166" i="1"/>
  <c r="Z21" i="1"/>
  <c r="Y21" i="1"/>
  <c r="Z230" i="1"/>
  <c r="Y230" i="1"/>
  <c r="Z189" i="1"/>
  <c r="Y189" i="1"/>
  <c r="Z158" i="1"/>
  <c r="Y158" i="1"/>
  <c r="Z119" i="1"/>
  <c r="Y119" i="1"/>
  <c r="Z54" i="1"/>
  <c r="Y54" i="1"/>
  <c r="Z90" i="1"/>
  <c r="Y90" i="1"/>
  <c r="Z38" i="1"/>
  <c r="Y38" i="1"/>
  <c r="Z242" i="1"/>
  <c r="Y242" i="1"/>
  <c r="Z9" i="1"/>
  <c r="Y9" i="1"/>
  <c r="Z239" i="1"/>
  <c r="Y239" i="1"/>
  <c r="Z134" i="1"/>
  <c r="Y134" i="1"/>
  <c r="Z31" i="1"/>
  <c r="Y31" i="1"/>
  <c r="Z218" i="1"/>
  <c r="Y218" i="1"/>
  <c r="Z238" i="1"/>
  <c r="Y238" i="1"/>
  <c r="Z139" i="1"/>
  <c r="Y139" i="1"/>
  <c r="Z211" i="1"/>
  <c r="Y211" i="1"/>
  <c r="Z196" i="1"/>
  <c r="Y196" i="1"/>
  <c r="Z172" i="1"/>
  <c r="Y172" i="1"/>
  <c r="Z180" i="1"/>
  <c r="Y180" i="1"/>
  <c r="Z224" i="1"/>
  <c r="Y224" i="1"/>
  <c r="Z47" i="1"/>
  <c r="Y47" i="1"/>
  <c r="Z142" i="1"/>
  <c r="Y142" i="1"/>
  <c r="Z141" i="1"/>
  <c r="Y141" i="1"/>
  <c r="Z55" i="1"/>
  <c r="Y55" i="1"/>
  <c r="Z6" i="1"/>
  <c r="Y6" i="1"/>
  <c r="Z157" i="1"/>
  <c r="Y157" i="1"/>
  <c r="Z99" i="1"/>
  <c r="Y99" i="1"/>
  <c r="Z127" i="1"/>
  <c r="Y127" i="1"/>
  <c r="Z190" i="1"/>
  <c r="Y190" i="1"/>
  <c r="Z253" i="1"/>
  <c r="Y253" i="1"/>
  <c r="Z171" i="1"/>
  <c r="Y171" i="1"/>
  <c r="Z10" i="1"/>
  <c r="Y10" i="1"/>
  <c r="Z11" i="1"/>
  <c r="Y11" i="1"/>
  <c r="Z110" i="1"/>
  <c r="Y110" i="1"/>
  <c r="Z170" i="1"/>
  <c r="Y170" i="1"/>
  <c r="Z216" i="1"/>
  <c r="Y216" i="1"/>
  <c r="Z178" i="1"/>
  <c r="Y178" i="1"/>
  <c r="Z59" i="1"/>
  <c r="Y59" i="1"/>
  <c r="Z193" i="1"/>
  <c r="Y193" i="1"/>
  <c r="Z71" i="1"/>
  <c r="Y71" i="1"/>
  <c r="Z205" i="1"/>
  <c r="Y205" i="1"/>
  <c r="Z97" i="1"/>
  <c r="Y97" i="1"/>
  <c r="Z186" i="1"/>
  <c r="Y186" i="1"/>
  <c r="Z69" i="1"/>
  <c r="Y69" i="1"/>
  <c r="Z46" i="1"/>
  <c r="Y46" i="1"/>
  <c r="Z234" i="1"/>
  <c r="Y234" i="1"/>
  <c r="Z160" i="1"/>
  <c r="Y160" i="1"/>
  <c r="Z206" i="1"/>
  <c r="Y206" i="1"/>
  <c r="Z233" i="1"/>
  <c r="Y233" i="1"/>
  <c r="Z132" i="1"/>
  <c r="Y132" i="1"/>
  <c r="Z57" i="1"/>
  <c r="Y57" i="1"/>
  <c r="Z100" i="1"/>
  <c r="Y100" i="1"/>
  <c r="Z155" i="1"/>
  <c r="Y155" i="1"/>
  <c r="Z215" i="1"/>
  <c r="Y215" i="1"/>
  <c r="Z53" i="1"/>
  <c r="Y53" i="1"/>
  <c r="Z221" i="1"/>
  <c r="Y221" i="1"/>
  <c r="Z231" i="1"/>
  <c r="Y231" i="1"/>
  <c r="Z184" i="1"/>
  <c r="Y184" i="1"/>
  <c r="Z256" i="1"/>
  <c r="Y256" i="1"/>
  <c r="Z140" i="1"/>
  <c r="Y140" i="1"/>
  <c r="Z112" i="1"/>
  <c r="Y112" i="1"/>
  <c r="Z128" i="1"/>
  <c r="Y128" i="1"/>
  <c r="Z202" i="1"/>
  <c r="Y202" i="1"/>
  <c r="Z150" i="1"/>
  <c r="Y150" i="1"/>
  <c r="Z204" i="1"/>
  <c r="Y204" i="1"/>
  <c r="Z123" i="1"/>
  <c r="Y123" i="1"/>
  <c r="Z176" i="1"/>
  <c r="Y176" i="1"/>
  <c r="Z220" i="1"/>
  <c r="Y220" i="1"/>
  <c r="Z3" i="1"/>
  <c r="Y3" i="1"/>
  <c r="Z80" i="1"/>
  <c r="Y80" i="1"/>
  <c r="Z182" i="1"/>
  <c r="Y182" i="1"/>
  <c r="Z236" i="1"/>
  <c r="Y236" i="1"/>
  <c r="Z235" i="1"/>
  <c r="Y235" i="1"/>
  <c r="Z39" i="1"/>
  <c r="Y39" i="1"/>
  <c r="Z149" i="1"/>
  <c r="Y149" i="1"/>
  <c r="Z248" i="1"/>
  <c r="Y248" i="1"/>
  <c r="Z247" i="1"/>
  <c r="Y247" i="1"/>
  <c r="Z146" i="1"/>
  <c r="Y146" i="1"/>
  <c r="Z87" i="1"/>
  <c r="Y87" i="1"/>
  <c r="Z16" i="1"/>
  <c r="Y16" i="1"/>
  <c r="Z162" i="1"/>
  <c r="Y162" i="1"/>
  <c r="Z245" i="1"/>
  <c r="Y245" i="1"/>
  <c r="Z67" i="1"/>
  <c r="Y67" i="1"/>
  <c r="Z203" i="1"/>
  <c r="Y203" i="1"/>
  <c r="Z44" i="1"/>
  <c r="Y44" i="1"/>
  <c r="Z137" i="1"/>
  <c r="Y137" i="1"/>
  <c r="Z48" i="1"/>
  <c r="Y48" i="1"/>
  <c r="Z51" i="1"/>
  <c r="Y51" i="1"/>
  <c r="Z34" i="1"/>
  <c r="Y34" i="1"/>
  <c r="Z33" i="1"/>
  <c r="Y33" i="1"/>
  <c r="Z164" i="1"/>
  <c r="Y164" i="1"/>
  <c r="Z163" i="1"/>
  <c r="Y163" i="1"/>
  <c r="Z76" i="1"/>
  <c r="Y76" i="1"/>
  <c r="Z61" i="1"/>
  <c r="Y61" i="1"/>
  <c r="Z17" i="1"/>
  <c r="Y17" i="1"/>
  <c r="Z207" i="1"/>
  <c r="Y207" i="1"/>
  <c r="Z29" i="1"/>
  <c r="Y29" i="1"/>
  <c r="Z131" i="1"/>
  <c r="Y131" i="1"/>
  <c r="Z151" i="1"/>
  <c r="Y151" i="1"/>
  <c r="Z66" i="1"/>
  <c r="Y66" i="1"/>
  <c r="Z14" i="1"/>
  <c r="Y14" i="1"/>
  <c r="Z36" i="1"/>
  <c r="Y36" i="1"/>
  <c r="Z35" i="1"/>
  <c r="Y35" i="1"/>
  <c r="Z73" i="1"/>
  <c r="Y73" i="1"/>
  <c r="Z77" i="1"/>
  <c r="Y77" i="1"/>
  <c r="Z144" i="1"/>
  <c r="Y144" i="1"/>
  <c r="Z63" i="1"/>
  <c r="Y63" i="1"/>
  <c r="Z177" i="1"/>
  <c r="Y177" i="1"/>
  <c r="Z102" i="1"/>
  <c r="Y102" i="1"/>
  <c r="Z153" i="1"/>
  <c r="Y153" i="1"/>
  <c r="Z58" i="1"/>
  <c r="Y58" i="1"/>
  <c r="Z13" i="1"/>
  <c r="Y13" i="1"/>
  <c r="Z60" i="1"/>
  <c r="Y60" i="1"/>
  <c r="Z65" i="1"/>
  <c r="Y65" i="1"/>
  <c r="Z64" i="1"/>
  <c r="Y64" i="1"/>
  <c r="Z212" i="1"/>
  <c r="Y212" i="1"/>
  <c r="Z200" i="1"/>
  <c r="Y200" i="1"/>
  <c r="AF199" i="1"/>
  <c r="Z41" i="1"/>
  <c r="Y41" i="1"/>
  <c r="Z169" i="1"/>
  <c r="Y169" i="1"/>
  <c r="Z188" i="1"/>
  <c r="Y188" i="1"/>
  <c r="Z192" i="1"/>
  <c r="Y192" i="1"/>
  <c r="Z191" i="1"/>
  <c r="Y191" i="1"/>
  <c r="Z232" i="1"/>
  <c r="Y232" i="1"/>
  <c r="Z84" i="1"/>
  <c r="Y84" i="1"/>
  <c r="Z42" i="1"/>
  <c r="Y42" i="1"/>
  <c r="Z101" i="1"/>
  <c r="Y101" i="1"/>
  <c r="AF15" i="1"/>
  <c r="Z23" i="1"/>
  <c r="Y23" i="1"/>
  <c r="Z43" i="1"/>
  <c r="Y43" i="1"/>
  <c r="Z72" i="1"/>
  <c r="Y72" i="1"/>
  <c r="Z129" i="1"/>
  <c r="Y129" i="1"/>
  <c r="Z126" i="1"/>
  <c r="Y126" i="1"/>
  <c r="Z22" i="1"/>
  <c r="Y22" i="1"/>
  <c r="Z19" i="1"/>
  <c r="Y19" i="1"/>
  <c r="Z70" i="1"/>
  <c r="Y70" i="1"/>
  <c r="Z173" i="1"/>
  <c r="Y173" i="1"/>
  <c r="Z229" i="1"/>
  <c r="Y229" i="1"/>
  <c r="Z252" i="1"/>
  <c r="Y252" i="1"/>
  <c r="Z214" i="1"/>
  <c r="Y214" i="1"/>
  <c r="AB35" i="1" l="1"/>
  <c r="AB29" i="1"/>
  <c r="AC67" i="1"/>
  <c r="AA87" i="1"/>
  <c r="AC3" i="1"/>
  <c r="AC231" i="1"/>
  <c r="AC233" i="1"/>
  <c r="AC160" i="1"/>
  <c r="AC186" i="1"/>
  <c r="AA205" i="1"/>
  <c r="AC11" i="1"/>
  <c r="AC47" i="1"/>
  <c r="AC196" i="1"/>
  <c r="AB158" i="1"/>
  <c r="AC249" i="1"/>
  <c r="AC168" i="1"/>
  <c r="AB116" i="1"/>
  <c r="AC40" i="1"/>
  <c r="AC152" i="1"/>
  <c r="AC255" i="1"/>
  <c r="AC250" i="1"/>
  <c r="AC7" i="1"/>
  <c r="AB261" i="1"/>
  <c r="AB259" i="1"/>
  <c r="AC173" i="1"/>
  <c r="AA126" i="1"/>
  <c r="AC23" i="1"/>
  <c r="AC39" i="1"/>
  <c r="AC128" i="1"/>
  <c r="AC184" i="1"/>
  <c r="AC215" i="1"/>
  <c r="AC234" i="1"/>
  <c r="AB97" i="1"/>
  <c r="AC10" i="1"/>
  <c r="AC127" i="1"/>
  <c r="AC157" i="1"/>
  <c r="AC224" i="1"/>
  <c r="AC172" i="1"/>
  <c r="AC31" i="1"/>
  <c r="AC181" i="1"/>
  <c r="AC209" i="1"/>
  <c r="AB98" i="1"/>
  <c r="AB154" i="1"/>
  <c r="AA28" i="1"/>
  <c r="AC114" i="1"/>
  <c r="AA187" i="1"/>
  <c r="AC240" i="1"/>
  <c r="AB105" i="1"/>
  <c r="AC210" i="1"/>
  <c r="AC50" i="1"/>
  <c r="AC156" i="1"/>
  <c r="AB174" i="1"/>
  <c r="AC159" i="1"/>
  <c r="AC121" i="1"/>
  <c r="AC32" i="1"/>
  <c r="AB36" i="1"/>
  <c r="AC61" i="1"/>
  <c r="AB61" i="1"/>
  <c r="AA245" i="1"/>
  <c r="AB39" i="1"/>
  <c r="AB88" i="1"/>
  <c r="AC29" i="1"/>
  <c r="AC191" i="1"/>
  <c r="AC63" i="1"/>
  <c r="AA35" i="1"/>
  <c r="AB76" i="1"/>
  <c r="AA44" i="1"/>
  <c r="AA39" i="1"/>
  <c r="AD39" i="1" s="1"/>
  <c r="AC182" i="1"/>
  <c r="AA171" i="1"/>
  <c r="AA141" i="1"/>
  <c r="AC175" i="1"/>
  <c r="AB45" i="1"/>
  <c r="AA260" i="1"/>
  <c r="AC35" i="1"/>
  <c r="AC248" i="1"/>
  <c r="AA110" i="1"/>
  <c r="AB229" i="1"/>
  <c r="AB22" i="1"/>
  <c r="AB43" i="1"/>
  <c r="AC200" i="1"/>
  <c r="AA60" i="1"/>
  <c r="AC230" i="1"/>
  <c r="AC86" i="1"/>
  <c r="AA93" i="1"/>
  <c r="AC208" i="1"/>
  <c r="AC105" i="1"/>
  <c r="AC88" i="1"/>
  <c r="AC257" i="1"/>
  <c r="AC212" i="1"/>
  <c r="AA169" i="1"/>
  <c r="AC66" i="1"/>
  <c r="AA61" i="1"/>
  <c r="AB33" i="1"/>
  <c r="AC137" i="1"/>
  <c r="AB181" i="1"/>
  <c r="AB108" i="1"/>
  <c r="AC113" i="1"/>
  <c r="AB120" i="1"/>
  <c r="AC107" i="1"/>
  <c r="AB42" i="1"/>
  <c r="AC207" i="1"/>
  <c r="AA218" i="1"/>
  <c r="AA105" i="1"/>
  <c r="AD105" i="1" s="1"/>
  <c r="AA79" i="1"/>
  <c r="AB69" i="1"/>
  <c r="AC198" i="1"/>
  <c r="AB52" i="1"/>
  <c r="AC108" i="1"/>
  <c r="AA176" i="1"/>
  <c r="AB57" i="1"/>
  <c r="AB31" i="1"/>
  <c r="AA108" i="1"/>
  <c r="AD108" i="1" s="1"/>
  <c r="AA258" i="1"/>
  <c r="AA31" i="1"/>
  <c r="AA242" i="1"/>
  <c r="AC48" i="1"/>
  <c r="AB203" i="1"/>
  <c r="AC235" i="1"/>
  <c r="AB4" i="1"/>
  <c r="AA179" i="1"/>
  <c r="AA124" i="1"/>
  <c r="AC154" i="1"/>
  <c r="AB161" i="1"/>
  <c r="AB205" i="1"/>
  <c r="AB110" i="1"/>
  <c r="AC158" i="1"/>
  <c r="AA181" i="1"/>
  <c r="AD181" i="1" s="1"/>
  <c r="AF181" i="1" s="1"/>
  <c r="AC261" i="1"/>
  <c r="AC260" i="1"/>
  <c r="AA257" i="1"/>
  <c r="AB258" i="1"/>
  <c r="AA259" i="1"/>
  <c r="AA261" i="1"/>
  <c r="AB260" i="1"/>
  <c r="AB257" i="1"/>
  <c r="AC258" i="1"/>
  <c r="AC259" i="1"/>
  <c r="AC195" i="1"/>
  <c r="AC223" i="1"/>
  <c r="AC56" i="1"/>
  <c r="AB148" i="1"/>
  <c r="AA217" i="1"/>
  <c r="AA201" i="1"/>
  <c r="AA103" i="1"/>
  <c r="AA101" i="1"/>
  <c r="AB172" i="1"/>
  <c r="AC203" i="1"/>
  <c r="AB160" i="1"/>
  <c r="AA71" i="1"/>
  <c r="AC190" i="1"/>
  <c r="AA172" i="1"/>
  <c r="AD172" i="1" s="1"/>
  <c r="AB242" i="1"/>
  <c r="AA230" i="1"/>
  <c r="AB198" i="1"/>
  <c r="AB96" i="1"/>
  <c r="AC111" i="1"/>
  <c r="AC81" i="1"/>
  <c r="AC161" i="1"/>
  <c r="AB93" i="1"/>
  <c r="AB187" i="1"/>
  <c r="AC116" i="1"/>
  <c r="AA191" i="1"/>
  <c r="AC33" i="1"/>
  <c r="AA6" i="1"/>
  <c r="AB238" i="1"/>
  <c r="AC242" i="1"/>
  <c r="AA213" i="1"/>
  <c r="AA175" i="1"/>
  <c r="AC94" i="1"/>
  <c r="AC246" i="1"/>
  <c r="AA143" i="1"/>
  <c r="AA86" i="1"/>
  <c r="AC93" i="1"/>
  <c r="AC187" i="1"/>
  <c r="AC165" i="1"/>
  <c r="AC78" i="1"/>
  <c r="AA88" i="1"/>
  <c r="AC153" i="1"/>
  <c r="AC42" i="1"/>
  <c r="AB191" i="1"/>
  <c r="AB169" i="1"/>
  <c r="AC112" i="1"/>
  <c r="AB170" i="1"/>
  <c r="AC239" i="1"/>
  <c r="AB38" i="1"/>
  <c r="AC84" i="1"/>
  <c r="AC169" i="1"/>
  <c r="AC36" i="1"/>
  <c r="AA150" i="1"/>
  <c r="AC46" i="1"/>
  <c r="AB175" i="1"/>
  <c r="AC26" i="1"/>
  <c r="AB118" i="1"/>
  <c r="AB91" i="1"/>
  <c r="AB86" i="1"/>
  <c r="AC225" i="1"/>
  <c r="AB75" i="1"/>
  <c r="AA226" i="1"/>
  <c r="AA25" i="1"/>
  <c r="AA198" i="1"/>
  <c r="AA214" i="1"/>
  <c r="AA70" i="1"/>
  <c r="AB129" i="1"/>
  <c r="AC192" i="1"/>
  <c r="AB41" i="1"/>
  <c r="AC64" i="1"/>
  <c r="AB14" i="1"/>
  <c r="AA29" i="1"/>
  <c r="AC51" i="1"/>
  <c r="AB182" i="1"/>
  <c r="AC211" i="1"/>
  <c r="AB228" i="1"/>
  <c r="AA54" i="1"/>
  <c r="AC8" i="1"/>
  <c r="AA203" i="1"/>
  <c r="AC162" i="1"/>
  <c r="AA256" i="1"/>
  <c r="AA53" i="1"/>
  <c r="AA69" i="1"/>
  <c r="AB219" i="1"/>
  <c r="AA161" i="1"/>
  <c r="AB240" i="1"/>
  <c r="AC82" i="1"/>
  <c r="AC222" i="1"/>
  <c r="AB27" i="1"/>
  <c r="AA7" i="1"/>
  <c r="AC219" i="1"/>
  <c r="AA89" i="1"/>
  <c r="AC89" i="1"/>
  <c r="AB89" i="1"/>
  <c r="AA122" i="1"/>
  <c r="AB122" i="1"/>
  <c r="AC122" i="1"/>
  <c r="AB166" i="1"/>
  <c r="AA166" i="1"/>
  <c r="AB12" i="1"/>
  <c r="AC12" i="1"/>
  <c r="AC216" i="1"/>
  <c r="AB216" i="1"/>
  <c r="AC180" i="1"/>
  <c r="AB180" i="1"/>
  <c r="AB188" i="1"/>
  <c r="AA188" i="1"/>
  <c r="AC188" i="1"/>
  <c r="AB163" i="1"/>
  <c r="AC44" i="1"/>
  <c r="AB44" i="1"/>
  <c r="AD44" i="1" s="1"/>
  <c r="AA220" i="1"/>
  <c r="AB220" i="1"/>
  <c r="AC220" i="1"/>
  <c r="AA140" i="1"/>
  <c r="AC140" i="1"/>
  <c r="AB140" i="1"/>
  <c r="AB100" i="1"/>
  <c r="AC6" i="1"/>
  <c r="AB243" i="1"/>
  <c r="AA243" i="1"/>
  <c r="AC243" i="1"/>
  <c r="AC189" i="1"/>
  <c r="AB189" i="1"/>
  <c r="AA16" i="1"/>
  <c r="AA216" i="1"/>
  <c r="AA180" i="1"/>
  <c r="AC193" i="1"/>
  <c r="AB193" i="1"/>
  <c r="AB101" i="1"/>
  <c r="AC101" i="1"/>
  <c r="AA131" i="1"/>
  <c r="AB131" i="1"/>
  <c r="AB236" i="1"/>
  <c r="AA236" i="1"/>
  <c r="AC236" i="1"/>
  <c r="AA193" i="1"/>
  <c r="AD193" i="1" s="1"/>
  <c r="AA96" i="1"/>
  <c r="AC96" i="1"/>
  <c r="AA74" i="1"/>
  <c r="AC74" i="1"/>
  <c r="AB74" i="1"/>
  <c r="AA144" i="1"/>
  <c r="AC144" i="1"/>
  <c r="AB144" i="1"/>
  <c r="AC206" i="1"/>
  <c r="AA206" i="1"/>
  <c r="AB206" i="1"/>
  <c r="AC9" i="1"/>
  <c r="AA9" i="1"/>
  <c r="AB9" i="1"/>
  <c r="AB48" i="1"/>
  <c r="AA189" i="1"/>
  <c r="AA73" i="1"/>
  <c r="AB73" i="1"/>
  <c r="AC73" i="1"/>
  <c r="AA204" i="1"/>
  <c r="AC204" i="1"/>
  <c r="AB204" i="1"/>
  <c r="AA232" i="1"/>
  <c r="AC232" i="1"/>
  <c r="AB232" i="1"/>
  <c r="AC34" i="1"/>
  <c r="AB34" i="1"/>
  <c r="AA34" i="1"/>
  <c r="AC155" i="1"/>
  <c r="AA136" i="1"/>
  <c r="AC136" i="1"/>
  <c r="AB136" i="1"/>
  <c r="AB18" i="1"/>
  <c r="AA18" i="1"/>
  <c r="AC18" i="1"/>
  <c r="AA251" i="1"/>
  <c r="AC251" i="1"/>
  <c r="AA202" i="1"/>
  <c r="AC41" i="1"/>
  <c r="AA211" i="1"/>
  <c r="AC38" i="1"/>
  <c r="AC95" i="1"/>
  <c r="AA40" i="1"/>
  <c r="AA78" i="1"/>
  <c r="AB25" i="1"/>
  <c r="AA84" i="1"/>
  <c r="AA41" i="1"/>
  <c r="AA77" i="1"/>
  <c r="AC14" i="1"/>
  <c r="AA17" i="1"/>
  <c r="AA137" i="1"/>
  <c r="AA149" i="1"/>
  <c r="AA128" i="1"/>
  <c r="AA231" i="1"/>
  <c r="AB46" i="1"/>
  <c r="AC71" i="1"/>
  <c r="AC170" i="1"/>
  <c r="AA224" i="1"/>
  <c r="AB211" i="1"/>
  <c r="AA24" i="1"/>
  <c r="AA52" i="1"/>
  <c r="AC98" i="1"/>
  <c r="AC118" i="1"/>
  <c r="AB143" i="1"/>
  <c r="AB28" i="1"/>
  <c r="AA208" i="1"/>
  <c r="AA165" i="1"/>
  <c r="AB40" i="1"/>
  <c r="AB78" i="1"/>
  <c r="AA107" i="1"/>
  <c r="AA121" i="1"/>
  <c r="AA148" i="1"/>
  <c r="AB201" i="1"/>
  <c r="AC25" i="1"/>
  <c r="AA192" i="1"/>
  <c r="AA235" i="1"/>
  <c r="AB128" i="1"/>
  <c r="AB231" i="1"/>
  <c r="AA215" i="1"/>
  <c r="AA97" i="1"/>
  <c r="AA157" i="1"/>
  <c r="AB224" i="1"/>
  <c r="AA196" i="1"/>
  <c r="AA239" i="1"/>
  <c r="AA4" i="1"/>
  <c r="AC52" i="1"/>
  <c r="AB244" i="1"/>
  <c r="AC143" i="1"/>
  <c r="AC28" i="1"/>
  <c r="AA168" i="1"/>
  <c r="AA114" i="1"/>
  <c r="AB208" i="1"/>
  <c r="AB165" i="1"/>
  <c r="AA195" i="1"/>
  <c r="AC148" i="1"/>
  <c r="AC201" i="1"/>
  <c r="AC131" i="1"/>
  <c r="AA100" i="1"/>
  <c r="AC166" i="1"/>
  <c r="AC164" i="1"/>
  <c r="AA11" i="1"/>
  <c r="AC119" i="1"/>
  <c r="AB84" i="1"/>
  <c r="AB137" i="1"/>
  <c r="AA233" i="1"/>
  <c r="AA42" i="1"/>
  <c r="AB192" i="1"/>
  <c r="AC58" i="1"/>
  <c r="AB77" i="1"/>
  <c r="AA36" i="1"/>
  <c r="AD36" i="1" s="1"/>
  <c r="AC76" i="1"/>
  <c r="AA33" i="1"/>
  <c r="AB235" i="1"/>
  <c r="AA182" i="1"/>
  <c r="AB3" i="1"/>
  <c r="AB215" i="1"/>
  <c r="AB233" i="1"/>
  <c r="AB196" i="1"/>
  <c r="AB239" i="1"/>
  <c r="AB168" i="1"/>
  <c r="AB114" i="1"/>
  <c r="AA116" i="1"/>
  <c r="AA240" i="1"/>
  <c r="AB195" i="1"/>
  <c r="AA45" i="1"/>
  <c r="AB226" i="1"/>
  <c r="AC103" i="1"/>
  <c r="AA12" i="1"/>
  <c r="AC80" i="1"/>
  <c r="AC132" i="1"/>
  <c r="AC30" i="1"/>
  <c r="AA159" i="1"/>
  <c r="AA27" i="1"/>
  <c r="AA76" i="1"/>
  <c r="AA3" i="1"/>
  <c r="AC100" i="1"/>
  <c r="AB252" i="1"/>
  <c r="AA19" i="1"/>
  <c r="AA72" i="1"/>
  <c r="AC65" i="1"/>
  <c r="AC77" i="1"/>
  <c r="AA151" i="1"/>
  <c r="AA123" i="1"/>
  <c r="AA221" i="1"/>
  <c r="AA160" i="1"/>
  <c r="AB71" i="1"/>
  <c r="AB178" i="1"/>
  <c r="AA147" i="1"/>
  <c r="AC49" i="1"/>
  <c r="AB37" i="1"/>
  <c r="AB246" i="1"/>
  <c r="AC244" i="1"/>
  <c r="AA138" i="1"/>
  <c r="AC45" i="1"/>
  <c r="AA250" i="1"/>
  <c r="AC226" i="1"/>
  <c r="AA109" i="1"/>
  <c r="AB7" i="1"/>
  <c r="AB253" i="1"/>
  <c r="AC253" i="1"/>
  <c r="AA253" i="1"/>
  <c r="AB55" i="1"/>
  <c r="AA55" i="1"/>
  <c r="AA252" i="1"/>
  <c r="AA173" i="1"/>
  <c r="AA22" i="1"/>
  <c r="AD22" i="1" s="1"/>
  <c r="AB13" i="1"/>
  <c r="AA13" i="1"/>
  <c r="AB177" i="1"/>
  <c r="AA177" i="1"/>
  <c r="AA48" i="1"/>
  <c r="AD48" i="1" s="1"/>
  <c r="AC135" i="1"/>
  <c r="AB135" i="1"/>
  <c r="AA135" i="1"/>
  <c r="AA194" i="1"/>
  <c r="AC194" i="1"/>
  <c r="AB2" i="1"/>
  <c r="AA2" i="1"/>
  <c r="AC2" i="1"/>
  <c r="AB214" i="1"/>
  <c r="AB173" i="1"/>
  <c r="AB19" i="1"/>
  <c r="AA129" i="1"/>
  <c r="AA23" i="1"/>
  <c r="AA184" i="1"/>
  <c r="AC55" i="1"/>
  <c r="AA125" i="1"/>
  <c r="AC125" i="1"/>
  <c r="AB125" i="1"/>
  <c r="AB24" i="1"/>
  <c r="AB138" i="1"/>
  <c r="AA183" i="1"/>
  <c r="AC183" i="1"/>
  <c r="AC252" i="1"/>
  <c r="AC19" i="1"/>
  <c r="AB126" i="1"/>
  <c r="AD126" i="1" s="1"/>
  <c r="AB72" i="1"/>
  <c r="AB23" i="1"/>
  <c r="AA200" i="1"/>
  <c r="AB102" i="1"/>
  <c r="AA102" i="1"/>
  <c r="AB151" i="1"/>
  <c r="AA163" i="1"/>
  <c r="AB16" i="1"/>
  <c r="AB123" i="1"/>
  <c r="AA112" i="1"/>
  <c r="AB184" i="1"/>
  <c r="AA178" i="1"/>
  <c r="AA119" i="1"/>
  <c r="AA145" i="1"/>
  <c r="AC145" i="1"/>
  <c r="AB145" i="1"/>
  <c r="AC24" i="1"/>
  <c r="AB194" i="1"/>
  <c r="AC126" i="1"/>
  <c r="AC129" i="1"/>
  <c r="AC72" i="1"/>
  <c r="AC43" i="1"/>
  <c r="AB200" i="1"/>
  <c r="AA212" i="1"/>
  <c r="AA64" i="1"/>
  <c r="AB66" i="1"/>
  <c r="AC151" i="1"/>
  <c r="AA207" i="1"/>
  <c r="AC17" i="1"/>
  <c r="AC163" i="1"/>
  <c r="AA51" i="1"/>
  <c r="AB80" i="1"/>
  <c r="AC176" i="1"/>
  <c r="AB176" i="1"/>
  <c r="AC123" i="1"/>
  <c r="AB112" i="1"/>
  <c r="AC256" i="1"/>
  <c r="AB256" i="1"/>
  <c r="AB155" i="1"/>
  <c r="AA57" i="1"/>
  <c r="AC57" i="1"/>
  <c r="AA46" i="1"/>
  <c r="AB186" i="1"/>
  <c r="AA186" i="1"/>
  <c r="AA170" i="1"/>
  <c r="AA190" i="1"/>
  <c r="AB99" i="1"/>
  <c r="AC99" i="1"/>
  <c r="AA99" i="1"/>
  <c r="AB119" i="1"/>
  <c r="AB21" i="1"/>
  <c r="AC21" i="1"/>
  <c r="AA21" i="1"/>
  <c r="AA117" i="1"/>
  <c r="AC117" i="1"/>
  <c r="AB183" i="1"/>
  <c r="AC202" i="1"/>
  <c r="AB202" i="1"/>
  <c r="AC53" i="1"/>
  <c r="AB53" i="1"/>
  <c r="AA142" i="1"/>
  <c r="AC142" i="1"/>
  <c r="AB142" i="1"/>
  <c r="AB134" i="1"/>
  <c r="AA134" i="1"/>
  <c r="AA229" i="1"/>
  <c r="AB164" i="1"/>
  <c r="AC247" i="1"/>
  <c r="AB247" i="1"/>
  <c r="AB10" i="1"/>
  <c r="AA10" i="1"/>
  <c r="AB70" i="1"/>
  <c r="AA43" i="1"/>
  <c r="AC60" i="1"/>
  <c r="AB60" i="1"/>
  <c r="AB67" i="1"/>
  <c r="AA67" i="1"/>
  <c r="AB132" i="1"/>
  <c r="AA5" i="1"/>
  <c r="AC5" i="1"/>
  <c r="AB5" i="1"/>
  <c r="AA49" i="1"/>
  <c r="AC214" i="1"/>
  <c r="AC229" i="1"/>
  <c r="AC70" i="1"/>
  <c r="AC22" i="1"/>
  <c r="AC13" i="1"/>
  <c r="AC177" i="1"/>
  <c r="AA66" i="1"/>
  <c r="AB17" i="1"/>
  <c r="AA80" i="1"/>
  <c r="AA155" i="1"/>
  <c r="AC138" i="1"/>
  <c r="AA227" i="1"/>
  <c r="AC227" i="1"/>
  <c r="AB212" i="1"/>
  <c r="AB64" i="1"/>
  <c r="AA65" i="1"/>
  <c r="AB153" i="1"/>
  <c r="AA153" i="1"/>
  <c r="AC102" i="1"/>
  <c r="AA14" i="1"/>
  <c r="AB207" i="1"/>
  <c r="AB51" i="1"/>
  <c r="AA162" i="1"/>
  <c r="AC146" i="1"/>
  <c r="AB146" i="1"/>
  <c r="AA146" i="1"/>
  <c r="AB149" i="1"/>
  <c r="AB150" i="1"/>
  <c r="AB221" i="1"/>
  <c r="AC97" i="1"/>
  <c r="AA47" i="1"/>
  <c r="AD31" i="1"/>
  <c r="AC68" i="1"/>
  <c r="AB68" i="1"/>
  <c r="AA68" i="1"/>
  <c r="AB185" i="1"/>
  <c r="AA185" i="1"/>
  <c r="AC185" i="1"/>
  <c r="AB147" i="1"/>
  <c r="AC134" i="1"/>
  <c r="AC147" i="1"/>
  <c r="AA91" i="1"/>
  <c r="AC91" i="1"/>
  <c r="AA247" i="1"/>
  <c r="AB65" i="1"/>
  <c r="AB162" i="1"/>
  <c r="AB248" i="1"/>
  <c r="AA248" i="1"/>
  <c r="AC149" i="1"/>
  <c r="AC150" i="1"/>
  <c r="AC221" i="1"/>
  <c r="AC59" i="1"/>
  <c r="AB47" i="1"/>
  <c r="AB139" i="1"/>
  <c r="AC139" i="1"/>
  <c r="AA139" i="1"/>
  <c r="AC133" i="1"/>
  <c r="AB133" i="1"/>
  <c r="AA133" i="1"/>
  <c r="AC241" i="1"/>
  <c r="AB241" i="1"/>
  <c r="AA241" i="1"/>
  <c r="AB117" i="1"/>
  <c r="AB167" i="1"/>
  <c r="AA167" i="1"/>
  <c r="AC167" i="1"/>
  <c r="AC218" i="1"/>
  <c r="AB218" i="1"/>
  <c r="AD218" i="1" s="1"/>
  <c r="AB58" i="1"/>
  <c r="AA58" i="1"/>
  <c r="AB63" i="1"/>
  <c r="AA63" i="1"/>
  <c r="AD63" i="1" s="1"/>
  <c r="AA164" i="1"/>
  <c r="AC245" i="1"/>
  <c r="AB245" i="1"/>
  <c r="AD245" i="1" s="1"/>
  <c r="AB59" i="1"/>
  <c r="AA59" i="1"/>
  <c r="AC54" i="1"/>
  <c r="AB54" i="1"/>
  <c r="AB95" i="1"/>
  <c r="AA254" i="1"/>
  <c r="AC254" i="1"/>
  <c r="AB254" i="1"/>
  <c r="AC87" i="1"/>
  <c r="AB87" i="1"/>
  <c r="AB234" i="1"/>
  <c r="AA234" i="1"/>
  <c r="AA238" i="1"/>
  <c r="AC238" i="1"/>
  <c r="AA237" i="1"/>
  <c r="AB237" i="1"/>
  <c r="AC237" i="1"/>
  <c r="AB92" i="1"/>
  <c r="AA92" i="1"/>
  <c r="AC16" i="1"/>
  <c r="AC69" i="1"/>
  <c r="AC110" i="1"/>
  <c r="AB127" i="1"/>
  <c r="AA127" i="1"/>
  <c r="AC90" i="1"/>
  <c r="AB90" i="1"/>
  <c r="AA90" i="1"/>
  <c r="AA158" i="1"/>
  <c r="AC213" i="1"/>
  <c r="AB213" i="1"/>
  <c r="AB179" i="1"/>
  <c r="AC179" i="1"/>
  <c r="AB26" i="1"/>
  <c r="AA130" i="1"/>
  <c r="AB130" i="1"/>
  <c r="AC130" i="1"/>
  <c r="AB152" i="1"/>
  <c r="AA152" i="1"/>
  <c r="AB82" i="1"/>
  <c r="AA82" i="1"/>
  <c r="AA104" i="1"/>
  <c r="AC104" i="1"/>
  <c r="AB104" i="1"/>
  <c r="AC178" i="1"/>
  <c r="AB171" i="1"/>
  <c r="AC171" i="1"/>
  <c r="AB157" i="1"/>
  <c r="AB141" i="1"/>
  <c r="AD141" i="1" s="1"/>
  <c r="AC141" i="1"/>
  <c r="AC79" i="1"/>
  <c r="AB79" i="1"/>
  <c r="AC92" i="1"/>
  <c r="AB115" i="1"/>
  <c r="AA115" i="1"/>
  <c r="AC115" i="1"/>
  <c r="AA75" i="1"/>
  <c r="AC75" i="1"/>
  <c r="AA197" i="1"/>
  <c r="AC197" i="1"/>
  <c r="AB94" i="1"/>
  <c r="AA94" i="1"/>
  <c r="AA249" i="1"/>
  <c r="AB249" i="1"/>
  <c r="AC20" i="1"/>
  <c r="AB20" i="1"/>
  <c r="AA20" i="1"/>
  <c r="AB56" i="1"/>
  <c r="AA56" i="1"/>
  <c r="AA85" i="1"/>
  <c r="AC85" i="1"/>
  <c r="AB85" i="1"/>
  <c r="AA132" i="1"/>
  <c r="AC205" i="1"/>
  <c r="AB11" i="1"/>
  <c r="AB190" i="1"/>
  <c r="AB6" i="1"/>
  <c r="AA38" i="1"/>
  <c r="AB230" i="1"/>
  <c r="AA219" i="1"/>
  <c r="AB209" i="1"/>
  <c r="AA209" i="1"/>
  <c r="AB30" i="1"/>
  <c r="AB255" i="1"/>
  <c r="AA255" i="1"/>
  <c r="AB83" i="1"/>
  <c r="AA83" i="1"/>
  <c r="AC83" i="1"/>
  <c r="AA62" i="1"/>
  <c r="AC62" i="1"/>
  <c r="AB62" i="1"/>
  <c r="AC4" i="1"/>
  <c r="AB49" i="1"/>
  <c r="AA37" i="1"/>
  <c r="AC37" i="1"/>
  <c r="AB111" i="1"/>
  <c r="AB121" i="1"/>
  <c r="AB103" i="1"/>
  <c r="AB32" i="1"/>
  <c r="AA32" i="1"/>
  <c r="AB223" i="1"/>
  <c r="AA223" i="1"/>
  <c r="AB225" i="1"/>
  <c r="AA225" i="1"/>
  <c r="AB210" i="1"/>
  <c r="AA210" i="1"/>
  <c r="AB113" i="1"/>
  <c r="AA113" i="1"/>
  <c r="AB50" i="1"/>
  <c r="AA50" i="1"/>
  <c r="AB222" i="1"/>
  <c r="AA222" i="1"/>
  <c r="AB156" i="1"/>
  <c r="AA156" i="1"/>
  <c r="AA106" i="1"/>
  <c r="AC106" i="1"/>
  <c r="AC124" i="1"/>
  <c r="AB124" i="1"/>
  <c r="AB8" i="1"/>
  <c r="AB81" i="1"/>
  <c r="AA120" i="1"/>
  <c r="AC120" i="1"/>
  <c r="AB159" i="1"/>
  <c r="AC27" i="1"/>
  <c r="AB251" i="1"/>
  <c r="AC228" i="1"/>
  <c r="AA228" i="1"/>
  <c r="AB106" i="1"/>
  <c r="AB250" i="1"/>
  <c r="AB217" i="1"/>
  <c r="AB109" i="1"/>
  <c r="AA174" i="1"/>
  <c r="AC174" i="1"/>
  <c r="AB197" i="1"/>
  <c r="AB227" i="1"/>
  <c r="AC217" i="1"/>
  <c r="AC109" i="1"/>
  <c r="AA26" i="1"/>
  <c r="AA98" i="1"/>
  <c r="AA8" i="1"/>
  <c r="AA246" i="1"/>
  <c r="AA95" i="1"/>
  <c r="AA154" i="1"/>
  <c r="AA111" i="1"/>
  <c r="AD111" i="1" s="1"/>
  <c r="AA30" i="1"/>
  <c r="AA118" i="1"/>
  <c r="AA244" i="1"/>
  <c r="AA81" i="1"/>
  <c r="AB107" i="1"/>
  <c r="AD158" i="1" l="1"/>
  <c r="AF158" i="1" s="1"/>
  <c r="AD98" i="1"/>
  <c r="AF98" i="1" s="1"/>
  <c r="AD87" i="1"/>
  <c r="AF87" i="1" s="1"/>
  <c r="AD29" i="1"/>
  <c r="AF29" i="1" s="1"/>
  <c r="AD259" i="1"/>
  <c r="AD205" i="1"/>
  <c r="AF205" i="1" s="1"/>
  <c r="AD35" i="1"/>
  <c r="AF35" i="1" s="1"/>
  <c r="AD116" i="1"/>
  <c r="AF116" i="1" s="1"/>
  <c r="AD261" i="1"/>
  <c r="AD42" i="1"/>
  <c r="AF42" i="1" s="1"/>
  <c r="AD93" i="1"/>
  <c r="AF93" i="1" s="1"/>
  <c r="AD6" i="1"/>
  <c r="AF6" i="1" s="1"/>
  <c r="AD160" i="1"/>
  <c r="AF160" i="1" s="1"/>
  <c r="AD154" i="1"/>
  <c r="AF154" i="1" s="1"/>
  <c r="AD228" i="1"/>
  <c r="AF228" i="1" s="1"/>
  <c r="AD79" i="1"/>
  <c r="AF79" i="1" s="1"/>
  <c r="AD179" i="1"/>
  <c r="AF179" i="1" s="1"/>
  <c r="AD97" i="1"/>
  <c r="AF97" i="1" s="1"/>
  <c r="AD88" i="1"/>
  <c r="AF88" i="1" s="1"/>
  <c r="AD110" i="1"/>
  <c r="AF110" i="1" s="1"/>
  <c r="AD256" i="1"/>
  <c r="AF256" i="1" s="1"/>
  <c r="AD69" i="1"/>
  <c r="AF69" i="1" s="1"/>
  <c r="AD258" i="1"/>
  <c r="AD149" i="1"/>
  <c r="AF149" i="1" s="1"/>
  <c r="AD138" i="1"/>
  <c r="AF138" i="1" s="1"/>
  <c r="AD174" i="1"/>
  <c r="AF174" i="1" s="1"/>
  <c r="AD222" i="1"/>
  <c r="AF222" i="1" s="1"/>
  <c r="AD225" i="1"/>
  <c r="AF225" i="1" s="1"/>
  <c r="AD4" i="1"/>
  <c r="AF4" i="1" s="1"/>
  <c r="AD260" i="1"/>
  <c r="AD124" i="1"/>
  <c r="AF124" i="1" s="1"/>
  <c r="AF39" i="1"/>
  <c r="AD66" i="1"/>
  <c r="AF66" i="1" s="1"/>
  <c r="AD43" i="1"/>
  <c r="AF43" i="1" s="1"/>
  <c r="AD28" i="1"/>
  <c r="AF28" i="1" s="1"/>
  <c r="AD128" i="1"/>
  <c r="AF128" i="1" s="1"/>
  <c r="AD217" i="1"/>
  <c r="AF217" i="1" s="1"/>
  <c r="AD37" i="1"/>
  <c r="AF37" i="1" s="1"/>
  <c r="AD53" i="1"/>
  <c r="AF53" i="1" s="1"/>
  <c r="AD57" i="1"/>
  <c r="AF57" i="1" s="1"/>
  <c r="AD169" i="1"/>
  <c r="AF169" i="1" s="1"/>
  <c r="AD120" i="1"/>
  <c r="AF120" i="1" s="1"/>
  <c r="AD60" i="1"/>
  <c r="AF60" i="1" s="1"/>
  <c r="AD240" i="1"/>
  <c r="AF240" i="1" s="1"/>
  <c r="AD198" i="1"/>
  <c r="AF198" i="1" s="1"/>
  <c r="AD187" i="1"/>
  <c r="AF187" i="1" s="1"/>
  <c r="AD61" i="1"/>
  <c r="AF61" i="1" s="1"/>
  <c r="AD203" i="1"/>
  <c r="AF203" i="1" s="1"/>
  <c r="AD151" i="1"/>
  <c r="AF151" i="1" s="1"/>
  <c r="AD242" i="1"/>
  <c r="AF242" i="1" s="1"/>
  <c r="AD201" i="1"/>
  <c r="AF201" i="1" s="1"/>
  <c r="AD92" i="1"/>
  <c r="AF92" i="1" s="1"/>
  <c r="AD3" i="1"/>
  <c r="AF3" i="1" s="1"/>
  <c r="AD41" i="1"/>
  <c r="AF41" i="1" s="1"/>
  <c r="AD157" i="1"/>
  <c r="AF157" i="1" s="1"/>
  <c r="AD229" i="1"/>
  <c r="AF229" i="1" s="1"/>
  <c r="AD33" i="1"/>
  <c r="AF33" i="1" s="1"/>
  <c r="AD148" i="1"/>
  <c r="AF148" i="1" s="1"/>
  <c r="AD171" i="1"/>
  <c r="AF171" i="1" s="1"/>
  <c r="AD238" i="1"/>
  <c r="AF238" i="1" s="1"/>
  <c r="AD16" i="1"/>
  <c r="AF16" i="1" s="1"/>
  <c r="AD252" i="1"/>
  <c r="AF252" i="1" s="1"/>
  <c r="AD96" i="1"/>
  <c r="AF96" i="1" s="1"/>
  <c r="AD185" i="1"/>
  <c r="AF185" i="1" s="1"/>
  <c r="AD163" i="1"/>
  <c r="AF163" i="1" s="1"/>
  <c r="AD54" i="1"/>
  <c r="AF54" i="1" s="1"/>
  <c r="AD25" i="1"/>
  <c r="AF25" i="1" s="1"/>
  <c r="AD71" i="1"/>
  <c r="AF71" i="1" s="1"/>
  <c r="AD95" i="1"/>
  <c r="AF95" i="1" s="1"/>
  <c r="AD219" i="1"/>
  <c r="AF219" i="1" s="1"/>
  <c r="AD150" i="1"/>
  <c r="AF150" i="1" s="1"/>
  <c r="AD76" i="1"/>
  <c r="AF76" i="1" s="1"/>
  <c r="AD226" i="1"/>
  <c r="AF226" i="1" s="1"/>
  <c r="AF36" i="1"/>
  <c r="AD73" i="1"/>
  <c r="AF73" i="1" s="1"/>
  <c r="AD86" i="1"/>
  <c r="AF86" i="1" s="1"/>
  <c r="AD161" i="1"/>
  <c r="AF161" i="1" s="1"/>
  <c r="AD75" i="1"/>
  <c r="AF75" i="1" s="1"/>
  <c r="AD170" i="1"/>
  <c r="AF170" i="1" s="1"/>
  <c r="AD45" i="1"/>
  <c r="AF45" i="1" s="1"/>
  <c r="AD189" i="1"/>
  <c r="AF189" i="1" s="1"/>
  <c r="AD191" i="1"/>
  <c r="AF191" i="1" s="1"/>
  <c r="AD13" i="1"/>
  <c r="AF13" i="1" s="1"/>
  <c r="AD239" i="1"/>
  <c r="AF239" i="1" s="1"/>
  <c r="AD243" i="1"/>
  <c r="AF243" i="1" s="1"/>
  <c r="AD175" i="1"/>
  <c r="AF175" i="1" s="1"/>
  <c r="AD213" i="1"/>
  <c r="AF213" i="1" s="1"/>
  <c r="AD74" i="1"/>
  <c r="AF74" i="1" s="1"/>
  <c r="AD180" i="1"/>
  <c r="AF180" i="1" s="1"/>
  <c r="AD27" i="1"/>
  <c r="AF27" i="1" s="1"/>
  <c r="AD215" i="1"/>
  <c r="AF215" i="1" s="1"/>
  <c r="AD132" i="1"/>
  <c r="AF132" i="1" s="1"/>
  <c r="AD143" i="1"/>
  <c r="AF143" i="1" s="1"/>
  <c r="AD176" i="1"/>
  <c r="AF176" i="1" s="1"/>
  <c r="AD129" i="1"/>
  <c r="AF129" i="1" s="1"/>
  <c r="AD147" i="1"/>
  <c r="AF147" i="1" s="1"/>
  <c r="AD246" i="1"/>
  <c r="AF246" i="1" s="1"/>
  <c r="AD91" i="1"/>
  <c r="AF91" i="1" s="1"/>
  <c r="AD14" i="1"/>
  <c r="AF14" i="1" s="1"/>
  <c r="AD10" i="1"/>
  <c r="AF10" i="1" s="1"/>
  <c r="AD123" i="1"/>
  <c r="AF123" i="1" s="1"/>
  <c r="AD24" i="1"/>
  <c r="AF24" i="1" s="1"/>
  <c r="AD233" i="1"/>
  <c r="AF233" i="1" s="1"/>
  <c r="AD52" i="1"/>
  <c r="AF52" i="1" s="1"/>
  <c r="AD127" i="1"/>
  <c r="AF127" i="1" s="1"/>
  <c r="AD214" i="1"/>
  <c r="AF214" i="1" s="1"/>
  <c r="AD166" i="1"/>
  <c r="AF166" i="1" s="1"/>
  <c r="AD257" i="1"/>
  <c r="AD104" i="1"/>
  <c r="AF104" i="1" s="1"/>
  <c r="AD82" i="1"/>
  <c r="AD70" i="1"/>
  <c r="AF70" i="1" s="1"/>
  <c r="AD186" i="1"/>
  <c r="AF186" i="1" s="1"/>
  <c r="AD178" i="1"/>
  <c r="AF178" i="1" s="1"/>
  <c r="AD102" i="1"/>
  <c r="AF102" i="1" s="1"/>
  <c r="AD184" i="1"/>
  <c r="AF184" i="1" s="1"/>
  <c r="AD2" i="1"/>
  <c r="AF2" i="1" s="1"/>
  <c r="AD78" i="1"/>
  <c r="AF78" i="1" s="1"/>
  <c r="AD18" i="1"/>
  <c r="AD84" i="1"/>
  <c r="AD9" i="1"/>
  <c r="AF9" i="1" s="1"/>
  <c r="AD177" i="1"/>
  <c r="AF177" i="1" s="1"/>
  <c r="AD113" i="1"/>
  <c r="AF113" i="1" s="1"/>
  <c r="AD32" i="1"/>
  <c r="AF32" i="1" s="1"/>
  <c r="AD255" i="1"/>
  <c r="AF255" i="1" s="1"/>
  <c r="AD230" i="1"/>
  <c r="AF230" i="1" s="1"/>
  <c r="AD164" i="1"/>
  <c r="AF164" i="1" s="1"/>
  <c r="AD167" i="1"/>
  <c r="AF167" i="1" s="1"/>
  <c r="AD133" i="1"/>
  <c r="AF133" i="1" s="1"/>
  <c r="AD68" i="1"/>
  <c r="AF68" i="1" s="1"/>
  <c r="AD221" i="1"/>
  <c r="AF221" i="1" s="1"/>
  <c r="AD182" i="1"/>
  <c r="AD114" i="1"/>
  <c r="AF114" i="1" s="1"/>
  <c r="AD196" i="1"/>
  <c r="AF196" i="1" s="1"/>
  <c r="AD192" i="1"/>
  <c r="AD40" i="1"/>
  <c r="AD34" i="1"/>
  <c r="AF34" i="1" s="1"/>
  <c r="AD38" i="1"/>
  <c r="AF38" i="1" s="1"/>
  <c r="AD208" i="1"/>
  <c r="AD101" i="1"/>
  <c r="AD89" i="1"/>
  <c r="AF89" i="1" s="1"/>
  <c r="AD250" i="1"/>
  <c r="AF250" i="1" s="1"/>
  <c r="AD109" i="1"/>
  <c r="AF109" i="1" s="1"/>
  <c r="AD118" i="1"/>
  <c r="AF118" i="1" s="1"/>
  <c r="AD156" i="1"/>
  <c r="AD210" i="1"/>
  <c r="AD103" i="1"/>
  <c r="AF103" i="1" s="1"/>
  <c r="AD7" i="1"/>
  <c r="AD144" i="1"/>
  <c r="AD188" i="1"/>
  <c r="AF44" i="1"/>
  <c r="AD195" i="1"/>
  <c r="AD231" i="1"/>
  <c r="AD46" i="1"/>
  <c r="AF46" i="1" s="1"/>
  <c r="AD107" i="1"/>
  <c r="AF107" i="1" s="1"/>
  <c r="AD251" i="1"/>
  <c r="AF251" i="1" s="1"/>
  <c r="AD20" i="1"/>
  <c r="AF20" i="1" s="1"/>
  <c r="AD94" i="1"/>
  <c r="AF94" i="1" s="1"/>
  <c r="AD152" i="1"/>
  <c r="AF152" i="1" s="1"/>
  <c r="AD59" i="1"/>
  <c r="AF59" i="1" s="1"/>
  <c r="AD58" i="1"/>
  <c r="AF58" i="1" s="1"/>
  <c r="AD235" i="1"/>
  <c r="AD236" i="1"/>
  <c r="AD216" i="1"/>
  <c r="AD220" i="1"/>
  <c r="AF172" i="1"/>
  <c r="AD249" i="1"/>
  <c r="AF249" i="1" s="1"/>
  <c r="AD5" i="1"/>
  <c r="AF5" i="1" s="1"/>
  <c r="AD212" i="1"/>
  <c r="AF212" i="1" s="1"/>
  <c r="AD165" i="1"/>
  <c r="AD244" i="1"/>
  <c r="AF244" i="1" s="1"/>
  <c r="AD106" i="1"/>
  <c r="AF106" i="1" s="1"/>
  <c r="AD51" i="1"/>
  <c r="AF51" i="1" s="1"/>
  <c r="AD19" i="1"/>
  <c r="AF19" i="1" s="1"/>
  <c r="AD168" i="1"/>
  <c r="AD224" i="1"/>
  <c r="AD206" i="1"/>
  <c r="AD131" i="1"/>
  <c r="AD100" i="1"/>
  <c r="AD247" i="1"/>
  <c r="AF247" i="1" s="1"/>
  <c r="AD65" i="1"/>
  <c r="AF65" i="1" s="1"/>
  <c r="AD202" i="1"/>
  <c r="AD117" i="1"/>
  <c r="AF117" i="1" s="1"/>
  <c r="AD194" i="1"/>
  <c r="AF194" i="1" s="1"/>
  <c r="AD137" i="1"/>
  <c r="AD136" i="1"/>
  <c r="AF136" i="1" s="1"/>
  <c r="AD232" i="1"/>
  <c r="AD140" i="1"/>
  <c r="AD11" i="1"/>
  <c r="AF11" i="1" s="1"/>
  <c r="AD81" i="1"/>
  <c r="AF81" i="1" s="1"/>
  <c r="AD8" i="1"/>
  <c r="AF8" i="1" s="1"/>
  <c r="AD159" i="1"/>
  <c r="AF159" i="1" s="1"/>
  <c r="AD80" i="1"/>
  <c r="AF80" i="1" s="1"/>
  <c r="AD190" i="1"/>
  <c r="AD72" i="1"/>
  <c r="AF72" i="1" s="1"/>
  <c r="AD122" i="1"/>
  <c r="AD30" i="1"/>
  <c r="AF30" i="1" s="1"/>
  <c r="AD121" i="1"/>
  <c r="AF121" i="1" s="1"/>
  <c r="AD130" i="1"/>
  <c r="AF130" i="1" s="1"/>
  <c r="AD248" i="1"/>
  <c r="AF248" i="1" s="1"/>
  <c r="AD162" i="1"/>
  <c r="AF162" i="1" s="1"/>
  <c r="AD17" i="1"/>
  <c r="AF17" i="1" s="1"/>
  <c r="AD67" i="1"/>
  <c r="AF67" i="1" s="1"/>
  <c r="AD134" i="1"/>
  <c r="AF134" i="1" s="1"/>
  <c r="AD21" i="1"/>
  <c r="AF21" i="1" s="1"/>
  <c r="AD135" i="1"/>
  <c r="AF135" i="1" s="1"/>
  <c r="AD253" i="1"/>
  <c r="AF253" i="1" s="1"/>
  <c r="AD77" i="1"/>
  <c r="AD211" i="1"/>
  <c r="AD204" i="1"/>
  <c r="AD12" i="1"/>
  <c r="AF193" i="1"/>
  <c r="AF245" i="1"/>
  <c r="AF126" i="1"/>
  <c r="AF141" i="1"/>
  <c r="AD47" i="1"/>
  <c r="AD55" i="1"/>
  <c r="AF63" i="1"/>
  <c r="AD85" i="1"/>
  <c r="AD49" i="1"/>
  <c r="AD207" i="1"/>
  <c r="AD119" i="1"/>
  <c r="AF218" i="1"/>
  <c r="AD26" i="1"/>
  <c r="AD125" i="1"/>
  <c r="AF111" i="1"/>
  <c r="AF108" i="1"/>
  <c r="AD227" i="1"/>
  <c r="AF22" i="1"/>
  <c r="AD237" i="1"/>
  <c r="AD145" i="1"/>
  <c r="AD62" i="1"/>
  <c r="AD197" i="1"/>
  <c r="AD83" i="1"/>
  <c r="AF105" i="1"/>
  <c r="AD115" i="1"/>
  <c r="AD90" i="1"/>
  <c r="AD254" i="1"/>
  <c r="AD142" i="1"/>
  <c r="AD99" i="1"/>
  <c r="AD183" i="1"/>
  <c r="AF183" i="1" s="1"/>
  <c r="AD173" i="1"/>
  <c r="AF31" i="1"/>
  <c r="AD50" i="1"/>
  <c r="AD223" i="1"/>
  <c r="AD209" i="1"/>
  <c r="AD56" i="1"/>
  <c r="AD241" i="1"/>
  <c r="AD139" i="1"/>
  <c r="AD146" i="1"/>
  <c r="AD153" i="1"/>
  <c r="AD155" i="1"/>
  <c r="AD64" i="1"/>
  <c r="AD112" i="1"/>
  <c r="AD200" i="1"/>
  <c r="AD23" i="1"/>
  <c r="AF48" i="1"/>
  <c r="AD234" i="1"/>
  <c r="AF40" i="1" l="1"/>
  <c r="AF188" i="1"/>
  <c r="AF192" i="1"/>
  <c r="AF84" i="1"/>
  <c r="AF18" i="1"/>
  <c r="AF210" i="1"/>
  <c r="AF156" i="1"/>
  <c r="AF82" i="1"/>
  <c r="AF144" i="1"/>
  <c r="AF7" i="1"/>
  <c r="AF101" i="1"/>
  <c r="AF190" i="1"/>
  <c r="AF208" i="1"/>
  <c r="AF182" i="1"/>
  <c r="AF202" i="1"/>
  <c r="AF122" i="1"/>
  <c r="AF224" i="1"/>
  <c r="AF165" i="1"/>
  <c r="AF195" i="1"/>
  <c r="AF211" i="1"/>
  <c r="AF220" i="1"/>
  <c r="AF231" i="1"/>
  <c r="AF77" i="1"/>
  <c r="AF216" i="1"/>
  <c r="AF12" i="1"/>
  <c r="AF140" i="1"/>
  <c r="AF232" i="1"/>
  <c r="AF137" i="1"/>
  <c r="AF100" i="1"/>
  <c r="AF236" i="1"/>
  <c r="AF131" i="1"/>
  <c r="AF235" i="1"/>
  <c r="AF204" i="1"/>
  <c r="AF168" i="1"/>
  <c r="AF206" i="1"/>
  <c r="AF62" i="1"/>
  <c r="AF125" i="1"/>
  <c r="AF139" i="1"/>
  <c r="AF56" i="1"/>
  <c r="AF223" i="1"/>
  <c r="AF237" i="1"/>
  <c r="AF23" i="1"/>
  <c r="AF155" i="1"/>
  <c r="AF241" i="1"/>
  <c r="AF50" i="1"/>
  <c r="AF254" i="1"/>
  <c r="AF227" i="1"/>
  <c r="AF153" i="1"/>
  <c r="AF90" i="1"/>
  <c r="AF112" i="1"/>
  <c r="AF146" i="1"/>
  <c r="AF209" i="1"/>
  <c r="AF99" i="1"/>
  <c r="AF115" i="1"/>
  <c r="AF197" i="1"/>
  <c r="AF145" i="1"/>
  <c r="AF119" i="1"/>
  <c r="AF47" i="1"/>
  <c r="AF49" i="1"/>
  <c r="AF234" i="1"/>
  <c r="AF55" i="1"/>
  <c r="AF64" i="1"/>
  <c r="AF142" i="1"/>
  <c r="AF207" i="1"/>
  <c r="AF85" i="1"/>
  <c r="AF83" i="1"/>
  <c r="AF26" i="1"/>
  <c r="AF200" i="1"/>
  <c r="AF173" i="1"/>
</calcChain>
</file>

<file path=xl/sharedStrings.xml><?xml version="1.0" encoding="utf-8"?>
<sst xmlns="http://schemas.openxmlformats.org/spreadsheetml/2006/main" count="1802" uniqueCount="1773">
  <si>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</si>
  <si>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</si>
  <si>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</si>
  <si>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</si>
  <si>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</si>
  <si>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</si>
  <si>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</si>
  <si>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</si>
  <si>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</si>
  <si>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</si>
  <si>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</si>
  <si>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</si>
  <si>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</si>
  <si>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</si>
  <si>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</si>
  <si>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</si>
  <si>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</si>
  <si>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</si>
  <si>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</si>
  <si>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</si>
  <si>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</si>
  <si>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</si>
  <si>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</si>
  <si>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</si>
  <si>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</si>
  <si>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</si>
  <si>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</si>
  <si>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</si>
  <si>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</si>
  <si>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</si>
  <si>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</si>
  <si>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</si>
  <si>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</si>
  <si>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</si>
  <si>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</si>
  <si>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</si>
  <si>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</si>
  <si>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</si>
  <si>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</si>
  <si>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</si>
  <si>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</si>
  <si>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</si>
  <si>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</si>
  <si>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</si>
  <si>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</si>
  <si>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</si>
  <si>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</si>
  <si>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</si>
  <si>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</si>
  <si>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</si>
  <si>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</si>
  <si>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</si>
  <si>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</si>
  <si>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</si>
  <si>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</si>
  <si>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</si>
  <si>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</si>
  <si>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</si>
  <si>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</si>
  <si>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</si>
  <si>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</si>
  <si>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</si>
  <si>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</si>
  <si>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</si>
  <si>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</si>
  <si>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</si>
  <si>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</si>
  <si>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</si>
  <si>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</si>
  <si>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</si>
  <si>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</si>
  <si>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</si>
  <si>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</si>
  <si>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</si>
  <si>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</si>
  <si>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</si>
  <si>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</si>
  <si>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</si>
  <si>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</si>
  <si>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</si>
  <si>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</si>
  <si>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</si>
  <si>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</si>
  <si>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</si>
  <si>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</si>
  <si>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</si>
  <si>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</si>
  <si>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</si>
  <si>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</si>
  <si>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</si>
  <si>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</si>
  <si>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</si>
  <si>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</si>
  <si>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</si>
  <si>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</si>
  <si>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</si>
  <si>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</si>
  <si>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</si>
  <si>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</si>
  <si>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</si>
  <si>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</si>
  <si>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</si>
  <si>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</si>
  <si>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</si>
  <si>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</si>
  <si>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</si>
  <si>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</si>
  <si>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</si>
  <si>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</si>
  <si>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</si>
  <si>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</si>
  <si>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</si>
  <si>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</si>
  <si>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</si>
  <si>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 xml:space="preserve">Methenamine
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</si>
  <si>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</si>
  <si>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</si>
  <si>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</si>
  <si>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</si>
  <si>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</si>
  <si>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</si>
  <si>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</si>
  <si>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</si>
  <si>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</si>
  <si>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</si>
  <si>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</si>
  <si>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</si>
  <si>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</si>
  <si>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</si>
  <si>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</si>
  <si>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</si>
  <si>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</si>
  <si>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</si>
  <si>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</si>
  <si>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</si>
  <si>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</si>
  <si>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</si>
  <si>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</si>
  <si>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</si>
  <si>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</si>
  <si>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</si>
  <si>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</si>
  <si>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</si>
  <si>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</si>
  <si>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</si>
  <si>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</si>
  <si>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</si>
  <si>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</si>
  <si>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</si>
  <si>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</si>
  <si>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</si>
  <si>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</si>
  <si>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</si>
  <si>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</si>
  <si>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</si>
  <si>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</si>
  <si>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</si>
  <si>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</si>
  <si>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</si>
  <si>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</si>
  <si>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</si>
  <si>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</si>
  <si>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</si>
  <si>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</si>
  <si>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</si>
  <si>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</si>
  <si>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</si>
  <si>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</si>
  <si>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</si>
  <si>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</si>
  <si>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</si>
  <si>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</si>
  <si>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</si>
  <si>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</si>
  <si>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</si>
  <si>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</si>
  <si>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</si>
  <si>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</si>
  <si>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</si>
  <si>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</si>
  <si>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</si>
  <si>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</si>
  <si>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</si>
  <si>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</si>
  <si>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 xml:space="preserve">                       137,14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</si>
  <si>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</si>
  <si>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</si>
  <si>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</si>
  <si>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</si>
  <si>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</si>
  <si>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</si>
  <si>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</si>
  <si>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</si>
  <si>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</si>
  <si>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</si>
  <si>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</si>
  <si>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</si>
  <si>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</si>
  <si>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</si>
  <si>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</si>
  <si>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</si>
  <si>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</si>
  <si>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</si>
  <si>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</si>
  <si>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</si>
  <si>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</si>
  <si>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</si>
  <si>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</si>
  <si>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</si>
  <si>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</si>
  <si>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</si>
  <si>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</si>
  <si>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</si>
  <si>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</si>
  <si>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</si>
  <si>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</si>
  <si>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</si>
  <si>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</si>
  <si>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</si>
  <si>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</si>
  <si>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</si>
  <si>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</si>
  <si>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</si>
  <si>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</si>
  <si>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</si>
  <si>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</si>
  <si>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</si>
  <si>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</si>
  <si>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</si>
  <si>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</si>
  <si>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</si>
  <si>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</si>
  <si>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</si>
  <si>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</si>
  <si>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</si>
  <si>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</si>
  <si>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</si>
  <si>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</si>
  <si>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</si>
  <si>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</si>
  <si>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</si>
  <si>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</si>
  <si>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</si>
  <si>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</si>
  <si>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</si>
  <si>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</si>
  <si>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</si>
  <si>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</si>
  <si>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</si>
  <si>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</si>
  <si>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</si>
  <si>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</si>
  <si>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</si>
  <si>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</si>
  <si>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</si>
  <si>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</si>
  <si>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</si>
  <si>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</si>
  <si>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</si>
  <si>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</si>
  <si>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</si>
  <si>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</si>
  <si>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</si>
  <si>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</si>
  <si>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</si>
  <si>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</si>
  <si>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</si>
  <si>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</si>
  <si>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</si>
  <si>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</si>
  <si>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</si>
  <si>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</si>
  <si>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</si>
  <si>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</si>
  <si>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</si>
  <si>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</si>
  <si>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</si>
  <si>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</si>
  <si>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</si>
  <si>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</si>
  <si>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</si>
  <si>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</si>
  <si>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</si>
  <si>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</si>
  <si>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</si>
  <si>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</si>
  <si>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</si>
  <si>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</si>
  <si>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</si>
  <si>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</si>
  <si>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</si>
  <si>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</si>
  <si>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</si>
  <si>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</si>
  <si>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</si>
  <si>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</si>
  <si>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</si>
  <si>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</si>
  <si>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</si>
  <si>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</si>
  <si>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</si>
  <si>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</si>
  <si>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</si>
  <si>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</si>
  <si>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</si>
  <si>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</si>
  <si>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</si>
  <si>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</si>
  <si>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</si>
  <si>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</si>
  <si>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</si>
  <si>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</si>
  <si>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</si>
  <si>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</si>
  <si>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</si>
  <si>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</si>
  <si>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</si>
  <si>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</si>
  <si>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</si>
  <si>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</si>
  <si>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</si>
  <si>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</si>
  <si>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</si>
  <si>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</si>
  <si>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</si>
  <si>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</si>
  <si>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</si>
  <si>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</si>
  <si>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</si>
  <si>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</si>
  <si>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</si>
  <si>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</si>
  <si>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</si>
  <si>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</si>
  <si>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</si>
  <si>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</si>
  <si>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</si>
  <si>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</si>
  <si>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</si>
  <si>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</si>
  <si>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</si>
  <si>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</si>
  <si>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</si>
  <si>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</si>
  <si>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</si>
  <si>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</si>
  <si>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</si>
  <si>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</si>
  <si>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</si>
  <si>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</si>
  <si>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</si>
  <si>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</si>
  <si>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</si>
  <si>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</si>
  <si>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</si>
  <si>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</si>
  <si>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</si>
  <si>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</si>
  <si>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</si>
  <si>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</si>
  <si>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</si>
  <si>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</si>
  <si>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</si>
  <si>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</si>
  <si>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</si>
  <si>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</si>
  <si>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</si>
  <si>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</si>
  <si>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</si>
  <si>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</si>
  <si>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</si>
  <si>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</si>
  <si>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</si>
  <si>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</si>
  <si>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</si>
  <si>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</si>
  <si>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</si>
  <si>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</si>
  <si>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</si>
  <si>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</si>
  <si>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</si>
  <si>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</si>
  <si>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</si>
  <si>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</si>
  <si>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</si>
  <si>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</si>
  <si>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</si>
  <si>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</si>
  <si>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</si>
  <si>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</si>
  <si>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</si>
  <si>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</si>
  <si>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</si>
  <si>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</si>
  <si>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</si>
  <si>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</si>
  <si>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</si>
  <si>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</si>
  <si>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</si>
  <si>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</si>
  <si>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</si>
  <si>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</si>
  <si>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</si>
  <si>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</si>
  <si>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</si>
  <si>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</si>
  <si>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</si>
  <si>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</si>
  <si>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</si>
  <si>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</si>
  <si>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</si>
  <si>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</si>
  <si>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</si>
  <si>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</si>
  <si>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</si>
  <si>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</si>
  <si>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</si>
  <si>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</si>
  <si>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</si>
  <si>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</si>
  <si>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</si>
  <si>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</si>
  <si>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</si>
  <si>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</si>
  <si>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</si>
  <si>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</si>
  <si>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</si>
  <si>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</si>
  <si>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</si>
  <si>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</si>
  <si>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</si>
  <si>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</si>
  <si>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</si>
  <si>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</si>
  <si>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</si>
  <si>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</si>
  <si>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</si>
  <si>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</si>
  <si>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</si>
  <si>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</si>
  <si>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</si>
  <si>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</si>
  <si>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</si>
  <si>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</si>
  <si>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</si>
  <si>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</si>
  <si>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</si>
  <si>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</si>
  <si>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</si>
  <si>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</si>
  <si>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</si>
  <si>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</si>
  <si>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</si>
  <si>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</si>
  <si>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</si>
  <si>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</si>
  <si>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</si>
  <si>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</si>
  <si>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</si>
  <si>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</si>
  <si>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</si>
  <si>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</si>
  <si>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</si>
  <si>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</si>
  <si>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</si>
  <si>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</si>
  <si>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</si>
  <si>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</si>
  <si>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</si>
  <si>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</si>
  <si>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</si>
  <si>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</si>
  <si>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</si>
  <si>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</si>
  <si>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</si>
  <si>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</si>
  <si>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</si>
  <si>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</si>
  <si>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</si>
  <si>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276,4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</si>
  <si>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</si>
  <si>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</si>
  <si>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</si>
  <si>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</si>
  <si>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</si>
  <si>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</si>
  <si>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</si>
  <si>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</si>
  <si>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</si>
  <si>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</si>
  <si>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</si>
  <si>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</si>
  <si>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</si>
  <si>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</si>
  <si>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</si>
  <si>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</si>
  <si>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</si>
  <si>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</si>
  <si>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</si>
  <si>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</si>
  <si>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</si>
  <si>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</si>
  <si>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</si>
  <si>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</si>
  <si>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</si>
  <si>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</si>
  <si>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</si>
  <si>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</si>
  <si>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</si>
  <si>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</si>
  <si>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</si>
  <si>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</si>
  <si>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</si>
  <si>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</si>
  <si>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</si>
  <si>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</si>
  <si>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</si>
  <si>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</si>
  <si>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</si>
  <si>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</si>
  <si>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</si>
  <si>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</si>
  <si>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</si>
  <si>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</si>
  <si>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</si>
  <si>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</si>
  <si>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</si>
  <si>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</si>
  <si>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</si>
  <si>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</si>
  <si>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</si>
  <si>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</si>
  <si>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</si>
  <si>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</si>
  <si>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</si>
  <si>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</si>
  <si>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</si>
  <si>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</si>
  <si>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</si>
  <si>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</si>
  <si>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</si>
  <si>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</si>
  <si>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</si>
  <si>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</si>
  <si>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</si>
  <si>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</si>
  <si>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</si>
  <si>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</si>
  <si>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</si>
  <si>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</si>
  <si>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</si>
  <si>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</si>
  <si>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</si>
  <si>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</si>
  <si>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</si>
  <si>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</si>
  <si>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</si>
  <si>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</si>
  <si>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</si>
  <si>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</si>
  <si>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</si>
  <si>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</si>
  <si>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</si>
  <si>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</si>
  <si>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</si>
  <si>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</si>
  <si>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</si>
  <si>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</si>
  <si>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</si>
  <si>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</si>
  <si>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</si>
  <si>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</si>
  <si>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</si>
  <si>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</si>
  <si>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</si>
  <si>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</si>
  <si>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</si>
  <si>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</si>
  <si>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</si>
  <si>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</si>
  <si>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</si>
  <si>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</si>
  <si>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</si>
  <si>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</si>
  <si>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</si>
  <si>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</si>
  <si>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</si>
  <si>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</si>
  <si>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</si>
  <si>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</si>
  <si>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</si>
  <si>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</si>
  <si>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</si>
  <si>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</si>
  <si>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</si>
  <si>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</si>
  <si>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</si>
  <si>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</si>
  <si>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</si>
  <si>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</si>
  <si>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</si>
  <si>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</si>
  <si>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</si>
  <si>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</si>
  <si>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</si>
  <si>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</si>
  <si>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</si>
  <si>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</si>
  <si>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</si>
  <si>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</si>
  <si>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</si>
  <si>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</si>
  <si>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</si>
  <si>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</si>
  <si>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</si>
  <si>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</si>
  <si>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</si>
  <si>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</si>
  <si>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</si>
  <si>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</si>
  <si>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</si>
  <si>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</si>
  <si>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</si>
  <si>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</si>
  <si>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</si>
  <si>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</si>
  <si>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</si>
  <si>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</si>
  <si>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</si>
  <si>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</si>
  <si>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</si>
  <si>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</si>
  <si>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</si>
  <si>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</si>
  <si>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</si>
  <si>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</si>
  <si>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</si>
  <si>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</si>
  <si>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</si>
  <si>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</si>
  <si>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</si>
  <si>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</si>
  <si>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</si>
  <si>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</si>
  <si>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</si>
  <si>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</si>
  <si>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</si>
  <si>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</si>
  <si>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</si>
  <si>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</si>
  <si>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</si>
  <si>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</si>
  <si>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</si>
  <si>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</si>
  <si>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</si>
  <si>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</si>
  <si>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</si>
  <si>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</si>
  <si>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</si>
  <si>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</si>
  <si>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</si>
  <si>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</si>
  <si>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</si>
  <si>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</si>
  <si>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</si>
  <si>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</si>
  <si>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</si>
  <si>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</si>
  <si>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</si>
  <si>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</si>
  <si>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</si>
  <si>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</si>
  <si>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</si>
  <si>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</si>
  <si>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</si>
  <si>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</si>
  <si>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</si>
  <si>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</si>
  <si>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</si>
  <si>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</si>
  <si>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</si>
  <si>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</si>
  <si>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</si>
  <si>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</si>
  <si>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</si>
  <si>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</si>
  <si>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</si>
  <si>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</si>
  <si>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</si>
  <si>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</si>
  <si>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</si>
  <si>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</si>
  <si>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</si>
  <si>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</si>
  <si>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</si>
  <si>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</si>
  <si>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</si>
  <si>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</si>
  <si>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</si>
  <si>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</si>
  <si>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</si>
  <si>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</si>
  <si>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</si>
  <si>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</si>
  <si>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</si>
  <si>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</si>
  <si>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</si>
  <si>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</si>
  <si>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</si>
  <si>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</si>
  <si>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</si>
  <si>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</si>
  <si>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</si>
  <si>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</si>
  <si>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</si>
  <si>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</si>
  <si>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</si>
  <si>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</si>
  <si>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</si>
  <si>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</si>
  <si>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</si>
  <si>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</si>
  <si>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</si>
  <si>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</si>
  <si>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</si>
  <si>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</si>
  <si>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</si>
  <si>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</si>
  <si>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</si>
  <si>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</si>
  <si>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</si>
  <si>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</si>
  <si>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</si>
  <si>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</si>
  <si>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</si>
  <si>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</si>
  <si>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</si>
  <si>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</si>
  <si>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</si>
  <si>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</si>
  <si>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</si>
  <si>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</si>
  <si>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</si>
  <si>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</si>
  <si>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</si>
  <si>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</si>
  <si>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</si>
  <si>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</si>
  <si>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</si>
  <si>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</si>
  <si>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</si>
  <si>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</si>
  <si>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</si>
  <si>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</si>
  <si>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</si>
  <si>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</si>
  <si>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</si>
  <si>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</si>
  <si>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</si>
  <si>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</si>
  <si>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</si>
  <si>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</si>
  <si>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</si>
  <si>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</si>
  <si>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</si>
  <si>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</si>
  <si>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</si>
  <si>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</si>
  <si>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</si>
  <si>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</si>
  <si>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</si>
  <si>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</si>
  <si>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</si>
  <si>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</si>
  <si>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</si>
  <si>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</si>
  <si>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</si>
  <si>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</si>
  <si>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</si>
  <si>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</si>
  <si>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</si>
  <si>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</si>
  <si>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</si>
  <si>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</si>
  <si>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</si>
  <si>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</si>
  <si>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</si>
  <si>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</si>
  <si>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</si>
  <si>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</si>
  <si>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</si>
  <si>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</si>
  <si>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</si>
  <si>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</si>
  <si>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</si>
  <si>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</si>
  <si>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</si>
  <si>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</si>
  <si>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</si>
  <si>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</si>
  <si>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</si>
  <si>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</si>
  <si>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</si>
  <si>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</si>
  <si>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</si>
  <si>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</si>
  <si>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</si>
  <si>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</si>
  <si>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</si>
  <si>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</si>
  <si>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</si>
  <si>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</si>
  <si>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</si>
  <si>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</si>
  <si>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</si>
  <si>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</si>
  <si>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</si>
  <si>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</si>
  <si>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</si>
  <si>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</si>
  <si>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</si>
  <si>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</si>
  <si>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</si>
  <si>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</si>
  <si>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</si>
  <si>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</si>
  <si>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</si>
  <si>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</si>
  <si>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</si>
  <si>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</si>
  <si>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</si>
  <si>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</si>
  <si>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</si>
  <si>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</si>
  <si>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</si>
  <si>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</si>
  <si>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</si>
  <si>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</si>
  <si>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</si>
  <si>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</si>
  <si>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</si>
  <si>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</si>
  <si>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</si>
  <si>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</si>
  <si>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</si>
  <si>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</si>
  <si>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</si>
  <si>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</si>
  <si>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</si>
  <si>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</si>
  <si>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</si>
  <si>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</si>
  <si>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</si>
  <si>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</si>
  <si>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</si>
  <si>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</si>
  <si>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</si>
  <si>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</si>
  <si>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</si>
  <si>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</si>
  <si>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</si>
  <si>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</si>
  <si>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</si>
  <si>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</si>
  <si>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</si>
  <si>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</si>
  <si>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</si>
  <si>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</si>
  <si>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</si>
  <si>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</si>
  <si>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</si>
  <si>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</si>
  <si>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</si>
  <si>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</si>
  <si>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</si>
  <si>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</si>
  <si>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</si>
  <si>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</si>
  <si>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</si>
  <si>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</si>
  <si>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</si>
  <si>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</si>
  <si>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</si>
  <si>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</si>
  <si>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</si>
  <si>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</si>
  <si>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</si>
  <si>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</si>
  <si>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</si>
  <si>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</si>
  <si>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</si>
  <si>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</si>
  <si>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</si>
  <si>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</si>
  <si>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</si>
  <si>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</si>
  <si>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</si>
  <si>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</si>
  <si>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</si>
  <si>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</si>
  <si>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</si>
  <si>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</si>
  <si>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</si>
  <si>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</si>
  <si>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</si>
  <si>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296,4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</si>
  <si>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</si>
  <si>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</si>
  <si>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</si>
  <si>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</si>
  <si>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</si>
  <si>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</si>
  <si>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</si>
  <si>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</si>
  <si>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</si>
  <si>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</si>
  <si>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</si>
  <si>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</si>
  <si>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</si>
  <si>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</si>
  <si>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</si>
  <si>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</si>
  <si>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</si>
  <si>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</si>
  <si>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</si>
  <si>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</si>
  <si>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</si>
  <si>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</si>
  <si>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</si>
  <si>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</si>
  <si>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</si>
  <si>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</si>
  <si>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</si>
  <si>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</si>
  <si>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</si>
  <si>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</si>
  <si>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</si>
  <si>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</si>
  <si>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</si>
  <si>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</si>
  <si>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</si>
  <si>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</si>
  <si>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</si>
  <si>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</si>
  <si>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</si>
  <si>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</si>
  <si>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</si>
  <si>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</si>
  <si>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</si>
  <si>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</si>
  <si>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</si>
  <si>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</si>
  <si>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</si>
  <si>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</si>
  <si>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</si>
  <si>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</si>
  <si>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</si>
  <si>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</si>
  <si>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</si>
  <si>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</si>
  <si>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</si>
  <si>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</si>
  <si>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</si>
  <si>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</si>
  <si>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</si>
  <si>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</si>
  <si>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</si>
  <si>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</si>
  <si>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</si>
  <si>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</si>
  <si>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</si>
  <si>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</si>
  <si>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</si>
  <si>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</si>
  <si>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</si>
  <si>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</si>
  <si>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</si>
  <si>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</si>
  <si>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</si>
  <si>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</si>
  <si>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</si>
  <si>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</si>
  <si>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</si>
  <si>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</si>
  <si>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</si>
  <si>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</si>
  <si>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</si>
  <si>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</si>
  <si>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</si>
  <si>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</si>
  <si>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</si>
  <si>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</si>
  <si>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</si>
  <si>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</si>
  <si>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</si>
  <si>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</si>
  <si>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</si>
  <si>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</si>
  <si>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</si>
  <si>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</si>
  <si>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</si>
  <si>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</si>
  <si>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</si>
  <si>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</si>
  <si>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</si>
  <si>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</si>
  <si>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</si>
  <si>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</si>
  <si>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</si>
  <si>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</si>
  <si>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</si>
  <si>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</si>
  <si>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</si>
  <si>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</si>
  <si>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</si>
  <si>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</si>
  <si>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</si>
  <si>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</si>
  <si>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</si>
  <si>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</si>
  <si>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</si>
  <si>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</si>
  <si>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</si>
  <si>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</si>
  <si>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</si>
  <si>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</si>
  <si>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</si>
  <si>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</si>
  <si>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</si>
  <si>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</si>
  <si>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</si>
  <si>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</si>
  <si>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</si>
  <si>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</si>
  <si>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</si>
  <si>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</si>
  <si>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</si>
  <si>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</si>
  <si>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</si>
  <si>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</si>
  <si>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</si>
  <si>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</si>
  <si>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</si>
  <si>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</si>
  <si>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</si>
  <si>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</si>
  <si>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</si>
  <si>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</si>
  <si>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</si>
  <si>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</si>
  <si>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</si>
  <si>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</si>
  <si>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</si>
  <si>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</si>
  <si>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</si>
  <si>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</si>
  <si>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</si>
  <si>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</si>
  <si>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</si>
  <si>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</si>
  <si>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</si>
  <si>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</si>
  <si>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</si>
  <si>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</si>
  <si>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</si>
  <si>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</si>
  <si>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</si>
  <si>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</si>
  <si>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</si>
  <si>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</si>
  <si>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</si>
  <si>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</si>
  <si>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</si>
  <si>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</si>
  <si>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</si>
  <si>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</si>
  <si>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</si>
  <si>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</si>
  <si>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</si>
  <si>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</si>
  <si>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</si>
  <si>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</si>
  <si>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</si>
  <si>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</si>
  <si>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</si>
  <si>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</si>
  <si>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</si>
  <si>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</si>
  <si>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</si>
  <si>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</si>
  <si>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</si>
  <si>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</si>
  <si>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</si>
  <si>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</si>
  <si>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</si>
  <si>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</si>
  <si>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</si>
  <si>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</si>
  <si>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</si>
  <si>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</si>
  <si>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</si>
  <si>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</si>
  <si>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</si>
  <si>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</si>
  <si>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</si>
  <si>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</si>
  <si>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</si>
  <si>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</si>
  <si>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</si>
  <si>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</si>
  <si>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</si>
  <si>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</si>
  <si>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</si>
  <si>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</si>
  <si>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</si>
  <si>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</si>
  <si>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</si>
  <si>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</si>
  <si>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</si>
  <si>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</si>
  <si>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</si>
  <si>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</si>
  <si>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</si>
  <si>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</si>
  <si>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</si>
  <si>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</si>
  <si>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</si>
  <si>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</si>
  <si>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</si>
  <si>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</si>
  <si>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</si>
  <si>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</si>
  <si>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</si>
  <si>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</si>
  <si>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</si>
  <si>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</si>
  <si>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</si>
  <si>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</si>
  <si>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</si>
  <si>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</si>
  <si>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</si>
  <si>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</si>
  <si>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</si>
  <si>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</si>
  <si>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</si>
  <si>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</si>
  <si>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</si>
  <si>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</si>
  <si>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</si>
  <si>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</si>
  <si>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</si>
  <si>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</si>
  <si>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</si>
  <si>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</si>
  <si>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</si>
  <si>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</si>
  <si>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</si>
  <si>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</si>
  <si>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</si>
  <si>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</si>
  <si>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</si>
  <si>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</si>
  <si>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</si>
  <si>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</si>
  <si>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</si>
  <si>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</si>
  <si>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</si>
  <si>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</si>
  <si>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</si>
  <si>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</si>
  <si>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</si>
  <si>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</si>
  <si>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</si>
  <si>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</si>
  <si>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</si>
  <si>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</si>
  <si>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</si>
  <si>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</si>
  <si>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</si>
  <si>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</si>
  <si>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</si>
  <si>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</si>
  <si>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</si>
  <si>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</si>
  <si>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</si>
  <si>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</si>
  <si>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</si>
  <si>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</si>
  <si>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</si>
  <si>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</si>
  <si>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</si>
  <si>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</si>
  <si>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</si>
  <si>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</si>
  <si>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</si>
  <si>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</si>
  <si>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</si>
  <si>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</si>
  <si>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</si>
  <si>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</si>
  <si>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</si>
  <si>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</si>
  <si>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</si>
  <si>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</si>
  <si>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</si>
  <si>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</si>
  <si>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</si>
  <si>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</si>
  <si>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</si>
  <si>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</si>
  <si>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</si>
  <si>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</si>
  <si>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</si>
  <si>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</si>
  <si>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</si>
  <si>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</si>
  <si>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</si>
  <si>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</si>
  <si>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</si>
  <si>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</si>
  <si>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</si>
  <si>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</si>
  <si>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</si>
  <si>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</si>
  <si>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</si>
  <si>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</si>
  <si>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</si>
  <si>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</si>
  <si>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</si>
  <si>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</si>
  <si>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</si>
  <si>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</si>
  <si>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</si>
  <si>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</si>
  <si>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</si>
  <si>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</si>
  <si>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</si>
  <si>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</si>
  <si>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</si>
  <si>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</si>
  <si>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</si>
  <si>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</si>
  <si>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</si>
  <si>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</si>
  <si>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</si>
  <si>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</si>
  <si>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</si>
  <si>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</si>
  <si>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</si>
  <si>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</si>
  <si>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</si>
  <si>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</si>
  <si>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</si>
  <si>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</si>
  <si>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</si>
  <si>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</si>
  <si>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</si>
  <si>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</si>
  <si>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</si>
  <si>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</si>
  <si>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</si>
  <si>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</si>
  <si>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</si>
  <si>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</si>
  <si>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</si>
  <si>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</si>
  <si>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</si>
  <si>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</si>
  <si>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</si>
  <si>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</si>
  <si>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</si>
  <si>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</si>
  <si>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</si>
  <si>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</si>
  <si>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</si>
  <si>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</si>
  <si>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</si>
  <si>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</si>
  <si>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</si>
  <si>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</si>
  <si>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</si>
  <si>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</si>
  <si>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</si>
  <si>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</si>
  <si>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</si>
  <si>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</si>
  <si>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</si>
  <si>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</si>
  <si>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</si>
  <si>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</si>
  <si>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</si>
  <si>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</si>
  <si>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</si>
  <si>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</si>
  <si>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</si>
  <si>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</si>
  <si>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</si>
  <si>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</si>
  <si>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</si>
  <si>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</si>
  <si>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</si>
  <si>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</si>
  <si>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</si>
  <si>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</si>
  <si>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</si>
  <si>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</si>
  <si>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</si>
  <si>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</si>
  <si>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</si>
  <si>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</si>
  <si>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</si>
  <si>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</si>
  <si>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</si>
  <si>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</si>
  <si>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</si>
  <si>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</si>
  <si>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</si>
  <si>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</si>
  <si>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</si>
  <si>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</si>
  <si>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</si>
  <si>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</si>
  <si>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</si>
  <si>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</si>
  <si>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</si>
  <si>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</si>
  <si>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</si>
  <si>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</si>
  <si>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</si>
  <si>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</si>
  <si>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</si>
  <si>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</si>
  <si>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</si>
  <si>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</si>
  <si>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</si>
  <si>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</si>
  <si>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</si>
  <si>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</si>
  <si>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</si>
  <si>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 xml:space="preserve">                          440,4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</si>
  <si>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</si>
  <si>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</si>
  <si>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</si>
  <si>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</si>
  <si>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</si>
  <si>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</si>
  <si>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</si>
  <si>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</si>
  <si>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</si>
  <si>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</si>
  <si>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</si>
  <si>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</si>
  <si>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</si>
  <si>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</si>
  <si>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</si>
  <si>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</si>
  <si>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</si>
  <si>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</si>
  <si>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</si>
  <si>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</si>
  <si>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</si>
  <si>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</si>
  <si>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</si>
  <si>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</si>
  <si>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</si>
  <si>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</si>
  <si>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</si>
  <si>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</si>
  <si>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</si>
  <si>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</si>
  <si>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</si>
  <si>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</si>
  <si>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</si>
  <si>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</si>
  <si>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</si>
  <si>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</si>
  <si>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</si>
  <si>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</si>
  <si>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</si>
  <si>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</si>
  <si>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</si>
  <si>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</si>
  <si>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</si>
  <si>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</si>
  <si>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</si>
  <si>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</si>
  <si>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</si>
  <si>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</si>
  <si>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</si>
  <si>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</si>
  <si>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</si>
  <si>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</si>
  <si>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</si>
  <si>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</si>
  <si>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</si>
  <si>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</si>
  <si>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</si>
  <si>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</si>
  <si>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</si>
  <si>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</si>
  <si>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</si>
  <si>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</si>
  <si>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</si>
  <si>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</si>
  <si>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</si>
  <si>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</si>
  <si>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</si>
  <si>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</si>
  <si>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</si>
  <si>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</si>
  <si>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</si>
  <si>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</si>
  <si>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</si>
  <si>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</si>
  <si>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</si>
  <si>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</si>
  <si>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</si>
  <si>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</si>
  <si>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</si>
  <si>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</si>
  <si>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</si>
  <si>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</si>
  <si>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</si>
  <si>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</si>
  <si>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</si>
  <si>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</si>
  <si>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</si>
  <si>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</si>
  <si>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</si>
  <si>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</si>
  <si>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</si>
  <si>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</si>
  <si>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</si>
  <si>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</si>
  <si>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</si>
  <si>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</si>
  <si>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</si>
  <si>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</si>
  <si>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</si>
  <si>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</si>
  <si>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</si>
  <si>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</si>
  <si>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</si>
  <si>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</si>
  <si>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</si>
  <si>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</si>
  <si>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</si>
  <si>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</si>
  <si>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266,3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</si>
  <si>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</si>
  <si>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</si>
  <si>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</si>
  <si>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</si>
  <si>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</si>
  <si>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</si>
  <si>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</si>
  <si>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</si>
  <si>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</si>
  <si>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</si>
  <si>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</si>
  <si>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</si>
  <si>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</si>
  <si>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</si>
  <si>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</si>
  <si>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</si>
  <si>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</si>
  <si>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</si>
  <si>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</si>
  <si>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</si>
  <si>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</si>
  <si>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</si>
  <si>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</si>
  <si>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</si>
  <si>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</si>
  <si>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</si>
  <si>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</si>
  <si>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</si>
  <si>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</si>
  <si>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</si>
  <si>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</si>
  <si>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</si>
  <si>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</si>
  <si>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</si>
  <si>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</si>
  <si>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</si>
  <si>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</si>
  <si>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</si>
  <si>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</si>
  <si>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</si>
  <si>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</si>
  <si>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</si>
  <si>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</si>
  <si>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</si>
  <si>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</si>
  <si>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</si>
  <si>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</si>
  <si>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</si>
  <si>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</si>
  <si>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</si>
  <si>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</si>
  <si>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</si>
  <si>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</si>
  <si>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</si>
  <si>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</si>
  <si>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</si>
  <si>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</si>
  <si>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</si>
  <si>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</si>
  <si>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</si>
  <si>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</si>
  <si>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</si>
  <si>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</si>
  <si>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</si>
  <si>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</si>
  <si>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</si>
  <si>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</si>
  <si>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</si>
  <si>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</si>
  <si>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</si>
  <si>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</si>
  <si>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</si>
  <si>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</si>
  <si>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</si>
  <si>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</si>
  <si>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</si>
  <si>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</si>
  <si>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</si>
  <si>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</si>
  <si>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</si>
  <si>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</si>
  <si>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</si>
  <si>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</si>
  <si>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</si>
  <si>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</si>
  <si>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</si>
  <si>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</si>
  <si>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</si>
  <si>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</si>
  <si>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</si>
  <si>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</si>
  <si>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</si>
  <si>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</si>
  <si>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</si>
  <si>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</si>
  <si>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</si>
  <si>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</si>
  <si>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</si>
  <si>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</si>
  <si>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</si>
  <si>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</si>
  <si>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</si>
  <si>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</si>
  <si>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</si>
  <si>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</si>
  <si>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</si>
  <si>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</si>
  <si>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</si>
  <si>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</si>
  <si>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</si>
  <si>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</si>
  <si>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</si>
  <si>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</si>
  <si>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</si>
  <si>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</si>
  <si>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</si>
  <si>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</si>
  <si>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</si>
  <si>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</si>
  <si>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</si>
  <si>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</si>
  <si>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</si>
  <si>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</si>
  <si>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</si>
  <si>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</si>
  <si>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</si>
  <si>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</si>
  <si>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</si>
  <si>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</si>
  <si>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</si>
  <si>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</si>
  <si>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</si>
  <si>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</si>
  <si>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</si>
  <si>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</si>
  <si>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</si>
  <si>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</si>
  <si>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</si>
  <si>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</si>
  <si>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</si>
  <si>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</si>
  <si>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</si>
  <si>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</si>
  <si>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</si>
  <si>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</si>
  <si>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</si>
  <si>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</si>
  <si>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</si>
  <si>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</si>
  <si>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</si>
  <si>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</si>
  <si>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</si>
  <si>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</si>
  <si>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</si>
  <si>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</si>
  <si>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</si>
  <si>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</si>
  <si>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</si>
  <si>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</si>
  <si>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</si>
  <si>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</si>
  <si>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</si>
  <si>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</si>
  <si>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</si>
  <si>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</si>
  <si>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</si>
  <si>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</si>
  <si>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</si>
  <si>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</si>
  <si>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</si>
  <si>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</si>
  <si>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</si>
  <si>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</si>
  <si>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</si>
  <si>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</si>
  <si>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</si>
  <si>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</si>
  <si>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</si>
  <si>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</si>
  <si>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</si>
  <si>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</si>
  <si>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</si>
  <si>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</si>
  <si>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</si>
  <si>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</si>
  <si>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</si>
  <si>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</si>
  <si>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</si>
  <si>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</si>
  <si>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</si>
  <si>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</si>
  <si>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</si>
  <si>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</si>
  <si>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</si>
  <si>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</si>
  <si>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</si>
  <si>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</si>
  <si>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</si>
  <si>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</si>
  <si>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</si>
  <si>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</si>
  <si>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</si>
  <si>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</si>
  <si>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</si>
  <si>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</si>
  <si>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</si>
  <si>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</si>
  <si>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</si>
  <si>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</si>
  <si>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</si>
  <si>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</si>
  <si>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</si>
  <si>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</si>
  <si>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</si>
  <si>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</si>
  <si>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</si>
  <si>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</si>
  <si>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</si>
  <si>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</si>
  <si>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</si>
  <si>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</si>
  <si>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</si>
  <si>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</si>
  <si>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</si>
  <si>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</si>
  <si>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</si>
  <si>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</si>
  <si>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</si>
  <si>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</si>
  <si>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</si>
  <si>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</si>
  <si>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</si>
  <si>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</si>
  <si>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</si>
  <si>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</si>
  <si>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</si>
  <si>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</si>
  <si>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</si>
  <si>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</si>
  <si>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</si>
  <si>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</si>
  <si>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</si>
  <si>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</si>
  <si>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</si>
  <si>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</si>
  <si>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</si>
  <si>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</si>
  <si>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</si>
  <si>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</si>
  <si>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</si>
  <si>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</si>
  <si>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</si>
  <si>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</si>
  <si>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</si>
  <si>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</si>
  <si>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</si>
  <si>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</si>
  <si>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</si>
  <si>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</si>
  <si>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</si>
  <si>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</si>
  <si>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</si>
  <si>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</si>
  <si>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</si>
  <si>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</si>
  <si>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</si>
  <si>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</si>
  <si>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</si>
  <si>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</si>
  <si>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</si>
  <si>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</si>
  <si>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</si>
  <si>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</si>
  <si>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</si>
  <si>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</si>
  <si>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</si>
  <si>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</si>
  <si>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</si>
  <si>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</si>
  <si>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</si>
  <si>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</si>
  <si>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</si>
  <si>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</si>
  <si>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</si>
  <si>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</si>
  <si>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</si>
  <si>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</si>
  <si>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</si>
  <si>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</si>
  <si>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</si>
  <si>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</si>
  <si>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</si>
  <si>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</si>
  <si>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</si>
  <si>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</si>
  <si>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</si>
  <si>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</si>
  <si>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</si>
  <si>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</si>
  <si>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</si>
  <si>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</si>
  <si>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</si>
  <si>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</si>
  <si>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</si>
  <si>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</si>
  <si>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</si>
  <si>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</si>
  <si>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</si>
  <si>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</si>
  <si>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</si>
  <si>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</si>
  <si>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</si>
  <si>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</si>
  <si>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</si>
  <si>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</si>
  <si>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</si>
  <si>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</si>
  <si>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</si>
  <si>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IEFe(%)</t>
  </si>
  <si>
    <t>Molecular_weight MW (g/mol)</t>
  </si>
  <si>
    <t>ARX-Model</t>
  </si>
  <si>
    <t>Polar Surface Area (Å2)</t>
  </si>
  <si>
    <t>Log P</t>
  </si>
  <si>
    <t>Log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</si>
</sst>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" TargetMode="External"/><Relationship Id="rId303" Type="http://schemas.openxmlformats.org/officeDocument/2006/relationships/hyperlink" Target="https://pubchem.ncbi.nlm.nih.gov/" TargetMode="External"/><Relationship Id="rId21" Type="http://schemas.openxmlformats.org/officeDocument/2006/relationships/hyperlink" Target="https://www.drugbank.ca/drugs/DB01351" TargetMode="External"/><Relationship Id="rId42" Type="http://schemas.openxmlformats.org/officeDocument/2006/relationships/hyperlink" Target="https://www.drugbank.ca/drugs/DB01053" TargetMode="External"/><Relationship Id="rId63" Type="http://schemas.openxmlformats.org/officeDocument/2006/relationships/hyperlink" Target="https://pubchem.ncbi.nlm.nih.gov/compound/577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compound/5578" TargetMode="External"/><Relationship Id="rId345" Type="http://schemas.openxmlformats.org/officeDocument/2006/relationships/hyperlink" Target="https://pubchem.ncbi.nlm.nih.gov/compound/5215" TargetMode="External"/><Relationship Id="rId170" Type="http://schemas.openxmlformats.org/officeDocument/2006/relationships/hyperlink" Target="https://pubchem.ncbi.nlm.nih.gov/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47" Type="http://schemas.openxmlformats.org/officeDocument/2006/relationships/hyperlink" Target="https://pubchem.ncbi.nlm.nih.gov/compound/6082" TargetMode="External"/><Relationship Id="rId107" Type="http://schemas.openxmlformats.org/officeDocument/2006/relationships/hyperlink" Target="https://pubchem.ncbi.nlm.nih.gov/compound/5280363" TargetMode="External"/><Relationship Id="rId268" Type="http://schemas.openxmlformats.org/officeDocument/2006/relationships/hyperlink" Target="https://pubchem.ncbi.nlm.nih.gov/compound/4641" TargetMode="External"/><Relationship Id="rId289" Type="http://schemas.openxmlformats.org/officeDocument/2006/relationships/hyperlink" Target="https://pubchem.ncbi.nlm.nih.gov/compound/135398735" TargetMode="External"/><Relationship Id="rId11" Type="http://schemas.openxmlformats.org/officeDocument/2006/relationships/hyperlink" Target="https://www.drugbank.ca/drugs/DB00866" TargetMode="External"/><Relationship Id="rId32" Type="http://schemas.openxmlformats.org/officeDocument/2006/relationships/hyperlink" Target="https://www.drugbank.ca/drugs/DB00126" TargetMode="External"/><Relationship Id="rId53" Type="http://schemas.openxmlformats.org/officeDocument/2006/relationships/hyperlink" Target="https://pubchem.ncbi.nlm.nih.gov/compound/2474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compound/5429" TargetMode="External"/><Relationship Id="rId335" Type="http://schemas.openxmlformats.org/officeDocument/2006/relationships/hyperlink" Target="https://pubchem.ncbi.nlm.nih.gov/compound/135398671" TargetMode="External"/><Relationship Id="rId5" Type="http://schemas.openxmlformats.org/officeDocument/2006/relationships/hyperlink" Target="https://www.drugbank.ca/drugs/DB00819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181" Type="http://schemas.openxmlformats.org/officeDocument/2006/relationships/hyperlink" Target="https://pubchem.ncbi.nlm.nih.gov/compound/16564" TargetMode="External"/><Relationship Id="rId216" Type="http://schemas.openxmlformats.org/officeDocument/2006/relationships/hyperlink" Target="https://pubchem.ncbi.nlm.nih.gov/compound/4032" TargetMode="External"/><Relationship Id="rId237" Type="http://schemas.openxmlformats.org/officeDocument/2006/relationships/hyperlink" Target="https://pubchem.ncbi.nlm.nih.gov/" TargetMode="External"/><Relationship Id="rId258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15" TargetMode="External"/><Relationship Id="rId22" Type="http://schemas.openxmlformats.org/officeDocument/2006/relationships/hyperlink" Target="http://www.hmdb.ca/metabolites/HMDB0014559" TargetMode="External"/><Relationship Id="rId43" Type="http://schemas.openxmlformats.org/officeDocument/2006/relationships/hyperlink" Target="http://www.hmdb.ca/metabolites/HMDB0001870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compound/5143" TargetMode="External"/><Relationship Id="rId304" Type="http://schemas.openxmlformats.org/officeDocument/2006/relationships/hyperlink" Target="https://pubchem.ncbi.nlm.nih.gov/compound/5329" TargetMode="External"/><Relationship Id="rId325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pubchem.ncbi.nlm.nih.gov/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71" Type="http://schemas.openxmlformats.org/officeDocument/2006/relationships/hyperlink" Target="https://pubchem.ncbi.nlm.nih.gov/compound/131769926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27" Type="http://schemas.openxmlformats.org/officeDocument/2006/relationships/hyperlink" Target="https://pubchem.ncbi.nlm.nih.gov/" TargetMode="External"/><Relationship Id="rId248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" TargetMode="External"/><Relationship Id="rId12" Type="http://schemas.openxmlformats.org/officeDocument/2006/relationships/hyperlink" Target="https://www.drugbank.ca/drugs/DB00915" TargetMode="External"/><Relationship Id="rId33" Type="http://schemas.openxmlformats.org/officeDocument/2006/relationships/hyperlink" Target="https://pubchem.ncbi.nlm.nih.gov/compound/2244" TargetMode="External"/><Relationship Id="rId108" Type="http://schemas.openxmlformats.org/officeDocument/2006/relationships/hyperlink" Target="https://pubchem.ncbi.nlm.nih.gov/compound/3108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26" TargetMode="External"/><Relationship Id="rId315" Type="http://schemas.openxmlformats.org/officeDocument/2006/relationships/hyperlink" Target="https://pubchem.ncbi.nlm.nih.gov/" TargetMode="External"/><Relationship Id="rId336" Type="http://schemas.openxmlformats.org/officeDocument/2006/relationships/hyperlink" Target="https://pubchem.ncbi.nlm.nih.gov/compound/54678486" TargetMode="External"/><Relationship Id="rId54" Type="http://schemas.openxmlformats.org/officeDocument/2006/relationships/hyperlink" Target="https://pubchem.ncbi.nlm.nih.gov/" TargetMode="External"/><Relationship Id="rId75" Type="http://schemas.openxmlformats.org/officeDocument/2006/relationships/hyperlink" Target="http://www.hmdb.ca/metabolites/HMDB0030282" TargetMode="External"/><Relationship Id="rId96" Type="http://schemas.openxmlformats.org/officeDocument/2006/relationships/hyperlink" Target="https://pubchem.ncbi.nlm.nih.gov/compound/8113" TargetMode="External"/><Relationship Id="rId140" Type="http://schemas.openxmlformats.org/officeDocument/2006/relationships/hyperlink" Target="https://pubchem.ncbi.nlm.nih.gov/compound/272833" TargetMode="External"/><Relationship Id="rId161" Type="http://schemas.openxmlformats.org/officeDocument/2006/relationships/hyperlink" Target="https://pubchem.ncbi.nlm.nih.gov/" TargetMode="External"/><Relationship Id="rId182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compound/4101" TargetMode="External"/><Relationship Id="rId259" Type="http://schemas.openxmlformats.org/officeDocument/2006/relationships/hyperlink" Target="https://pubchem.ncbi.nlm.nih.gov/compound/93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5284604" TargetMode="External"/><Relationship Id="rId291" Type="http://schemas.openxmlformats.org/officeDocument/2006/relationships/hyperlink" Target="https://pubchem.ncbi.nlm.nih.gov/" TargetMode="External"/><Relationship Id="rId305" Type="http://schemas.openxmlformats.org/officeDocument/2006/relationships/hyperlink" Target="https://pubchem.ncbi.nlm.nih.gov/" TargetMode="External"/><Relationship Id="rId326" Type="http://schemas.openxmlformats.org/officeDocument/2006/relationships/hyperlink" Target="https://pubchem.ncbi.nlm.nih.gov/compound/5587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65" Type="http://schemas.openxmlformats.org/officeDocument/2006/relationships/hyperlink" Target="https://pubchem.ncbi.nlm.nih.gov/compound/30699" TargetMode="External"/><Relationship Id="rId86" Type="http://schemas.openxmlformats.org/officeDocument/2006/relationships/hyperlink" Target="https://pubchem.ncbi.nlm.nih.gov/compound/6914273" TargetMode="External"/><Relationship Id="rId130" Type="http://schemas.openxmlformats.org/officeDocument/2006/relationships/hyperlink" Target="https://pubchem.ncbi.nlm.nih.gov/compound/6341" TargetMode="External"/><Relationship Id="rId151" Type="http://schemas.openxmlformats.org/officeDocument/2006/relationships/hyperlink" Target="https://pubchem.ncbi.nlm.nih.gov/compound/11291" TargetMode="External"/><Relationship Id="rId172" Type="http://schemas.openxmlformats.org/officeDocument/2006/relationships/hyperlink" Target="https://pubchem.ncbi.nlm.nih.gov/compound/3467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28" Type="http://schemas.openxmlformats.org/officeDocument/2006/relationships/hyperlink" Target="https://pubchem.ncbi.nlm.nih.gov/compound/4095" TargetMode="External"/><Relationship Id="rId249" Type="http://schemas.openxmlformats.org/officeDocument/2006/relationships/hyperlink" Target="https://pubchem.ncbi.nlm.nih.gov/compound/4173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compound/4506" TargetMode="External"/><Relationship Id="rId281" Type="http://schemas.openxmlformats.org/officeDocument/2006/relationships/hyperlink" Target="https://pubchem.ncbi.nlm.nih.gov/compound/4946" TargetMode="External"/><Relationship Id="rId316" Type="http://schemas.openxmlformats.org/officeDocument/2006/relationships/hyperlink" Target="https://pubchem.ncbi.nlm.nih.gov/compound/2153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compound/174174" TargetMode="External"/><Relationship Id="rId55" Type="http://schemas.openxmlformats.org/officeDocument/2006/relationships/hyperlink" Target="https://www.drugbank.ca/drugs/DB00237" TargetMode="External"/><Relationship Id="rId76" Type="http://schemas.openxmlformats.org/officeDocument/2006/relationships/hyperlink" Target="https://pubchem.ncbi.nlm.nih.gov/compound/3025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62" Type="http://schemas.openxmlformats.org/officeDocument/2006/relationships/hyperlink" Target="https://pubchem.ncbi.nlm.nih.gov/compound/4764" TargetMode="External"/><Relationship Id="rId183" Type="http://schemas.openxmlformats.org/officeDocument/2006/relationships/hyperlink" Target="https://pubchem.ncbi.nlm.nih.gov/compound/5462328" TargetMode="External"/><Relationship Id="rId218" Type="http://schemas.openxmlformats.org/officeDocument/2006/relationships/hyperlink" Target="https://pubchem.ncbi.nlm.nih.gov/" TargetMode="External"/><Relationship Id="rId239" Type="http://schemas.openxmlformats.org/officeDocument/2006/relationships/hyperlink" Target="https://pubchem.ncbi.nlm.nih.gov/" TargetMode="External"/><Relationship Id="rId250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compound/135398752" TargetMode="External"/><Relationship Id="rId292" Type="http://schemas.openxmlformats.org/officeDocument/2006/relationships/hyperlink" Target="https://pubchem.ncbi.nlm.nih.gov/compound/5193" TargetMode="External"/><Relationship Id="rId306" Type="http://schemas.openxmlformats.org/officeDocument/2006/relationships/hyperlink" Target="https://pubchem.ncbi.nlm.nih.gov/compound/5333" TargetMode="External"/><Relationship Id="rId24" Type="http://schemas.openxmlformats.org/officeDocument/2006/relationships/hyperlink" Target="https://pubchem.ncbi.nlm.nih.gov/compound/Amphotericin%20B" TargetMode="External"/><Relationship Id="rId45" Type="http://schemas.openxmlformats.org/officeDocument/2006/relationships/hyperlink" Target="http://www.hmdb.ca/metabolites/HMDB0015003" TargetMode="External"/><Relationship Id="rId66" Type="http://schemas.openxmlformats.org/officeDocument/2006/relationships/hyperlink" Target="https://pubchem.ncbi.nlm.nih.gov/compound/33255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pubchem.ncbi.nlm.nih.gov/" TargetMode="External"/><Relationship Id="rId152" Type="http://schemas.openxmlformats.org/officeDocument/2006/relationships/hyperlink" Target="https://pubchem.ncbi.nlm.nih.gov/" TargetMode="External"/><Relationship Id="rId173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6087" TargetMode="External"/><Relationship Id="rId261" Type="http://schemas.openxmlformats.org/officeDocument/2006/relationships/hyperlink" Target="https://pubchem.ncbi.nlm.nih.gov/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" TargetMode="External"/><Relationship Id="rId317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3291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54675783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272" Type="http://schemas.openxmlformats.org/officeDocument/2006/relationships/hyperlink" Target="https://pubchem.ncbi.nlm.nih.gov/" TargetMode="External"/><Relationship Id="rId293" Type="http://schemas.openxmlformats.org/officeDocument/2006/relationships/hyperlink" Target="https://pubchem.ncbi.nlm.nih.gov/" TargetMode="External"/><Relationship Id="rId302" Type="http://schemas.openxmlformats.org/officeDocument/2006/relationships/hyperlink" Target="https://pubchem.ncbi.nlm.nih.gov/compound/5328" TargetMode="External"/><Relationship Id="rId307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" TargetMode="External"/><Relationship Id="rId328" Type="http://schemas.openxmlformats.org/officeDocument/2006/relationships/hyperlink" Target="https://www.drugbank.ca/drugs/DB03754" TargetMode="External"/><Relationship Id="rId344" Type="http://schemas.openxmlformats.org/officeDocument/2006/relationships/hyperlink" Target="https://pubchem.ncbi.nlm.nih.gov/compound/5467578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79" Type="http://schemas.openxmlformats.org/officeDocument/2006/relationships/hyperlink" Target="https://pubchem.ncbi.nlm.nih.gov/compound/3518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0" Type="http://schemas.openxmlformats.org/officeDocument/2006/relationships/hyperlink" Target="https://pubchem.ncbi.nlm.nih.gov/" TargetMode="External"/><Relationship Id="rId225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58" TargetMode="External"/><Relationship Id="rId246" Type="http://schemas.openxmlformats.org/officeDocument/2006/relationships/hyperlink" Target="https://pubchem.ncbi.nlm.nih.gov/compound/126941" TargetMode="External"/><Relationship Id="rId267" Type="http://schemas.openxmlformats.org/officeDocument/2006/relationships/hyperlink" Target="https://pubchem.ncbi.nlm.nih.gov/compound/5284603" TargetMode="External"/><Relationship Id="rId288" Type="http://schemas.openxmlformats.org/officeDocument/2006/relationships/hyperlink" Target="https://pubchem.ncbi.nlm.nih.gov/compound/493570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262" Type="http://schemas.openxmlformats.org/officeDocument/2006/relationships/hyperlink" Target="https://pubchem.ncbi.nlm.nih.gov/compound/6604200" TargetMode="External"/><Relationship Id="rId283" Type="http://schemas.openxmlformats.org/officeDocument/2006/relationships/hyperlink" Target="https://pubchem.ncbi.nlm.nih.gov/compound/7028" TargetMode="External"/><Relationship Id="rId313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compound/5411" TargetMode="External"/><Relationship Id="rId339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78" Type="http://schemas.openxmlformats.org/officeDocument/2006/relationships/hyperlink" Target="https://pubchem.ncbi.nlm.nih.gov/compound/Cytarabine" TargetMode="External"/><Relationship Id="rId94" Type="http://schemas.openxmlformats.org/officeDocument/2006/relationships/hyperlink" Target="https://pubchem.ncbi.nlm.nih.gov/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48" Type="http://schemas.openxmlformats.org/officeDocument/2006/relationships/hyperlink" Target="https://pubchem.ncbi.nlm.nih.gov/" TargetMode="External"/><Relationship Id="rId164" Type="http://schemas.openxmlformats.org/officeDocument/2006/relationships/hyperlink" Target="https://pubchem.ncbi.nlm.nih.gov/compound/3342" TargetMode="External"/><Relationship Id="rId169" Type="http://schemas.openxmlformats.org/officeDocument/2006/relationships/hyperlink" Target="https://pubchem.ncbi.nlm.nih.gov/compound/5775" TargetMode="External"/><Relationship Id="rId185" Type="http://schemas.openxmlformats.org/officeDocument/2006/relationships/hyperlink" Target="https://pubchem.ncbi.nlm.nih.gov/" TargetMode="External"/><Relationship Id="rId334" Type="http://schemas.openxmlformats.org/officeDocument/2006/relationships/hyperlink" Target="https://www.drugbank.ca/drugs/DB00541" TargetMode="External"/><Relationship Id="rId4" Type="http://schemas.openxmlformats.org/officeDocument/2006/relationships/hyperlink" Target="https://pubchem.ncbi.nlm.nih.gov/compound/1983" TargetMode="External"/><Relationship Id="rId9" Type="http://schemas.openxmlformats.org/officeDocument/2006/relationships/hyperlink" Target="https://pubchem.ncbi.nlm.nih.gov/compound/61119" TargetMode="External"/><Relationship Id="rId180" Type="http://schemas.openxmlformats.org/officeDocument/2006/relationships/hyperlink" Target="https://pubchem.ncbi.nlm.nih.gov/" TargetMode="External"/><Relationship Id="rId210" Type="http://schemas.openxmlformats.org/officeDocument/2006/relationships/hyperlink" Target="https://pubchem.ncbi.nlm.nih.gov/compound/6047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compound/156391" TargetMode="External"/><Relationship Id="rId278" Type="http://schemas.openxmlformats.org/officeDocument/2006/relationships/hyperlink" Target="https://pubchem.ncbi.nlm.nih.gov/compound/4906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23897" TargetMode="External"/><Relationship Id="rId273" Type="http://schemas.openxmlformats.org/officeDocument/2006/relationships/hyperlink" Target="https://pubchem.ncbi.nlm.nih.gov/compound/54675779" TargetMode="External"/><Relationship Id="rId294" Type="http://schemas.openxmlformats.org/officeDocument/2006/relationships/hyperlink" Target="https://pubchem.ncbi.nlm.nih.gov/compound/5315" TargetMode="External"/><Relationship Id="rId308" Type="http://schemas.openxmlformats.org/officeDocument/2006/relationships/hyperlink" Target="https://pubchem.ncbi.nlm.nih.gov/compound/5336" TargetMode="External"/><Relationship Id="rId329" Type="http://schemas.openxmlformats.org/officeDocument/2006/relationships/hyperlink" Target="https://www.drugbank.ca/drugs/DB13238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compound/750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compound/4162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" TargetMode="External"/><Relationship Id="rId319" Type="http://schemas.openxmlformats.org/officeDocument/2006/relationships/hyperlink" Target="https://pubchem.ncbi.nlm.nih.gov/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compound/1176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8982" TargetMode="External"/><Relationship Id="rId274" Type="http://schemas.openxmlformats.org/officeDocument/2006/relationships/hyperlink" Target="https://pubchem.ncbi.nlm.nih.gov/compound/4680" TargetMode="External"/><Relationship Id="rId295" Type="http://schemas.openxmlformats.org/officeDocument/2006/relationships/hyperlink" Target="https://pubchem.ncbi.nlm.nih.gov/" TargetMode="External"/><Relationship Id="rId309" Type="http://schemas.openxmlformats.org/officeDocument/2006/relationships/hyperlink" Target="https://pubchem.ncbi.nlm.nih.gov/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3000715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54675769" TargetMode="External"/><Relationship Id="rId285" Type="http://schemas.openxmlformats.org/officeDocument/2006/relationships/hyperlink" Target="https://pubchem.ncbi.nlm.nih.gov/compound/441074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compound/8275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5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5324" TargetMode="External"/><Relationship Id="rId300" Type="http://schemas.openxmlformats.org/officeDocument/2006/relationships/hyperlink" Target="https://pubchem.ncbi.nlm.nih.gov/compound/5326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8471" TargetMode="External"/><Relationship Id="rId342" Type="http://schemas.openxmlformats.org/officeDocument/2006/relationships/hyperlink" Target="https://pubchem.ncbi.nlm.nih.gov/compound/3607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www.drugbank.ca/drugs/DB00247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://microelectrochemalexbaeza.com/wp-content/uploads/2015/05/pKaFarmacos-BD_BEUFE.pdf" TargetMode="External"/><Relationship Id="rId286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" TargetMode="External"/><Relationship Id="rId332" Type="http://schemas.openxmlformats.org/officeDocument/2006/relationships/hyperlink" Target="https://pubchem.ncbi.nlm.nih.gov/compound/5284636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compound/5284596" TargetMode="External"/><Relationship Id="rId276" Type="http://schemas.openxmlformats.org/officeDocument/2006/relationships/hyperlink" Target="https://pubchem.ncbi.nlm.nih.gov/compound/441278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" TargetMode="External"/><Relationship Id="rId322" Type="http://schemas.openxmlformats.org/officeDocument/2006/relationships/hyperlink" Target="https://pubchem.ncbi.nlm.nih.gov/compound/5577" TargetMode="External"/><Relationship Id="rId343" Type="http://schemas.openxmlformats.org/officeDocument/2006/relationships/hyperlink" Target="https://pubchem.ncbi.nlm.nih.gov/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4171" TargetMode="External"/><Relationship Id="rId266" Type="http://schemas.openxmlformats.org/officeDocument/2006/relationships/hyperlink" Target="https://pubchem.ncbi.nlm.nih.gov/compound/6196" TargetMode="External"/><Relationship Id="rId287" Type="http://schemas.openxmlformats.org/officeDocument/2006/relationships/hyperlink" Target="https://pubchem.ncbi.nlm.nih.gov/compound/57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compound/7066" TargetMode="External"/><Relationship Id="rId333" Type="http://schemas.openxmlformats.org/officeDocument/2006/relationships/hyperlink" Target="https://pubchem.ncbi.nlm.nih.gov/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" TargetMode="External"/><Relationship Id="rId277" Type="http://schemas.openxmlformats.org/officeDocument/2006/relationships/hyperlink" Target="https://pubchem.ncbi.nlm.nih.gov/" TargetMode="External"/><Relationship Id="rId298" Type="http://schemas.openxmlformats.org/officeDocument/2006/relationships/hyperlink" Target="https://pubchem.ncbi.nlm.nih.gov/compound/5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1"/>
  <sheetViews>
    <sheetView tabSelected="1" topLeftCell="A221" zoomScale="86" workbookViewId="0">
      <pane xSplit="1" topLeftCell="X1" activePane="topRight" state="frozen"/>
      <selection pane="topRight" activeCell="AC265" sqref="AC265"/>
    </sheetView>
  </sheetViews>
  <sheetFormatPr defaultColWidth="11.44140625" defaultRowHeight="20.100000000000001" customHeight="1" x14ac:dyDescent="0.25"/>
  <cols>
    <col min="1" max="1" width="24.33203125" style="14" bestFit="1" customWidth="1"/>
    <col min="2" max="2" width="12.5546875" style="14" customWidth="1"/>
    <col min="3" max="5" width="20.6640625" style="14" customWidth="1"/>
    <col min="6" max="9" width="3.88671875" style="14" bestFit="1" customWidth="1"/>
    <col min="10" max="11" width="2.88671875" style="14" bestFit="1" customWidth="1"/>
    <col min="12" max="12" width="22.5546875" style="14" customWidth="1"/>
    <col min="13" max="13" width="15.5546875" style="14" customWidth="1"/>
    <col min="14" max="14" width="36.33203125" style="14" bestFit="1" customWidth="1"/>
    <col min="15" max="15" width="9.109375" style="14" bestFit="1" customWidth="1"/>
    <col min="16" max="16" width="8.5546875" style="14" bestFit="1" customWidth="1"/>
    <col min="17" max="17" width="11.5546875" style="14" bestFit="1" customWidth="1"/>
    <col min="18" max="18" width="28.5546875" style="14" bestFit="1" customWidth="1"/>
    <col min="19" max="19" width="21.44140625" style="14" customWidth="1"/>
    <col min="20" max="20" width="31.88671875" style="14" bestFit="1" customWidth="1"/>
    <col min="21" max="21" width="28.44140625" style="14" bestFit="1" customWidth="1"/>
    <col min="22" max="22" width="16.33203125" style="14" bestFit="1" customWidth="1"/>
    <col min="23" max="23" width="14" style="14" bestFit="1" customWidth="1"/>
    <col min="24" max="24" width="13.44140625" style="14" bestFit="1" customWidth="1"/>
    <col min="25" max="25" width="28.44140625" style="14" bestFit="1" customWidth="1"/>
    <col min="26" max="26" width="27.5546875" style="14" bestFit="1" customWidth="1"/>
    <col min="27" max="27" width="26.6640625" style="14" bestFit="1" customWidth="1"/>
    <col min="28" max="28" width="18.44140625" style="14" bestFit="1" customWidth="1"/>
    <col min="29" max="29" width="24" style="14" bestFit="1" customWidth="1"/>
    <col min="30" max="30" width="15.88671875" style="14" bestFit="1" customWidth="1"/>
    <col min="31" max="31" width="9.88671875" style="14" bestFit="1" customWidth="1"/>
    <col min="32" max="32" width="15.88671875" style="14" bestFit="1" customWidth="1"/>
    <col min="33" max="16384" width="11.44140625" style="14"/>
  </cols>
  <sheetData>
    <row r="1" spans="1:32" ht="20.100000000000001" customHeight="1" x14ac:dyDescent="0.3">
      <c r="A1" s="12" t="s">
        <v>1706</v>
      </c>
      <c r="B1" s="12" t="s">
        <v>1707</v>
      </c>
      <c r="C1" s="12" t="s">
        <v>1708</v>
      </c>
      <c r="D1" s="12" t="s">
        <v>1709</v>
      </c>
      <c r="E1" s="12" t="s">
        <v>1710</v>
      </c>
      <c r="F1" s="12" t="s">
        <v>1711</v>
      </c>
      <c r="G1" s="12" t="s">
        <v>1712</v>
      </c>
      <c r="H1" s="12" t="s">
        <v>1713</v>
      </c>
      <c r="I1" s="12" t="s">
        <v>1714</v>
      </c>
      <c r="J1" s="12" t="s">
        <v>1715</v>
      </c>
      <c r="K1" s="12" t="s">
        <v>1716</v>
      </c>
      <c r="L1" s="13" t="s">
        <v>1717</v>
      </c>
      <c r="M1" s="12" t="s">
        <v>1718</v>
      </c>
      <c r="N1" s="12" t="s">
        <v>1768</v>
      </c>
      <c r="O1" s="12" t="s">
        <v>1719</v>
      </c>
      <c r="P1" s="12" t="s">
        <v>1771</v>
      </c>
      <c r="Q1" s="12" t="s">
        <v>1772</v>
      </c>
      <c r="R1" s="12" t="s">
        <v>1770</v>
      </c>
      <c r="S1" s="12" t="s">
        <v>1720</v>
      </c>
      <c r="T1" s="12" t="s">
        <v>1721</v>
      </c>
      <c r="U1" s="12" t="s">
        <v>1722</v>
      </c>
      <c r="V1" s="12" t="s">
        <v>1723</v>
      </c>
      <c r="W1" s="12" t="s">
        <v>1724</v>
      </c>
      <c r="X1" s="12" t="s">
        <v>1725</v>
      </c>
      <c r="Y1" s="12" t="s">
        <v>1726</v>
      </c>
      <c r="Z1" s="12" t="s">
        <v>1727</v>
      </c>
      <c r="AA1" s="12" t="s">
        <v>1763</v>
      </c>
      <c r="AB1" s="12" t="s">
        <v>1764</v>
      </c>
      <c r="AC1" s="12" t="s">
        <v>1765</v>
      </c>
      <c r="AD1" s="12" t="s">
        <v>1766</v>
      </c>
      <c r="AE1" s="12" t="s">
        <v>1767</v>
      </c>
      <c r="AF1" s="15" t="s">
        <v>1769</v>
      </c>
    </row>
    <row r="2" spans="1:32" ht="20.100000000000001" customHeight="1" thickBot="1" x14ac:dyDescent="0.3">
      <c r="A2" s="3" t="s">
        <v>1490</v>
      </c>
      <c r="B2" s="3" t="s">
        <v>1491</v>
      </c>
      <c r="C2" s="3" t="s">
        <v>1492</v>
      </c>
      <c r="D2" s="3" t="s">
        <v>1493</v>
      </c>
      <c r="E2" s="3" t="s">
        <v>1494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1495</v>
      </c>
      <c r="M2" s="3" t="s">
        <v>1496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1497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>
        <f t="shared" ref="AF2:AF65" si="6" xml:space="preserve"> 812.17478*W2+ 33.1669*AD2 + 823.463*X2 + 6579.008*AC2 + 0.5287*O2</f>
        <v>91.454086516498492</v>
      </c>
    </row>
    <row r="3" spans="1:32" ht="20.100000000000001" customHeight="1" thickBot="1" x14ac:dyDescent="0.25">
      <c r="A3" s="3" t="s">
        <v>451</v>
      </c>
      <c r="B3" s="3" t="s">
        <v>452</v>
      </c>
      <c r="C3" s="3" t="s">
        <v>453</v>
      </c>
      <c r="D3" s="3" t="s">
        <v>454</v>
      </c>
      <c r="E3" s="3" t="s">
        <v>455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456</v>
      </c>
      <c r="M3" s="3" t="s">
        <v>457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 s="3"/>
      <c r="AF3" s="3">
        <f t="shared" si="6"/>
        <v>87.446037090045422</v>
      </c>
    </row>
    <row r="4" spans="1:32" ht="20.100000000000001" customHeight="1" x14ac:dyDescent="0.2">
      <c r="A4" s="1" t="s">
        <v>1029</v>
      </c>
      <c r="B4" s="3" t="s">
        <v>1030</v>
      </c>
      <c r="C4" s="1" t="s">
        <v>1031</v>
      </c>
      <c r="D4" s="3" t="s">
        <v>1032</v>
      </c>
      <c r="E4" s="3" t="s">
        <v>1033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1034</v>
      </c>
      <c r="M4" s="3" t="s">
        <v>1035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>
        <f t="shared" si="6"/>
        <v>89.054481355675478</v>
      </c>
    </row>
    <row r="5" spans="1:32" ht="20.100000000000001" customHeight="1" x14ac:dyDescent="0.2">
      <c r="A5" s="3" t="s">
        <v>1022</v>
      </c>
      <c r="B5" s="3" t="s">
        <v>1023</v>
      </c>
      <c r="C5" s="1" t="s">
        <v>1024</v>
      </c>
      <c r="D5" s="3" t="s">
        <v>1025</v>
      </c>
      <c r="E5" s="3" t="s">
        <v>1026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1027</v>
      </c>
      <c r="M5" s="3" t="s">
        <v>1028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>
        <f t="shared" si="6"/>
        <v>89.005597744358511</v>
      </c>
    </row>
    <row r="6" spans="1:32" ht="20.100000000000001" customHeight="1" x14ac:dyDescent="0.2">
      <c r="A6" s="3" t="s">
        <v>763</v>
      </c>
      <c r="B6" s="3" t="s">
        <v>764</v>
      </c>
      <c r="C6" s="3" t="s">
        <v>765</v>
      </c>
      <c r="D6" s="3" t="s">
        <v>766</v>
      </c>
      <c r="E6" s="3" t="s">
        <v>767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768</v>
      </c>
      <c r="M6" s="3" t="s">
        <v>769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>
        <f t="shared" si="6"/>
        <v>88.55171515800869</v>
      </c>
    </row>
    <row r="7" spans="1:32" ht="20.100000000000001" customHeight="1" x14ac:dyDescent="0.2">
      <c r="A7" s="3" t="s">
        <v>1678</v>
      </c>
      <c r="B7" s="3" t="s">
        <v>1679</v>
      </c>
      <c r="C7" s="3" t="s">
        <v>1680</v>
      </c>
      <c r="D7" s="3" t="s">
        <v>1681</v>
      </c>
      <c r="E7" s="3" t="s">
        <v>1682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1683</v>
      </c>
      <c r="M7" s="3" t="s">
        <v>1684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 s="3"/>
      <c r="AF7" s="3">
        <f t="shared" si="6"/>
        <v>97.731407077493799</v>
      </c>
    </row>
    <row r="8" spans="1:32" ht="20.100000000000001" customHeight="1" x14ac:dyDescent="0.2">
      <c r="A8" s="3" t="s">
        <v>1110</v>
      </c>
      <c r="B8" s="3" t="s">
        <v>1111</v>
      </c>
      <c r="C8" s="3" t="s">
        <v>1112</v>
      </c>
      <c r="D8" s="3" t="s">
        <v>1113</v>
      </c>
      <c r="E8" s="3" t="s">
        <v>1114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1115</v>
      </c>
      <c r="M8" s="3" t="s">
        <v>1116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 s="3"/>
      <c r="AF8" s="3">
        <f t="shared" si="6"/>
        <v>89.421837569079827</v>
      </c>
    </row>
    <row r="9" spans="1:32" ht="20.100000000000001" customHeight="1" x14ac:dyDescent="0.2">
      <c r="A9" s="3" t="s">
        <v>863</v>
      </c>
      <c r="B9" s="3" t="s">
        <v>864</v>
      </c>
      <c r="C9" s="1" t="s">
        <v>865</v>
      </c>
      <c r="D9" s="3" t="s">
        <v>866</v>
      </c>
      <c r="E9" s="3" t="s">
        <v>867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868</v>
      </c>
      <c r="M9" s="3" t="s">
        <v>869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 s="3"/>
      <c r="AF9" s="3">
        <f t="shared" si="6"/>
        <v>88.740063707404317</v>
      </c>
    </row>
    <row r="10" spans="1:32" ht="20.100000000000001" customHeight="1" x14ac:dyDescent="0.2">
      <c r="A10" s="3" t="s">
        <v>714</v>
      </c>
      <c r="B10" s="3" t="s">
        <v>715</v>
      </c>
      <c r="C10" s="1" t="s">
        <v>716</v>
      </c>
      <c r="D10" s="3" t="s">
        <v>717</v>
      </c>
      <c r="E10" s="3" t="s">
        <v>718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719</v>
      </c>
      <c r="M10" s="3" t="s">
        <v>720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 s="3"/>
      <c r="AF10" s="3">
        <f t="shared" si="6"/>
        <v>88.454889790431466</v>
      </c>
    </row>
    <row r="11" spans="1:32" ht="20.100000000000001" customHeight="1" x14ac:dyDescent="0.2">
      <c r="A11" s="3" t="s">
        <v>707</v>
      </c>
      <c r="B11" s="3" t="s">
        <v>708</v>
      </c>
      <c r="C11" s="3" t="s">
        <v>709</v>
      </c>
      <c r="D11" s="3" t="s">
        <v>710</v>
      </c>
      <c r="E11" s="3" t="s">
        <v>711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712</v>
      </c>
      <c r="M11" s="3" t="s">
        <v>713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 s="3"/>
      <c r="AF11" s="3">
        <f t="shared" si="6"/>
        <v>88.38157268023464</v>
      </c>
    </row>
    <row r="12" spans="1:32" ht="20.100000000000001" customHeight="1" x14ac:dyDescent="0.2">
      <c r="A12" s="3" t="s">
        <v>1553</v>
      </c>
      <c r="B12" s="3" t="s">
        <v>1554</v>
      </c>
      <c r="C12" s="3" t="s">
        <v>1555</v>
      </c>
      <c r="D12" s="3" t="s">
        <v>1556</v>
      </c>
      <c r="E12" s="3" t="s">
        <v>1557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1558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 s="3"/>
      <c r="AF12" s="3">
        <f t="shared" si="6"/>
        <v>92.431618723976783</v>
      </c>
    </row>
    <row r="13" spans="1:32" ht="20.100000000000001" customHeight="1" x14ac:dyDescent="0.2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182</v>
      </c>
      <c r="M13" s="3" t="s">
        <v>183</v>
      </c>
      <c r="N13" s="3" t="s">
        <v>184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>
        <f t="shared" si="6"/>
        <v>85.88439268210594</v>
      </c>
    </row>
    <row r="14" spans="1:32" ht="20.100000000000001" customHeight="1" x14ac:dyDescent="0.2">
      <c r="A14" s="3" t="s">
        <v>248</v>
      </c>
      <c r="B14" s="3" t="s">
        <v>249</v>
      </c>
      <c r="C14" s="3" t="s">
        <v>250</v>
      </c>
      <c r="D14" s="3" t="s">
        <v>251</v>
      </c>
      <c r="E14" s="3" t="s">
        <v>252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253</v>
      </c>
      <c r="M14" s="3" t="s">
        <v>254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 s="3"/>
      <c r="AF14" s="3">
        <f t="shared" si="6"/>
        <v>86.20485522878235</v>
      </c>
    </row>
    <row r="15" spans="1:32" ht="20.100000000000001" customHeight="1" x14ac:dyDescent="0.2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3"/>
      <c r="AB15" s="3"/>
      <c r="AC15" s="3">
        <v>0.92700000000000005</v>
      </c>
      <c r="AD15" s="3">
        <v>0.80800000000000005</v>
      </c>
      <c r="AE15" s="3">
        <v>87</v>
      </c>
      <c r="AF15" s="3">
        <f t="shared" si="6"/>
        <v>85.419812319999309</v>
      </c>
    </row>
    <row r="16" spans="1:32" ht="20.100000000000001" customHeight="1" x14ac:dyDescent="0.2">
      <c r="A16" s="3" t="s">
        <v>85</v>
      </c>
      <c r="B16" s="3" t="s">
        <v>382</v>
      </c>
      <c r="C16" s="3" t="s">
        <v>383</v>
      </c>
      <c r="D16" s="3" t="s">
        <v>384</v>
      </c>
      <c r="E16" s="3" t="s">
        <v>385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386</v>
      </c>
      <c r="M16" s="3" t="s">
        <v>387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47" si="7">W16*-1</f>
        <v>5.8689999999999998</v>
      </c>
      <c r="Z16" s="3">
        <f t="shared" ref="Z16:Z47" si="8">X16*-1</f>
        <v>2.1150000000000002</v>
      </c>
      <c r="AA16" s="3">
        <f t="shared" ref="AA16:AA47" si="9">(Y16+Z16)/2</f>
        <v>3.992</v>
      </c>
      <c r="AB16" s="3">
        <f t="shared" ref="AB16:AB47" si="10">(Y16-Z16)/2</f>
        <v>1.8769999999999998</v>
      </c>
      <c r="AC16" s="3">
        <f t="shared" ref="AC16:AC47" si="11">POWER((Y16+Z16),2)/(8*(Y16+Z16))</f>
        <v>0.998</v>
      </c>
      <c r="AD16" s="3">
        <f t="shared" ref="AD16:AD47" si="12">(7-AA16)/(2*AB16)</f>
        <v>0.80127863612147054</v>
      </c>
      <c r="AE16" s="3">
        <v>87</v>
      </c>
      <c r="AF16" s="3">
        <f t="shared" si="6"/>
        <v>86.791383576376447</v>
      </c>
    </row>
    <row r="17" spans="1:32" ht="20.100000000000001" customHeight="1" x14ac:dyDescent="0.2">
      <c r="A17" s="3" t="s">
        <v>289</v>
      </c>
      <c r="B17" s="3" t="s">
        <v>290</v>
      </c>
      <c r="C17" s="3" t="s">
        <v>291</v>
      </c>
      <c r="D17" s="3" t="s">
        <v>292</v>
      </c>
      <c r="E17" s="3" t="s">
        <v>293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294</v>
      </c>
      <c r="M17" s="3" t="s">
        <v>295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7"/>
        <v>6.0369999999999999</v>
      </c>
      <c r="Z17" s="3">
        <f t="shared" si="8"/>
        <v>2.391</v>
      </c>
      <c r="AA17" s="3">
        <f t="shared" si="9"/>
        <v>4.2140000000000004</v>
      </c>
      <c r="AB17" s="3">
        <f t="shared" si="10"/>
        <v>1.823</v>
      </c>
      <c r="AC17" s="3">
        <f t="shared" si="11"/>
        <v>1.0535000000000001</v>
      </c>
      <c r="AD17" s="3">
        <f t="shared" si="12"/>
        <v>0.76412506856829387</v>
      </c>
      <c r="AE17" s="3"/>
      <c r="AF17" s="3">
        <f t="shared" si="6"/>
        <v>86.253875876698501</v>
      </c>
    </row>
    <row r="18" spans="1:32" ht="20.100000000000001" customHeight="1" x14ac:dyDescent="0.2">
      <c r="A18" s="3" t="s">
        <v>1332</v>
      </c>
      <c r="B18" s="3" t="s">
        <v>1333</v>
      </c>
      <c r="C18" s="3" t="s">
        <v>1334</v>
      </c>
      <c r="D18" s="3" t="s">
        <v>1335</v>
      </c>
      <c r="E18" s="3" t="s">
        <v>1336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1337</v>
      </c>
      <c r="M18" s="3" t="s">
        <v>1338</v>
      </c>
      <c r="N18" s="3" t="s">
        <v>1339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7"/>
        <v>5.6630000000000003</v>
      </c>
      <c r="Z18" s="3">
        <f t="shared" si="8"/>
        <v>2.923</v>
      </c>
      <c r="AA18" s="3">
        <f t="shared" si="9"/>
        <v>4.2930000000000001</v>
      </c>
      <c r="AB18" s="3">
        <f t="shared" si="10"/>
        <v>1.37</v>
      </c>
      <c r="AC18" s="3">
        <f t="shared" si="11"/>
        <v>1.07325</v>
      </c>
      <c r="AD18" s="3">
        <f t="shared" si="12"/>
        <v>0.98795620437956189</v>
      </c>
      <c r="AE18" s="3"/>
      <c r="AF18" s="3">
        <f t="shared" si="6"/>
        <v>90.26750249503624</v>
      </c>
    </row>
    <row r="19" spans="1:32" ht="20.100000000000001" customHeight="1" x14ac:dyDescent="0.2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7"/>
        <v>5.9779999999999998</v>
      </c>
      <c r="Z19" s="3">
        <f t="shared" si="8"/>
        <v>2.0619999999999998</v>
      </c>
      <c r="AA19" s="3">
        <f t="shared" si="9"/>
        <v>4.0199999999999996</v>
      </c>
      <c r="AB19" s="3">
        <f t="shared" si="10"/>
        <v>1.958</v>
      </c>
      <c r="AC19" s="3">
        <f t="shared" si="11"/>
        <v>1.0049999999999999</v>
      </c>
      <c r="AD19" s="3">
        <f t="shared" si="12"/>
        <v>0.7609805924412667</v>
      </c>
      <c r="AE19" s="3"/>
      <c r="AF19" s="3">
        <f t="shared" si="6"/>
        <v>85.064701371439327</v>
      </c>
    </row>
    <row r="20" spans="1:32" ht="20.100000000000001" customHeight="1" x14ac:dyDescent="0.2">
      <c r="A20" s="3" t="s">
        <v>1373</v>
      </c>
      <c r="B20" s="3" t="s">
        <v>1374</v>
      </c>
      <c r="C20" s="5" t="s">
        <v>1375</v>
      </c>
      <c r="D20" s="3" t="s">
        <v>1376</v>
      </c>
      <c r="E20" s="3" t="s">
        <v>1377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1378</v>
      </c>
      <c r="M20" s="3" t="s">
        <v>1379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7"/>
        <v>5.2110000000000003</v>
      </c>
      <c r="Z20" s="3">
        <f t="shared" si="8"/>
        <v>1.887</v>
      </c>
      <c r="AA20" s="3">
        <f t="shared" si="9"/>
        <v>3.5490000000000004</v>
      </c>
      <c r="AB20" s="3">
        <f t="shared" si="10"/>
        <v>1.6620000000000001</v>
      </c>
      <c r="AC20" s="3">
        <f t="shared" si="11"/>
        <v>0.88725000000000009</v>
      </c>
      <c r="AD20" s="3">
        <f t="shared" si="12"/>
        <v>1.0382069795427193</v>
      </c>
      <c r="AE20" s="3">
        <v>94</v>
      </c>
      <c r="AF20" s="3">
        <f t="shared" si="6"/>
        <v>90.511275489795125</v>
      </c>
    </row>
    <row r="21" spans="1:32" ht="20.100000000000001" customHeight="1" x14ac:dyDescent="0.2">
      <c r="A21" s="3" t="s">
        <v>927</v>
      </c>
      <c r="B21" s="3" t="s">
        <v>44</v>
      </c>
      <c r="C21" s="3" t="s">
        <v>928</v>
      </c>
      <c r="D21" s="3" t="s">
        <v>929</v>
      </c>
      <c r="E21" s="3" t="s">
        <v>930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931</v>
      </c>
      <c r="M21" s="3" t="s">
        <v>932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7"/>
        <v>6.6790000000000003</v>
      </c>
      <c r="Z21" s="3">
        <f t="shared" si="8"/>
        <v>2.4129999999999998</v>
      </c>
      <c r="AA21" s="3">
        <f t="shared" si="9"/>
        <v>4.5460000000000003</v>
      </c>
      <c r="AB21" s="3">
        <f t="shared" si="10"/>
        <v>2.133</v>
      </c>
      <c r="AC21" s="3">
        <f t="shared" si="11"/>
        <v>1.1365000000000001</v>
      </c>
      <c r="AD21" s="3">
        <f t="shared" si="12"/>
        <v>0.57524613220815746</v>
      </c>
      <c r="AE21" s="3"/>
      <c r="AF21" s="3">
        <f t="shared" si="6"/>
        <v>88.819748322334249</v>
      </c>
    </row>
    <row r="22" spans="1:32" ht="20.100000000000001" customHeight="1" x14ac:dyDescent="0.2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7"/>
        <v>5.9989999999999997</v>
      </c>
      <c r="Z22" s="3">
        <f t="shared" si="8"/>
        <v>1.885</v>
      </c>
      <c r="AA22" s="3">
        <f t="shared" si="9"/>
        <v>3.9419999999999997</v>
      </c>
      <c r="AB22" s="3">
        <f t="shared" si="10"/>
        <v>2.0569999999999999</v>
      </c>
      <c r="AC22" s="3">
        <f t="shared" si="11"/>
        <v>0.98549999999999993</v>
      </c>
      <c r="AD22" s="3">
        <f t="shared" si="12"/>
        <v>0.74331550802139046</v>
      </c>
      <c r="AE22" s="3">
        <v>94.47</v>
      </c>
      <c r="AF22" s="3">
        <f t="shared" si="6"/>
        <v>85.070474902993197</v>
      </c>
    </row>
    <row r="23" spans="1:32" ht="20.100000000000001" customHeight="1" x14ac:dyDescent="0.2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7"/>
        <v>6.1580000000000004</v>
      </c>
      <c r="Z23" s="3">
        <f t="shared" si="8"/>
        <v>1.9730000000000001</v>
      </c>
      <c r="AA23" s="3">
        <f t="shared" si="9"/>
        <v>4.0655000000000001</v>
      </c>
      <c r="AB23" s="3">
        <f t="shared" si="10"/>
        <v>2.0925000000000002</v>
      </c>
      <c r="AC23" s="3">
        <f t="shared" si="11"/>
        <v>1.016375</v>
      </c>
      <c r="AD23" s="3">
        <f t="shared" si="12"/>
        <v>0.70119474313022689</v>
      </c>
      <c r="AE23" s="3">
        <v>92.8</v>
      </c>
      <c r="AF23" s="3">
        <f t="shared" si="6"/>
        <v>85.358407685926039</v>
      </c>
    </row>
    <row r="24" spans="1:32" ht="20.100000000000001" customHeight="1" x14ac:dyDescent="0.2">
      <c r="A24" s="3" t="s">
        <v>1008</v>
      </c>
      <c r="B24" s="3" t="s">
        <v>1009</v>
      </c>
      <c r="C24" s="1" t="s">
        <v>1010</v>
      </c>
      <c r="D24" s="3" t="s">
        <v>1011</v>
      </c>
      <c r="E24" s="3" t="s">
        <v>1012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1013</v>
      </c>
      <c r="M24" s="3" t="s">
        <v>1014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7"/>
        <v>6.1849999999999996</v>
      </c>
      <c r="Z24" s="3">
        <f t="shared" si="8"/>
        <v>1.3859999999999999</v>
      </c>
      <c r="AA24" s="3">
        <f t="shared" si="9"/>
        <v>3.7854999999999999</v>
      </c>
      <c r="AB24" s="3">
        <f t="shared" si="10"/>
        <v>2.3994999999999997</v>
      </c>
      <c r="AC24" s="3">
        <f t="shared" si="11"/>
        <v>0.94637499999999997</v>
      </c>
      <c r="AD24" s="3">
        <f t="shared" si="12"/>
        <v>0.66982704730152121</v>
      </c>
      <c r="AE24" s="3"/>
      <c r="AF24" s="3">
        <f t="shared" si="6"/>
        <v>88.985310395144253</v>
      </c>
    </row>
    <row r="25" spans="1:32" ht="20.100000000000001" customHeight="1" x14ac:dyDescent="0.2">
      <c r="A25" s="1" t="s">
        <v>1671</v>
      </c>
      <c r="B25" s="3" t="s">
        <v>1672</v>
      </c>
      <c r="C25" s="1" t="s">
        <v>1673</v>
      </c>
      <c r="D25" s="3" t="s">
        <v>1674</v>
      </c>
      <c r="E25" s="3" t="s">
        <v>1675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1676</v>
      </c>
      <c r="M25" s="3" t="s">
        <v>1677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7"/>
        <v>5.274</v>
      </c>
      <c r="Z25" s="3">
        <f t="shared" si="8"/>
        <v>3.29</v>
      </c>
      <c r="AA25" s="3">
        <f t="shared" si="9"/>
        <v>4.282</v>
      </c>
      <c r="AB25" s="3">
        <f t="shared" si="10"/>
        <v>0.99199999999999999</v>
      </c>
      <c r="AC25" s="3">
        <f t="shared" si="11"/>
        <v>1.0705</v>
      </c>
      <c r="AD25" s="3">
        <f t="shared" si="12"/>
        <v>1.3699596774193548</v>
      </c>
      <c r="AE25" s="3"/>
      <c r="AF25" s="3">
        <f t="shared" si="6"/>
        <v>97.555065905000916</v>
      </c>
    </row>
    <row r="26" spans="1:32" ht="20.100000000000001" customHeight="1" x14ac:dyDescent="0.2">
      <c r="A26" s="3" t="s">
        <v>1096</v>
      </c>
      <c r="B26" s="3" t="s">
        <v>1097</v>
      </c>
      <c r="C26" s="3" t="s">
        <v>1098</v>
      </c>
      <c r="D26" s="3" t="s">
        <v>1099</v>
      </c>
      <c r="E26" s="3" t="s">
        <v>1100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1101</v>
      </c>
      <c r="M26" s="3" t="s">
        <v>1102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7"/>
        <v>5.109</v>
      </c>
      <c r="Z26" s="3">
        <f t="shared" si="8"/>
        <v>1.5509999999999999</v>
      </c>
      <c r="AA26" s="3">
        <f t="shared" si="9"/>
        <v>3.33</v>
      </c>
      <c r="AB26" s="3">
        <f t="shared" si="10"/>
        <v>1.7789999999999999</v>
      </c>
      <c r="AC26" s="3">
        <f t="shared" si="11"/>
        <v>0.83250000000000002</v>
      </c>
      <c r="AD26" s="3">
        <f t="shared" si="12"/>
        <v>1.0314783586284431</v>
      </c>
      <c r="AE26" s="3"/>
      <c r="AF26" s="3">
        <f t="shared" si="6"/>
        <v>89.337891552793664</v>
      </c>
    </row>
    <row r="27" spans="1:32" ht="20.100000000000001" customHeight="1" x14ac:dyDescent="0.2">
      <c r="A27" s="3" t="s">
        <v>1573</v>
      </c>
      <c r="B27" s="3" t="s">
        <v>1574</v>
      </c>
      <c r="C27" s="3" t="s">
        <v>1575</v>
      </c>
      <c r="D27" s="3" t="s">
        <v>1576</v>
      </c>
      <c r="E27" s="3" t="s">
        <v>1577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1578</v>
      </c>
      <c r="M27" s="3" t="s">
        <v>1579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7"/>
        <v>5.6040000000000001</v>
      </c>
      <c r="Z27" s="3">
        <f t="shared" si="8"/>
        <v>3.3439999999999999</v>
      </c>
      <c r="AA27" s="3">
        <f t="shared" si="9"/>
        <v>4.4740000000000002</v>
      </c>
      <c r="AB27" s="3">
        <f t="shared" si="10"/>
        <v>1.1300000000000001</v>
      </c>
      <c r="AC27" s="3">
        <f t="shared" si="11"/>
        <v>1.1185</v>
      </c>
      <c r="AD27" s="3">
        <f t="shared" si="12"/>
        <v>1.1176991150442477</v>
      </c>
      <c r="AE27" s="3"/>
      <c r="AF27" s="3">
        <f t="shared" si="6"/>
        <v>92.770993658760929</v>
      </c>
    </row>
    <row r="28" spans="1:32" ht="20.100000000000001" customHeight="1" x14ac:dyDescent="0.2">
      <c r="A28" s="3" t="s">
        <v>1214</v>
      </c>
      <c r="B28" s="3" t="s">
        <v>1215</v>
      </c>
      <c r="C28" s="3" t="s">
        <v>1216</v>
      </c>
      <c r="D28" s="3" t="s">
        <v>1217</v>
      </c>
      <c r="E28" s="3" t="s">
        <v>1218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1219</v>
      </c>
      <c r="M28" s="3" t="s">
        <v>1220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7"/>
        <v>5.2229999999999999</v>
      </c>
      <c r="Z28" s="3">
        <f t="shared" si="8"/>
        <v>1.6479999999999999</v>
      </c>
      <c r="AA28" s="3">
        <f t="shared" si="9"/>
        <v>3.4354999999999998</v>
      </c>
      <c r="AB28" s="3">
        <f t="shared" si="10"/>
        <v>1.7875000000000001</v>
      </c>
      <c r="AC28" s="3">
        <f t="shared" si="11"/>
        <v>0.85887499999999994</v>
      </c>
      <c r="AD28" s="3">
        <f t="shared" si="12"/>
        <v>0.99706293706293703</v>
      </c>
      <c r="AE28" s="3"/>
      <c r="AF28" s="3">
        <f t="shared" si="6"/>
        <v>89.846082787272024</v>
      </c>
    </row>
    <row r="29" spans="1:32" ht="20.100000000000001" customHeight="1" x14ac:dyDescent="0.2">
      <c r="A29" s="3" t="s">
        <v>275</v>
      </c>
      <c r="B29" s="3" t="s">
        <v>276</v>
      </c>
      <c r="C29" s="3" t="s">
        <v>277</v>
      </c>
      <c r="D29" s="3" t="s">
        <v>278</v>
      </c>
      <c r="E29" s="3" t="s">
        <v>279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280</v>
      </c>
      <c r="M29" s="3" t="s">
        <v>281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7"/>
        <v>5.3129999999999997</v>
      </c>
      <c r="Z29" s="3">
        <f t="shared" si="8"/>
        <v>1.8939999999999999</v>
      </c>
      <c r="AA29" s="3">
        <f t="shared" si="9"/>
        <v>3.6034999999999999</v>
      </c>
      <c r="AB29" s="3">
        <f t="shared" si="10"/>
        <v>1.7094999999999998</v>
      </c>
      <c r="AC29" s="3">
        <f t="shared" si="11"/>
        <v>0.90087499999999998</v>
      </c>
      <c r="AD29" s="3">
        <f t="shared" si="12"/>
        <v>0.99341912840011715</v>
      </c>
      <c r="AE29" s="3">
        <v>95.7</v>
      </c>
      <c r="AF29" s="3">
        <f t="shared" si="6"/>
        <v>86.252076749733874</v>
      </c>
    </row>
    <row r="30" spans="1:32" ht="20.100000000000001" customHeight="1" x14ac:dyDescent="0.25">
      <c r="A30" s="3" t="s">
        <v>1145</v>
      </c>
      <c r="B30" s="3" t="s">
        <v>1146</v>
      </c>
      <c r="C30" s="3" t="s">
        <v>1147</v>
      </c>
      <c r="D30" s="3" t="s">
        <v>1148</v>
      </c>
      <c r="E30" s="3" t="s">
        <v>1149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1150</v>
      </c>
      <c r="M30" s="3" t="s">
        <v>1151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7"/>
        <v>5.2389999999999999</v>
      </c>
      <c r="Z30" s="3">
        <f t="shared" si="8"/>
        <v>2.0099999999999998</v>
      </c>
      <c r="AA30" s="3">
        <f t="shared" si="9"/>
        <v>3.6244999999999998</v>
      </c>
      <c r="AB30" s="3">
        <f t="shared" si="10"/>
        <v>1.6145</v>
      </c>
      <c r="AC30" s="3">
        <f t="shared" si="11"/>
        <v>0.90612499999999996</v>
      </c>
      <c r="AD30" s="3">
        <f t="shared" si="12"/>
        <v>1.0453700836172191</v>
      </c>
      <c r="AE30" s="3"/>
      <c r="AF30" s="3">
        <f t="shared" si="6"/>
        <v>89.63190660632354</v>
      </c>
    </row>
    <row r="31" spans="1:32" ht="20.100000000000001" customHeight="1" x14ac:dyDescent="0.25">
      <c r="A31" s="3" t="s">
        <v>843</v>
      </c>
      <c r="B31" s="3" t="s">
        <v>844</v>
      </c>
      <c r="C31" s="3" t="s">
        <v>845</v>
      </c>
      <c r="D31" s="3" t="s">
        <v>846</v>
      </c>
      <c r="E31" s="3" t="s">
        <v>847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848</v>
      </c>
      <c r="M31" s="3" t="s">
        <v>849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7"/>
        <v>6.6890000000000001</v>
      </c>
      <c r="Z31" s="3">
        <f t="shared" si="8"/>
        <v>2.4590000000000001</v>
      </c>
      <c r="AA31" s="3">
        <f t="shared" si="9"/>
        <v>4.5739999999999998</v>
      </c>
      <c r="AB31" s="3">
        <f t="shared" si="10"/>
        <v>2.1150000000000002</v>
      </c>
      <c r="AC31" s="3">
        <f t="shared" si="11"/>
        <v>1.1435</v>
      </c>
      <c r="AD31" s="3">
        <f t="shared" si="12"/>
        <v>0.57352245862884155</v>
      </c>
      <c r="AE31" s="3"/>
      <c r="AF31" s="3">
        <f t="shared" si="6"/>
        <v>88.708849613096689</v>
      </c>
    </row>
    <row r="32" spans="1:32" ht="20.100000000000001" customHeight="1" x14ac:dyDescent="0.25">
      <c r="A32" s="3" t="s">
        <v>1387</v>
      </c>
      <c r="B32" s="3" t="s">
        <v>1388</v>
      </c>
      <c r="C32" s="3" t="s">
        <v>1389</v>
      </c>
      <c r="D32" s="3" t="s">
        <v>1390</v>
      </c>
      <c r="E32" s="3" t="s">
        <v>1350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1391</v>
      </c>
      <c r="M32" s="3" t="s">
        <v>1392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7"/>
        <v>5.3579999999999997</v>
      </c>
      <c r="Z32" s="3">
        <f t="shared" si="8"/>
        <v>2.302</v>
      </c>
      <c r="AA32" s="3">
        <f t="shared" si="9"/>
        <v>3.83</v>
      </c>
      <c r="AB32" s="3">
        <f t="shared" si="10"/>
        <v>1.5279999999999998</v>
      </c>
      <c r="AC32" s="3">
        <f t="shared" si="11"/>
        <v>0.95750000000000002</v>
      </c>
      <c r="AD32" s="3">
        <f t="shared" si="12"/>
        <v>1.037303664921466</v>
      </c>
      <c r="AE32" s="3">
        <v>96.97</v>
      </c>
      <c r="AF32" s="3">
        <f t="shared" si="6"/>
        <v>90.578129684083521</v>
      </c>
    </row>
    <row r="33" spans="1:32" ht="20.100000000000001" customHeight="1" x14ac:dyDescent="0.25">
      <c r="A33" s="1" t="s">
        <v>316</v>
      </c>
      <c r="B33" s="3" t="s">
        <v>317</v>
      </c>
      <c r="C33" s="3" t="s">
        <v>318</v>
      </c>
      <c r="D33" s="3" t="s">
        <v>319</v>
      </c>
      <c r="E33" s="3" t="s">
        <v>320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321</v>
      </c>
      <c r="M33" s="3" t="s">
        <v>322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7"/>
        <v>5.9</v>
      </c>
      <c r="Z33" s="3">
        <f t="shared" si="8"/>
        <v>2.0419999999999998</v>
      </c>
      <c r="AA33" s="3">
        <f t="shared" si="9"/>
        <v>3.9710000000000001</v>
      </c>
      <c r="AB33" s="3">
        <f t="shared" si="10"/>
        <v>1.9290000000000003</v>
      </c>
      <c r="AC33" s="3">
        <f t="shared" si="11"/>
        <v>0.99275000000000002</v>
      </c>
      <c r="AD33" s="3">
        <f t="shared" si="12"/>
        <v>0.78512182477967851</v>
      </c>
      <c r="AE33" s="3">
        <v>82.9</v>
      </c>
      <c r="AF33" s="3">
        <f t="shared" si="6"/>
        <v>86.492491050285309</v>
      </c>
    </row>
    <row r="34" spans="1:32" ht="20.100000000000001" customHeight="1" x14ac:dyDescent="0.25">
      <c r="A34" s="3" t="s">
        <v>316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176.12</v>
      </c>
      <c r="O34" s="3">
        <v>4.7</v>
      </c>
      <c r="P34" s="3">
        <v>-1.85</v>
      </c>
      <c r="Q34" s="3">
        <v>0.14000000000000001</v>
      </c>
      <c r="R34" s="3">
        <v>107.22</v>
      </c>
      <c r="S34" s="3">
        <v>14.93</v>
      </c>
      <c r="T34" s="3"/>
      <c r="U34" s="3"/>
      <c r="V34" s="3">
        <v>-6.4089999999999998</v>
      </c>
      <c r="W34" s="3">
        <v>-5.9</v>
      </c>
      <c r="X34" s="3">
        <v>-2.0419999999999998</v>
      </c>
      <c r="Y34" s="3">
        <f t="shared" si="7"/>
        <v>5.9</v>
      </c>
      <c r="Z34" s="3">
        <f t="shared" si="8"/>
        <v>2.0419999999999998</v>
      </c>
      <c r="AA34" s="3">
        <f t="shared" si="9"/>
        <v>3.9710000000000001</v>
      </c>
      <c r="AB34" s="3">
        <f t="shared" si="10"/>
        <v>1.9290000000000003</v>
      </c>
      <c r="AC34" s="3">
        <f t="shared" si="11"/>
        <v>0.99275000000000002</v>
      </c>
      <c r="AD34" s="3">
        <f t="shared" si="12"/>
        <v>0.78512182477967851</v>
      </c>
      <c r="AE34" s="3">
        <v>82.9</v>
      </c>
      <c r="AF34" s="3">
        <f t="shared" si="6"/>
        <v>86.492491050285309</v>
      </c>
    </row>
    <row r="35" spans="1:32" ht="20.100000000000001" customHeight="1" x14ac:dyDescent="0.25">
      <c r="A35" s="3" t="s">
        <v>241</v>
      </c>
      <c r="B35" s="3" t="s">
        <v>242</v>
      </c>
      <c r="C35" s="3" t="s">
        <v>243</v>
      </c>
      <c r="D35" s="3" t="s">
        <v>244</v>
      </c>
      <c r="E35" s="1" t="s">
        <v>245</v>
      </c>
      <c r="F35" s="3">
        <v>8</v>
      </c>
      <c r="G35" s="3">
        <v>8</v>
      </c>
      <c r="H35" s="3">
        <v>0</v>
      </c>
      <c r="I35" s="3">
        <v>4</v>
      </c>
      <c r="J35" s="3">
        <v>0</v>
      </c>
      <c r="K35" s="3">
        <v>0</v>
      </c>
      <c r="L35" s="1" t="s">
        <v>246</v>
      </c>
      <c r="M35" s="3" t="s">
        <v>247</v>
      </c>
      <c r="N35" s="3">
        <v>180.16</v>
      </c>
      <c r="O35" s="3">
        <v>3.5</v>
      </c>
      <c r="P35" s="3">
        <v>1.8</v>
      </c>
      <c r="Q35" s="3">
        <v>-2.1</v>
      </c>
      <c r="R35" s="3">
        <v>63.6</v>
      </c>
      <c r="S35" s="3">
        <v>17.100000000000001</v>
      </c>
      <c r="T35" s="3">
        <v>3</v>
      </c>
      <c r="U35" s="3">
        <v>1</v>
      </c>
      <c r="V35" s="3">
        <v>-6.6539999999999999</v>
      </c>
      <c r="W35" s="3">
        <v>-6.5869999999999997</v>
      </c>
      <c r="X35" s="3">
        <v>-2.7959999999999998</v>
      </c>
      <c r="Y35" s="3">
        <f t="shared" si="7"/>
        <v>6.5869999999999997</v>
      </c>
      <c r="Z35" s="3">
        <f t="shared" si="8"/>
        <v>2.7959999999999998</v>
      </c>
      <c r="AA35" s="3">
        <f t="shared" si="9"/>
        <v>4.6914999999999996</v>
      </c>
      <c r="AB35" s="3">
        <f t="shared" si="10"/>
        <v>1.8955</v>
      </c>
      <c r="AC35" s="3">
        <f t="shared" si="11"/>
        <v>1.1728749999999999</v>
      </c>
      <c r="AD35" s="3">
        <f t="shared" si="12"/>
        <v>0.60894223160116079</v>
      </c>
      <c r="AE35" s="3">
        <v>77.91</v>
      </c>
      <c r="AF35" s="3">
        <f t="shared" si="6"/>
        <v>86.203360241291278</v>
      </c>
    </row>
    <row r="36" spans="1:32" ht="20.100000000000001" customHeight="1" x14ac:dyDescent="0.25">
      <c r="A36" s="3" t="s">
        <v>241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180.16</v>
      </c>
      <c r="O36" s="3">
        <v>3.5</v>
      </c>
      <c r="P36" s="3">
        <v>1.8</v>
      </c>
      <c r="Q36" s="3">
        <v>-2.1</v>
      </c>
      <c r="R36" s="3">
        <v>63.6</v>
      </c>
      <c r="S36" s="3">
        <v>17.100000000000001</v>
      </c>
      <c r="T36" s="3"/>
      <c r="U36" s="3"/>
      <c r="V36" s="3">
        <v>-6.6539999999999999</v>
      </c>
      <c r="W36" s="3">
        <v>-6.5869999999999997</v>
      </c>
      <c r="X36" s="3">
        <v>-2.7959999999999998</v>
      </c>
      <c r="Y36" s="3">
        <f t="shared" si="7"/>
        <v>6.5869999999999997</v>
      </c>
      <c r="Z36" s="3">
        <f t="shared" si="8"/>
        <v>2.7959999999999998</v>
      </c>
      <c r="AA36" s="3">
        <f t="shared" si="9"/>
        <v>4.6914999999999996</v>
      </c>
      <c r="AB36" s="3">
        <f t="shared" si="10"/>
        <v>1.8955</v>
      </c>
      <c r="AC36" s="3">
        <f t="shared" si="11"/>
        <v>1.1728749999999999</v>
      </c>
      <c r="AD36" s="3">
        <f t="shared" si="12"/>
        <v>0.60894223160116079</v>
      </c>
      <c r="AE36" s="3">
        <v>77.91</v>
      </c>
      <c r="AF36" s="3">
        <f t="shared" si="6"/>
        <v>86.203360241291278</v>
      </c>
    </row>
    <row r="37" spans="1:32" ht="20.100000000000001" customHeight="1" x14ac:dyDescent="0.25">
      <c r="A37" s="3" t="s">
        <v>1070</v>
      </c>
      <c r="B37" s="3" t="s">
        <v>1071</v>
      </c>
      <c r="C37" s="3" t="s">
        <v>1072</v>
      </c>
      <c r="D37" s="3" t="s">
        <v>1073</v>
      </c>
      <c r="E37" s="3" t="s">
        <v>1074</v>
      </c>
      <c r="F37" s="3">
        <v>17</v>
      </c>
      <c r="G37" s="3">
        <v>23</v>
      </c>
      <c r="H37" s="3">
        <v>1</v>
      </c>
      <c r="I37" s="3">
        <v>3</v>
      </c>
      <c r="J37" s="3">
        <v>0</v>
      </c>
      <c r="K37" s="3">
        <v>0</v>
      </c>
      <c r="L37" s="3" t="s">
        <v>1075</v>
      </c>
      <c r="M37" s="3" t="s">
        <v>1076</v>
      </c>
      <c r="N37" s="3">
        <v>289.39999999999998</v>
      </c>
      <c r="O37" s="3">
        <v>9.6999999999999993</v>
      </c>
      <c r="P37" s="3">
        <v>1.83</v>
      </c>
      <c r="Q37" s="3">
        <v>-2.12</v>
      </c>
      <c r="R37" s="3">
        <v>49.77</v>
      </c>
      <c r="S37" s="3">
        <v>31.28</v>
      </c>
      <c r="T37" s="3">
        <v>3</v>
      </c>
      <c r="U37" s="3">
        <v>1</v>
      </c>
      <c r="V37" s="3">
        <v>-6.3289999999999997</v>
      </c>
      <c r="W37" s="3">
        <v>-5.4660000000000002</v>
      </c>
      <c r="X37" s="3">
        <v>-1.712</v>
      </c>
      <c r="Y37" s="3">
        <f t="shared" si="7"/>
        <v>5.4660000000000002</v>
      </c>
      <c r="Z37" s="3">
        <f t="shared" si="8"/>
        <v>1.712</v>
      </c>
      <c r="AA37" s="3">
        <f t="shared" si="9"/>
        <v>3.589</v>
      </c>
      <c r="AB37" s="3">
        <f t="shared" si="10"/>
        <v>1.8770000000000002</v>
      </c>
      <c r="AC37" s="3">
        <f t="shared" si="11"/>
        <v>0.89724999999999988</v>
      </c>
      <c r="AD37" s="3">
        <f t="shared" si="12"/>
        <v>0.90863079381992529</v>
      </c>
      <c r="AE37" s="3">
        <v>92</v>
      </c>
      <c r="AF37" s="3">
        <f t="shared" si="6"/>
        <v>89.163781195544431</v>
      </c>
    </row>
    <row r="38" spans="1:32" ht="20.100000000000001" customHeight="1" x14ac:dyDescent="0.25">
      <c r="A38" s="3" t="s">
        <v>877</v>
      </c>
      <c r="B38" s="3" t="s">
        <v>878</v>
      </c>
      <c r="C38" s="3" t="s">
        <v>879</v>
      </c>
      <c r="D38" s="3" t="s">
        <v>880</v>
      </c>
      <c r="E38" s="1" t="s">
        <v>881</v>
      </c>
      <c r="F38" s="3">
        <v>8</v>
      </c>
      <c r="G38" s="3">
        <v>12</v>
      </c>
      <c r="H38" s="3">
        <v>2</v>
      </c>
      <c r="I38" s="3">
        <v>3</v>
      </c>
      <c r="J38" s="3">
        <v>0</v>
      </c>
      <c r="K38" s="3">
        <v>0</v>
      </c>
      <c r="L38" s="3" t="s">
        <v>882</v>
      </c>
      <c r="M38" s="3" t="s">
        <v>883</v>
      </c>
      <c r="N38" s="3">
        <v>184.19</v>
      </c>
      <c r="O38" s="3">
        <v>7.8</v>
      </c>
      <c r="P38" s="3">
        <v>0.65</v>
      </c>
      <c r="Q38" s="3">
        <v>-1.37</v>
      </c>
      <c r="R38" s="3">
        <v>75.27</v>
      </c>
      <c r="S38" s="3">
        <v>17.59</v>
      </c>
      <c r="T38" s="3">
        <v>3</v>
      </c>
      <c r="U38" s="3">
        <v>2</v>
      </c>
      <c r="V38" s="3">
        <v>-7.0830000000000002</v>
      </c>
      <c r="W38" s="3">
        <v>-6.6989999999999998</v>
      </c>
      <c r="X38" s="3">
        <v>-2.427</v>
      </c>
      <c r="Y38" s="3">
        <f t="shared" si="7"/>
        <v>6.6989999999999998</v>
      </c>
      <c r="Z38" s="3">
        <f t="shared" si="8"/>
        <v>2.427</v>
      </c>
      <c r="AA38" s="3">
        <f t="shared" si="9"/>
        <v>4.5629999999999997</v>
      </c>
      <c r="AB38" s="3">
        <f t="shared" si="10"/>
        <v>2.1360000000000001</v>
      </c>
      <c r="AC38" s="3">
        <f t="shared" si="11"/>
        <v>1.1407499999999999</v>
      </c>
      <c r="AD38" s="3">
        <f t="shared" si="12"/>
        <v>0.57045880149812733</v>
      </c>
      <c r="AE38" s="3"/>
      <c r="AF38" s="3">
        <f t="shared" si="6"/>
        <v>88.744033803407845</v>
      </c>
    </row>
    <row r="39" spans="1:32" ht="20.100000000000001" customHeight="1" x14ac:dyDescent="0.25">
      <c r="A39" s="3" t="s">
        <v>416</v>
      </c>
      <c r="B39" s="3" t="s">
        <v>417</v>
      </c>
      <c r="C39" s="3" t="s">
        <v>418</v>
      </c>
      <c r="D39" s="3" t="s">
        <v>419</v>
      </c>
      <c r="E39" s="1" t="s">
        <v>420</v>
      </c>
      <c r="F39" s="3">
        <v>4</v>
      </c>
      <c r="G39" s="3">
        <v>4</v>
      </c>
      <c r="H39" s="3">
        <v>2</v>
      </c>
      <c r="I39" s="3">
        <v>3</v>
      </c>
      <c r="J39" s="3">
        <v>0</v>
      </c>
      <c r="K39" s="3">
        <v>0</v>
      </c>
      <c r="L39" s="3" t="s">
        <v>421</v>
      </c>
      <c r="M39" s="3" t="s">
        <v>422</v>
      </c>
      <c r="N39" s="3">
        <v>128.08000000000001</v>
      </c>
      <c r="O39" s="3">
        <v>4</v>
      </c>
      <c r="P39" s="3">
        <v>-1.47</v>
      </c>
      <c r="Q39" s="3">
        <v>-1.5</v>
      </c>
      <c r="R39" s="3">
        <v>82.25</v>
      </c>
      <c r="S39" s="3">
        <v>10.28</v>
      </c>
      <c r="T39" s="3">
        <v>5</v>
      </c>
      <c r="U39" s="3">
        <v>3</v>
      </c>
      <c r="V39" s="3">
        <v>-7.4820000000000002</v>
      </c>
      <c r="W39" s="3">
        <v>-6.9669999999999996</v>
      </c>
      <c r="X39" s="3">
        <v>-2.6520000000000001</v>
      </c>
      <c r="Y39" s="3">
        <f t="shared" si="7"/>
        <v>6.9669999999999996</v>
      </c>
      <c r="Z39" s="3">
        <f t="shared" si="8"/>
        <v>2.6520000000000001</v>
      </c>
      <c r="AA39" s="3">
        <f t="shared" si="9"/>
        <v>4.8094999999999999</v>
      </c>
      <c r="AB39" s="3">
        <f t="shared" si="10"/>
        <v>2.1574999999999998</v>
      </c>
      <c r="AC39" s="3">
        <f t="shared" si="11"/>
        <v>1.202375</v>
      </c>
      <c r="AD39" s="3">
        <f t="shared" si="12"/>
        <v>0.50764774044032457</v>
      </c>
      <c r="AE39" s="3">
        <v>97.7</v>
      </c>
      <c r="AF39" s="3">
        <f t="shared" si="6"/>
        <v>87.141077582409423</v>
      </c>
    </row>
    <row r="40" spans="1:32" ht="20.100000000000001" customHeight="1" x14ac:dyDescent="0.25">
      <c r="A40" s="3" t="s">
        <v>1346</v>
      </c>
      <c r="B40" s="3" t="s">
        <v>1347</v>
      </c>
      <c r="C40" s="3" t="s">
        <v>1348</v>
      </c>
      <c r="D40" s="3" t="s">
        <v>1349</v>
      </c>
      <c r="E40" s="3" t="s">
        <v>1350</v>
      </c>
      <c r="F40" s="3">
        <v>8</v>
      </c>
      <c r="G40" s="3">
        <v>13</v>
      </c>
      <c r="H40" s="3">
        <v>1</v>
      </c>
      <c r="I40" s="3">
        <v>2</v>
      </c>
      <c r="J40" s="3">
        <v>0</v>
      </c>
      <c r="K40" s="3">
        <v>0</v>
      </c>
      <c r="L40" s="3" t="s">
        <v>1351</v>
      </c>
      <c r="M40" s="3" t="s">
        <v>1352</v>
      </c>
      <c r="N40" s="3">
        <v>155.19</v>
      </c>
      <c r="O40" s="3">
        <v>11.2</v>
      </c>
      <c r="P40" s="3">
        <v>0.44</v>
      </c>
      <c r="Q40" s="3">
        <v>-0.79</v>
      </c>
      <c r="R40" s="3">
        <v>46.17</v>
      </c>
      <c r="S40" s="3">
        <v>16.22</v>
      </c>
      <c r="T40" s="3">
        <v>2</v>
      </c>
      <c r="U40" s="3">
        <v>1</v>
      </c>
      <c r="V40" s="3">
        <v>-6.72</v>
      </c>
      <c r="W40" s="3">
        <v>-6.4909999999999997</v>
      </c>
      <c r="X40" s="3">
        <v>-1.9430000000000001</v>
      </c>
      <c r="Y40" s="3">
        <f t="shared" si="7"/>
        <v>6.4909999999999997</v>
      </c>
      <c r="Z40" s="3">
        <f t="shared" si="8"/>
        <v>1.9430000000000001</v>
      </c>
      <c r="AA40" s="3">
        <f t="shared" si="9"/>
        <v>4.2169999999999996</v>
      </c>
      <c r="AB40" s="3">
        <f t="shared" si="10"/>
        <v>2.274</v>
      </c>
      <c r="AC40" s="3">
        <f t="shared" si="11"/>
        <v>1.0542499999999999</v>
      </c>
      <c r="AD40" s="3">
        <f t="shared" si="12"/>
        <v>0.61191732629727358</v>
      </c>
      <c r="AE40" s="3"/>
      <c r="AF40" s="3">
        <f t="shared" si="6"/>
        <v>90.320918789568097</v>
      </c>
    </row>
    <row r="41" spans="1:32" ht="20.100000000000001" customHeight="1" x14ac:dyDescent="0.25">
      <c r="A41" s="1" t="s">
        <v>142</v>
      </c>
      <c r="B41" s="3" t="s">
        <v>143</v>
      </c>
      <c r="C41" s="3" t="s">
        <v>144</v>
      </c>
      <c r="D41" s="3" t="s">
        <v>145</v>
      </c>
      <c r="E41" s="1" t="s">
        <v>146</v>
      </c>
      <c r="F41" s="3">
        <v>14</v>
      </c>
      <c r="G41" s="3">
        <v>12</v>
      </c>
      <c r="H41" s="3">
        <v>0</v>
      </c>
      <c r="I41" s="3">
        <v>3</v>
      </c>
      <c r="J41" s="3">
        <v>0</v>
      </c>
      <c r="K41" s="3">
        <v>0</v>
      </c>
      <c r="L41" s="3" t="s">
        <v>147</v>
      </c>
      <c r="M41" s="3" t="s">
        <v>148</v>
      </c>
      <c r="N41" s="3">
        <v>228.24</v>
      </c>
      <c r="O41" s="3">
        <v>3</v>
      </c>
      <c r="P41" s="3">
        <v>2.2999999999999998</v>
      </c>
      <c r="Q41" s="3"/>
      <c r="R41" s="3">
        <v>35.53</v>
      </c>
      <c r="S41" s="3">
        <v>24.92</v>
      </c>
      <c r="T41" s="3">
        <v>3</v>
      </c>
      <c r="U41" s="3">
        <v>2</v>
      </c>
      <c r="V41" s="3">
        <v>-6.899</v>
      </c>
      <c r="W41" s="3">
        <v>-6.2480000000000002</v>
      </c>
      <c r="X41" s="3">
        <v>-2.04</v>
      </c>
      <c r="Y41" s="3">
        <f t="shared" si="7"/>
        <v>6.2480000000000002</v>
      </c>
      <c r="Z41" s="3">
        <f t="shared" si="8"/>
        <v>2.04</v>
      </c>
      <c r="AA41" s="3">
        <f t="shared" si="9"/>
        <v>4.1440000000000001</v>
      </c>
      <c r="AB41" s="3">
        <f t="shared" si="10"/>
        <v>2.1040000000000001</v>
      </c>
      <c r="AC41" s="3">
        <f t="shared" si="11"/>
        <v>1.036</v>
      </c>
      <c r="AD41" s="3">
        <f t="shared" si="12"/>
        <v>0.67870722433460073</v>
      </c>
      <c r="AE41" s="3">
        <v>95</v>
      </c>
      <c r="AF41" s="3">
        <f t="shared" si="6"/>
        <v>85.616457198782442</v>
      </c>
    </row>
    <row r="42" spans="1:32" ht="20.100000000000001" customHeight="1" x14ac:dyDescent="0.25">
      <c r="A42" s="3" t="s">
        <v>93</v>
      </c>
      <c r="B42" s="3" t="s">
        <v>94</v>
      </c>
      <c r="C42" s="3" t="s">
        <v>95</v>
      </c>
      <c r="D42" s="3" t="s">
        <v>96</v>
      </c>
      <c r="E42" s="3" t="s">
        <v>97</v>
      </c>
      <c r="F42" s="3">
        <v>9</v>
      </c>
      <c r="G42" s="3">
        <v>11</v>
      </c>
      <c r="H42" s="3">
        <v>1</v>
      </c>
      <c r="I42" s="3">
        <v>2</v>
      </c>
      <c r="J42" s="3">
        <v>0</v>
      </c>
      <c r="K42" s="3">
        <v>0</v>
      </c>
      <c r="L42" s="3" t="s">
        <v>98</v>
      </c>
      <c r="M42" s="3" t="s">
        <v>99</v>
      </c>
      <c r="N42" s="3">
        <v>165.1891</v>
      </c>
      <c r="O42" s="3">
        <v>2.8</v>
      </c>
      <c r="P42" s="3">
        <v>1.86</v>
      </c>
      <c r="Q42" s="3">
        <v>-1.8</v>
      </c>
      <c r="R42" s="3">
        <v>52.32</v>
      </c>
      <c r="S42" s="3">
        <v>17.46</v>
      </c>
      <c r="T42" s="3">
        <v>2</v>
      </c>
      <c r="U42" s="3">
        <v>1</v>
      </c>
      <c r="V42" s="3">
        <v>-6.0860000000000003</v>
      </c>
      <c r="W42" s="3">
        <v>-5.8259999999999996</v>
      </c>
      <c r="X42" s="3">
        <v>-1.9730000000000001</v>
      </c>
      <c r="Y42" s="3">
        <f t="shared" si="7"/>
        <v>5.8259999999999996</v>
      </c>
      <c r="Z42" s="3">
        <f t="shared" si="8"/>
        <v>1.9730000000000001</v>
      </c>
      <c r="AA42" s="3">
        <f t="shared" si="9"/>
        <v>3.8994999999999997</v>
      </c>
      <c r="AB42" s="3">
        <f t="shared" si="10"/>
        <v>1.9264999999999999</v>
      </c>
      <c r="AC42" s="3">
        <f t="shared" si="11"/>
        <v>0.97487499999999994</v>
      </c>
      <c r="AD42" s="3">
        <f t="shared" si="12"/>
        <v>0.80469763820399698</v>
      </c>
      <c r="AE42" s="3"/>
      <c r="AF42" s="3">
        <f t="shared" si="6"/>
        <v>85.457342816547211</v>
      </c>
    </row>
    <row r="43" spans="1:32" ht="20.100000000000001" customHeight="1" x14ac:dyDescent="0.25">
      <c r="A43" s="3" t="s">
        <v>71</v>
      </c>
      <c r="B43" s="3" t="s">
        <v>72</v>
      </c>
      <c r="C43" s="3" t="s">
        <v>73</v>
      </c>
      <c r="D43" s="3" t="s">
        <v>74</v>
      </c>
      <c r="E43" s="3" t="s">
        <v>75</v>
      </c>
      <c r="F43" s="3">
        <v>16</v>
      </c>
      <c r="G43" s="3">
        <v>18</v>
      </c>
      <c r="H43" s="3">
        <v>2</v>
      </c>
      <c r="I43" s="3">
        <v>4</v>
      </c>
      <c r="J43" s="3">
        <v>1</v>
      </c>
      <c r="K43" s="3">
        <v>0</v>
      </c>
      <c r="L43" s="1" t="s">
        <v>76</v>
      </c>
      <c r="M43" s="1" t="s">
        <v>77</v>
      </c>
      <c r="N43" s="3">
        <v>334.39</v>
      </c>
      <c r="O43" s="3">
        <v>2.74</v>
      </c>
      <c r="P43" s="3">
        <v>1.83</v>
      </c>
      <c r="Q43" s="3">
        <v>-3.1</v>
      </c>
      <c r="R43" s="3">
        <v>86.71</v>
      </c>
      <c r="S43" s="3">
        <v>33.54</v>
      </c>
      <c r="T43" s="3">
        <v>4</v>
      </c>
      <c r="U43" s="3">
        <v>2</v>
      </c>
      <c r="V43" s="3">
        <v>-6.3890000000000002</v>
      </c>
      <c r="W43" s="3">
        <v>-6.0810000000000004</v>
      </c>
      <c r="X43" s="3">
        <v>-1.8460000000000001</v>
      </c>
      <c r="Y43" s="3">
        <f t="shared" si="7"/>
        <v>6.0810000000000004</v>
      </c>
      <c r="Z43" s="3">
        <f t="shared" si="8"/>
        <v>1.8460000000000001</v>
      </c>
      <c r="AA43" s="3">
        <f t="shared" si="9"/>
        <v>3.9635000000000002</v>
      </c>
      <c r="AB43" s="3">
        <f t="shared" si="10"/>
        <v>2.1175000000000002</v>
      </c>
      <c r="AC43" s="3">
        <f t="shared" si="11"/>
        <v>0.99087500000000006</v>
      </c>
      <c r="AD43" s="3">
        <f t="shared" si="12"/>
        <v>0.71700118063754414</v>
      </c>
      <c r="AE43" s="3">
        <v>79.599999999999994</v>
      </c>
      <c r="AF43" s="3">
        <f t="shared" si="6"/>
        <v>85.256361278087908</v>
      </c>
    </row>
    <row r="44" spans="1:32" ht="20.100000000000001" customHeight="1" x14ac:dyDescent="0.25">
      <c r="A44" s="3" t="s">
        <v>347</v>
      </c>
      <c r="B44" s="3" t="s">
        <v>348</v>
      </c>
      <c r="C44" s="3" t="s">
        <v>349</v>
      </c>
      <c r="D44" s="3" t="s">
        <v>350</v>
      </c>
      <c r="E44" s="3" t="s">
        <v>351</v>
      </c>
      <c r="F44" s="3">
        <v>7</v>
      </c>
      <c r="G44" s="3">
        <v>6</v>
      </c>
      <c r="H44" s="3">
        <v>0</v>
      </c>
      <c r="I44" s="3">
        <v>2</v>
      </c>
      <c r="J44" s="3">
        <v>0</v>
      </c>
      <c r="K44" s="3">
        <v>0</v>
      </c>
      <c r="L44" s="3" t="s">
        <v>352</v>
      </c>
      <c r="M44" s="3" t="s">
        <v>353</v>
      </c>
      <c r="N44" s="3">
        <v>122.123</v>
      </c>
      <c r="O44" s="3">
        <v>4.2</v>
      </c>
      <c r="P44" s="3">
        <v>1.87</v>
      </c>
      <c r="Q44" s="3">
        <v>-1.2</v>
      </c>
      <c r="R44" s="3">
        <v>37.299999999999997</v>
      </c>
      <c r="S44" s="3">
        <v>11.97</v>
      </c>
      <c r="T44" s="3">
        <v>2</v>
      </c>
      <c r="U44" s="3">
        <v>1</v>
      </c>
      <c r="V44" s="3">
        <v>-7.1479999999999997</v>
      </c>
      <c r="W44" s="3">
        <v>-6.6609999999999996</v>
      </c>
      <c r="X44" s="3">
        <v>-2.706</v>
      </c>
      <c r="Y44" s="3">
        <f t="shared" si="7"/>
        <v>6.6609999999999996</v>
      </c>
      <c r="Z44" s="3">
        <f t="shared" si="8"/>
        <v>2.706</v>
      </c>
      <c r="AA44" s="3">
        <f t="shared" si="9"/>
        <v>4.6834999999999996</v>
      </c>
      <c r="AB44" s="3">
        <f t="shared" si="10"/>
        <v>1.9774999999999998</v>
      </c>
      <c r="AC44" s="3">
        <f t="shared" si="11"/>
        <v>1.1708749999999999</v>
      </c>
      <c r="AD44" s="3">
        <f t="shared" si="12"/>
        <v>0.58571428571428585</v>
      </c>
      <c r="AE44" s="3">
        <v>85</v>
      </c>
      <c r="AF44" s="3">
        <f t="shared" si="6"/>
        <v>86.655771562856643</v>
      </c>
    </row>
    <row r="45" spans="1:32" ht="20.100000000000001" customHeight="1" x14ac:dyDescent="0.25">
      <c r="A45" s="3" t="s">
        <v>1526</v>
      </c>
      <c r="B45" s="3" t="s">
        <v>1527</v>
      </c>
      <c r="C45" s="3" t="s">
        <v>1528</v>
      </c>
      <c r="D45" s="3" t="s">
        <v>1529</v>
      </c>
      <c r="E45" s="3" t="s">
        <v>1530</v>
      </c>
      <c r="F45" s="3">
        <v>12</v>
      </c>
      <c r="G45" s="3">
        <v>12</v>
      </c>
      <c r="H45" s="3">
        <v>4</v>
      </c>
      <c r="I45" s="3">
        <v>3</v>
      </c>
      <c r="J45" s="3">
        <v>0</v>
      </c>
      <c r="K45" s="3">
        <v>0</v>
      </c>
      <c r="L45" s="1" t="s">
        <v>628</v>
      </c>
      <c r="M45" s="1" t="s">
        <v>1531</v>
      </c>
      <c r="N45" s="3">
        <v>260.25</v>
      </c>
      <c r="O45" s="3">
        <v>13.68</v>
      </c>
      <c r="P45" s="3">
        <v>0.92</v>
      </c>
      <c r="Q45" s="3">
        <v>-2.8</v>
      </c>
      <c r="R45" s="3">
        <v>90.06</v>
      </c>
      <c r="S45" s="3">
        <v>24.96</v>
      </c>
      <c r="T45" s="3">
        <v>4</v>
      </c>
      <c r="U45" s="3">
        <v>1</v>
      </c>
      <c r="V45" s="3">
        <v>-6.6909999999999998</v>
      </c>
      <c r="W45" s="3">
        <v>-6.5259999999999998</v>
      </c>
      <c r="X45" s="3">
        <v>-3.669</v>
      </c>
      <c r="Y45" s="3">
        <f t="shared" si="7"/>
        <v>6.5259999999999998</v>
      </c>
      <c r="Z45" s="3">
        <f t="shared" si="8"/>
        <v>3.669</v>
      </c>
      <c r="AA45" s="3">
        <f t="shared" si="9"/>
        <v>5.0975000000000001</v>
      </c>
      <c r="AB45" s="3">
        <f t="shared" si="10"/>
        <v>1.4284999999999999</v>
      </c>
      <c r="AC45" s="3">
        <f t="shared" si="11"/>
        <v>1.274375</v>
      </c>
      <c r="AD45" s="3">
        <f t="shared" si="12"/>
        <v>0.6659082954147707</v>
      </c>
      <c r="AE45" s="3"/>
      <c r="AF45" s="3">
        <f t="shared" si="6"/>
        <v>91.903688563192858</v>
      </c>
    </row>
    <row r="46" spans="1:32" ht="20.100000000000001" customHeight="1" x14ac:dyDescent="0.25">
      <c r="A46" s="3" t="s">
        <v>623</v>
      </c>
      <c r="B46" s="3" t="s">
        <v>624</v>
      </c>
      <c r="C46" s="3" t="s">
        <v>625</v>
      </c>
      <c r="D46" s="6" t="s">
        <v>626</v>
      </c>
      <c r="E46" s="3" t="s">
        <v>627</v>
      </c>
      <c r="F46" s="3">
        <v>17</v>
      </c>
      <c r="G46" s="3">
        <v>21</v>
      </c>
      <c r="H46" s="3">
        <v>1</v>
      </c>
      <c r="I46" s="3">
        <v>0</v>
      </c>
      <c r="J46" s="3">
        <v>0</v>
      </c>
      <c r="K46" s="3">
        <v>0</v>
      </c>
      <c r="L46" s="3" t="s">
        <v>628</v>
      </c>
      <c r="M46" s="3"/>
      <c r="N46" s="3">
        <v>239.5</v>
      </c>
      <c r="O46" s="3">
        <v>6.6</v>
      </c>
      <c r="P46" s="3">
        <v>1.87</v>
      </c>
      <c r="Q46" s="3">
        <v>-1.55</v>
      </c>
      <c r="R46" s="3">
        <v>37.299999999999997</v>
      </c>
      <c r="S46" s="3">
        <v>11.9</v>
      </c>
      <c r="T46" s="3">
        <v>2</v>
      </c>
      <c r="U46" s="3">
        <v>1</v>
      </c>
      <c r="V46" s="3">
        <v>-6.6950000000000003</v>
      </c>
      <c r="W46" s="3">
        <v>-6.5279999999999996</v>
      </c>
      <c r="X46" s="3">
        <v>-3.6739999999999999</v>
      </c>
      <c r="Y46" s="3">
        <f t="shared" si="7"/>
        <v>6.5279999999999996</v>
      </c>
      <c r="Z46" s="3">
        <f t="shared" si="8"/>
        <v>3.6739999999999999</v>
      </c>
      <c r="AA46" s="3">
        <f t="shared" si="9"/>
        <v>5.101</v>
      </c>
      <c r="AB46" s="3">
        <f t="shared" si="10"/>
        <v>1.4269999999999998</v>
      </c>
      <c r="AC46" s="3">
        <f t="shared" si="11"/>
        <v>1.27525</v>
      </c>
      <c r="AD46" s="3">
        <f t="shared" si="12"/>
        <v>0.66538192011212338</v>
      </c>
      <c r="AE46" s="3"/>
      <c r="AF46" s="3">
        <f t="shared" si="6"/>
        <v>88.158001766165512</v>
      </c>
    </row>
    <row r="47" spans="1:32" ht="20.100000000000001" customHeight="1" x14ac:dyDescent="0.25">
      <c r="A47" s="3" t="s">
        <v>784</v>
      </c>
      <c r="B47" s="3" t="s">
        <v>785</v>
      </c>
      <c r="C47" s="3" t="s">
        <v>786</v>
      </c>
      <c r="D47" s="3" t="s">
        <v>787</v>
      </c>
      <c r="E47" s="3" t="s">
        <v>788</v>
      </c>
      <c r="F47" s="3">
        <v>7</v>
      </c>
      <c r="G47" s="3">
        <v>9</v>
      </c>
      <c r="H47" s="3">
        <v>1</v>
      </c>
      <c r="I47" s="3">
        <v>0</v>
      </c>
      <c r="J47" s="3">
        <v>0</v>
      </c>
      <c r="K47" s="3">
        <v>0</v>
      </c>
      <c r="L47" s="3" t="s">
        <v>789</v>
      </c>
      <c r="M47" s="3" t="s">
        <v>790</v>
      </c>
      <c r="N47" s="3">
        <v>107.15</v>
      </c>
      <c r="O47" s="3">
        <v>9.3000000000000007</v>
      </c>
      <c r="P47" s="3">
        <v>1.0900000000000001</v>
      </c>
      <c r="Q47" s="3">
        <v>-1</v>
      </c>
      <c r="R47" s="3">
        <v>26.02</v>
      </c>
      <c r="S47" s="3">
        <v>12.32</v>
      </c>
      <c r="T47" s="3">
        <v>1</v>
      </c>
      <c r="U47" s="3">
        <v>1</v>
      </c>
      <c r="V47" s="3">
        <v>-6.5019999999999998</v>
      </c>
      <c r="W47" s="3">
        <v>-6.1310000000000002</v>
      </c>
      <c r="X47" s="3">
        <v>-1.347</v>
      </c>
      <c r="Y47" s="3">
        <f t="shared" si="7"/>
        <v>6.1310000000000002</v>
      </c>
      <c r="Z47" s="3">
        <f t="shared" si="8"/>
        <v>1.347</v>
      </c>
      <c r="AA47" s="3">
        <f t="shared" si="9"/>
        <v>3.7389999999999999</v>
      </c>
      <c r="AB47" s="3">
        <f t="shared" si="10"/>
        <v>2.3920000000000003</v>
      </c>
      <c r="AC47" s="3">
        <f t="shared" si="11"/>
        <v>0.93474999999999997</v>
      </c>
      <c r="AD47" s="3">
        <f t="shared" si="12"/>
        <v>0.6816471571906354</v>
      </c>
      <c r="AE47" s="3">
        <v>95</v>
      </c>
      <c r="AF47" s="3">
        <f t="shared" si="6"/>
        <v>88.60452391782573</v>
      </c>
    </row>
    <row r="48" spans="1:32" ht="20.100000000000001" customHeight="1" x14ac:dyDescent="0.25">
      <c r="A48" s="3" t="s">
        <v>330</v>
      </c>
      <c r="B48" s="3" t="s">
        <v>331</v>
      </c>
      <c r="C48" s="3" t="s">
        <v>332</v>
      </c>
      <c r="D48" s="3" t="s">
        <v>333</v>
      </c>
      <c r="E48" s="3" t="s">
        <v>334</v>
      </c>
      <c r="F48" s="3">
        <v>22</v>
      </c>
      <c r="G48" s="3">
        <v>32</v>
      </c>
      <c r="H48" s="3">
        <v>2</v>
      </c>
      <c r="I48" s="3">
        <v>5</v>
      </c>
      <c r="J48" s="3">
        <v>0</v>
      </c>
      <c r="K48" s="3">
        <v>0</v>
      </c>
      <c r="L48" s="3" t="s">
        <v>335</v>
      </c>
      <c r="M48" s="3" t="s">
        <v>336</v>
      </c>
      <c r="N48" s="3">
        <v>404.5</v>
      </c>
      <c r="O48" s="3">
        <v>5.9</v>
      </c>
      <c r="P48" s="3">
        <v>1.7</v>
      </c>
      <c r="Q48" s="3">
        <v>-2.9</v>
      </c>
      <c r="R48" s="3">
        <v>68.31</v>
      </c>
      <c r="S48" s="3">
        <v>45.27</v>
      </c>
      <c r="T48" s="3">
        <v>5</v>
      </c>
      <c r="U48" s="3">
        <v>0</v>
      </c>
      <c r="V48" s="3">
        <v>-5.6420000000000003</v>
      </c>
      <c r="W48" s="3">
        <v>-5.3280000000000003</v>
      </c>
      <c r="X48" s="3">
        <v>-1.38</v>
      </c>
      <c r="Y48" s="3">
        <f t="shared" ref="Y48:Y79" si="13">W48*-1</f>
        <v>5.3280000000000003</v>
      </c>
      <c r="Z48" s="3">
        <f t="shared" ref="Z48:Z79" si="14">X48*-1</f>
        <v>1.38</v>
      </c>
      <c r="AA48" s="3">
        <f t="shared" ref="AA48:AA79" si="15">(Y48+Z48)/2</f>
        <v>3.3540000000000001</v>
      </c>
      <c r="AB48" s="3">
        <f t="shared" ref="AB48:AB79" si="16">(Y48-Z48)/2</f>
        <v>1.9740000000000002</v>
      </c>
      <c r="AC48" s="3">
        <f t="shared" ref="AC48:AC79" si="17">POWER((Y48+Z48),2)/(8*(Y48+Z48))</f>
        <v>0.83850000000000002</v>
      </c>
      <c r="AD48" s="3">
        <f t="shared" ref="AD48:AD79" si="18">(7-AA48)/(2*AB48)</f>
        <v>0.92350557244174258</v>
      </c>
      <c r="AE48" s="3"/>
      <c r="AF48" s="3">
        <f t="shared" si="6"/>
        <v>86.60118713061776</v>
      </c>
    </row>
    <row r="49" spans="1:32" ht="20.100000000000001" customHeight="1" x14ac:dyDescent="0.25">
      <c r="A49" s="3" t="s">
        <v>1049</v>
      </c>
      <c r="B49" s="3" t="s">
        <v>1050</v>
      </c>
      <c r="C49" s="1" t="s">
        <v>1051</v>
      </c>
      <c r="D49" s="3" t="s">
        <v>1052</v>
      </c>
      <c r="E49" s="3" t="s">
        <v>1053</v>
      </c>
      <c r="F49" s="3">
        <v>8</v>
      </c>
      <c r="G49" s="3">
        <v>12</v>
      </c>
      <c r="H49" s="3">
        <v>2</v>
      </c>
      <c r="I49" s="3">
        <v>0</v>
      </c>
      <c r="J49" s="3">
        <v>0</v>
      </c>
      <c r="K49" s="3">
        <v>0</v>
      </c>
      <c r="L49" s="3" t="s">
        <v>1054</v>
      </c>
      <c r="M49" s="3" t="s">
        <v>1055</v>
      </c>
      <c r="N49" s="3">
        <v>136.19</v>
      </c>
      <c r="O49" s="3">
        <v>10.1</v>
      </c>
      <c r="P49" s="3">
        <v>0.68</v>
      </c>
      <c r="Q49" s="3">
        <v>-0.44</v>
      </c>
      <c r="R49" s="3">
        <v>24.92</v>
      </c>
      <c r="S49" s="3">
        <v>15.85</v>
      </c>
      <c r="T49" s="3">
        <v>2</v>
      </c>
      <c r="U49" s="3">
        <v>1</v>
      </c>
      <c r="V49" s="3">
        <v>-6.1970000000000001</v>
      </c>
      <c r="W49" s="3">
        <v>-5.6130000000000004</v>
      </c>
      <c r="X49" s="3">
        <v>-1.72</v>
      </c>
      <c r="Y49" s="3">
        <f t="shared" si="13"/>
        <v>5.6130000000000004</v>
      </c>
      <c r="Z49" s="3">
        <f t="shared" si="14"/>
        <v>1.72</v>
      </c>
      <c r="AA49" s="3">
        <f t="shared" si="15"/>
        <v>3.6665000000000001</v>
      </c>
      <c r="AB49" s="3">
        <f t="shared" si="16"/>
        <v>1.9465000000000003</v>
      </c>
      <c r="AC49" s="3">
        <f t="shared" si="17"/>
        <v>0.91662499999999991</v>
      </c>
      <c r="AD49" s="3">
        <f t="shared" si="18"/>
        <v>0.85628050346776252</v>
      </c>
      <c r="AE49" s="3"/>
      <c r="AF49" s="3">
        <f t="shared" si="6"/>
        <v>89.129847690464189</v>
      </c>
    </row>
    <row r="50" spans="1:32" ht="20.100000000000001" customHeight="1" x14ac:dyDescent="0.25">
      <c r="A50" s="3" t="s">
        <v>1457</v>
      </c>
      <c r="B50" s="3" t="s">
        <v>1458</v>
      </c>
      <c r="C50" s="3" t="s">
        <v>1459</v>
      </c>
      <c r="D50" s="3" t="s">
        <v>1460</v>
      </c>
      <c r="E50" s="1" t="s">
        <v>1461</v>
      </c>
      <c r="F50" s="3">
        <v>10</v>
      </c>
      <c r="G50" s="3">
        <v>15</v>
      </c>
      <c r="H50" s="3">
        <v>3</v>
      </c>
      <c r="I50" s="3">
        <v>0</v>
      </c>
      <c r="J50" s="3">
        <v>0</v>
      </c>
      <c r="K50" s="3">
        <v>0</v>
      </c>
      <c r="L50" s="3" t="s">
        <v>1462</v>
      </c>
      <c r="M50" s="3" t="s">
        <v>1463</v>
      </c>
      <c r="N50" s="3">
        <v>177.25</v>
      </c>
      <c r="O50" s="3">
        <v>10.6</v>
      </c>
      <c r="P50" s="3">
        <v>0.49</v>
      </c>
      <c r="Q50" s="3">
        <v>-2</v>
      </c>
      <c r="R50" s="3">
        <v>36.42</v>
      </c>
      <c r="S50" s="3">
        <v>20.43</v>
      </c>
      <c r="T50" s="3">
        <v>3</v>
      </c>
      <c r="U50" s="3">
        <v>2</v>
      </c>
      <c r="V50" s="3">
        <v>-5.681</v>
      </c>
      <c r="W50" s="3">
        <v>-5.0990000000000002</v>
      </c>
      <c r="X50" s="3">
        <v>-1.7490000000000001</v>
      </c>
      <c r="Y50" s="3">
        <f t="shared" si="13"/>
        <v>5.0990000000000002</v>
      </c>
      <c r="Z50" s="3">
        <f t="shared" si="14"/>
        <v>1.7490000000000001</v>
      </c>
      <c r="AA50" s="3">
        <f t="shared" si="15"/>
        <v>3.4240000000000004</v>
      </c>
      <c r="AB50" s="3">
        <f t="shared" si="16"/>
        <v>1.675</v>
      </c>
      <c r="AC50" s="3">
        <f t="shared" si="17"/>
        <v>0.85600000000000009</v>
      </c>
      <c r="AD50" s="3">
        <f t="shared" si="18"/>
        <v>1.0674626865671641</v>
      </c>
      <c r="AE50" s="3"/>
      <c r="AF50" s="3">
        <f t="shared" si="6"/>
        <v>91.123505959105216</v>
      </c>
    </row>
    <row r="51" spans="1:32" ht="20.100000000000001" customHeight="1" x14ac:dyDescent="0.25">
      <c r="A51" s="3" t="s">
        <v>323</v>
      </c>
      <c r="B51" s="3" t="s">
        <v>324</v>
      </c>
      <c r="C51" s="3" t="s">
        <v>325</v>
      </c>
      <c r="D51" s="3" t="s">
        <v>326</v>
      </c>
      <c r="E51" s="3" t="s">
        <v>327</v>
      </c>
      <c r="F51" s="3">
        <v>22</v>
      </c>
      <c r="G51" s="3">
        <v>16</v>
      </c>
      <c r="H51" s="3">
        <v>0</v>
      </c>
      <c r="I51" s="3">
        <v>8</v>
      </c>
      <c r="J51" s="3">
        <v>0</v>
      </c>
      <c r="K51" s="3">
        <v>0</v>
      </c>
      <c r="L51" s="3" t="s">
        <v>328</v>
      </c>
      <c r="M51" s="3" t="s">
        <v>329</v>
      </c>
      <c r="N51" s="3">
        <v>408.4</v>
      </c>
      <c r="O51" s="3">
        <v>3.1</v>
      </c>
      <c r="P51" s="3">
        <v>2.1800000000000002</v>
      </c>
      <c r="Q51" s="3">
        <v>-3.8</v>
      </c>
      <c r="R51" s="3">
        <v>119.36</v>
      </c>
      <c r="S51" s="3">
        <v>39.979999999999997</v>
      </c>
      <c r="T51" s="3">
        <v>8</v>
      </c>
      <c r="U51" s="3">
        <v>2</v>
      </c>
      <c r="V51" s="3">
        <v>-6.34</v>
      </c>
      <c r="W51" s="3">
        <v>-6.2510000000000003</v>
      </c>
      <c r="X51" s="3">
        <v>-3.125</v>
      </c>
      <c r="Y51" s="3">
        <f t="shared" si="13"/>
        <v>6.2510000000000003</v>
      </c>
      <c r="Z51" s="3">
        <f t="shared" si="14"/>
        <v>3.125</v>
      </c>
      <c r="AA51" s="3">
        <f t="shared" si="15"/>
        <v>4.6880000000000006</v>
      </c>
      <c r="AB51" s="3">
        <f t="shared" si="16"/>
        <v>1.5630000000000002</v>
      </c>
      <c r="AC51" s="3">
        <f t="shared" si="17"/>
        <v>1.1720000000000002</v>
      </c>
      <c r="AD51" s="3">
        <f t="shared" si="18"/>
        <v>0.73960332693538045</v>
      </c>
      <c r="AE51" s="3"/>
      <c r="AF51" s="3">
        <f t="shared" si="6"/>
        <v>86.540270804132007</v>
      </c>
    </row>
    <row r="52" spans="1:32" ht="20.100000000000001" customHeight="1" x14ac:dyDescent="0.25">
      <c r="A52" s="3" t="s">
        <v>1042</v>
      </c>
      <c r="B52" s="3" t="s">
        <v>1043</v>
      </c>
      <c r="C52" s="1" t="s">
        <v>1044</v>
      </c>
      <c r="D52" s="3" t="s">
        <v>1045</v>
      </c>
      <c r="E52" s="3" t="s">
        <v>1046</v>
      </c>
      <c r="F52" s="3">
        <v>23</v>
      </c>
      <c r="G52" s="3">
        <v>26</v>
      </c>
      <c r="H52" s="3">
        <v>2</v>
      </c>
      <c r="I52" s="3">
        <v>4</v>
      </c>
      <c r="J52" s="3">
        <v>0</v>
      </c>
      <c r="K52" s="3">
        <v>0</v>
      </c>
      <c r="L52" s="1" t="s">
        <v>1047</v>
      </c>
      <c r="M52" s="3" t="s">
        <v>1048</v>
      </c>
      <c r="N52" s="3">
        <v>394.5</v>
      </c>
      <c r="O52" s="3">
        <v>8</v>
      </c>
      <c r="P52" s="3">
        <v>1</v>
      </c>
      <c r="Q52" s="3"/>
      <c r="R52" s="3">
        <v>51.2</v>
      </c>
      <c r="S52" s="3"/>
      <c r="T52" s="3">
        <v>5</v>
      </c>
      <c r="U52" s="3">
        <v>0</v>
      </c>
      <c r="V52" s="3">
        <v>-5.3810000000000002</v>
      </c>
      <c r="W52" s="3">
        <v>-4.8849999999999998</v>
      </c>
      <c r="X52" s="3">
        <v>-1.363</v>
      </c>
      <c r="Y52" s="3">
        <f t="shared" si="13"/>
        <v>4.8849999999999998</v>
      </c>
      <c r="Z52" s="3">
        <f t="shared" si="14"/>
        <v>1.363</v>
      </c>
      <c r="AA52" s="3">
        <f t="shared" si="15"/>
        <v>3.1239999999999997</v>
      </c>
      <c r="AB52" s="3">
        <f t="shared" si="16"/>
        <v>1.7609999999999999</v>
      </c>
      <c r="AC52" s="3">
        <f t="shared" si="17"/>
        <v>0.78099999999999992</v>
      </c>
      <c r="AD52" s="3">
        <f t="shared" si="18"/>
        <v>1.1005110732538332</v>
      </c>
      <c r="AE52" s="3">
        <v>98.4</v>
      </c>
      <c r="AF52" s="3">
        <f t="shared" si="6"/>
        <v>89.081519415501475</v>
      </c>
    </row>
    <row r="53" spans="1:32" ht="20.100000000000001" customHeight="1" x14ac:dyDescent="0.25">
      <c r="A53" s="3" t="s">
        <v>552</v>
      </c>
      <c r="B53" s="3" t="s">
        <v>553</v>
      </c>
      <c r="C53" s="3" t="s">
        <v>554</v>
      </c>
      <c r="D53" s="3" t="s">
        <v>555</v>
      </c>
      <c r="E53" s="1" t="s">
        <v>556</v>
      </c>
      <c r="F53" s="3">
        <v>18</v>
      </c>
      <c r="G53" s="3">
        <v>28</v>
      </c>
      <c r="H53" s="3">
        <v>2</v>
      </c>
      <c r="I53" s="3">
        <v>1</v>
      </c>
      <c r="J53" s="3">
        <v>0</v>
      </c>
      <c r="K53" s="3">
        <v>0</v>
      </c>
      <c r="L53" s="3" t="s">
        <v>557</v>
      </c>
      <c r="M53" s="3" t="s">
        <v>558</v>
      </c>
      <c r="N53" s="3">
        <v>288.39999999999998</v>
      </c>
      <c r="O53" s="3">
        <v>8.1</v>
      </c>
      <c r="P53" s="3">
        <v>3.6</v>
      </c>
      <c r="Q53" s="3">
        <v>-3.5</v>
      </c>
      <c r="R53" s="3">
        <v>32.4</v>
      </c>
      <c r="S53" s="3">
        <v>34.19</v>
      </c>
      <c r="T53" s="3">
        <v>2</v>
      </c>
      <c r="U53" s="3">
        <v>1</v>
      </c>
      <c r="V53" s="3">
        <v>-5.8049999999999997</v>
      </c>
      <c r="W53" s="3">
        <v>-5.2939999999999996</v>
      </c>
      <c r="X53" s="3">
        <v>-1.399</v>
      </c>
      <c r="Y53" s="3">
        <f t="shared" si="13"/>
        <v>5.2939999999999996</v>
      </c>
      <c r="Z53" s="3">
        <f t="shared" si="14"/>
        <v>1.399</v>
      </c>
      <c r="AA53" s="3">
        <f t="shared" si="15"/>
        <v>3.3464999999999998</v>
      </c>
      <c r="AB53" s="3">
        <f t="shared" si="16"/>
        <v>1.9474999999999998</v>
      </c>
      <c r="AC53" s="3">
        <f t="shared" si="17"/>
        <v>0.83662499999999995</v>
      </c>
      <c r="AD53" s="3">
        <f t="shared" si="18"/>
        <v>0.93799743260590518</v>
      </c>
      <c r="AE53" s="3"/>
      <c r="AF53" s="3">
        <f t="shared" si="6"/>
        <v>87.877482727497309</v>
      </c>
    </row>
    <row r="54" spans="1:32" ht="20.100000000000001" customHeight="1" x14ac:dyDescent="0.25">
      <c r="A54" s="3" t="s">
        <v>891</v>
      </c>
      <c r="B54" s="3" t="s">
        <v>892</v>
      </c>
      <c r="C54" s="3" t="s">
        <v>893</v>
      </c>
      <c r="D54" s="3" t="s">
        <v>894</v>
      </c>
      <c r="E54" s="3" t="s">
        <v>895</v>
      </c>
      <c r="F54" s="3">
        <v>10</v>
      </c>
      <c r="G54" s="3">
        <v>16</v>
      </c>
      <c r="H54" s="3">
        <v>2</v>
      </c>
      <c r="I54" s="3">
        <v>3</v>
      </c>
      <c r="J54" s="3">
        <v>0</v>
      </c>
      <c r="K54" s="3">
        <v>0</v>
      </c>
      <c r="L54" s="3" t="s">
        <v>896</v>
      </c>
      <c r="M54" s="3" t="s">
        <v>897</v>
      </c>
      <c r="N54" s="3">
        <v>212.25</v>
      </c>
      <c r="O54" s="3">
        <v>7.9</v>
      </c>
      <c r="P54" s="3">
        <v>1.5</v>
      </c>
      <c r="Q54" s="3">
        <v>-2.2000000000000002</v>
      </c>
      <c r="R54" s="3">
        <v>75.27</v>
      </c>
      <c r="S54" s="3">
        <v>21.41</v>
      </c>
      <c r="T54" s="3">
        <v>3</v>
      </c>
      <c r="U54" s="3">
        <v>2</v>
      </c>
      <c r="V54" s="3">
        <v>-7.0430000000000001</v>
      </c>
      <c r="W54" s="3">
        <v>-6.681</v>
      </c>
      <c r="X54" s="3">
        <v>-2.444</v>
      </c>
      <c r="Y54" s="3">
        <f t="shared" si="13"/>
        <v>6.681</v>
      </c>
      <c r="Z54" s="3">
        <f t="shared" si="14"/>
        <v>2.444</v>
      </c>
      <c r="AA54" s="3">
        <f t="shared" si="15"/>
        <v>4.5625</v>
      </c>
      <c r="AB54" s="3">
        <f t="shared" si="16"/>
        <v>2.1185</v>
      </c>
      <c r="AC54" s="3">
        <f t="shared" si="17"/>
        <v>1.140625</v>
      </c>
      <c r="AD54" s="3">
        <f t="shared" si="18"/>
        <v>0.57528911966013685</v>
      </c>
      <c r="AE54" s="3"/>
      <c r="AF54" s="3">
        <f t="shared" si="6"/>
        <v>88.755009522855161</v>
      </c>
    </row>
    <row r="55" spans="1:32" ht="20.100000000000001" customHeight="1" x14ac:dyDescent="0.25">
      <c r="A55" s="3" t="s">
        <v>770</v>
      </c>
      <c r="B55" s="3" t="s">
        <v>771</v>
      </c>
      <c r="C55" s="1" t="s">
        <v>772</v>
      </c>
      <c r="D55" s="3" t="s">
        <v>773</v>
      </c>
      <c r="E55" s="3" t="s">
        <v>774</v>
      </c>
      <c r="F55" s="3">
        <v>11</v>
      </c>
      <c r="G55" s="3">
        <v>14</v>
      </c>
      <c r="H55" s="3">
        <v>0</v>
      </c>
      <c r="I55" s="3">
        <v>3</v>
      </c>
      <c r="J55" s="3">
        <v>0</v>
      </c>
      <c r="K55" s="3">
        <v>0</v>
      </c>
      <c r="L55" s="3" t="s">
        <v>775</v>
      </c>
      <c r="M55" s="3" t="s">
        <v>776</v>
      </c>
      <c r="N55" s="3">
        <v>194.23</v>
      </c>
      <c r="O55" s="3">
        <v>8.4</v>
      </c>
      <c r="P55" s="3">
        <v>3.57</v>
      </c>
      <c r="Q55" s="3">
        <v>-2.6</v>
      </c>
      <c r="R55" s="3">
        <v>46.53</v>
      </c>
      <c r="S55" s="3">
        <v>21.45</v>
      </c>
      <c r="T55" s="3">
        <v>2</v>
      </c>
      <c r="U55" s="3">
        <v>1</v>
      </c>
      <c r="V55" s="3">
        <v>-6.3380000000000001</v>
      </c>
      <c r="W55" s="3">
        <v>-6.2830000000000004</v>
      </c>
      <c r="X55" s="3">
        <v>-2.25</v>
      </c>
      <c r="Y55" s="3">
        <f t="shared" si="13"/>
        <v>6.2830000000000004</v>
      </c>
      <c r="Z55" s="3">
        <f t="shared" si="14"/>
        <v>2.25</v>
      </c>
      <c r="AA55" s="3">
        <f t="shared" si="15"/>
        <v>4.2665000000000006</v>
      </c>
      <c r="AB55" s="3">
        <f t="shared" si="16"/>
        <v>2.0165000000000002</v>
      </c>
      <c r="AC55" s="3">
        <f t="shared" si="17"/>
        <v>1.0666250000000002</v>
      </c>
      <c r="AD55" s="3">
        <f t="shared" si="18"/>
        <v>0.67778328787503073</v>
      </c>
      <c r="AE55" s="3"/>
      <c r="AF55" s="3">
        <f t="shared" si="6"/>
        <v>88.569565790623017</v>
      </c>
    </row>
    <row r="56" spans="1:32" ht="20.100000000000001" customHeight="1" x14ac:dyDescent="0.25">
      <c r="A56" s="1" t="s">
        <v>1450</v>
      </c>
      <c r="B56" s="3" t="s">
        <v>1451</v>
      </c>
      <c r="C56" s="3" t="s">
        <v>1452</v>
      </c>
      <c r="D56" s="1" t="s">
        <v>1453</v>
      </c>
      <c r="E56" s="3" t="s">
        <v>1454</v>
      </c>
      <c r="F56" s="3">
        <v>50</v>
      </c>
      <c r="G56" s="3">
        <v>88</v>
      </c>
      <c r="H56" s="3">
        <v>28</v>
      </c>
      <c r="I56" s="3">
        <v>15</v>
      </c>
      <c r="J56" s="3">
        <v>0</v>
      </c>
      <c r="K56" s="3">
        <v>0</v>
      </c>
      <c r="L56" s="3" t="s">
        <v>1455</v>
      </c>
      <c r="M56" s="3" t="s">
        <v>1456</v>
      </c>
      <c r="N56" s="3">
        <v>1321.4</v>
      </c>
      <c r="O56" s="3">
        <v>10.62</v>
      </c>
      <c r="P56" s="3">
        <v>-9.609</v>
      </c>
      <c r="Q56" s="3"/>
      <c r="R56" s="3">
        <v>378.42</v>
      </c>
      <c r="S56" s="3">
        <v>66.56</v>
      </c>
      <c r="T56" s="3">
        <v>14</v>
      </c>
      <c r="U56" s="3">
        <v>14</v>
      </c>
      <c r="V56" s="3">
        <v>-5.6630000000000003</v>
      </c>
      <c r="W56" s="3">
        <v>-5.5289999999999999</v>
      </c>
      <c r="X56" s="3">
        <v>-2.2559999999999998</v>
      </c>
      <c r="Y56" s="3">
        <f t="shared" si="13"/>
        <v>5.5289999999999999</v>
      </c>
      <c r="Z56" s="3">
        <f t="shared" si="14"/>
        <v>2.2559999999999998</v>
      </c>
      <c r="AA56" s="3">
        <f t="shared" si="15"/>
        <v>3.8925000000000001</v>
      </c>
      <c r="AB56" s="3">
        <f t="shared" si="16"/>
        <v>1.6365000000000001</v>
      </c>
      <c r="AC56" s="3">
        <f t="shared" si="17"/>
        <v>0.97312500000000002</v>
      </c>
      <c r="AD56" s="3">
        <f t="shared" si="18"/>
        <v>0.94943476932477844</v>
      </c>
      <c r="AE56" s="3"/>
      <c r="AF56" s="3">
        <f t="shared" si="6"/>
        <v>91.054875430718241</v>
      </c>
    </row>
    <row r="57" spans="1:32" ht="20.100000000000001" customHeight="1" x14ac:dyDescent="0.25">
      <c r="A57" s="3" t="s">
        <v>581</v>
      </c>
      <c r="B57" s="3" t="s">
        <v>582</v>
      </c>
      <c r="C57" s="3" t="s">
        <v>583</v>
      </c>
      <c r="D57" s="3" t="s">
        <v>584</v>
      </c>
      <c r="E57" s="3" t="s">
        <v>585</v>
      </c>
      <c r="F57" s="3">
        <v>6</v>
      </c>
      <c r="G57" s="3">
        <v>15</v>
      </c>
      <c r="H57" s="3">
        <v>2</v>
      </c>
      <c r="I57" s="3">
        <v>2</v>
      </c>
      <c r="J57" s="3">
        <v>0</v>
      </c>
      <c r="K57" s="3">
        <v>0</v>
      </c>
      <c r="L57" s="3" t="s">
        <v>586</v>
      </c>
      <c r="M57" s="3" t="s">
        <v>587</v>
      </c>
      <c r="N57" s="3">
        <v>182.65</v>
      </c>
      <c r="O57" s="3">
        <v>4.8</v>
      </c>
      <c r="P57" s="3">
        <v>-3.78</v>
      </c>
      <c r="Q57" s="3">
        <v>-2.4</v>
      </c>
      <c r="R57" s="3">
        <v>53.32</v>
      </c>
      <c r="S57" s="3">
        <v>16.079999999999998</v>
      </c>
      <c r="T57" s="3">
        <v>1</v>
      </c>
      <c r="U57" s="3">
        <v>1</v>
      </c>
      <c r="V57" s="3">
        <v>-6.7549999999999999</v>
      </c>
      <c r="W57" s="3">
        <v>-6.2480000000000002</v>
      </c>
      <c r="X57" s="3">
        <v>1.8919999999999999</v>
      </c>
      <c r="Y57" s="3">
        <f t="shared" si="13"/>
        <v>6.2480000000000002</v>
      </c>
      <c r="Z57" s="3">
        <f t="shared" si="14"/>
        <v>-1.8919999999999999</v>
      </c>
      <c r="AA57" s="3">
        <f t="shared" si="15"/>
        <v>2.1779999999999999</v>
      </c>
      <c r="AB57" s="3">
        <f t="shared" si="16"/>
        <v>4.07</v>
      </c>
      <c r="AC57" s="3">
        <f t="shared" si="17"/>
        <v>0.54449999999999998</v>
      </c>
      <c r="AD57" s="3">
        <f t="shared" si="18"/>
        <v>0.59238329238329235</v>
      </c>
      <c r="AE57" s="3"/>
      <c r="AF57" s="3">
        <f t="shared" si="6"/>
        <v>87.97910398014649</v>
      </c>
    </row>
    <row r="58" spans="1:32" ht="20.100000000000001" customHeight="1" x14ac:dyDescent="0.25">
      <c r="A58" s="3" t="s">
        <v>185</v>
      </c>
      <c r="B58" s="3" t="s">
        <v>186</v>
      </c>
      <c r="C58" s="1" t="s">
        <v>187</v>
      </c>
      <c r="D58" s="3" t="s">
        <v>188</v>
      </c>
      <c r="E58" s="3" t="s">
        <v>189</v>
      </c>
      <c r="F58" s="3">
        <v>17</v>
      </c>
      <c r="G58" s="3">
        <v>18</v>
      </c>
      <c r="H58" s="3">
        <v>2</v>
      </c>
      <c r="I58" s="3">
        <v>6</v>
      </c>
      <c r="J58" s="3">
        <v>1</v>
      </c>
      <c r="K58" s="3">
        <v>0</v>
      </c>
      <c r="L58" s="1" t="s">
        <v>190</v>
      </c>
      <c r="M58" s="1" t="s">
        <v>191</v>
      </c>
      <c r="N58" s="3">
        <v>378.4</v>
      </c>
      <c r="O58" s="3">
        <v>3.11</v>
      </c>
      <c r="P58" s="3">
        <v>1.1299999999999999</v>
      </c>
      <c r="Q58" s="3">
        <v>-3</v>
      </c>
      <c r="R58" s="3">
        <v>124.01</v>
      </c>
      <c r="S58" s="3">
        <v>36.39</v>
      </c>
      <c r="T58" s="3">
        <v>6</v>
      </c>
      <c r="U58" s="3">
        <v>3</v>
      </c>
      <c r="V58" s="3">
        <v>-6.66</v>
      </c>
      <c r="W58" s="3">
        <v>-6.4509999999999996</v>
      </c>
      <c r="X58" s="3">
        <v>-2.1389999999999998</v>
      </c>
      <c r="Y58" s="3">
        <f t="shared" si="13"/>
        <v>6.4509999999999996</v>
      </c>
      <c r="Z58" s="3">
        <f t="shared" si="14"/>
        <v>2.1389999999999998</v>
      </c>
      <c r="AA58" s="3">
        <f t="shared" si="15"/>
        <v>4.2949999999999999</v>
      </c>
      <c r="AB58" s="3">
        <f t="shared" si="16"/>
        <v>2.1559999999999997</v>
      </c>
      <c r="AC58" s="3">
        <f t="shared" si="17"/>
        <v>1.07375</v>
      </c>
      <c r="AD58" s="3">
        <f t="shared" si="18"/>
        <v>0.62731910946196667</v>
      </c>
      <c r="AE58" s="3"/>
      <c r="AF58" s="3">
        <f t="shared" si="6"/>
        <v>85.933464391614578</v>
      </c>
    </row>
    <row r="59" spans="1:32" ht="20.100000000000001" customHeight="1" x14ac:dyDescent="0.25">
      <c r="A59" s="3" t="s">
        <v>671</v>
      </c>
      <c r="B59" s="3" t="s">
        <v>672</v>
      </c>
      <c r="C59" s="1" t="s">
        <v>673</v>
      </c>
      <c r="D59" s="3" t="s">
        <v>674</v>
      </c>
      <c r="E59" s="3" t="s">
        <v>675</v>
      </c>
      <c r="F59" s="3">
        <v>34</v>
      </c>
      <c r="G59" s="3">
        <v>50</v>
      </c>
      <c r="H59" s="3">
        <v>0</v>
      </c>
      <c r="I59" s="3">
        <v>7</v>
      </c>
      <c r="J59" s="3">
        <v>0</v>
      </c>
      <c r="K59" s="3">
        <v>0</v>
      </c>
      <c r="L59" s="1" t="s">
        <v>676</v>
      </c>
      <c r="M59" s="1" t="s">
        <v>677</v>
      </c>
      <c r="N59" s="3">
        <v>570.79999999999995</v>
      </c>
      <c r="O59" s="3">
        <v>6.7</v>
      </c>
      <c r="P59" s="3">
        <v>6.4</v>
      </c>
      <c r="Q59" s="3">
        <v>-5.9</v>
      </c>
      <c r="R59" s="3">
        <v>117.97</v>
      </c>
      <c r="S59" s="3">
        <v>64.989999999999995</v>
      </c>
      <c r="T59" s="3">
        <v>7</v>
      </c>
      <c r="U59" s="3">
        <v>2</v>
      </c>
      <c r="V59" s="3">
        <v>-6.3760000000000003</v>
      </c>
      <c r="W59" s="3">
        <v>-5.7789999999999999</v>
      </c>
      <c r="X59" s="3">
        <v>-2.3330000000000002</v>
      </c>
      <c r="Y59" s="3">
        <f t="shared" si="13"/>
        <v>5.7789999999999999</v>
      </c>
      <c r="Z59" s="3">
        <f t="shared" si="14"/>
        <v>2.3330000000000002</v>
      </c>
      <c r="AA59" s="3">
        <f t="shared" si="15"/>
        <v>4.056</v>
      </c>
      <c r="AB59" s="3">
        <f t="shared" si="16"/>
        <v>1.7229999999999999</v>
      </c>
      <c r="AC59" s="3">
        <f t="shared" si="17"/>
        <v>1.014</v>
      </c>
      <c r="AD59" s="3">
        <f t="shared" si="18"/>
        <v>0.85432385374347075</v>
      </c>
      <c r="AE59" s="3"/>
      <c r="AF59" s="3">
        <f t="shared" si="6"/>
        <v>88.294443204723976</v>
      </c>
    </row>
    <row r="60" spans="1:32" ht="20.100000000000001" customHeight="1" x14ac:dyDescent="0.25">
      <c r="A60" s="3" t="s">
        <v>170</v>
      </c>
      <c r="B60" s="3" t="s">
        <v>171</v>
      </c>
      <c r="C60" s="3" t="s">
        <v>172</v>
      </c>
      <c r="D60" s="3" t="s">
        <v>173</v>
      </c>
      <c r="E60" s="3" t="s">
        <v>174</v>
      </c>
      <c r="F60" s="3">
        <v>16</v>
      </c>
      <c r="G60" s="3">
        <v>17</v>
      </c>
      <c r="H60" s="3">
        <v>3</v>
      </c>
      <c r="I60" s="3">
        <v>4</v>
      </c>
      <c r="J60" s="3">
        <v>1</v>
      </c>
      <c r="K60" s="3">
        <v>0</v>
      </c>
      <c r="L60" s="1" t="s">
        <v>175</v>
      </c>
      <c r="M60" s="3" t="s">
        <v>176</v>
      </c>
      <c r="N60" s="3">
        <v>347.4</v>
      </c>
      <c r="O60" s="3">
        <v>3.6</v>
      </c>
      <c r="P60" s="3">
        <v>0.6</v>
      </c>
      <c r="Q60" s="3">
        <v>-3.1</v>
      </c>
      <c r="R60" s="3">
        <v>112.73</v>
      </c>
      <c r="S60" s="3">
        <v>32.520000000000003</v>
      </c>
      <c r="T60" s="3">
        <v>5</v>
      </c>
      <c r="U60" s="3">
        <v>3</v>
      </c>
      <c r="V60" s="3">
        <v>-6.0430000000000001</v>
      </c>
      <c r="W60" s="3">
        <v>-5.9139999999999997</v>
      </c>
      <c r="X60" s="3">
        <v>-2.024</v>
      </c>
      <c r="Y60" s="3">
        <f t="shared" si="13"/>
        <v>5.9139999999999997</v>
      </c>
      <c r="Z60" s="3">
        <f t="shared" si="14"/>
        <v>2.024</v>
      </c>
      <c r="AA60" s="3">
        <f t="shared" si="15"/>
        <v>3.9689999999999999</v>
      </c>
      <c r="AB60" s="3">
        <f t="shared" si="16"/>
        <v>1.9449999999999998</v>
      </c>
      <c r="AC60" s="3">
        <f t="shared" si="17"/>
        <v>0.99224999999999997</v>
      </c>
      <c r="AD60" s="3">
        <f t="shared" si="18"/>
        <v>0.7791773778920309</v>
      </c>
      <c r="AE60" s="3">
        <v>76.900000000000006</v>
      </c>
      <c r="AF60" s="3">
        <f t="shared" si="6"/>
        <v>85.876145254806588</v>
      </c>
    </row>
    <row r="61" spans="1:32" ht="20.100000000000001" customHeight="1" x14ac:dyDescent="0.25">
      <c r="A61" s="3" t="s">
        <v>296</v>
      </c>
      <c r="B61" s="3" t="s">
        <v>297</v>
      </c>
      <c r="C61" s="3" t="s">
        <v>298</v>
      </c>
      <c r="D61" s="6">
        <v>612516</v>
      </c>
      <c r="E61" s="3" t="s">
        <v>299</v>
      </c>
      <c r="F61" s="3">
        <v>18</v>
      </c>
      <c r="G61" s="3">
        <v>19</v>
      </c>
      <c r="H61" s="3">
        <v>3</v>
      </c>
      <c r="I61" s="3">
        <v>6</v>
      </c>
      <c r="J61" s="3">
        <v>1</v>
      </c>
      <c r="K61" s="3">
        <v>0</v>
      </c>
      <c r="L61" s="1" t="s">
        <v>300</v>
      </c>
      <c r="M61" s="3" t="s">
        <v>301</v>
      </c>
      <c r="N61" s="3">
        <v>405.4</v>
      </c>
      <c r="O61" s="3">
        <v>2.5</v>
      </c>
      <c r="P61" s="3">
        <v>-0.3</v>
      </c>
      <c r="Q61" s="3">
        <v>-3.4</v>
      </c>
      <c r="R61" s="3">
        <v>139.03</v>
      </c>
      <c r="S61" s="3">
        <v>37.64</v>
      </c>
      <c r="T61" s="3">
        <v>6</v>
      </c>
      <c r="U61" s="3">
        <v>3</v>
      </c>
      <c r="V61" s="3">
        <v>-6.2670000000000003</v>
      </c>
      <c r="W61" s="3">
        <v>-6.0709999999999997</v>
      </c>
      <c r="X61" s="3">
        <v>-2.8580000000000001</v>
      </c>
      <c r="Y61" s="3">
        <f t="shared" si="13"/>
        <v>6.0709999999999997</v>
      </c>
      <c r="Z61" s="3">
        <f t="shared" si="14"/>
        <v>2.8580000000000001</v>
      </c>
      <c r="AA61" s="3">
        <f t="shared" si="15"/>
        <v>4.4645000000000001</v>
      </c>
      <c r="AB61" s="3">
        <f t="shared" si="16"/>
        <v>1.6064999999999998</v>
      </c>
      <c r="AC61" s="3">
        <f t="shared" si="17"/>
        <v>1.116125</v>
      </c>
      <c r="AD61" s="3">
        <f t="shared" si="18"/>
        <v>0.78913787737317154</v>
      </c>
      <c r="AE61" s="3"/>
      <c r="AF61" s="3">
        <f t="shared" si="6"/>
        <v>86.31996768504807</v>
      </c>
    </row>
    <row r="62" spans="1:32" ht="20.100000000000001" customHeight="1" x14ac:dyDescent="0.25">
      <c r="A62" s="1" t="s">
        <v>1685</v>
      </c>
      <c r="B62" s="3" t="s">
        <v>1686</v>
      </c>
      <c r="C62" s="3" t="s">
        <v>1687</v>
      </c>
      <c r="D62" s="3" t="s">
        <v>1688</v>
      </c>
      <c r="E62" s="3" t="s">
        <v>1689</v>
      </c>
      <c r="F62" s="3">
        <v>19</v>
      </c>
      <c r="G62" s="3">
        <v>17</v>
      </c>
      <c r="H62" s="3">
        <v>3</v>
      </c>
      <c r="I62" s="3">
        <v>4</v>
      </c>
      <c r="J62" s="3">
        <v>2</v>
      </c>
      <c r="K62" s="3">
        <v>0</v>
      </c>
      <c r="L62" s="1" t="s">
        <v>1690</v>
      </c>
      <c r="M62" s="3" t="s">
        <v>1691</v>
      </c>
      <c r="N62" s="3">
        <v>415.5</v>
      </c>
      <c r="O62" s="3">
        <v>3.4</v>
      </c>
      <c r="P62" s="3">
        <v>1.9</v>
      </c>
      <c r="Q62" s="3">
        <v>-4.8</v>
      </c>
      <c r="R62" s="3">
        <v>96.91</v>
      </c>
      <c r="S62" s="3">
        <v>41.49</v>
      </c>
      <c r="T62" s="3">
        <v>6</v>
      </c>
      <c r="U62" s="3">
        <v>1</v>
      </c>
      <c r="V62" s="3">
        <v>-5.5819999999999999</v>
      </c>
      <c r="W62" s="3">
        <v>-5.31</v>
      </c>
      <c r="X62" s="3">
        <v>-3.4260000000000002</v>
      </c>
      <c r="Y62" s="3">
        <f t="shared" si="13"/>
        <v>5.31</v>
      </c>
      <c r="Z62" s="3">
        <f t="shared" si="14"/>
        <v>3.4260000000000002</v>
      </c>
      <c r="AA62" s="3">
        <f t="shared" si="15"/>
        <v>4.3680000000000003</v>
      </c>
      <c r="AB62" s="3">
        <f t="shared" si="16"/>
        <v>0.94199999999999973</v>
      </c>
      <c r="AC62" s="3">
        <f t="shared" si="17"/>
        <v>1.0920000000000001</v>
      </c>
      <c r="AD62" s="3">
        <f t="shared" si="18"/>
        <v>1.397027600849257</v>
      </c>
      <c r="AE62" s="3"/>
      <c r="AF62" s="3">
        <f t="shared" si="6"/>
        <v>98.577070934608471</v>
      </c>
    </row>
    <row r="63" spans="1:32" ht="20.100000000000001" customHeight="1" x14ac:dyDescent="0.25">
      <c r="A63" s="3" t="s">
        <v>213</v>
      </c>
      <c r="B63" s="3" t="s">
        <v>214</v>
      </c>
      <c r="C63" s="3" t="s">
        <v>215</v>
      </c>
      <c r="D63" s="3" t="s">
        <v>216</v>
      </c>
      <c r="E63" s="3" t="s">
        <v>217</v>
      </c>
      <c r="F63" s="3">
        <v>16</v>
      </c>
      <c r="G63" s="3">
        <v>16</v>
      </c>
      <c r="H63" s="3">
        <v>2</v>
      </c>
      <c r="I63" s="3">
        <v>6</v>
      </c>
      <c r="J63" s="3">
        <v>2</v>
      </c>
      <c r="K63" s="3">
        <v>0</v>
      </c>
      <c r="L63" s="1" t="s">
        <v>218</v>
      </c>
      <c r="M63" s="3" t="s">
        <v>219</v>
      </c>
      <c r="N63" s="3">
        <v>396.4</v>
      </c>
      <c r="O63" s="3">
        <v>2.4</v>
      </c>
      <c r="P63" s="3">
        <v>-0.41</v>
      </c>
      <c r="Q63" s="3">
        <v>-3.9</v>
      </c>
      <c r="R63" s="3">
        <v>113.01</v>
      </c>
      <c r="S63" s="3">
        <v>37.22</v>
      </c>
      <c r="T63" s="3">
        <v>5</v>
      </c>
      <c r="U63" s="3">
        <v>2</v>
      </c>
      <c r="V63" s="3">
        <v>-6.2649999999999997</v>
      </c>
      <c r="W63" s="3">
        <v>-6.109</v>
      </c>
      <c r="X63" s="3">
        <v>-2.8010000000000002</v>
      </c>
      <c r="Y63" s="3">
        <f t="shared" si="13"/>
        <v>6.109</v>
      </c>
      <c r="Z63" s="3">
        <f t="shared" si="14"/>
        <v>2.8010000000000002</v>
      </c>
      <c r="AA63" s="3">
        <f t="shared" si="15"/>
        <v>4.4550000000000001</v>
      </c>
      <c r="AB63" s="3">
        <f t="shared" si="16"/>
        <v>1.6539999999999999</v>
      </c>
      <c r="AC63" s="3">
        <f t="shared" si="17"/>
        <v>1.11375</v>
      </c>
      <c r="AD63" s="3">
        <f t="shared" si="18"/>
        <v>0.7693470374848852</v>
      </c>
      <c r="AE63" s="3">
        <v>92</v>
      </c>
      <c r="AF63" s="3">
        <f t="shared" si="6"/>
        <v>86.060302237555703</v>
      </c>
    </row>
    <row r="64" spans="1:32" ht="20.100000000000001" customHeight="1" x14ac:dyDescent="0.25">
      <c r="A64" s="1" t="s">
        <v>163</v>
      </c>
      <c r="B64" s="3" t="s">
        <v>164</v>
      </c>
      <c r="C64" s="3" t="s">
        <v>165</v>
      </c>
      <c r="D64" s="3" t="s">
        <v>166</v>
      </c>
      <c r="E64" s="3" t="s">
        <v>167</v>
      </c>
      <c r="F64" s="3">
        <v>17</v>
      </c>
      <c r="G64" s="3">
        <v>17</v>
      </c>
      <c r="H64" s="3">
        <v>3</v>
      </c>
      <c r="I64" s="3">
        <v>6</v>
      </c>
      <c r="J64" s="3">
        <v>2</v>
      </c>
      <c r="K64" s="3">
        <v>0</v>
      </c>
      <c r="L64" s="1" t="s">
        <v>168</v>
      </c>
      <c r="M64" s="3" t="s">
        <v>169</v>
      </c>
      <c r="N64" s="3">
        <v>423.5</v>
      </c>
      <c r="O64" s="3">
        <v>2.15</v>
      </c>
      <c r="P64" s="3">
        <v>-0.1</v>
      </c>
      <c r="Q64" s="3">
        <v>-3.4</v>
      </c>
      <c r="R64" s="3">
        <v>125.9</v>
      </c>
      <c r="S64" s="3">
        <v>40.630000000000003</v>
      </c>
      <c r="T64" s="3">
        <v>9</v>
      </c>
      <c r="U64" s="3">
        <v>2</v>
      </c>
      <c r="V64" s="3">
        <v>-6.35</v>
      </c>
      <c r="W64" s="3">
        <v>-6.2549999999999999</v>
      </c>
      <c r="X64" s="3">
        <v>-2.8889999999999998</v>
      </c>
      <c r="Y64" s="3">
        <f t="shared" si="13"/>
        <v>6.2549999999999999</v>
      </c>
      <c r="Z64" s="3">
        <f t="shared" si="14"/>
        <v>2.8889999999999998</v>
      </c>
      <c r="AA64" s="3">
        <f t="shared" si="15"/>
        <v>4.5720000000000001</v>
      </c>
      <c r="AB64" s="3">
        <f t="shared" si="16"/>
        <v>1.6830000000000001</v>
      </c>
      <c r="AC64" s="3">
        <f t="shared" si="17"/>
        <v>1.143</v>
      </c>
      <c r="AD64" s="3">
        <f t="shared" si="18"/>
        <v>0.72133095662507418</v>
      </c>
      <c r="AE64" s="3">
        <v>82.5</v>
      </c>
      <c r="AF64" s="3">
        <f t="shared" si="6"/>
        <v>85.729304805288052</v>
      </c>
    </row>
    <row r="65" spans="1:32" ht="20.100000000000001" customHeight="1" x14ac:dyDescent="0.25">
      <c r="A65" s="3" t="s">
        <v>163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423.5</v>
      </c>
      <c r="O65" s="3">
        <v>2.15</v>
      </c>
      <c r="P65" s="3">
        <v>-0.1</v>
      </c>
      <c r="Q65" s="3">
        <v>-3.4</v>
      </c>
      <c r="R65" s="3">
        <v>125.9</v>
      </c>
      <c r="S65" s="3">
        <v>40.630000000000003</v>
      </c>
      <c r="T65" s="3"/>
      <c r="U65" s="3"/>
      <c r="V65" s="3">
        <v>-6.35</v>
      </c>
      <c r="W65" s="3">
        <v>-6.2549999999999999</v>
      </c>
      <c r="X65" s="3">
        <v>-2.8889999999999998</v>
      </c>
      <c r="Y65" s="3">
        <f t="shared" si="13"/>
        <v>6.2549999999999999</v>
      </c>
      <c r="Z65" s="3">
        <f t="shared" si="14"/>
        <v>2.8889999999999998</v>
      </c>
      <c r="AA65" s="3">
        <f t="shared" si="15"/>
        <v>4.5720000000000001</v>
      </c>
      <c r="AB65" s="3">
        <f t="shared" si="16"/>
        <v>1.6830000000000001</v>
      </c>
      <c r="AC65" s="3">
        <f t="shared" si="17"/>
        <v>1.143</v>
      </c>
      <c r="AD65" s="3">
        <f t="shared" si="18"/>
        <v>0.72133095662507418</v>
      </c>
      <c r="AE65" s="3">
        <v>82.5</v>
      </c>
      <c r="AF65" s="3">
        <f t="shared" si="6"/>
        <v>85.729304805288052</v>
      </c>
    </row>
    <row r="66" spans="1:32" ht="20.100000000000001" customHeight="1" x14ac:dyDescent="0.25">
      <c r="A66" s="3" t="s">
        <v>255</v>
      </c>
      <c r="B66" s="3" t="s">
        <v>256</v>
      </c>
      <c r="C66" s="3" t="s">
        <v>257</v>
      </c>
      <c r="D66" s="3" t="s">
        <v>258</v>
      </c>
      <c r="E66" s="3" t="s">
        <v>259</v>
      </c>
      <c r="F66" s="3">
        <v>14</v>
      </c>
      <c r="G66" s="3">
        <v>14</v>
      </c>
      <c r="H66" s="3">
        <v>8</v>
      </c>
      <c r="I66" s="3">
        <v>4</v>
      </c>
      <c r="J66" s="3">
        <v>3</v>
      </c>
      <c r="K66" s="3">
        <v>0</v>
      </c>
      <c r="L66" s="3" t="s">
        <v>260</v>
      </c>
      <c r="M66" s="1" t="s">
        <v>261</v>
      </c>
      <c r="N66" s="3">
        <v>454.5</v>
      </c>
      <c r="O66" s="3">
        <v>2.2999999999999998</v>
      </c>
      <c r="P66" s="3">
        <v>-0.57999999999999996</v>
      </c>
      <c r="Q66" s="3">
        <v>-3</v>
      </c>
      <c r="R66" s="3">
        <v>156.09</v>
      </c>
      <c r="S66" s="3">
        <v>41.44</v>
      </c>
      <c r="T66" s="3">
        <v>9</v>
      </c>
      <c r="U66" s="3">
        <v>2</v>
      </c>
      <c r="V66" s="3">
        <v>-6.4180000000000001</v>
      </c>
      <c r="W66" s="3">
        <v>-6.1260000000000003</v>
      </c>
      <c r="X66" s="3">
        <v>-2.9670000000000001</v>
      </c>
      <c r="Y66" s="3">
        <f t="shared" si="13"/>
        <v>6.1260000000000003</v>
      </c>
      <c r="Z66" s="3">
        <f t="shared" si="14"/>
        <v>2.9670000000000001</v>
      </c>
      <c r="AA66" s="3">
        <f t="shared" si="15"/>
        <v>4.5465</v>
      </c>
      <c r="AB66" s="3">
        <f t="shared" si="16"/>
        <v>1.5795000000000001</v>
      </c>
      <c r="AC66" s="3">
        <f t="shared" si="17"/>
        <v>1.136625</v>
      </c>
      <c r="AD66" s="3">
        <f t="shared" si="18"/>
        <v>0.77666983222538777</v>
      </c>
      <c r="AE66" s="3">
        <v>93.9</v>
      </c>
      <c r="AF66" s="3">
        <f t="shared" ref="AF66:AF129" si="19" xml:space="preserve"> 812.17478*W66+ 33.1669*AD66 + 823.463*X66 + 6579.008*AC66 + 0.5287*O66</f>
        <v>86.243285378435658</v>
      </c>
    </row>
    <row r="67" spans="1:32" ht="20.100000000000001" customHeight="1" x14ac:dyDescent="0.25">
      <c r="A67" s="3" t="s">
        <v>361</v>
      </c>
      <c r="B67" s="3" t="s">
        <v>362</v>
      </c>
      <c r="C67" s="1" t="s">
        <v>363</v>
      </c>
      <c r="D67" s="3" t="s">
        <v>364</v>
      </c>
      <c r="E67" s="3" t="s">
        <v>82</v>
      </c>
      <c r="F67" s="3">
        <v>16</v>
      </c>
      <c r="G67" s="3">
        <v>19</v>
      </c>
      <c r="H67" s="3">
        <v>3</v>
      </c>
      <c r="I67" s="3">
        <v>4</v>
      </c>
      <c r="J67" s="3">
        <v>1</v>
      </c>
      <c r="K67" s="3">
        <v>0</v>
      </c>
      <c r="L67" s="1" t="s">
        <v>365</v>
      </c>
      <c r="M67" s="1" t="s">
        <v>366</v>
      </c>
      <c r="N67" s="3">
        <v>349.4</v>
      </c>
      <c r="O67" s="3">
        <v>2.6</v>
      </c>
      <c r="P67" s="3">
        <v>0.7</v>
      </c>
      <c r="Q67" s="3">
        <v>-2.6</v>
      </c>
      <c r="R67" s="3">
        <v>112.73</v>
      </c>
      <c r="S67" s="3">
        <v>33.19</v>
      </c>
      <c r="T67" s="3">
        <v>5</v>
      </c>
      <c r="U67" s="3">
        <v>3</v>
      </c>
      <c r="V67" s="3">
        <v>-6.077</v>
      </c>
      <c r="W67" s="3">
        <v>-5.82</v>
      </c>
      <c r="X67" s="3">
        <v>-2.6120000000000001</v>
      </c>
      <c r="Y67" s="3">
        <f t="shared" si="13"/>
        <v>5.82</v>
      </c>
      <c r="Z67" s="3">
        <f t="shared" si="14"/>
        <v>2.6120000000000001</v>
      </c>
      <c r="AA67" s="3">
        <f t="shared" si="15"/>
        <v>4.2160000000000002</v>
      </c>
      <c r="AB67" s="3">
        <f t="shared" si="16"/>
        <v>1.6040000000000001</v>
      </c>
      <c r="AC67" s="3">
        <f t="shared" si="17"/>
        <v>1.054</v>
      </c>
      <c r="AD67" s="3">
        <f t="shared" si="18"/>
        <v>0.86783042394014953</v>
      </c>
      <c r="AE67" s="3">
        <v>95</v>
      </c>
      <c r="AF67" s="3">
        <f t="shared" si="19"/>
        <v>86.689721287780628</v>
      </c>
    </row>
    <row r="68" spans="1:32" ht="20.100000000000001" customHeight="1" x14ac:dyDescent="0.25">
      <c r="A68" s="1" t="s">
        <v>1077</v>
      </c>
      <c r="B68" s="3" t="s">
        <v>1078</v>
      </c>
      <c r="C68" s="3" t="s">
        <v>1079</v>
      </c>
      <c r="D68" s="3" t="s">
        <v>1080</v>
      </c>
      <c r="E68" s="3" t="s">
        <v>1081</v>
      </c>
      <c r="F68" s="3">
        <v>18</v>
      </c>
      <c r="G68" s="3">
        <v>22</v>
      </c>
      <c r="H68" s="3">
        <v>2</v>
      </c>
      <c r="I68" s="3">
        <v>0</v>
      </c>
      <c r="J68" s="3">
        <v>0</v>
      </c>
      <c r="K68" s="3">
        <v>0</v>
      </c>
      <c r="L68" s="1" t="s">
        <v>1082</v>
      </c>
      <c r="M68" s="3" t="s">
        <v>1083</v>
      </c>
      <c r="N68" s="3">
        <v>266.39999999999998</v>
      </c>
      <c r="O68" s="3">
        <v>8.1999999999999993</v>
      </c>
      <c r="P68" s="3">
        <v>3</v>
      </c>
      <c r="Q68" s="3">
        <v>-3.6</v>
      </c>
      <c r="R68" s="3">
        <v>6.48</v>
      </c>
      <c r="S68" s="3">
        <v>31.53</v>
      </c>
      <c r="T68" s="3">
        <v>2</v>
      </c>
      <c r="U68" s="3">
        <v>0</v>
      </c>
      <c r="V68" s="3">
        <v>-5.4180000000000001</v>
      </c>
      <c r="W68" s="3">
        <v>-5.1139999999999999</v>
      </c>
      <c r="X68" s="3">
        <v>-1.62</v>
      </c>
      <c r="Y68" s="3">
        <f t="shared" si="13"/>
        <v>5.1139999999999999</v>
      </c>
      <c r="Z68" s="3">
        <f t="shared" si="14"/>
        <v>1.62</v>
      </c>
      <c r="AA68" s="3">
        <f t="shared" si="15"/>
        <v>3.367</v>
      </c>
      <c r="AB68" s="3">
        <f t="shared" si="16"/>
        <v>1.7469999999999999</v>
      </c>
      <c r="AC68" s="3">
        <f t="shared" si="17"/>
        <v>0.84175</v>
      </c>
      <c r="AD68" s="3">
        <f t="shared" si="18"/>
        <v>1.0397824842587293</v>
      </c>
      <c r="AE68" s="3"/>
      <c r="AF68" s="3">
        <f t="shared" si="19"/>
        <v>89.229800757160234</v>
      </c>
    </row>
    <row r="69" spans="1:32" ht="20.100000000000001" customHeight="1" x14ac:dyDescent="0.25">
      <c r="A69" s="1" t="s">
        <v>629</v>
      </c>
      <c r="B69" s="3" t="s">
        <v>630</v>
      </c>
      <c r="C69" s="1" t="s">
        <v>631</v>
      </c>
      <c r="D69" s="3" t="s">
        <v>632</v>
      </c>
      <c r="E69" s="3" t="s">
        <v>633</v>
      </c>
      <c r="F69" s="3">
        <v>12</v>
      </c>
      <c r="G69" s="3">
        <v>16</v>
      </c>
      <c r="H69" s="3">
        <v>2</v>
      </c>
      <c r="I69" s="3">
        <v>3</v>
      </c>
      <c r="J69" s="3">
        <v>0</v>
      </c>
      <c r="K69" s="3">
        <v>0</v>
      </c>
      <c r="L69" s="1" t="s">
        <v>634</v>
      </c>
      <c r="M69" s="3" t="s">
        <v>635</v>
      </c>
      <c r="N69" s="3">
        <v>236.27</v>
      </c>
      <c r="O69" s="3">
        <v>7.5</v>
      </c>
      <c r="P69" s="3">
        <v>1.96</v>
      </c>
      <c r="Q69" s="3">
        <v>-2.5</v>
      </c>
      <c r="R69" s="3">
        <v>75.27</v>
      </c>
      <c r="S69" s="3">
        <v>23.94</v>
      </c>
      <c r="T69" s="3">
        <v>3</v>
      </c>
      <c r="U69" s="3">
        <v>2</v>
      </c>
      <c r="V69" s="3">
        <v>-6.8940000000000001</v>
      </c>
      <c r="W69" s="3">
        <v>-6.3860000000000001</v>
      </c>
      <c r="X69" s="3">
        <v>-2.3570000000000002</v>
      </c>
      <c r="Y69" s="3">
        <f t="shared" si="13"/>
        <v>6.3860000000000001</v>
      </c>
      <c r="Z69" s="3">
        <f t="shared" si="14"/>
        <v>2.3570000000000002</v>
      </c>
      <c r="AA69" s="3">
        <f t="shared" si="15"/>
        <v>4.3715000000000002</v>
      </c>
      <c r="AB69" s="3">
        <f t="shared" si="16"/>
        <v>2.0145</v>
      </c>
      <c r="AC69" s="3">
        <f t="shared" si="17"/>
        <v>1.092875</v>
      </c>
      <c r="AD69" s="3">
        <f t="shared" si="18"/>
        <v>0.6523951352692976</v>
      </c>
      <c r="AE69" s="3"/>
      <c r="AF69" s="3">
        <f t="shared" si="19"/>
        <v>88.186106131962134</v>
      </c>
    </row>
    <row r="70" spans="1:32" ht="20.100000000000001" customHeight="1" x14ac:dyDescent="0.25">
      <c r="A70" s="1" t="s">
        <v>29</v>
      </c>
      <c r="B70" s="3" t="s">
        <v>30</v>
      </c>
      <c r="C70" s="1" t="s">
        <v>31</v>
      </c>
      <c r="D70" s="3" t="s">
        <v>32</v>
      </c>
      <c r="E70" s="3" t="s">
        <v>33</v>
      </c>
      <c r="F70" s="3">
        <v>9</v>
      </c>
      <c r="G70" s="3">
        <v>19</v>
      </c>
      <c r="H70" s="3">
        <v>1</v>
      </c>
      <c r="I70" s="3">
        <v>0</v>
      </c>
      <c r="J70" s="3">
        <v>0</v>
      </c>
      <c r="K70" s="3">
        <v>0</v>
      </c>
      <c r="L70" s="3" t="s">
        <v>34</v>
      </c>
      <c r="M70" s="1" t="s">
        <v>35</v>
      </c>
      <c r="N70" s="3">
        <v>141.25</v>
      </c>
      <c r="O70" s="3">
        <v>3.5</v>
      </c>
      <c r="P70" s="3">
        <v>2.86</v>
      </c>
      <c r="Q70" s="3">
        <v>-2.5</v>
      </c>
      <c r="R70" s="3">
        <v>12.03</v>
      </c>
      <c r="S70" s="3">
        <v>18</v>
      </c>
      <c r="T70" s="3">
        <v>1</v>
      </c>
      <c r="U70" s="3">
        <v>1</v>
      </c>
      <c r="V70" s="3">
        <v>-7.1280000000000001</v>
      </c>
      <c r="W70" s="3">
        <v>-5.468</v>
      </c>
      <c r="X70" s="3">
        <v>5.6479999999999997</v>
      </c>
      <c r="Y70" s="3">
        <f t="shared" si="13"/>
        <v>5.468</v>
      </c>
      <c r="Z70" s="3">
        <f t="shared" si="14"/>
        <v>-5.6479999999999997</v>
      </c>
      <c r="AA70" s="3">
        <f t="shared" si="15"/>
        <v>-8.9999999999999858E-2</v>
      </c>
      <c r="AB70" s="3">
        <f t="shared" si="16"/>
        <v>5.5579999999999998</v>
      </c>
      <c r="AC70" s="3">
        <f t="shared" si="17"/>
        <v>-2.2499999999999968E-2</v>
      </c>
      <c r="AD70" s="3">
        <f t="shared" si="18"/>
        <v>0.637819359481828</v>
      </c>
      <c r="AE70" s="3"/>
      <c r="AF70" s="3">
        <f t="shared" si="19"/>
        <v>84.924587873997098</v>
      </c>
    </row>
    <row r="71" spans="1:32" ht="20.100000000000001" customHeight="1" x14ac:dyDescent="0.25">
      <c r="A71" s="3" t="s">
        <v>657</v>
      </c>
      <c r="B71" s="3" t="s">
        <v>658</v>
      </c>
      <c r="C71" s="3" t="s">
        <v>659</v>
      </c>
      <c r="D71" s="3" t="s">
        <v>660</v>
      </c>
      <c r="E71" s="3" t="s">
        <v>661</v>
      </c>
      <c r="F71" s="3">
        <v>17</v>
      </c>
      <c r="G71" s="3">
        <v>25</v>
      </c>
      <c r="H71" s="3">
        <v>1</v>
      </c>
      <c r="I71" s="3">
        <v>3</v>
      </c>
      <c r="J71" s="3">
        <v>0</v>
      </c>
      <c r="K71" s="3">
        <v>0</v>
      </c>
      <c r="L71" s="1" t="s">
        <v>662</v>
      </c>
      <c r="M71" s="3" t="s">
        <v>663</v>
      </c>
      <c r="N71" s="3">
        <v>291.39999999999998</v>
      </c>
      <c r="O71" s="3">
        <v>7.9</v>
      </c>
      <c r="P71" s="3">
        <v>2.4</v>
      </c>
      <c r="Q71" s="3">
        <v>-2.2999999999999998</v>
      </c>
      <c r="R71" s="3">
        <v>49.77</v>
      </c>
      <c r="S71" s="3">
        <v>32.51</v>
      </c>
      <c r="T71" s="3">
        <v>3</v>
      </c>
      <c r="U71" s="3">
        <v>1</v>
      </c>
      <c r="V71" s="3">
        <v>-6.2770000000000001</v>
      </c>
      <c r="W71" s="3">
        <v>-5.4039999999999999</v>
      </c>
      <c r="X71" s="3">
        <v>-1.675</v>
      </c>
      <c r="Y71" s="3">
        <f t="shared" si="13"/>
        <v>5.4039999999999999</v>
      </c>
      <c r="Z71" s="3">
        <f t="shared" si="14"/>
        <v>1.675</v>
      </c>
      <c r="AA71" s="3">
        <f t="shared" si="15"/>
        <v>3.5394999999999999</v>
      </c>
      <c r="AB71" s="3">
        <f t="shared" si="16"/>
        <v>1.8645</v>
      </c>
      <c r="AC71" s="3">
        <f t="shared" si="17"/>
        <v>0.88487499999999997</v>
      </c>
      <c r="AD71" s="3">
        <f t="shared" si="18"/>
        <v>0.92799678197908286</v>
      </c>
      <c r="AE71" s="3"/>
      <c r="AF71" s="3">
        <f t="shared" si="19"/>
        <v>88.262174348221251</v>
      </c>
    </row>
    <row r="72" spans="1:32" ht="20.100000000000001" customHeight="1" x14ac:dyDescent="0.25">
      <c r="A72" s="3" t="s">
        <v>64</v>
      </c>
      <c r="B72" s="3" t="s">
        <v>65</v>
      </c>
      <c r="C72" s="3" t="s">
        <v>66</v>
      </c>
      <c r="D72" s="3" t="s">
        <v>67</v>
      </c>
      <c r="E72" s="3" t="s">
        <v>68</v>
      </c>
      <c r="F72" s="3">
        <v>3</v>
      </c>
      <c r="G72" s="3">
        <v>6</v>
      </c>
      <c r="H72" s="3">
        <v>2</v>
      </c>
      <c r="I72" s="3">
        <v>2</v>
      </c>
      <c r="J72" s="3">
        <v>0</v>
      </c>
      <c r="K72" s="3">
        <v>0</v>
      </c>
      <c r="L72" s="1" t="s">
        <v>69</v>
      </c>
      <c r="M72" s="3" t="s">
        <v>70</v>
      </c>
      <c r="N72" s="3">
        <v>102.09</v>
      </c>
      <c r="O72" s="3">
        <v>4.5</v>
      </c>
      <c r="P72" s="3">
        <v>-0.9</v>
      </c>
      <c r="Q72" s="3">
        <v>0.93</v>
      </c>
      <c r="R72" s="3">
        <v>64.349999999999994</v>
      </c>
      <c r="S72" s="3">
        <v>8.8699999999999992</v>
      </c>
      <c r="T72" s="3">
        <v>3</v>
      </c>
      <c r="U72" s="3">
        <v>2</v>
      </c>
      <c r="V72" s="3">
        <v>-6.0720000000000001</v>
      </c>
      <c r="W72" s="3">
        <v>-5.8109999999999999</v>
      </c>
      <c r="X72" s="3">
        <v>-0.82</v>
      </c>
      <c r="Y72" s="3">
        <f t="shared" si="13"/>
        <v>5.8109999999999999</v>
      </c>
      <c r="Z72" s="3">
        <f t="shared" si="14"/>
        <v>0.82</v>
      </c>
      <c r="AA72" s="3">
        <f t="shared" si="15"/>
        <v>3.3155000000000001</v>
      </c>
      <c r="AB72" s="3">
        <f t="shared" si="16"/>
        <v>2.4954999999999998</v>
      </c>
      <c r="AC72" s="3">
        <f t="shared" si="17"/>
        <v>0.82887500000000003</v>
      </c>
      <c r="AD72" s="3">
        <f t="shared" si="18"/>
        <v>0.73822881186135048</v>
      </c>
      <c r="AE72" s="3"/>
      <c r="AF72" s="3">
        <f t="shared" si="19"/>
        <v>85.25186060012426</v>
      </c>
    </row>
    <row r="73" spans="1:32" ht="20.100000000000001" customHeight="1" x14ac:dyDescent="0.25">
      <c r="A73" s="3" t="s">
        <v>234</v>
      </c>
      <c r="B73" s="3" t="s">
        <v>235</v>
      </c>
      <c r="C73" s="1" t="s">
        <v>236</v>
      </c>
      <c r="D73" s="3" t="s">
        <v>237</v>
      </c>
      <c r="E73" s="1" t="s">
        <v>238</v>
      </c>
      <c r="F73" s="3">
        <v>10</v>
      </c>
      <c r="G73" s="3">
        <v>16</v>
      </c>
      <c r="H73" s="3">
        <v>6</v>
      </c>
      <c r="I73" s="3">
        <v>0</v>
      </c>
      <c r="J73" s="3">
        <v>1</v>
      </c>
      <c r="K73" s="3">
        <v>0</v>
      </c>
      <c r="L73" s="1" t="s">
        <v>239</v>
      </c>
      <c r="M73" s="3" t="s">
        <v>240</v>
      </c>
      <c r="N73" s="3">
        <v>252.34</v>
      </c>
      <c r="O73" s="3">
        <v>6.8</v>
      </c>
      <c r="P73" s="3">
        <v>0.4</v>
      </c>
      <c r="Q73" s="3">
        <v>-1.35</v>
      </c>
      <c r="R73" s="3">
        <v>88.89</v>
      </c>
      <c r="S73" s="3">
        <v>27.47</v>
      </c>
      <c r="T73" s="3">
        <v>5</v>
      </c>
      <c r="U73" s="3">
        <v>3</v>
      </c>
      <c r="V73" s="3">
        <v>-5.7460000000000004</v>
      </c>
      <c r="W73" s="3">
        <v>-5.68</v>
      </c>
      <c r="X73" s="3">
        <v>-0.73199999999999998</v>
      </c>
      <c r="Y73" s="3">
        <f t="shared" si="13"/>
        <v>5.68</v>
      </c>
      <c r="Z73" s="3">
        <f t="shared" si="14"/>
        <v>0.73199999999999998</v>
      </c>
      <c r="AA73" s="3">
        <f t="shared" si="15"/>
        <v>3.206</v>
      </c>
      <c r="AB73" s="3">
        <f t="shared" si="16"/>
        <v>2.4739999999999998</v>
      </c>
      <c r="AC73" s="3">
        <f t="shared" si="17"/>
        <v>0.80149999999999999</v>
      </c>
      <c r="AD73" s="3">
        <f t="shared" si="18"/>
        <v>0.76677445432497993</v>
      </c>
      <c r="AE73" s="3">
        <v>97.9</v>
      </c>
      <c r="AF73" s="3">
        <f t="shared" si="19"/>
        <v>86.173937249150327</v>
      </c>
    </row>
    <row r="74" spans="1:32" ht="20.100000000000001" customHeight="1" x14ac:dyDescent="0.25">
      <c r="A74" s="3" t="s">
        <v>1269</v>
      </c>
      <c r="B74" s="3" t="s">
        <v>1270</v>
      </c>
      <c r="C74" s="3" t="s">
        <v>1271</v>
      </c>
      <c r="D74" s="3" t="s">
        <v>1272</v>
      </c>
      <c r="E74" s="3" t="s">
        <v>1273</v>
      </c>
      <c r="F74" s="3">
        <v>19</v>
      </c>
      <c r="G74" s="3">
        <v>22</v>
      </c>
      <c r="H74" s="3">
        <v>2</v>
      </c>
      <c r="I74" s="3">
        <v>1</v>
      </c>
      <c r="J74" s="3">
        <v>0</v>
      </c>
      <c r="K74" s="3">
        <v>0</v>
      </c>
      <c r="L74" s="1" t="s">
        <v>1274</v>
      </c>
      <c r="M74" s="3" t="s">
        <v>1275</v>
      </c>
      <c r="N74" s="3">
        <v>294.39999999999998</v>
      </c>
      <c r="O74" s="3">
        <v>8.3000000000000007</v>
      </c>
      <c r="P74" s="3">
        <v>2.82</v>
      </c>
      <c r="Q74" s="3">
        <v>-2.9</v>
      </c>
      <c r="R74" s="3">
        <v>36.36</v>
      </c>
      <c r="S74" s="3">
        <v>33.1</v>
      </c>
      <c r="T74" s="3">
        <v>3</v>
      </c>
      <c r="U74" s="3">
        <v>1</v>
      </c>
      <c r="V74" s="3">
        <v>-6.1349999999999998</v>
      </c>
      <c r="W74" s="3">
        <v>-5.8029999999999999</v>
      </c>
      <c r="X74" s="3">
        <v>-2.681</v>
      </c>
      <c r="Y74" s="3">
        <f t="shared" si="13"/>
        <v>5.8029999999999999</v>
      </c>
      <c r="Z74" s="3">
        <f t="shared" si="14"/>
        <v>2.681</v>
      </c>
      <c r="AA74" s="3">
        <f t="shared" si="15"/>
        <v>4.242</v>
      </c>
      <c r="AB74" s="3">
        <f t="shared" si="16"/>
        <v>1.5609999999999999</v>
      </c>
      <c r="AC74" s="3">
        <f t="shared" si="17"/>
        <v>1.0605</v>
      </c>
      <c r="AD74" s="3">
        <f t="shared" si="18"/>
        <v>0.88340807174887892</v>
      </c>
      <c r="AE74" s="3"/>
      <c r="AF74" s="3">
        <f t="shared" si="19"/>
        <v>89.971549834886829</v>
      </c>
    </row>
    <row r="75" spans="1:32" ht="20.100000000000001" customHeight="1" x14ac:dyDescent="0.25">
      <c r="A75" s="3" t="s">
        <v>1594</v>
      </c>
      <c r="B75" s="3" t="s">
        <v>1595</v>
      </c>
      <c r="C75" s="1" t="s">
        <v>1596</v>
      </c>
      <c r="D75" s="3" t="s">
        <v>1597</v>
      </c>
      <c r="E75" s="3" t="s">
        <v>1598</v>
      </c>
      <c r="F75" s="3">
        <v>20</v>
      </c>
      <c r="G75" s="3">
        <v>29</v>
      </c>
      <c r="H75" s="3">
        <v>3</v>
      </c>
      <c r="I75" s="3">
        <v>2</v>
      </c>
      <c r="J75" s="3">
        <v>0</v>
      </c>
      <c r="K75" s="3">
        <v>0</v>
      </c>
      <c r="L75" s="1" t="s">
        <v>1599</v>
      </c>
      <c r="M75" s="3" t="s">
        <v>1600</v>
      </c>
      <c r="N75" s="3">
        <v>343.5</v>
      </c>
      <c r="O75" s="3">
        <v>8.5</v>
      </c>
      <c r="P75" s="3">
        <v>4.4000000000000004</v>
      </c>
      <c r="Q75" s="3">
        <v>-3.7</v>
      </c>
      <c r="R75" s="3" t="s">
        <v>1601</v>
      </c>
      <c r="S75" s="3">
        <v>40.78</v>
      </c>
      <c r="T75" s="3">
        <v>4</v>
      </c>
      <c r="U75" s="3">
        <v>1</v>
      </c>
      <c r="V75" s="3">
        <v>-5.8159999999999998</v>
      </c>
      <c r="W75" s="3">
        <v>-5.3230000000000004</v>
      </c>
      <c r="X75" s="3">
        <v>-2.722</v>
      </c>
      <c r="Y75" s="3">
        <f t="shared" si="13"/>
        <v>5.3230000000000004</v>
      </c>
      <c r="Z75" s="3">
        <f t="shared" si="14"/>
        <v>2.722</v>
      </c>
      <c r="AA75" s="3">
        <f t="shared" si="15"/>
        <v>4.0225</v>
      </c>
      <c r="AB75" s="3">
        <f t="shared" si="16"/>
        <v>1.3005000000000002</v>
      </c>
      <c r="AC75" s="3">
        <f t="shared" si="17"/>
        <v>1.005625</v>
      </c>
      <c r="AD75" s="3">
        <f t="shared" si="18"/>
        <v>1.1447520184544404</v>
      </c>
      <c r="AE75" s="3"/>
      <c r="AF75" s="3">
        <f t="shared" si="19"/>
        <v>93.804105780875901</v>
      </c>
    </row>
    <row r="76" spans="1:32" ht="20.100000000000001" customHeight="1" x14ac:dyDescent="0.3">
      <c r="A76" s="3" t="s">
        <v>302</v>
      </c>
      <c r="B76" s="3" t="s">
        <v>303</v>
      </c>
      <c r="C76" s="5" t="s">
        <v>304</v>
      </c>
      <c r="D76" s="3" t="s">
        <v>305</v>
      </c>
      <c r="E76" s="3" t="s">
        <v>306</v>
      </c>
      <c r="F76" s="3">
        <v>9</v>
      </c>
      <c r="G76" s="3">
        <v>13</v>
      </c>
      <c r="H76" s="3">
        <v>3</v>
      </c>
      <c r="I76" s="3">
        <v>5</v>
      </c>
      <c r="J76" s="3">
        <v>0</v>
      </c>
      <c r="K76" s="3">
        <v>0</v>
      </c>
      <c r="L76" s="1" t="s">
        <v>307</v>
      </c>
      <c r="M76" s="3" t="s">
        <v>308</v>
      </c>
      <c r="N76" s="3">
        <v>243.22</v>
      </c>
      <c r="O76" s="3">
        <v>4.3</v>
      </c>
      <c r="P76" s="3">
        <v>-2.8</v>
      </c>
      <c r="Q76" s="3">
        <v>-0.74</v>
      </c>
      <c r="R76" s="3">
        <v>128.61000000000001</v>
      </c>
      <c r="S76" s="3">
        <v>22.21</v>
      </c>
      <c r="T76" s="3">
        <v>7</v>
      </c>
      <c r="U76" s="3">
        <v>4</v>
      </c>
      <c r="V76" s="3">
        <v>-6.1180000000000003</v>
      </c>
      <c r="W76" s="3">
        <v>-6</v>
      </c>
      <c r="X76" s="3">
        <v>-2.1930000000000001</v>
      </c>
      <c r="Y76" s="3">
        <f t="shared" si="13"/>
        <v>6</v>
      </c>
      <c r="Z76" s="3">
        <f t="shared" si="14"/>
        <v>2.1930000000000001</v>
      </c>
      <c r="AA76" s="3">
        <f t="shared" si="15"/>
        <v>4.0964999999999998</v>
      </c>
      <c r="AB76" s="3">
        <f t="shared" si="16"/>
        <v>1.9035</v>
      </c>
      <c r="AC76" s="3">
        <f t="shared" si="17"/>
        <v>1.024125</v>
      </c>
      <c r="AD76" s="3">
        <f t="shared" si="18"/>
        <v>0.76267402153926978</v>
      </c>
      <c r="AE76" s="3"/>
      <c r="AF76" s="3">
        <f t="shared" si="19"/>
        <v>86.392472004990154</v>
      </c>
    </row>
    <row r="77" spans="1:32" ht="20.100000000000001" customHeight="1" x14ac:dyDescent="0.25">
      <c r="A77" s="1" t="s">
        <v>227</v>
      </c>
      <c r="B77" s="3" t="s">
        <v>228</v>
      </c>
      <c r="C77" s="3" t="s">
        <v>229</v>
      </c>
      <c r="D77" s="3" t="s">
        <v>230</v>
      </c>
      <c r="E77" s="3" t="s">
        <v>231</v>
      </c>
      <c r="F77" s="3">
        <v>6</v>
      </c>
      <c r="G77" s="3">
        <v>8</v>
      </c>
      <c r="H77" s="3">
        <v>0</v>
      </c>
      <c r="I77" s="3">
        <v>7</v>
      </c>
      <c r="J77" s="3">
        <v>0</v>
      </c>
      <c r="K77" s="3">
        <v>0</v>
      </c>
      <c r="L77" s="3" t="s">
        <v>232</v>
      </c>
      <c r="M77" s="3" t="s">
        <v>233</v>
      </c>
      <c r="N77" s="3">
        <v>192.12</v>
      </c>
      <c r="O77" s="3">
        <v>2.79</v>
      </c>
      <c r="P77" s="3">
        <v>-1.64</v>
      </c>
      <c r="Q77" s="3">
        <v>0.51</v>
      </c>
      <c r="R77" s="3">
        <v>132.13</v>
      </c>
      <c r="S77" s="3">
        <v>15.54</v>
      </c>
      <c r="T77" s="3">
        <v>7</v>
      </c>
      <c r="U77" s="3">
        <v>4</v>
      </c>
      <c r="V77" s="3">
        <v>-7.3869999999999996</v>
      </c>
      <c r="W77" s="3">
        <v>-6.6120000000000001</v>
      </c>
      <c r="X77" s="3">
        <v>-1.9750000000000001</v>
      </c>
      <c r="Y77" s="3">
        <f t="shared" si="13"/>
        <v>6.6120000000000001</v>
      </c>
      <c r="Z77" s="3">
        <f t="shared" si="14"/>
        <v>1.9750000000000001</v>
      </c>
      <c r="AA77" s="3">
        <f t="shared" si="15"/>
        <v>4.2934999999999999</v>
      </c>
      <c r="AB77" s="3">
        <f t="shared" si="16"/>
        <v>2.3185000000000002</v>
      </c>
      <c r="AC77" s="3">
        <f t="shared" si="17"/>
        <v>1.073375</v>
      </c>
      <c r="AD77" s="3">
        <f t="shared" si="18"/>
        <v>0.58367478973474229</v>
      </c>
      <c r="AE77" s="3">
        <v>99</v>
      </c>
      <c r="AF77" s="3">
        <f t="shared" si="19"/>
        <v>86.137398023652551</v>
      </c>
    </row>
    <row r="78" spans="1:32" ht="20.100000000000001" customHeight="1" x14ac:dyDescent="0.25">
      <c r="A78" s="1" t="s">
        <v>1367</v>
      </c>
      <c r="B78" s="3" t="s">
        <v>1368</v>
      </c>
      <c r="C78" s="3" t="s">
        <v>1369</v>
      </c>
      <c r="D78" s="3" t="s">
        <v>1370</v>
      </c>
      <c r="E78" s="3" t="s">
        <v>1177</v>
      </c>
      <c r="F78" s="3">
        <v>17</v>
      </c>
      <c r="G78" s="3">
        <v>21</v>
      </c>
      <c r="H78" s="3">
        <v>1</v>
      </c>
      <c r="I78" s="3">
        <v>4</v>
      </c>
      <c r="J78" s="3">
        <v>0</v>
      </c>
      <c r="K78" s="3">
        <v>0</v>
      </c>
      <c r="L78" s="1" t="s">
        <v>1371</v>
      </c>
      <c r="M78" s="3" t="s">
        <v>1372</v>
      </c>
      <c r="N78" s="3">
        <v>303.35000000000002</v>
      </c>
      <c r="O78" s="3">
        <v>8.4</v>
      </c>
      <c r="P78" s="3">
        <v>2.2999999999999998</v>
      </c>
      <c r="Q78" s="3">
        <v>-2.23</v>
      </c>
      <c r="R78" s="3">
        <v>55.84</v>
      </c>
      <c r="S78" s="3">
        <v>32.36</v>
      </c>
      <c r="T78" s="3">
        <v>3</v>
      </c>
      <c r="U78" s="3">
        <v>0</v>
      </c>
      <c r="V78" s="3">
        <v>-6.34</v>
      </c>
      <c r="W78" s="3">
        <v>-5.5810000000000004</v>
      </c>
      <c r="X78" s="3">
        <v>-2.4860000000000002</v>
      </c>
      <c r="Y78" s="3">
        <f t="shared" si="13"/>
        <v>5.5810000000000004</v>
      </c>
      <c r="Z78" s="3">
        <f t="shared" si="14"/>
        <v>2.4860000000000002</v>
      </c>
      <c r="AA78" s="3">
        <f t="shared" si="15"/>
        <v>4.0335000000000001</v>
      </c>
      <c r="AB78" s="3">
        <f t="shared" si="16"/>
        <v>1.5475000000000001</v>
      </c>
      <c r="AC78" s="3">
        <f t="shared" si="17"/>
        <v>1.008375</v>
      </c>
      <c r="AD78" s="3">
        <f t="shared" si="18"/>
        <v>0.95848142164781902</v>
      </c>
      <c r="AE78" s="3">
        <v>93.6</v>
      </c>
      <c r="AF78" s="3">
        <f t="shared" si="19"/>
        <v>90.46166428365035</v>
      </c>
    </row>
    <row r="79" spans="1:32" ht="20.100000000000001" customHeight="1" x14ac:dyDescent="0.25">
      <c r="A79" s="3" t="s">
        <v>1367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303.35000000000002</v>
      </c>
      <c r="O79" s="3">
        <v>8.4</v>
      </c>
      <c r="P79" s="3">
        <v>2.2999999999999998</v>
      </c>
      <c r="Q79" s="3">
        <v>-2.23</v>
      </c>
      <c r="R79" s="3">
        <v>55.84</v>
      </c>
      <c r="S79" s="3">
        <v>32.36</v>
      </c>
      <c r="T79" s="3"/>
      <c r="U79" s="3"/>
      <c r="V79" s="3">
        <v>-6.34</v>
      </c>
      <c r="W79" s="3">
        <v>-5.5810000000000004</v>
      </c>
      <c r="X79" s="3">
        <v>-2.4860000000000002</v>
      </c>
      <c r="Y79" s="3">
        <f t="shared" si="13"/>
        <v>5.5810000000000004</v>
      </c>
      <c r="Z79" s="3">
        <f t="shared" si="14"/>
        <v>2.4860000000000002</v>
      </c>
      <c r="AA79" s="3">
        <f t="shared" si="15"/>
        <v>4.0335000000000001</v>
      </c>
      <c r="AB79" s="3">
        <f t="shared" si="16"/>
        <v>1.5475000000000001</v>
      </c>
      <c r="AC79" s="3">
        <f t="shared" si="17"/>
        <v>1.008375</v>
      </c>
      <c r="AD79" s="3">
        <f t="shared" si="18"/>
        <v>0.95848142164781902</v>
      </c>
      <c r="AE79" s="3">
        <v>93.6</v>
      </c>
      <c r="AF79" s="3">
        <f t="shared" si="19"/>
        <v>90.46166428365035</v>
      </c>
    </row>
    <row r="80" spans="1:32" ht="20.100000000000001" customHeight="1" x14ac:dyDescent="0.25">
      <c r="A80" s="1" t="s">
        <v>444</v>
      </c>
      <c r="B80" s="3" t="s">
        <v>445</v>
      </c>
      <c r="C80" s="1" t="s">
        <v>446</v>
      </c>
      <c r="D80" s="3" t="s">
        <v>447</v>
      </c>
      <c r="E80" s="3" t="s">
        <v>448</v>
      </c>
      <c r="F80" s="3">
        <v>18</v>
      </c>
      <c r="G80" s="3">
        <v>21</v>
      </c>
      <c r="H80" s="3">
        <v>1</v>
      </c>
      <c r="I80" s="3">
        <v>3</v>
      </c>
      <c r="J80" s="3">
        <v>0</v>
      </c>
      <c r="K80" s="3">
        <v>0</v>
      </c>
      <c r="L80" s="1" t="s">
        <v>449</v>
      </c>
      <c r="M80" s="3" t="s">
        <v>450</v>
      </c>
      <c r="N80" s="3">
        <v>299.39999999999998</v>
      </c>
      <c r="O80" s="3">
        <v>7.9</v>
      </c>
      <c r="P80" s="3">
        <v>1.39</v>
      </c>
      <c r="Q80" s="3">
        <v>-1.52</v>
      </c>
      <c r="R80" s="3">
        <v>41.93</v>
      </c>
      <c r="S80" s="3">
        <v>31.95</v>
      </c>
      <c r="T80" s="3">
        <v>4</v>
      </c>
      <c r="U80" s="3">
        <v>1</v>
      </c>
      <c r="V80" s="3">
        <v>-5.1529999999999996</v>
      </c>
      <c r="W80" s="3">
        <v>-5.0960000000000001</v>
      </c>
      <c r="X80" s="3">
        <v>-1.131</v>
      </c>
      <c r="Y80" s="3">
        <f t="shared" ref="Y80:Y111" si="20">W80*-1</f>
        <v>5.0960000000000001</v>
      </c>
      <c r="Z80" s="3">
        <f t="shared" ref="Z80:Z111" si="21">X80*-1</f>
        <v>1.131</v>
      </c>
      <c r="AA80" s="3">
        <f t="shared" ref="AA80:AA111" si="22">(Y80+Z80)/2</f>
        <v>3.1135000000000002</v>
      </c>
      <c r="AB80" s="3">
        <f t="shared" ref="AB80:AB111" si="23">(Y80-Z80)/2</f>
        <v>1.9824999999999999</v>
      </c>
      <c r="AC80" s="3">
        <f t="shared" ref="AC80:AC111" si="24">POWER((Y80+Z80),2)/(8*(Y80+Z80))</f>
        <v>0.77837500000000004</v>
      </c>
      <c r="AD80" s="3">
        <f t="shared" ref="AD80:AD111" si="25">(7-AA80)/(2*AB80)</f>
        <v>0.98020176544766713</v>
      </c>
      <c r="AE80" s="3"/>
      <c r="AF80" s="3">
        <f t="shared" si="19"/>
        <v>87.4430040544256</v>
      </c>
    </row>
    <row r="81" spans="1:32" ht="20.100000000000001" customHeight="1" x14ac:dyDescent="0.25">
      <c r="A81" s="1" t="s">
        <v>1166</v>
      </c>
      <c r="B81" s="3" t="s">
        <v>1167</v>
      </c>
      <c r="C81" s="1" t="s">
        <v>1168</v>
      </c>
      <c r="D81" s="3" t="s">
        <v>1169</v>
      </c>
      <c r="E81" s="3" t="s">
        <v>1170</v>
      </c>
      <c r="F81" s="3">
        <v>22</v>
      </c>
      <c r="G81" s="3">
        <v>25</v>
      </c>
      <c r="H81" s="3">
        <v>1</v>
      </c>
      <c r="I81" s="3">
        <v>6</v>
      </c>
      <c r="J81" s="3">
        <v>0</v>
      </c>
      <c r="K81" s="3">
        <v>0</v>
      </c>
      <c r="L81" s="1" t="s">
        <v>1171</v>
      </c>
      <c r="M81" s="3" t="s">
        <v>1172</v>
      </c>
      <c r="N81" s="3">
        <v>399.4</v>
      </c>
      <c r="O81" s="3">
        <v>1.7</v>
      </c>
      <c r="P81" s="3">
        <v>1.07</v>
      </c>
      <c r="Q81" s="3">
        <v>-4.2</v>
      </c>
      <c r="R81" s="3">
        <v>83.09</v>
      </c>
      <c r="S81" s="3">
        <v>42.41</v>
      </c>
      <c r="T81" s="3">
        <v>6</v>
      </c>
      <c r="U81" s="3">
        <v>1</v>
      </c>
      <c r="V81" s="3">
        <v>-5.8559999999999999</v>
      </c>
      <c r="W81" s="3">
        <v>-5.49</v>
      </c>
      <c r="X81" s="3">
        <v>-2.8969999999999998</v>
      </c>
      <c r="Y81" s="3">
        <f t="shared" si="20"/>
        <v>5.49</v>
      </c>
      <c r="Z81" s="3">
        <f t="shared" si="21"/>
        <v>2.8969999999999998</v>
      </c>
      <c r="AA81" s="3">
        <f t="shared" si="22"/>
        <v>4.1935000000000002</v>
      </c>
      <c r="AB81" s="3">
        <f t="shared" si="23"/>
        <v>1.2965000000000002</v>
      </c>
      <c r="AC81" s="3">
        <f t="shared" si="24"/>
        <v>1.0483750000000001</v>
      </c>
      <c r="AD81" s="3">
        <f t="shared" si="25"/>
        <v>1.0823370613189354</v>
      </c>
      <c r="AE81" s="3">
        <v>95</v>
      </c>
      <c r="AF81" s="3">
        <f t="shared" si="19"/>
        <v>89.652213879059488</v>
      </c>
    </row>
    <row r="82" spans="1:32" ht="20.100000000000001" customHeight="1" x14ac:dyDescent="0.25">
      <c r="A82" s="3" t="s">
        <v>1393</v>
      </c>
      <c r="B82" s="3" t="s">
        <v>1394</v>
      </c>
      <c r="C82" s="1" t="s">
        <v>1395</v>
      </c>
      <c r="D82" s="6">
        <v>891986</v>
      </c>
      <c r="E82" s="3" t="s">
        <v>1396</v>
      </c>
      <c r="F82" s="3">
        <v>6</v>
      </c>
      <c r="G82" s="3">
        <v>10</v>
      </c>
      <c r="H82" s="3">
        <v>6</v>
      </c>
      <c r="I82" s="3">
        <v>1</v>
      </c>
      <c r="J82" s="3">
        <v>0</v>
      </c>
      <c r="K82" s="3">
        <v>0</v>
      </c>
      <c r="L82" s="1" t="s">
        <v>1397</v>
      </c>
      <c r="M82" s="1" t="s">
        <v>1398</v>
      </c>
      <c r="N82" s="3">
        <v>182.18</v>
      </c>
      <c r="O82" s="3">
        <v>4.42</v>
      </c>
      <c r="P82" s="3">
        <v>-0.24</v>
      </c>
      <c r="Q82" s="3">
        <v>-2.1</v>
      </c>
      <c r="R82" s="3">
        <v>99.73</v>
      </c>
      <c r="S82" s="3">
        <v>17.78</v>
      </c>
      <c r="T82" s="3">
        <v>5</v>
      </c>
      <c r="U82" s="3">
        <v>2</v>
      </c>
      <c r="V82" s="3">
        <v>-5.5270000000000001</v>
      </c>
      <c r="W82" s="3">
        <v>-5.117</v>
      </c>
      <c r="X82" s="3">
        <v>-2.2869999999999999</v>
      </c>
      <c r="Y82" s="3">
        <f t="shared" si="20"/>
        <v>5.117</v>
      </c>
      <c r="Z82" s="3">
        <f t="shared" si="21"/>
        <v>2.2869999999999999</v>
      </c>
      <c r="AA82" s="3">
        <f t="shared" si="22"/>
        <v>3.702</v>
      </c>
      <c r="AB82" s="3">
        <f t="shared" si="23"/>
        <v>1.415</v>
      </c>
      <c r="AC82" s="3">
        <f t="shared" si="24"/>
        <v>0.92549999999999999</v>
      </c>
      <c r="AD82" s="3">
        <f t="shared" si="25"/>
        <v>1.1653710247349822</v>
      </c>
      <c r="AE82" s="3"/>
      <c r="AF82" s="3">
        <f t="shared" si="19"/>
        <v>90.702271980282475</v>
      </c>
    </row>
    <row r="83" spans="1:32" ht="20.100000000000001" customHeight="1" x14ac:dyDescent="0.25">
      <c r="A83" s="3" t="s">
        <v>1539</v>
      </c>
      <c r="B83" s="3" t="s">
        <v>1540</v>
      </c>
      <c r="C83" s="1" t="s">
        <v>1541</v>
      </c>
      <c r="D83" s="3" t="s">
        <v>1542</v>
      </c>
      <c r="E83" s="3" t="s">
        <v>1543</v>
      </c>
      <c r="F83" s="3">
        <v>14</v>
      </c>
      <c r="G83" s="3">
        <v>10</v>
      </c>
      <c r="H83" s="3">
        <v>4</v>
      </c>
      <c r="I83" s="3">
        <v>5</v>
      </c>
      <c r="J83" s="3">
        <v>0</v>
      </c>
      <c r="K83" s="3">
        <v>0</v>
      </c>
      <c r="L83" s="1" t="s">
        <v>1544</v>
      </c>
      <c r="M83" s="1" t="s">
        <v>1545</v>
      </c>
      <c r="N83" s="3">
        <v>314.25</v>
      </c>
      <c r="O83" s="3">
        <v>7.5</v>
      </c>
      <c r="P83" s="3">
        <v>1.7</v>
      </c>
      <c r="Q83" s="3">
        <v>-3.6</v>
      </c>
      <c r="R83" s="3">
        <v>120.73</v>
      </c>
      <c r="S83" s="3">
        <v>29.98</v>
      </c>
      <c r="T83" s="3">
        <v>6</v>
      </c>
      <c r="U83" s="3">
        <v>1</v>
      </c>
      <c r="V83" s="3">
        <v>-6.7060000000000004</v>
      </c>
      <c r="W83" s="3">
        <v>-6.0540000000000003</v>
      </c>
      <c r="X83" s="3">
        <v>-3.7730000000000001</v>
      </c>
      <c r="Y83" s="3">
        <f t="shared" si="20"/>
        <v>6.0540000000000003</v>
      </c>
      <c r="Z83" s="3">
        <f t="shared" si="21"/>
        <v>3.7730000000000001</v>
      </c>
      <c r="AA83" s="3">
        <f t="shared" si="22"/>
        <v>4.9135</v>
      </c>
      <c r="AB83" s="3">
        <f t="shared" si="23"/>
        <v>1.1405000000000001</v>
      </c>
      <c r="AC83" s="3">
        <f t="shared" si="24"/>
        <v>1.228375</v>
      </c>
      <c r="AD83" s="3">
        <f t="shared" si="25"/>
        <v>0.91473038141166152</v>
      </c>
      <c r="AE83" s="3"/>
      <c r="AF83" s="3">
        <f t="shared" si="19"/>
        <v>91.960955967241517</v>
      </c>
    </row>
    <row r="84" spans="1:32" ht="20.100000000000001" customHeight="1" x14ac:dyDescent="0.25">
      <c r="A84" s="3" t="s">
        <v>100</v>
      </c>
      <c r="B84" s="3" t="s">
        <v>101</v>
      </c>
      <c r="C84" s="1" t="s">
        <v>102</v>
      </c>
      <c r="D84" s="3" t="s">
        <v>103</v>
      </c>
      <c r="E84" s="3" t="s">
        <v>104</v>
      </c>
      <c r="F84" s="3">
        <v>12</v>
      </c>
      <c r="G84" s="3">
        <v>12</v>
      </c>
      <c r="H84" s="3">
        <v>2</v>
      </c>
      <c r="I84" s="3">
        <v>2</v>
      </c>
      <c r="J84" s="3">
        <v>1</v>
      </c>
      <c r="K84" s="3">
        <v>0</v>
      </c>
      <c r="L84" s="1" t="s">
        <v>105</v>
      </c>
      <c r="M84" s="3" t="s">
        <v>106</v>
      </c>
      <c r="N84" s="3">
        <v>248.30099999999999</v>
      </c>
      <c r="O84" s="3">
        <v>2.41</v>
      </c>
      <c r="P84" s="3">
        <v>0.97</v>
      </c>
      <c r="Q84" s="3">
        <v>-2.82</v>
      </c>
      <c r="R84" s="3">
        <v>86.18</v>
      </c>
      <c r="S84" s="3">
        <v>25.05</v>
      </c>
      <c r="T84" s="3">
        <v>4</v>
      </c>
      <c r="U84" s="3">
        <v>2</v>
      </c>
      <c r="V84" s="3">
        <v>-5.8780000000000001</v>
      </c>
      <c r="W84" s="3">
        <v>-5.83</v>
      </c>
      <c r="X84" s="3">
        <v>-2.1070000000000002</v>
      </c>
      <c r="Y84" s="3">
        <f t="shared" si="20"/>
        <v>5.83</v>
      </c>
      <c r="Z84" s="3">
        <f t="shared" si="21"/>
        <v>2.1070000000000002</v>
      </c>
      <c r="AA84" s="3">
        <f t="shared" si="22"/>
        <v>3.9685000000000001</v>
      </c>
      <c r="AB84" s="3">
        <f t="shared" si="23"/>
        <v>1.8614999999999999</v>
      </c>
      <c r="AC84" s="3">
        <f t="shared" si="24"/>
        <v>0.99212500000000003</v>
      </c>
      <c r="AD84" s="3">
        <f t="shared" si="25"/>
        <v>0.81426269137792107</v>
      </c>
      <c r="AE84" s="3"/>
      <c r="AF84" s="3">
        <f t="shared" si="19"/>
        <v>85.46353985866196</v>
      </c>
    </row>
    <row r="85" spans="1:32" ht="20.100000000000001" customHeight="1" x14ac:dyDescent="0.25">
      <c r="A85" s="3" t="s">
        <v>1650</v>
      </c>
      <c r="B85" s="3" t="s">
        <v>1651</v>
      </c>
      <c r="C85" s="3" t="s">
        <v>1652</v>
      </c>
      <c r="D85" s="3" t="s">
        <v>1653</v>
      </c>
      <c r="E85" s="3" t="s">
        <v>1654</v>
      </c>
      <c r="F85" s="3">
        <v>27</v>
      </c>
      <c r="G85" s="3">
        <v>29</v>
      </c>
      <c r="H85" s="3">
        <v>1</v>
      </c>
      <c r="I85" s="3">
        <v>10</v>
      </c>
      <c r="J85" s="3">
        <v>0</v>
      </c>
      <c r="K85" s="3">
        <v>0</v>
      </c>
      <c r="L85" s="1" t="s">
        <v>1655</v>
      </c>
      <c r="M85" s="3" t="s">
        <v>1656</v>
      </c>
      <c r="N85" s="3">
        <v>527.5</v>
      </c>
      <c r="O85" s="3">
        <v>8.1999999999999993</v>
      </c>
      <c r="P85" s="3">
        <v>1.83</v>
      </c>
      <c r="Q85" s="3">
        <v>-2.9</v>
      </c>
      <c r="R85" s="3">
        <v>185.84</v>
      </c>
      <c r="S85" s="3">
        <v>52.94</v>
      </c>
      <c r="T85" s="3">
        <v>11</v>
      </c>
      <c r="U85" s="3">
        <v>5</v>
      </c>
      <c r="V85" s="3">
        <v>-6.0449999999999999</v>
      </c>
      <c r="W85" s="3">
        <v>-5.8659999999999997</v>
      </c>
      <c r="X85" s="3">
        <v>-4.0110000000000001</v>
      </c>
      <c r="Y85" s="3">
        <f t="shared" si="20"/>
        <v>5.8659999999999997</v>
      </c>
      <c r="Z85" s="3">
        <f t="shared" si="21"/>
        <v>4.0110000000000001</v>
      </c>
      <c r="AA85" s="3">
        <f t="shared" si="22"/>
        <v>4.9384999999999994</v>
      </c>
      <c r="AB85" s="3">
        <f t="shared" si="23"/>
        <v>0.92749999999999977</v>
      </c>
      <c r="AC85" s="3">
        <f t="shared" si="24"/>
        <v>1.2346249999999999</v>
      </c>
      <c r="AD85" s="3">
        <f t="shared" si="25"/>
        <v>1.1113207547169817</v>
      </c>
      <c r="AE85" s="3"/>
      <c r="AF85" s="3">
        <f t="shared" si="19"/>
        <v>96.674803859620994</v>
      </c>
    </row>
    <row r="86" spans="1:32" ht="20.100000000000001" customHeight="1" x14ac:dyDescent="0.25">
      <c r="A86" s="3" t="s">
        <v>1221</v>
      </c>
      <c r="B86" s="3" t="s">
        <v>1222</v>
      </c>
      <c r="C86" s="3" t="s">
        <v>1223</v>
      </c>
      <c r="D86" s="3" t="s">
        <v>1224</v>
      </c>
      <c r="E86" s="3" t="s">
        <v>1225</v>
      </c>
      <c r="F86" s="3">
        <v>10</v>
      </c>
      <c r="G86" s="3">
        <v>13</v>
      </c>
      <c r="H86" s="3">
        <v>3</v>
      </c>
      <c r="I86" s="3">
        <v>0</v>
      </c>
      <c r="J86" s="3">
        <v>0</v>
      </c>
      <c r="K86" s="3">
        <v>0</v>
      </c>
      <c r="L86" s="3" t="s">
        <v>1226</v>
      </c>
      <c r="M86" s="3" t="s">
        <v>1227</v>
      </c>
      <c r="N86" s="3">
        <v>175.23</v>
      </c>
      <c r="O86" s="3">
        <v>11.9</v>
      </c>
      <c r="P86" s="3">
        <v>0.75</v>
      </c>
      <c r="Q86" s="3">
        <v>-2.2999999999999998</v>
      </c>
      <c r="R86" s="3">
        <v>53.11</v>
      </c>
      <c r="S86" s="3">
        <v>19.48</v>
      </c>
      <c r="T86" s="3">
        <v>3</v>
      </c>
      <c r="U86" s="3">
        <v>2</v>
      </c>
      <c r="V86" s="3">
        <v>-6.3</v>
      </c>
      <c r="W86" s="3">
        <v>-5.4489999999999998</v>
      </c>
      <c r="X86" s="3">
        <v>-1.498</v>
      </c>
      <c r="Y86" s="3">
        <f t="shared" si="20"/>
        <v>5.4489999999999998</v>
      </c>
      <c r="Z86" s="3">
        <f t="shared" si="21"/>
        <v>1.498</v>
      </c>
      <c r="AA86" s="3">
        <f t="shared" si="22"/>
        <v>3.4735</v>
      </c>
      <c r="AB86" s="3">
        <f t="shared" si="23"/>
        <v>1.9754999999999998</v>
      </c>
      <c r="AC86" s="3">
        <f t="shared" si="24"/>
        <v>0.86837500000000001</v>
      </c>
      <c r="AD86" s="3">
        <f t="shared" si="25"/>
        <v>0.89255884586180723</v>
      </c>
      <c r="AE86" s="3"/>
      <c r="AF86" s="3">
        <f t="shared" si="19"/>
        <v>89.853061764813475</v>
      </c>
    </row>
    <row r="87" spans="1:32" ht="20.100000000000001" customHeight="1" x14ac:dyDescent="0.25">
      <c r="A87" s="1" t="s">
        <v>388</v>
      </c>
      <c r="B87" s="3" t="s">
        <v>389</v>
      </c>
      <c r="C87" s="3" t="s">
        <v>390</v>
      </c>
      <c r="D87" s="3" t="s">
        <v>391</v>
      </c>
      <c r="E87" s="3" t="s">
        <v>392</v>
      </c>
      <c r="F87" s="3">
        <v>24</v>
      </c>
      <c r="G87" s="3">
        <v>34</v>
      </c>
      <c r="H87" s="3">
        <v>0</v>
      </c>
      <c r="I87" s="3">
        <v>5</v>
      </c>
      <c r="J87" s="3">
        <v>0</v>
      </c>
      <c r="K87" s="3">
        <v>0</v>
      </c>
      <c r="L87" s="1" t="s">
        <v>393</v>
      </c>
      <c r="M87" s="1" t="s">
        <v>394</v>
      </c>
      <c r="N87" s="3">
        <v>402.5</v>
      </c>
      <c r="O87" s="3">
        <v>5</v>
      </c>
      <c r="P87" s="3">
        <v>3.37</v>
      </c>
      <c r="Q87" s="3">
        <v>-4.8</v>
      </c>
      <c r="R87" s="3">
        <v>88.5</v>
      </c>
      <c r="S87" s="3">
        <v>44.81</v>
      </c>
      <c r="T87" s="3">
        <v>5</v>
      </c>
      <c r="U87" s="3">
        <v>1</v>
      </c>
      <c r="V87" s="3">
        <v>-6.3010000000000002</v>
      </c>
      <c r="W87" s="3">
        <v>-6.07</v>
      </c>
      <c r="X87" s="3">
        <v>-2.33</v>
      </c>
      <c r="Y87" s="3">
        <f t="shared" si="20"/>
        <v>6.07</v>
      </c>
      <c r="Z87" s="3">
        <f t="shared" si="21"/>
        <v>2.33</v>
      </c>
      <c r="AA87" s="3">
        <f t="shared" si="22"/>
        <v>4.2</v>
      </c>
      <c r="AB87" s="3">
        <f t="shared" si="23"/>
        <v>1.87</v>
      </c>
      <c r="AC87" s="3">
        <f t="shared" si="24"/>
        <v>1.05</v>
      </c>
      <c r="AD87" s="3">
        <f t="shared" si="25"/>
        <v>0.74866310160427796</v>
      </c>
      <c r="AE87" s="3"/>
      <c r="AF87" s="3">
        <f t="shared" si="19"/>
        <v>86.863029624599093</v>
      </c>
    </row>
    <row r="88" spans="1:32" ht="20.100000000000001" customHeight="1" x14ac:dyDescent="0.25">
      <c r="A88" s="3" t="s">
        <v>1643</v>
      </c>
      <c r="B88" s="3" t="s">
        <v>1644</v>
      </c>
      <c r="C88" s="1" t="s">
        <v>1645</v>
      </c>
      <c r="D88" s="6" t="s">
        <v>1646</v>
      </c>
      <c r="E88" s="3" t="s">
        <v>1647</v>
      </c>
      <c r="F88" s="3">
        <v>32</v>
      </c>
      <c r="G88" s="3">
        <v>38</v>
      </c>
      <c r="H88" s="3">
        <v>2</v>
      </c>
      <c r="I88" s="3">
        <v>8</v>
      </c>
      <c r="J88" s="3">
        <v>0</v>
      </c>
      <c r="K88" s="3">
        <v>0</v>
      </c>
      <c r="L88" s="1" t="s">
        <v>1648</v>
      </c>
      <c r="M88" s="3" t="s">
        <v>1649</v>
      </c>
      <c r="N88" s="3">
        <v>578.70000000000005</v>
      </c>
      <c r="O88" s="3">
        <v>6.68</v>
      </c>
      <c r="P88" s="3">
        <v>3.3</v>
      </c>
      <c r="Q88" s="3">
        <v>-4.7</v>
      </c>
      <c r="R88" s="3">
        <v>109</v>
      </c>
      <c r="S88" s="3">
        <v>62.59</v>
      </c>
      <c r="T88" s="3">
        <v>9</v>
      </c>
      <c r="U88" s="3">
        <v>1</v>
      </c>
      <c r="V88" s="3">
        <v>-5.1909999999999998</v>
      </c>
      <c r="W88" s="3">
        <v>-4.9210000000000003</v>
      </c>
      <c r="X88" s="3">
        <v>-2.4239999999999999</v>
      </c>
      <c r="Y88" s="3">
        <f t="shared" si="20"/>
        <v>4.9210000000000003</v>
      </c>
      <c r="Z88" s="3">
        <f t="shared" si="21"/>
        <v>2.4239999999999999</v>
      </c>
      <c r="AA88" s="3">
        <f t="shared" si="22"/>
        <v>3.6725000000000003</v>
      </c>
      <c r="AB88" s="3">
        <f t="shared" si="23"/>
        <v>1.2485000000000002</v>
      </c>
      <c r="AC88" s="3">
        <f t="shared" si="24"/>
        <v>0.91812499999999997</v>
      </c>
      <c r="AD88" s="3">
        <f t="shared" si="25"/>
        <v>1.3325991189427309</v>
      </c>
      <c r="AE88" s="3"/>
      <c r="AF88" s="3">
        <f t="shared" si="19"/>
        <v>95.295213338060918</v>
      </c>
    </row>
    <row r="89" spans="1:32" ht="20.100000000000001" customHeight="1" x14ac:dyDescent="0.25">
      <c r="A89" s="3" t="s">
        <v>1249</v>
      </c>
      <c r="B89" s="3" t="s">
        <v>1250</v>
      </c>
      <c r="C89" s="1" t="s">
        <v>1251</v>
      </c>
      <c r="D89" s="3" t="s">
        <v>1252</v>
      </c>
      <c r="E89" s="3" t="s">
        <v>1081</v>
      </c>
      <c r="F89" s="3">
        <v>18</v>
      </c>
      <c r="G89" s="3">
        <v>22</v>
      </c>
      <c r="H89" s="3">
        <v>2</v>
      </c>
      <c r="I89" s="3">
        <v>0</v>
      </c>
      <c r="J89" s="3">
        <v>0</v>
      </c>
      <c r="K89" s="3">
        <v>0</v>
      </c>
      <c r="L89" s="1" t="s">
        <v>1253</v>
      </c>
      <c r="M89" s="1" t="s">
        <v>1254</v>
      </c>
      <c r="N89" s="3">
        <v>266.39999999999998</v>
      </c>
      <c r="O89" s="3">
        <v>10.199999999999999</v>
      </c>
      <c r="P89" s="3">
        <v>4.9000000000000004</v>
      </c>
      <c r="Q89" s="3">
        <v>-3.66</v>
      </c>
      <c r="R89" s="3">
        <v>15.27</v>
      </c>
      <c r="S89" s="3">
        <v>31.74</v>
      </c>
      <c r="T89" s="3">
        <v>2</v>
      </c>
      <c r="U89" s="3">
        <v>1</v>
      </c>
      <c r="V89" s="3">
        <v>-5.6210000000000004</v>
      </c>
      <c r="W89" s="3">
        <v>-5.032</v>
      </c>
      <c r="X89" s="3">
        <v>-1.448</v>
      </c>
      <c r="Y89" s="3">
        <f t="shared" si="20"/>
        <v>5.032</v>
      </c>
      <c r="Z89" s="3">
        <f t="shared" si="21"/>
        <v>1.448</v>
      </c>
      <c r="AA89" s="3">
        <f t="shared" si="22"/>
        <v>3.24</v>
      </c>
      <c r="AB89" s="3">
        <f t="shared" si="23"/>
        <v>1.792</v>
      </c>
      <c r="AC89" s="3">
        <f t="shared" si="24"/>
        <v>0.81</v>
      </c>
      <c r="AD89" s="3">
        <f t="shared" si="25"/>
        <v>1.0491071428571428</v>
      </c>
      <c r="AE89" s="3"/>
      <c r="AF89" s="3">
        <f t="shared" si="19"/>
        <v>89.946934736428148</v>
      </c>
    </row>
    <row r="90" spans="1:32" ht="20.100000000000001" customHeight="1" x14ac:dyDescent="0.25">
      <c r="A90" s="3" t="s">
        <v>884</v>
      </c>
      <c r="B90" s="3" t="s">
        <v>885</v>
      </c>
      <c r="C90" s="3" t="s">
        <v>886</v>
      </c>
      <c r="D90" s="3" t="s">
        <v>887</v>
      </c>
      <c r="E90" s="1" t="s">
        <v>888</v>
      </c>
      <c r="F90" s="3">
        <v>18</v>
      </c>
      <c r="G90" s="3">
        <v>25</v>
      </c>
      <c r="H90" s="3">
        <v>1</v>
      </c>
      <c r="I90" s="3">
        <v>1</v>
      </c>
      <c r="J90" s="3">
        <v>0</v>
      </c>
      <c r="K90" s="3">
        <v>0</v>
      </c>
      <c r="L90" s="1" t="s">
        <v>889</v>
      </c>
      <c r="M90" s="3" t="s">
        <v>890</v>
      </c>
      <c r="N90" s="3">
        <v>271.39999999999998</v>
      </c>
      <c r="O90" s="3">
        <v>8.3000000000000007</v>
      </c>
      <c r="P90" s="3">
        <v>3.6</v>
      </c>
      <c r="Q90" s="3">
        <v>-4.5</v>
      </c>
      <c r="R90" s="3">
        <v>12.47</v>
      </c>
      <c r="S90" s="3">
        <v>31.77</v>
      </c>
      <c r="T90" s="3">
        <v>2</v>
      </c>
      <c r="U90" s="3">
        <v>0</v>
      </c>
      <c r="V90" s="3">
        <v>-5.8090000000000002</v>
      </c>
      <c r="W90" s="3">
        <v>-4.9740000000000002</v>
      </c>
      <c r="X90" s="3">
        <v>-1.3420000000000001</v>
      </c>
      <c r="Y90" s="3">
        <f t="shared" si="20"/>
        <v>4.9740000000000002</v>
      </c>
      <c r="Z90" s="3">
        <f t="shared" si="21"/>
        <v>1.3420000000000001</v>
      </c>
      <c r="AA90" s="3">
        <f t="shared" si="22"/>
        <v>3.1580000000000004</v>
      </c>
      <c r="AB90" s="3">
        <f t="shared" si="23"/>
        <v>1.8160000000000001</v>
      </c>
      <c r="AC90" s="3">
        <f t="shared" si="24"/>
        <v>0.78950000000000009</v>
      </c>
      <c r="AD90" s="3">
        <f t="shared" si="25"/>
        <v>1.0578193832599116</v>
      </c>
      <c r="AE90" s="3"/>
      <c r="AF90" s="3">
        <f t="shared" si="19"/>
        <v>88.75491398264414</v>
      </c>
    </row>
    <row r="91" spans="1:32" ht="20.100000000000001" customHeight="1" x14ac:dyDescent="0.25">
      <c r="A91" s="3" t="s">
        <v>1200</v>
      </c>
      <c r="B91" s="3" t="s">
        <v>1201</v>
      </c>
      <c r="C91" s="3" t="s">
        <v>1202</v>
      </c>
      <c r="D91" s="3" t="s">
        <v>1203</v>
      </c>
      <c r="E91" s="3" t="s">
        <v>1204</v>
      </c>
      <c r="F91" s="3">
        <v>25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1205</v>
      </c>
      <c r="M91" s="1" t="s">
        <v>1206</v>
      </c>
      <c r="N91" s="3">
        <v>392.5</v>
      </c>
      <c r="O91" s="3">
        <v>7</v>
      </c>
      <c r="P91" s="3">
        <v>3.61</v>
      </c>
      <c r="Q91" s="3">
        <v>-4.4000000000000004</v>
      </c>
      <c r="R91" s="3">
        <v>32.78</v>
      </c>
      <c r="S91" s="3">
        <v>44.36</v>
      </c>
      <c r="T91" s="3">
        <v>3</v>
      </c>
      <c r="U91" s="3">
        <v>0</v>
      </c>
      <c r="V91" s="3">
        <v>-5.718</v>
      </c>
      <c r="W91" s="3">
        <v>-4.9429999999999996</v>
      </c>
      <c r="X91" s="3">
        <v>-1.6759999999999999</v>
      </c>
      <c r="Y91" s="3">
        <f t="shared" si="20"/>
        <v>4.9429999999999996</v>
      </c>
      <c r="Z91" s="3">
        <f t="shared" si="21"/>
        <v>1.6759999999999999</v>
      </c>
      <c r="AA91" s="3">
        <f t="shared" si="22"/>
        <v>3.3094999999999999</v>
      </c>
      <c r="AB91" s="3">
        <f t="shared" si="23"/>
        <v>1.6334999999999997</v>
      </c>
      <c r="AC91" s="3">
        <f t="shared" si="24"/>
        <v>0.82737499999999997</v>
      </c>
      <c r="AD91" s="3">
        <f t="shared" si="25"/>
        <v>1.1296296296296298</v>
      </c>
      <c r="AE91" s="3"/>
      <c r="AF91" s="3">
        <f t="shared" si="19"/>
        <v>89.770031422962532</v>
      </c>
    </row>
    <row r="92" spans="1:32" ht="20.100000000000001" customHeight="1" x14ac:dyDescent="0.3">
      <c r="A92" s="3" t="s">
        <v>1406</v>
      </c>
      <c r="B92" s="3" t="s">
        <v>1407</v>
      </c>
      <c r="C92" s="1" t="s">
        <v>1408</v>
      </c>
      <c r="D92" s="3" t="s">
        <v>1409</v>
      </c>
      <c r="E92" s="3" t="s">
        <v>1410</v>
      </c>
      <c r="F92" s="3">
        <v>4</v>
      </c>
      <c r="G92" s="3">
        <v>11</v>
      </c>
      <c r="H92" s="3">
        <v>1</v>
      </c>
      <c r="I92" s="3">
        <v>2</v>
      </c>
      <c r="J92" s="3">
        <v>0</v>
      </c>
      <c r="K92" s="3">
        <v>0</v>
      </c>
      <c r="L92" s="5" t="s">
        <v>1411</v>
      </c>
      <c r="M92" s="1" t="s">
        <v>1412</v>
      </c>
      <c r="N92" s="3">
        <v>105.14</v>
      </c>
      <c r="O92" s="3">
        <v>8.9</v>
      </c>
      <c r="P92" s="3">
        <v>-1.43</v>
      </c>
      <c r="Q92" s="3">
        <v>0.65</v>
      </c>
      <c r="R92" s="3">
        <v>52.49</v>
      </c>
      <c r="S92" s="3">
        <v>11.63</v>
      </c>
      <c r="T92" s="3">
        <v>3</v>
      </c>
      <c r="U92" s="3">
        <v>3</v>
      </c>
      <c r="V92" s="3">
        <v>-6.3979999999999997</v>
      </c>
      <c r="W92" s="3">
        <v>-5.798</v>
      </c>
      <c r="X92" s="3">
        <v>6.52</v>
      </c>
      <c r="Y92" s="3">
        <f t="shared" si="20"/>
        <v>5.798</v>
      </c>
      <c r="Z92" s="3">
        <f t="shared" si="21"/>
        <v>-6.52</v>
      </c>
      <c r="AA92" s="3">
        <f t="shared" si="22"/>
        <v>-0.36099999999999977</v>
      </c>
      <c r="AB92" s="3">
        <f t="shared" si="23"/>
        <v>6.1589999999999998</v>
      </c>
      <c r="AC92" s="3">
        <f t="shared" si="24"/>
        <v>-9.0249999999999941E-2</v>
      </c>
      <c r="AD92" s="3">
        <f t="shared" si="25"/>
        <v>0.59758077610001625</v>
      </c>
      <c r="AE92" s="3">
        <v>88.7</v>
      </c>
      <c r="AF92" s="3">
        <f t="shared" si="19"/>
        <v>90.759245402830203</v>
      </c>
    </row>
    <row r="93" spans="1:32" ht="20.100000000000001" customHeight="1" x14ac:dyDescent="0.25">
      <c r="A93" s="1" t="s">
        <v>1276</v>
      </c>
      <c r="B93" s="3" t="s">
        <v>1277</v>
      </c>
      <c r="C93" s="1" t="s">
        <v>1278</v>
      </c>
      <c r="D93" s="3" t="s">
        <v>1279</v>
      </c>
      <c r="E93" s="1" t="s">
        <v>1280</v>
      </c>
      <c r="F93" s="3">
        <v>4</v>
      </c>
      <c r="G93" s="3">
        <v>11</v>
      </c>
      <c r="H93" s="3">
        <v>1</v>
      </c>
      <c r="I93" s="3">
        <v>0</v>
      </c>
      <c r="J93" s="3">
        <v>0</v>
      </c>
      <c r="K93" s="3">
        <v>0</v>
      </c>
      <c r="L93" s="1" t="s">
        <v>1281</v>
      </c>
      <c r="M93" s="1" t="s">
        <v>1282</v>
      </c>
      <c r="N93" s="3">
        <v>73.14</v>
      </c>
      <c r="O93" s="3">
        <v>11</v>
      </c>
      <c r="P93" s="3">
        <v>0.76</v>
      </c>
      <c r="Q93" s="3">
        <v>0.54</v>
      </c>
      <c r="R93" s="3">
        <v>12.03</v>
      </c>
      <c r="S93" s="3">
        <v>9.7200000000000006</v>
      </c>
      <c r="T93" s="3">
        <v>1</v>
      </c>
      <c r="U93" s="3">
        <v>1</v>
      </c>
      <c r="V93" s="3">
        <v>-7.5839999999999996</v>
      </c>
      <c r="W93" s="3">
        <v>-5.5049999999999999</v>
      </c>
      <c r="X93" s="3">
        <v>6.84</v>
      </c>
      <c r="Y93" s="3">
        <f t="shared" si="20"/>
        <v>5.5049999999999999</v>
      </c>
      <c r="Z93" s="3">
        <f t="shared" si="21"/>
        <v>-6.84</v>
      </c>
      <c r="AA93" s="3">
        <f t="shared" si="22"/>
        <v>-0.66749999999999998</v>
      </c>
      <c r="AB93" s="3">
        <f t="shared" si="23"/>
        <v>6.1724999999999994</v>
      </c>
      <c r="AC93" s="3">
        <f t="shared" si="24"/>
        <v>-0.166875</v>
      </c>
      <c r="AD93" s="3">
        <f t="shared" si="25"/>
        <v>0.62110166059133265</v>
      </c>
      <c r="AE93" s="3">
        <v>80.61</v>
      </c>
      <c r="AF93" s="3">
        <f t="shared" si="19"/>
        <v>90.008512766665604</v>
      </c>
    </row>
    <row r="94" spans="1:32" ht="20.100000000000001" customHeight="1" x14ac:dyDescent="0.25">
      <c r="A94" s="1" t="s">
        <v>1036</v>
      </c>
      <c r="B94" s="3" t="s">
        <v>1037</v>
      </c>
      <c r="C94" s="3" t="s">
        <v>1038</v>
      </c>
      <c r="D94" s="3" t="s">
        <v>1039</v>
      </c>
      <c r="E94" s="3" t="s">
        <v>964</v>
      </c>
      <c r="F94" s="3">
        <v>17</v>
      </c>
      <c r="G94" s="3">
        <v>21</v>
      </c>
      <c r="H94" s="3">
        <v>1</v>
      </c>
      <c r="I94" s="3">
        <v>1</v>
      </c>
      <c r="J94" s="3">
        <v>0</v>
      </c>
      <c r="K94" s="3">
        <v>0</v>
      </c>
      <c r="L94" s="1" t="s">
        <v>1040</v>
      </c>
      <c r="M94" s="1" t="s">
        <v>1041</v>
      </c>
      <c r="N94" s="7">
        <v>255.35</v>
      </c>
      <c r="O94" s="3">
        <v>9</v>
      </c>
      <c r="P94" s="3">
        <v>3.27</v>
      </c>
      <c r="Q94" s="3">
        <v>-3.5</v>
      </c>
      <c r="R94" s="3">
        <v>12.47</v>
      </c>
      <c r="S94" s="3">
        <v>29.86</v>
      </c>
      <c r="T94" s="3">
        <v>2</v>
      </c>
      <c r="U94" s="3">
        <v>0</v>
      </c>
      <c r="V94" s="3">
        <v>-6.07</v>
      </c>
      <c r="W94" s="3">
        <v>-5.274</v>
      </c>
      <c r="X94" s="3">
        <v>-1.63</v>
      </c>
      <c r="Y94" s="3">
        <f t="shared" si="20"/>
        <v>5.274</v>
      </c>
      <c r="Z94" s="3">
        <f t="shared" si="21"/>
        <v>1.63</v>
      </c>
      <c r="AA94" s="3">
        <f t="shared" si="22"/>
        <v>3.452</v>
      </c>
      <c r="AB94" s="3">
        <f t="shared" si="23"/>
        <v>1.8220000000000001</v>
      </c>
      <c r="AC94" s="3">
        <f t="shared" si="24"/>
        <v>0.86299999999999999</v>
      </c>
      <c r="AD94" s="3">
        <f t="shared" si="25"/>
        <v>0.97365532381997799</v>
      </c>
      <c r="AE94" s="3"/>
      <c r="AF94" s="3">
        <f t="shared" si="19"/>
        <v>89.080853039604833</v>
      </c>
    </row>
    <row r="95" spans="1:32" ht="20.100000000000001" customHeight="1" x14ac:dyDescent="0.25">
      <c r="A95" s="1" t="s">
        <v>1124</v>
      </c>
      <c r="B95" s="3" t="s">
        <v>1125</v>
      </c>
      <c r="C95" s="1" t="s">
        <v>1126</v>
      </c>
      <c r="D95" s="3" t="s">
        <v>1127</v>
      </c>
      <c r="E95" s="3" t="s">
        <v>1128</v>
      </c>
      <c r="F95" s="3">
        <v>30</v>
      </c>
      <c r="G95" s="3">
        <v>32</v>
      </c>
      <c r="H95" s="3">
        <v>2</v>
      </c>
      <c r="I95" s="3">
        <v>2</v>
      </c>
      <c r="J95" s="3">
        <v>0</v>
      </c>
      <c r="K95" s="3">
        <v>0</v>
      </c>
      <c r="L95" s="1" t="s">
        <v>1129</v>
      </c>
      <c r="M95" s="1" t="s">
        <v>1130</v>
      </c>
      <c r="N95" s="3">
        <v>452.6</v>
      </c>
      <c r="O95" s="3">
        <v>7.1</v>
      </c>
      <c r="P95" s="3">
        <v>6.3</v>
      </c>
      <c r="Q95" s="3">
        <v>-5.5</v>
      </c>
      <c r="R95" s="3">
        <v>53.33</v>
      </c>
      <c r="S95" s="3">
        <v>51.58</v>
      </c>
      <c r="T95" s="3">
        <v>3</v>
      </c>
      <c r="U95" s="3">
        <v>0</v>
      </c>
      <c r="V95" s="3">
        <v>-6.2839999999999998</v>
      </c>
      <c r="W95" s="3">
        <v>-5.1139999999999999</v>
      </c>
      <c r="X95" s="3">
        <v>-1.829</v>
      </c>
      <c r="Y95" s="3">
        <f t="shared" si="20"/>
        <v>5.1139999999999999</v>
      </c>
      <c r="Z95" s="3">
        <f t="shared" si="21"/>
        <v>1.829</v>
      </c>
      <c r="AA95" s="3">
        <f t="shared" si="22"/>
        <v>3.4714999999999998</v>
      </c>
      <c r="AB95" s="3">
        <f t="shared" si="23"/>
        <v>1.6425000000000001</v>
      </c>
      <c r="AC95" s="3">
        <f t="shared" si="24"/>
        <v>0.86787499999999995</v>
      </c>
      <c r="AD95" s="3">
        <f t="shared" si="25"/>
        <v>1.0741248097412481</v>
      </c>
      <c r="AE95" s="3"/>
      <c r="AF95" s="3">
        <f t="shared" si="19"/>
        <v>89.560076232206228</v>
      </c>
    </row>
    <row r="96" spans="1:32" ht="20.100000000000001" customHeight="1" x14ac:dyDescent="0.25">
      <c r="A96" s="1" t="s">
        <v>980</v>
      </c>
      <c r="B96" s="3" t="s">
        <v>981</v>
      </c>
      <c r="C96" s="1" t="s">
        <v>982</v>
      </c>
      <c r="D96" s="3" t="s">
        <v>983</v>
      </c>
      <c r="E96" s="3" t="s">
        <v>984</v>
      </c>
      <c r="F96" s="3">
        <v>18</v>
      </c>
      <c r="G96" s="3">
        <v>23</v>
      </c>
      <c r="H96" s="3">
        <v>1</v>
      </c>
      <c r="I96" s="3">
        <v>3</v>
      </c>
      <c r="J96" s="3">
        <v>0</v>
      </c>
      <c r="K96" s="3">
        <v>0</v>
      </c>
      <c r="L96" s="1" t="s">
        <v>985</v>
      </c>
      <c r="M96" s="1" t="s">
        <v>986</v>
      </c>
      <c r="N96" s="3">
        <v>301.39999999999998</v>
      </c>
      <c r="O96" s="3">
        <v>8.8000000000000007</v>
      </c>
      <c r="P96" s="3">
        <v>1.55</v>
      </c>
      <c r="Q96" s="3"/>
      <c r="R96" s="3">
        <v>41.93</v>
      </c>
      <c r="S96" s="3">
        <v>32.79</v>
      </c>
      <c r="T96" s="3">
        <v>4</v>
      </c>
      <c r="U96" s="3">
        <v>1</v>
      </c>
      <c r="V96" s="3">
        <v>-5.1970000000000001</v>
      </c>
      <c r="W96" s="3">
        <v>-4.8570000000000002</v>
      </c>
      <c r="X96" s="3">
        <v>-1.198</v>
      </c>
      <c r="Y96" s="3">
        <f t="shared" si="20"/>
        <v>4.8570000000000002</v>
      </c>
      <c r="Z96" s="3">
        <f t="shared" si="21"/>
        <v>1.198</v>
      </c>
      <c r="AA96" s="3">
        <f t="shared" si="22"/>
        <v>3.0274999999999999</v>
      </c>
      <c r="AB96" s="3">
        <f t="shared" si="23"/>
        <v>1.8295000000000001</v>
      </c>
      <c r="AC96" s="3">
        <f t="shared" si="24"/>
        <v>0.75687499999999996</v>
      </c>
      <c r="AD96" s="3">
        <f t="shared" si="25"/>
        <v>1.0856791473080076</v>
      </c>
      <c r="AE96" s="3"/>
      <c r="AF96" s="3">
        <f t="shared" si="19"/>
        <v>88.906271250849841</v>
      </c>
    </row>
    <row r="97" spans="1:32" ht="20.100000000000001" customHeight="1" x14ac:dyDescent="0.25">
      <c r="A97" s="1" t="s">
        <v>643</v>
      </c>
      <c r="B97" s="3" t="s">
        <v>644</v>
      </c>
      <c r="C97" s="1" t="s">
        <v>645</v>
      </c>
      <c r="D97" s="3" t="s">
        <v>646</v>
      </c>
      <c r="E97" s="3" t="s">
        <v>647</v>
      </c>
      <c r="F97" s="3">
        <v>31</v>
      </c>
      <c r="G97" s="3">
        <v>41</v>
      </c>
      <c r="H97" s="3">
        <v>5</v>
      </c>
      <c r="I97" s="3">
        <v>50</v>
      </c>
      <c r="J97" s="3">
        <v>0</v>
      </c>
      <c r="K97" s="3">
        <v>0</v>
      </c>
      <c r="L97" s="1" t="s">
        <v>648</v>
      </c>
      <c r="M97" s="1" t="s">
        <v>649</v>
      </c>
      <c r="N97" s="3">
        <v>563.70000000000005</v>
      </c>
      <c r="O97" s="3">
        <v>6.91</v>
      </c>
      <c r="P97" s="3">
        <v>2.33</v>
      </c>
      <c r="Q97" s="3">
        <v>-3.2</v>
      </c>
      <c r="R97" s="3">
        <v>118.21</v>
      </c>
      <c r="S97" s="3">
        <v>62</v>
      </c>
      <c r="T97" s="3">
        <v>6</v>
      </c>
      <c r="U97" s="3">
        <v>3</v>
      </c>
      <c r="V97" s="3">
        <v>-5.3410000000000002</v>
      </c>
      <c r="W97" s="3">
        <v>-5.13</v>
      </c>
      <c r="X97" s="3">
        <v>-1.5549999999999999</v>
      </c>
      <c r="Y97" s="3">
        <f t="shared" si="20"/>
        <v>5.13</v>
      </c>
      <c r="Z97" s="3">
        <f t="shared" si="21"/>
        <v>1.5549999999999999</v>
      </c>
      <c r="AA97" s="3">
        <f t="shared" si="22"/>
        <v>3.3424999999999998</v>
      </c>
      <c r="AB97" s="3">
        <f t="shared" si="23"/>
        <v>1.7875000000000001</v>
      </c>
      <c r="AC97" s="3">
        <f t="shared" si="24"/>
        <v>0.83562499999999995</v>
      </c>
      <c r="AD97" s="3">
        <f t="shared" si="25"/>
        <v>1.023076923076923</v>
      </c>
      <c r="AE97" s="3"/>
      <c r="AF97" s="3">
        <f t="shared" si="19"/>
        <v>88.227580599998632</v>
      </c>
    </row>
    <row r="98" spans="1:32" ht="20.100000000000001" customHeight="1" x14ac:dyDescent="0.25">
      <c r="A98" s="1" t="s">
        <v>1103</v>
      </c>
      <c r="B98" s="3" t="s">
        <v>1104</v>
      </c>
      <c r="C98" s="1" t="s">
        <v>1105</v>
      </c>
      <c r="D98" s="3" t="s">
        <v>1106</v>
      </c>
      <c r="E98" s="1" t="s">
        <v>1107</v>
      </c>
      <c r="F98" s="3">
        <v>32</v>
      </c>
      <c r="G98" s="3">
        <v>43</v>
      </c>
      <c r="H98" s="3">
        <v>5</v>
      </c>
      <c r="I98" s="3">
        <v>5</v>
      </c>
      <c r="J98" s="3">
        <v>0</v>
      </c>
      <c r="K98" s="3">
        <v>0</v>
      </c>
      <c r="L98" s="1" t="s">
        <v>1108</v>
      </c>
      <c r="M98" s="1" t="s">
        <v>1109</v>
      </c>
      <c r="N98" s="3">
        <v>577.70000000000005</v>
      </c>
      <c r="O98" s="3">
        <v>6.89</v>
      </c>
      <c r="P98" s="3">
        <v>5.9</v>
      </c>
      <c r="Q98" s="3">
        <v>-3.3</v>
      </c>
      <c r="R98" s="3">
        <v>118.21</v>
      </c>
      <c r="S98" s="3">
        <v>64.05</v>
      </c>
      <c r="T98" s="3">
        <v>6</v>
      </c>
      <c r="U98" s="3">
        <v>3</v>
      </c>
      <c r="V98" s="3">
        <v>-5.4580000000000002</v>
      </c>
      <c r="W98" s="3">
        <v>-5.0570000000000004</v>
      </c>
      <c r="X98" s="3">
        <v>-1.748</v>
      </c>
      <c r="Y98" s="3">
        <f t="shared" si="20"/>
        <v>5.0570000000000004</v>
      </c>
      <c r="Z98" s="3">
        <f t="shared" si="21"/>
        <v>1.748</v>
      </c>
      <c r="AA98" s="3">
        <f t="shared" si="22"/>
        <v>3.4025000000000003</v>
      </c>
      <c r="AB98" s="3">
        <f t="shared" si="23"/>
        <v>1.6545000000000001</v>
      </c>
      <c r="AC98" s="3">
        <f t="shared" si="24"/>
        <v>0.85062500000000008</v>
      </c>
      <c r="AD98" s="3">
        <f t="shared" si="25"/>
        <v>1.0871864611665154</v>
      </c>
      <c r="AE98" s="3"/>
      <c r="AF98" s="3">
        <f t="shared" si="19"/>
        <v>89.388841178862663</v>
      </c>
    </row>
    <row r="99" spans="1:32" ht="20.100000000000001" customHeight="1" x14ac:dyDescent="0.25">
      <c r="A99" s="1" t="s">
        <v>750</v>
      </c>
      <c r="B99" s="3" t="s">
        <v>751</v>
      </c>
      <c r="C99" s="1" t="s">
        <v>752</v>
      </c>
      <c r="D99" s="3" t="s">
        <v>753</v>
      </c>
      <c r="E99" s="3" t="s">
        <v>754</v>
      </c>
      <c r="F99" s="3">
        <v>35</v>
      </c>
      <c r="G99" s="3">
        <v>41</v>
      </c>
      <c r="H99" s="3">
        <v>5</v>
      </c>
      <c r="I99" s="3">
        <v>5</v>
      </c>
      <c r="J99" s="3">
        <v>0</v>
      </c>
      <c r="K99" s="3">
        <v>0</v>
      </c>
      <c r="L99" s="1" t="s">
        <v>755</v>
      </c>
      <c r="M99" s="3" t="s">
        <v>756</v>
      </c>
      <c r="N99" s="3">
        <v>611.70000000000005</v>
      </c>
      <c r="O99" s="3">
        <v>6.89</v>
      </c>
      <c r="P99" s="3">
        <v>5.86</v>
      </c>
      <c r="Q99" s="3">
        <v>-4.0999999999999996</v>
      </c>
      <c r="R99" s="3">
        <v>121.7</v>
      </c>
      <c r="S99" s="3">
        <v>67.819999999999993</v>
      </c>
      <c r="T99" s="3">
        <v>7</v>
      </c>
      <c r="U99" s="3">
        <v>3</v>
      </c>
      <c r="V99" s="3">
        <v>-5.4489999999999998</v>
      </c>
      <c r="W99" s="3">
        <v>-5.1219999999999999</v>
      </c>
      <c r="X99" s="3">
        <v>-1.631</v>
      </c>
      <c r="Y99" s="3">
        <f t="shared" si="20"/>
        <v>5.1219999999999999</v>
      </c>
      <c r="Z99" s="3">
        <f t="shared" si="21"/>
        <v>1.631</v>
      </c>
      <c r="AA99" s="3">
        <f t="shared" si="22"/>
        <v>3.3765000000000001</v>
      </c>
      <c r="AB99" s="3">
        <f t="shared" si="23"/>
        <v>1.7454999999999998</v>
      </c>
      <c r="AC99" s="3">
        <f t="shared" si="24"/>
        <v>0.84412500000000001</v>
      </c>
      <c r="AD99" s="3">
        <f t="shared" si="25"/>
        <v>1.0379547407619594</v>
      </c>
      <c r="AE99" s="3"/>
      <c r="AF99" s="3">
        <f t="shared" si="19"/>
        <v>88.54623593137751</v>
      </c>
    </row>
    <row r="100" spans="1:32" ht="20.100000000000001" customHeight="1" x14ac:dyDescent="0.25">
      <c r="A100" s="3" t="s">
        <v>574</v>
      </c>
      <c r="B100" s="3" t="s">
        <v>575</v>
      </c>
      <c r="C100" s="3" t="s">
        <v>576</v>
      </c>
      <c r="D100" s="8" t="s">
        <v>577</v>
      </c>
      <c r="E100" s="3" t="s">
        <v>578</v>
      </c>
      <c r="F100" s="3">
        <v>33</v>
      </c>
      <c r="G100" s="3">
        <v>37</v>
      </c>
      <c r="H100" s="3">
        <v>5</v>
      </c>
      <c r="I100" s="3">
        <v>5</v>
      </c>
      <c r="J100" s="3">
        <v>0</v>
      </c>
      <c r="K100" s="3">
        <v>0</v>
      </c>
      <c r="L100" s="1" t="s">
        <v>579</v>
      </c>
      <c r="M100" s="3" t="s">
        <v>580</v>
      </c>
      <c r="N100" s="3">
        <v>583.70000000000005</v>
      </c>
      <c r="O100" s="3">
        <v>6.9</v>
      </c>
      <c r="P100" s="3">
        <v>2.4</v>
      </c>
      <c r="Q100" s="3">
        <v>-3.4</v>
      </c>
      <c r="R100" s="3">
        <v>118.21</v>
      </c>
      <c r="S100" s="3">
        <v>63.3</v>
      </c>
      <c r="T100" s="3">
        <v>6</v>
      </c>
      <c r="U100" s="3">
        <v>3</v>
      </c>
      <c r="V100" s="3">
        <v>-5.4569999999999999</v>
      </c>
      <c r="W100" s="3">
        <v>-5.3940000000000001</v>
      </c>
      <c r="X100" s="3">
        <v>-1.7430000000000001</v>
      </c>
      <c r="Y100" s="3">
        <f t="shared" si="20"/>
        <v>5.3940000000000001</v>
      </c>
      <c r="Z100" s="3">
        <f t="shared" si="21"/>
        <v>1.7430000000000001</v>
      </c>
      <c r="AA100" s="3">
        <f t="shared" si="22"/>
        <v>3.5685000000000002</v>
      </c>
      <c r="AB100" s="3">
        <f t="shared" si="23"/>
        <v>1.8254999999999999</v>
      </c>
      <c r="AC100" s="3">
        <f t="shared" si="24"/>
        <v>0.89212500000000006</v>
      </c>
      <c r="AD100" s="3">
        <f t="shared" si="25"/>
        <v>0.93987948507258279</v>
      </c>
      <c r="AE100" s="3"/>
      <c r="AF100" s="3">
        <f t="shared" si="19"/>
        <v>87.951658573454267</v>
      </c>
    </row>
    <row r="101" spans="1:32" ht="20.100000000000001" customHeight="1" x14ac:dyDescent="0.25">
      <c r="A101" s="3" t="s">
        <v>86</v>
      </c>
      <c r="B101" s="3" t="s">
        <v>87</v>
      </c>
      <c r="C101" s="3" t="s">
        <v>88</v>
      </c>
      <c r="D101" s="3" t="s">
        <v>89</v>
      </c>
      <c r="E101" s="3" t="s">
        <v>90</v>
      </c>
      <c r="F101" s="3">
        <v>21</v>
      </c>
      <c r="G101" s="3">
        <v>41</v>
      </c>
      <c r="H101" s="3">
        <v>7</v>
      </c>
      <c r="I101" s="3">
        <v>12</v>
      </c>
      <c r="J101" s="3">
        <v>0</v>
      </c>
      <c r="K101" s="3">
        <v>0</v>
      </c>
      <c r="L101" s="1" t="s">
        <v>91</v>
      </c>
      <c r="M101" s="3" t="s">
        <v>92</v>
      </c>
      <c r="N101" s="3">
        <v>583.6</v>
      </c>
      <c r="O101" s="3">
        <v>8</v>
      </c>
      <c r="P101" s="3">
        <v>-8.1999999999999993</v>
      </c>
      <c r="Q101" s="3">
        <v>-1.6</v>
      </c>
      <c r="R101" s="3">
        <v>334.59</v>
      </c>
      <c r="S101" s="3">
        <v>56.06</v>
      </c>
      <c r="T101" s="3">
        <v>15</v>
      </c>
      <c r="U101" s="3">
        <v>13</v>
      </c>
      <c r="V101" s="3">
        <v>-5.4880000000000004</v>
      </c>
      <c r="W101" s="3">
        <v>-5.3369999999999997</v>
      </c>
      <c r="X101" s="3">
        <v>0.18099999999999999</v>
      </c>
      <c r="Y101" s="3">
        <f t="shared" si="20"/>
        <v>5.3369999999999997</v>
      </c>
      <c r="Z101" s="3">
        <f t="shared" si="21"/>
        <v>-0.18099999999999999</v>
      </c>
      <c r="AA101" s="3">
        <f t="shared" si="22"/>
        <v>2.5779999999999998</v>
      </c>
      <c r="AB101" s="3">
        <f t="shared" si="23"/>
        <v>2.7589999999999999</v>
      </c>
      <c r="AC101" s="3">
        <f t="shared" si="24"/>
        <v>0.64449999999999996</v>
      </c>
      <c r="AD101" s="3">
        <f t="shared" si="25"/>
        <v>0.8013773106197899</v>
      </c>
      <c r="AE101" s="3">
        <v>88.5</v>
      </c>
      <c r="AF101" s="3">
        <f t="shared" si="19"/>
        <v>85.449459263595031</v>
      </c>
    </row>
    <row r="102" spans="1:32" ht="20.100000000000001" customHeight="1" x14ac:dyDescent="0.25">
      <c r="A102" s="3" t="s">
        <v>199</v>
      </c>
      <c r="B102" s="3" t="s">
        <v>200</v>
      </c>
      <c r="C102" s="3" t="s">
        <v>201</v>
      </c>
      <c r="D102" s="8" t="s">
        <v>202</v>
      </c>
      <c r="E102" s="3" t="s">
        <v>203</v>
      </c>
      <c r="F102" s="3">
        <v>20</v>
      </c>
      <c r="G102" s="3">
        <v>34</v>
      </c>
      <c r="H102" s="3">
        <v>0</v>
      </c>
      <c r="I102" s="3">
        <v>5</v>
      </c>
      <c r="J102" s="3">
        <v>0</v>
      </c>
      <c r="K102" s="3">
        <v>0</v>
      </c>
      <c r="L102" s="1" t="s">
        <v>204</v>
      </c>
      <c r="M102" s="3" t="s">
        <v>205</v>
      </c>
      <c r="N102" s="3">
        <v>354.5</v>
      </c>
      <c r="O102" s="3">
        <v>4.9000000000000004</v>
      </c>
      <c r="P102" s="3">
        <v>2.7</v>
      </c>
      <c r="Q102" s="3">
        <v>-3.5</v>
      </c>
      <c r="R102" s="3">
        <v>97.99</v>
      </c>
      <c r="S102" s="3">
        <v>40.86</v>
      </c>
      <c r="T102" s="3">
        <v>5</v>
      </c>
      <c r="U102" s="3">
        <v>4</v>
      </c>
      <c r="V102" s="3">
        <v>-6.3959999999999999</v>
      </c>
      <c r="W102" s="3">
        <v>-6.02</v>
      </c>
      <c r="X102" s="3">
        <v>-1.077</v>
      </c>
      <c r="Y102" s="3">
        <f t="shared" si="20"/>
        <v>6.02</v>
      </c>
      <c r="Z102" s="3">
        <f t="shared" si="21"/>
        <v>1.077</v>
      </c>
      <c r="AA102" s="3">
        <f t="shared" si="22"/>
        <v>3.5484999999999998</v>
      </c>
      <c r="AB102" s="3">
        <f t="shared" si="23"/>
        <v>2.4714999999999998</v>
      </c>
      <c r="AC102" s="3">
        <f t="shared" si="24"/>
        <v>0.88712499999999994</v>
      </c>
      <c r="AD102" s="3">
        <f t="shared" si="25"/>
        <v>0.69826016589115936</v>
      </c>
      <c r="AE102" s="3"/>
      <c r="AF102" s="3">
        <f t="shared" si="19"/>
        <v>85.990400496095702</v>
      </c>
    </row>
    <row r="103" spans="1:32" ht="20.100000000000001" customHeight="1" x14ac:dyDescent="0.25">
      <c r="A103" s="1" t="s">
        <v>1657</v>
      </c>
      <c r="B103" s="3" t="s">
        <v>1658</v>
      </c>
      <c r="C103" s="3" t="s">
        <v>1659</v>
      </c>
      <c r="D103" s="3" t="s">
        <v>1660</v>
      </c>
      <c r="E103" s="3" t="s">
        <v>1661</v>
      </c>
      <c r="F103" s="3">
        <v>24</v>
      </c>
      <c r="G103" s="3">
        <v>40</v>
      </c>
      <c r="H103" s="3">
        <v>8</v>
      </c>
      <c r="I103" s="3">
        <v>4</v>
      </c>
      <c r="J103" s="3">
        <v>0</v>
      </c>
      <c r="K103" s="3">
        <v>0</v>
      </c>
      <c r="L103" s="1" t="s">
        <v>1662</v>
      </c>
      <c r="M103" s="3" t="s">
        <v>1663</v>
      </c>
      <c r="N103" s="3">
        <v>504.6</v>
      </c>
      <c r="O103" s="3">
        <v>6.4</v>
      </c>
      <c r="P103" s="3">
        <v>1.5</v>
      </c>
      <c r="Q103" s="3">
        <v>-2.7</v>
      </c>
      <c r="R103" s="3">
        <v>145.44</v>
      </c>
      <c r="S103" s="3">
        <v>56.94</v>
      </c>
      <c r="T103" s="3">
        <v>12</v>
      </c>
      <c r="U103" s="3">
        <v>4</v>
      </c>
      <c r="V103" s="3">
        <v>-5.298</v>
      </c>
      <c r="W103" s="3">
        <v>-4.3440000000000003</v>
      </c>
      <c r="X103" s="3">
        <v>-1.8260000000000001</v>
      </c>
      <c r="Y103" s="3">
        <f t="shared" si="20"/>
        <v>4.3440000000000003</v>
      </c>
      <c r="Z103" s="3">
        <f t="shared" si="21"/>
        <v>1.8260000000000001</v>
      </c>
      <c r="AA103" s="3">
        <f t="shared" si="22"/>
        <v>3.085</v>
      </c>
      <c r="AB103" s="3">
        <f t="shared" si="23"/>
        <v>1.2590000000000001</v>
      </c>
      <c r="AC103" s="3">
        <f t="shared" si="24"/>
        <v>0.77124999999999999</v>
      </c>
      <c r="AD103" s="3">
        <f t="shared" si="25"/>
        <v>1.5548054011119936</v>
      </c>
      <c r="AE103" s="3"/>
      <c r="AF103" s="3">
        <f t="shared" si="19"/>
        <v>97.280992938141111</v>
      </c>
    </row>
    <row r="104" spans="1:32" ht="20.100000000000001" customHeight="1" x14ac:dyDescent="0.25">
      <c r="A104" s="3" t="s">
        <v>1630</v>
      </c>
      <c r="B104" s="1" t="s">
        <v>1631</v>
      </c>
      <c r="C104" s="1" t="s">
        <v>1632</v>
      </c>
      <c r="D104" s="6">
        <v>671200</v>
      </c>
      <c r="E104" s="3" t="s">
        <v>1633</v>
      </c>
      <c r="F104" s="3">
        <v>21</v>
      </c>
      <c r="G104" s="3">
        <v>29</v>
      </c>
      <c r="H104" s="3">
        <v>3</v>
      </c>
      <c r="I104" s="3">
        <v>1</v>
      </c>
      <c r="J104" s="3">
        <v>0</v>
      </c>
      <c r="K104" s="3">
        <v>0</v>
      </c>
      <c r="L104" s="1" t="s">
        <v>1634</v>
      </c>
      <c r="M104" s="3" t="s">
        <v>1635</v>
      </c>
      <c r="N104" s="3">
        <v>339.5</v>
      </c>
      <c r="O104" s="3">
        <v>8.36</v>
      </c>
      <c r="P104" s="3">
        <v>2.58</v>
      </c>
      <c r="Q104" s="3">
        <v>-3.8</v>
      </c>
      <c r="R104" s="3">
        <v>59.22</v>
      </c>
      <c r="S104" s="3">
        <v>38.82</v>
      </c>
      <c r="T104" s="3">
        <v>3</v>
      </c>
      <c r="U104" s="3">
        <v>1</v>
      </c>
      <c r="V104" s="3">
        <v>-5.7549999999999999</v>
      </c>
      <c r="W104" s="3">
        <v>-4.8239999999999998</v>
      </c>
      <c r="X104" s="3">
        <v>-2.1349999999999998</v>
      </c>
      <c r="Y104" s="3">
        <f t="shared" si="20"/>
        <v>4.8239999999999998</v>
      </c>
      <c r="Z104" s="3">
        <f t="shared" si="21"/>
        <v>2.1349999999999998</v>
      </c>
      <c r="AA104" s="3">
        <f t="shared" si="22"/>
        <v>3.4794999999999998</v>
      </c>
      <c r="AB104" s="3">
        <f t="shared" si="23"/>
        <v>1.3445</v>
      </c>
      <c r="AC104" s="3">
        <f t="shared" si="24"/>
        <v>0.86987499999999995</v>
      </c>
      <c r="AD104" s="3">
        <f t="shared" si="25"/>
        <v>1.3092227593901078</v>
      </c>
      <c r="AE104" s="3"/>
      <c r="AF104" s="3">
        <f t="shared" si="19"/>
        <v>94.73273261841517</v>
      </c>
    </row>
    <row r="105" spans="1:32" ht="20.100000000000001" customHeight="1" x14ac:dyDescent="0.25">
      <c r="A105" s="3" t="s">
        <v>1353</v>
      </c>
      <c r="B105" s="3" t="s">
        <v>1354</v>
      </c>
      <c r="C105" s="1" t="s">
        <v>1355</v>
      </c>
      <c r="D105" s="3" t="s">
        <v>1356</v>
      </c>
      <c r="E105" s="3" t="s">
        <v>1357</v>
      </c>
      <c r="F105" s="3">
        <v>19</v>
      </c>
      <c r="G105" s="3">
        <v>21</v>
      </c>
      <c r="H105" s="3">
        <v>1</v>
      </c>
      <c r="I105" s="3">
        <v>1</v>
      </c>
      <c r="J105" s="3">
        <v>0</v>
      </c>
      <c r="K105" s="3">
        <v>0</v>
      </c>
      <c r="L105" s="1" t="s">
        <v>1358</v>
      </c>
      <c r="M105" s="3" t="s">
        <v>1359</v>
      </c>
      <c r="N105" s="3">
        <v>279.39999999999998</v>
      </c>
      <c r="O105" s="3">
        <v>8</v>
      </c>
      <c r="P105" s="3">
        <v>4.3</v>
      </c>
      <c r="Q105" s="3">
        <v>-3.9</v>
      </c>
      <c r="R105" s="3">
        <v>12.5</v>
      </c>
      <c r="S105" s="3">
        <v>32.47</v>
      </c>
      <c r="T105" s="3">
        <v>2</v>
      </c>
      <c r="U105" s="3">
        <v>0</v>
      </c>
      <c r="V105" s="3">
        <v>-5.9790000000000001</v>
      </c>
      <c r="W105" s="3">
        <v>-5.25</v>
      </c>
      <c r="X105" s="3">
        <v>-2.06</v>
      </c>
      <c r="Y105" s="3">
        <f t="shared" si="20"/>
        <v>5.25</v>
      </c>
      <c r="Z105" s="3">
        <f t="shared" si="21"/>
        <v>2.06</v>
      </c>
      <c r="AA105" s="3">
        <f t="shared" si="22"/>
        <v>3.6550000000000002</v>
      </c>
      <c r="AB105" s="3">
        <f t="shared" si="23"/>
        <v>1.595</v>
      </c>
      <c r="AC105" s="3">
        <f t="shared" si="24"/>
        <v>0.91375000000000006</v>
      </c>
      <c r="AD105" s="3">
        <f t="shared" si="25"/>
        <v>1.0485893416927898</v>
      </c>
      <c r="AE105" s="3"/>
      <c r="AF105" s="3">
        <f t="shared" si="19"/>
        <v>90.325242836991833</v>
      </c>
    </row>
    <row r="106" spans="1:32" ht="20.100000000000001" customHeight="1" x14ac:dyDescent="0.25">
      <c r="A106" s="3" t="s">
        <v>1519</v>
      </c>
      <c r="B106" s="3" t="s">
        <v>1520</v>
      </c>
      <c r="C106" s="3" t="s">
        <v>1521</v>
      </c>
      <c r="D106" s="3" t="s">
        <v>1522</v>
      </c>
      <c r="E106" s="3" t="s">
        <v>1523</v>
      </c>
      <c r="F106" s="3">
        <v>22</v>
      </c>
      <c r="G106" s="3">
        <v>24</v>
      </c>
      <c r="H106" s="3">
        <v>2</v>
      </c>
      <c r="I106" s="3">
        <v>8</v>
      </c>
      <c r="J106" s="3">
        <v>0</v>
      </c>
      <c r="K106" s="3">
        <v>0</v>
      </c>
      <c r="L106" s="1" t="s">
        <v>1524</v>
      </c>
      <c r="M106" s="3" t="s">
        <v>1525</v>
      </c>
      <c r="N106" s="3">
        <v>444.4</v>
      </c>
      <c r="O106" s="3">
        <v>3.09</v>
      </c>
      <c r="P106" s="3">
        <v>-0.7</v>
      </c>
      <c r="Q106" s="3">
        <v>-2.8</v>
      </c>
      <c r="R106" s="3">
        <v>182</v>
      </c>
      <c r="S106" s="3">
        <v>43.65</v>
      </c>
      <c r="T106" s="3">
        <v>9</v>
      </c>
      <c r="U106" s="3">
        <v>6</v>
      </c>
      <c r="V106" s="3">
        <v>-6.1559999999999997</v>
      </c>
      <c r="W106" s="3">
        <v>-5.6929999999999996</v>
      </c>
      <c r="X106" s="3">
        <v>-3.4540000000000002</v>
      </c>
      <c r="Y106" s="3">
        <f t="shared" si="20"/>
        <v>5.6929999999999996</v>
      </c>
      <c r="Z106" s="3">
        <f t="shared" si="21"/>
        <v>3.4540000000000002</v>
      </c>
      <c r="AA106" s="3">
        <f t="shared" si="22"/>
        <v>4.5735000000000001</v>
      </c>
      <c r="AB106" s="3">
        <f t="shared" si="23"/>
        <v>1.1194999999999997</v>
      </c>
      <c r="AC106" s="3">
        <f t="shared" si="24"/>
        <v>1.143375</v>
      </c>
      <c r="AD106" s="3">
        <f t="shared" si="25"/>
        <v>1.083742742295668</v>
      </c>
      <c r="AE106" s="3">
        <v>95.9</v>
      </c>
      <c r="AF106" s="3">
        <f t="shared" si="19"/>
        <v>91.899117619445846</v>
      </c>
    </row>
    <row r="107" spans="1:32" ht="20.100000000000001" customHeight="1" x14ac:dyDescent="0.25">
      <c r="A107" s="3" t="s">
        <v>1519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444.4</v>
      </c>
      <c r="O107" s="3">
        <v>3.09</v>
      </c>
      <c r="P107" s="3">
        <v>-0.7</v>
      </c>
      <c r="Q107" s="3">
        <v>-2.8</v>
      </c>
      <c r="R107" s="3">
        <v>182</v>
      </c>
      <c r="S107" s="3">
        <v>43.65</v>
      </c>
      <c r="T107" s="3"/>
      <c r="U107" s="3"/>
      <c r="V107" s="3">
        <v>-6.1559999999999997</v>
      </c>
      <c r="W107" s="3">
        <v>-5.6929999999999996</v>
      </c>
      <c r="X107" s="3">
        <v>-3.4540000000000002</v>
      </c>
      <c r="Y107" s="3">
        <f t="shared" si="20"/>
        <v>5.6929999999999996</v>
      </c>
      <c r="Z107" s="3">
        <f t="shared" si="21"/>
        <v>3.4540000000000002</v>
      </c>
      <c r="AA107" s="3">
        <f t="shared" si="22"/>
        <v>4.5735000000000001</v>
      </c>
      <c r="AB107" s="3">
        <f t="shared" si="23"/>
        <v>1.1194999999999997</v>
      </c>
      <c r="AC107" s="3">
        <f t="shared" si="24"/>
        <v>1.143375</v>
      </c>
      <c r="AD107" s="3">
        <f t="shared" si="25"/>
        <v>1.083742742295668</v>
      </c>
      <c r="AE107" s="3">
        <v>95.9</v>
      </c>
      <c r="AF107" s="3">
        <f t="shared" si="19"/>
        <v>91.899117619445846</v>
      </c>
    </row>
    <row r="108" spans="1:32" ht="20.100000000000001" customHeight="1" x14ac:dyDescent="0.25">
      <c r="A108" s="3" t="s">
        <v>1255</v>
      </c>
      <c r="B108" s="3" t="s">
        <v>1256</v>
      </c>
      <c r="C108" s="3" t="s">
        <v>1257</v>
      </c>
      <c r="D108" s="3" t="s">
        <v>1258</v>
      </c>
      <c r="E108" s="3" t="s">
        <v>1259</v>
      </c>
      <c r="F108" s="3">
        <v>17</v>
      </c>
      <c r="G108" s="3">
        <v>22</v>
      </c>
      <c r="H108" s="3">
        <v>2</v>
      </c>
      <c r="I108" s="3">
        <v>1</v>
      </c>
      <c r="J108" s="3">
        <v>0</v>
      </c>
      <c r="K108" s="3">
        <v>0</v>
      </c>
      <c r="L108" s="1" t="s">
        <v>1260</v>
      </c>
      <c r="M108" s="1" t="s">
        <v>1261</v>
      </c>
      <c r="N108" s="3">
        <v>270.37</v>
      </c>
      <c r="O108" s="3">
        <v>9.1999999999999993</v>
      </c>
      <c r="P108" s="3">
        <v>2.5</v>
      </c>
      <c r="Q108" s="3">
        <v>-2.7</v>
      </c>
      <c r="R108" s="3">
        <v>25.4</v>
      </c>
      <c r="S108" s="3">
        <v>31.09</v>
      </c>
      <c r="T108" s="3">
        <v>3</v>
      </c>
      <c r="U108" s="3">
        <v>0</v>
      </c>
      <c r="V108" s="3">
        <v>-5.9630000000000001</v>
      </c>
      <c r="W108" s="3">
        <v>-5.266</v>
      </c>
      <c r="X108" s="3">
        <v>-1.839</v>
      </c>
      <c r="Y108" s="3">
        <f t="shared" si="20"/>
        <v>5.266</v>
      </c>
      <c r="Z108" s="3">
        <f t="shared" si="21"/>
        <v>1.839</v>
      </c>
      <c r="AA108" s="3">
        <f t="shared" si="22"/>
        <v>3.5525000000000002</v>
      </c>
      <c r="AB108" s="3">
        <f t="shared" si="23"/>
        <v>1.7135</v>
      </c>
      <c r="AC108" s="3">
        <f t="shared" si="24"/>
        <v>0.88812500000000016</v>
      </c>
      <c r="AD108" s="3">
        <f t="shared" si="25"/>
        <v>1.0059819083746717</v>
      </c>
      <c r="AE108" s="3"/>
      <c r="AF108" s="3">
        <f t="shared" si="19"/>
        <v>89.949972876872906</v>
      </c>
    </row>
    <row r="109" spans="1:32" ht="20.100000000000001" customHeight="1" x14ac:dyDescent="0.25">
      <c r="A109" s="3" t="s">
        <v>1664</v>
      </c>
      <c r="B109" s="3" t="s">
        <v>1665</v>
      </c>
      <c r="C109" s="1" t="s">
        <v>1666</v>
      </c>
      <c r="D109" s="3" t="s">
        <v>1667</v>
      </c>
      <c r="E109" s="3" t="s">
        <v>1668</v>
      </c>
      <c r="F109" s="3">
        <v>27</v>
      </c>
      <c r="G109" s="3">
        <v>29</v>
      </c>
      <c r="H109" s="3">
        <v>1</v>
      </c>
      <c r="I109" s="3">
        <v>11</v>
      </c>
      <c r="J109" s="3">
        <v>0</v>
      </c>
      <c r="K109" s="3">
        <v>0</v>
      </c>
      <c r="L109" s="3" t="s">
        <v>1669</v>
      </c>
      <c r="M109" s="1" t="s">
        <v>1670</v>
      </c>
      <c r="N109" s="3">
        <v>543.5</v>
      </c>
      <c r="O109" s="3">
        <v>9.4600000000000009</v>
      </c>
      <c r="P109" s="3">
        <v>1.27</v>
      </c>
      <c r="Q109" s="3">
        <v>-2.7</v>
      </c>
      <c r="R109" s="3">
        <v>206.07</v>
      </c>
      <c r="S109" s="3">
        <v>53.87</v>
      </c>
      <c r="T109" s="3">
        <v>12</v>
      </c>
      <c r="U109" s="3">
        <v>6</v>
      </c>
      <c r="V109" s="3">
        <v>-6.141</v>
      </c>
      <c r="W109" s="3">
        <v>-5.859</v>
      </c>
      <c r="X109" s="3">
        <v>-4.0039999999999996</v>
      </c>
      <c r="Y109" s="3">
        <f t="shared" si="20"/>
        <v>5.859</v>
      </c>
      <c r="Z109" s="3">
        <f t="shared" si="21"/>
        <v>4.0039999999999996</v>
      </c>
      <c r="AA109" s="3">
        <f t="shared" si="22"/>
        <v>4.9314999999999998</v>
      </c>
      <c r="AB109" s="3">
        <f t="shared" si="23"/>
        <v>0.92750000000000021</v>
      </c>
      <c r="AC109" s="3">
        <f t="shared" si="24"/>
        <v>1.2328749999999999</v>
      </c>
      <c r="AD109" s="3">
        <f t="shared" si="25"/>
        <v>1.1150943396226414</v>
      </c>
      <c r="AE109" s="3"/>
      <c r="AF109" s="3">
        <f t="shared" si="19"/>
        <v>97.402324432829957</v>
      </c>
    </row>
    <row r="110" spans="1:32" ht="20.100000000000001" customHeight="1" x14ac:dyDescent="0.25">
      <c r="A110" s="3" t="s">
        <v>700</v>
      </c>
      <c r="B110" s="3" t="s">
        <v>701</v>
      </c>
      <c r="C110" s="1" t="s">
        <v>702</v>
      </c>
      <c r="D110" s="3" t="s">
        <v>703</v>
      </c>
      <c r="E110" s="1" t="s">
        <v>704</v>
      </c>
      <c r="F110" s="3">
        <v>10</v>
      </c>
      <c r="G110" s="3">
        <v>15</v>
      </c>
      <c r="H110" s="3">
        <v>1</v>
      </c>
      <c r="I110" s="3">
        <v>1</v>
      </c>
      <c r="J110" s="3">
        <v>0</v>
      </c>
      <c r="K110" s="3">
        <v>0</v>
      </c>
      <c r="L110" s="3" t="s">
        <v>705</v>
      </c>
      <c r="M110" s="3" t="s">
        <v>706</v>
      </c>
      <c r="N110" s="3">
        <v>165.23</v>
      </c>
      <c r="O110" s="3">
        <v>9.6</v>
      </c>
      <c r="P110" s="3">
        <v>1.1299999999999999</v>
      </c>
      <c r="Q110" s="3">
        <v>-1.3</v>
      </c>
      <c r="R110" s="3">
        <v>32.299999999999997</v>
      </c>
      <c r="S110" s="3">
        <v>18.8</v>
      </c>
      <c r="T110" s="3">
        <v>2</v>
      </c>
      <c r="U110" s="3">
        <v>2</v>
      </c>
      <c r="V110" s="3">
        <v>-6.359</v>
      </c>
      <c r="W110" s="3">
        <v>-5.8860000000000001</v>
      </c>
      <c r="X110" s="3">
        <v>-1.35</v>
      </c>
      <c r="Y110" s="3">
        <f t="shared" si="20"/>
        <v>5.8860000000000001</v>
      </c>
      <c r="Z110" s="3">
        <f t="shared" si="21"/>
        <v>1.35</v>
      </c>
      <c r="AA110" s="3">
        <f t="shared" si="22"/>
        <v>3.6180000000000003</v>
      </c>
      <c r="AB110" s="3">
        <f t="shared" si="23"/>
        <v>2.2679999999999998</v>
      </c>
      <c r="AC110" s="3">
        <f t="shared" si="24"/>
        <v>0.90450000000000008</v>
      </c>
      <c r="AD110" s="3">
        <f t="shared" si="25"/>
        <v>0.74559082892416229</v>
      </c>
      <c r="AE110" s="3">
        <v>84</v>
      </c>
      <c r="AF110" s="3">
        <f t="shared" si="19"/>
        <v>88.381387383844995</v>
      </c>
    </row>
    <row r="111" spans="1:32" ht="20.100000000000001" customHeight="1" x14ac:dyDescent="0.25">
      <c r="A111" s="1" t="s">
        <v>1138</v>
      </c>
      <c r="B111" s="3" t="s">
        <v>1139</v>
      </c>
      <c r="C111" s="1" t="s">
        <v>1140</v>
      </c>
      <c r="D111" s="3" t="s">
        <v>1141</v>
      </c>
      <c r="E111" s="1" t="s">
        <v>1142</v>
      </c>
      <c r="F111" s="3">
        <v>29</v>
      </c>
      <c r="G111" s="3">
        <v>40</v>
      </c>
      <c r="H111" s="3">
        <v>2</v>
      </c>
      <c r="I111" s="3">
        <v>4</v>
      </c>
      <c r="J111" s="3">
        <v>0</v>
      </c>
      <c r="K111" s="3">
        <v>0</v>
      </c>
      <c r="L111" s="3" t="s">
        <v>1143</v>
      </c>
      <c r="M111" s="3" t="s">
        <v>1144</v>
      </c>
      <c r="N111" s="3">
        <v>480.6</v>
      </c>
      <c r="O111" s="3">
        <v>9.11</v>
      </c>
      <c r="P111" s="3">
        <v>4.7</v>
      </c>
      <c r="Q111" s="3">
        <v>-5.2</v>
      </c>
      <c r="R111" s="3">
        <v>52.19</v>
      </c>
      <c r="S111" s="3">
        <v>54.92</v>
      </c>
      <c r="T111" s="3">
        <v>6</v>
      </c>
      <c r="U111" s="3">
        <v>1</v>
      </c>
      <c r="V111" s="3">
        <v>-5.1180000000000003</v>
      </c>
      <c r="W111" s="3">
        <v>-4.8380000000000001</v>
      </c>
      <c r="X111" s="3">
        <v>-1.3029999999999999</v>
      </c>
      <c r="Y111" s="3">
        <f t="shared" si="20"/>
        <v>4.8380000000000001</v>
      </c>
      <c r="Z111" s="3">
        <f t="shared" si="21"/>
        <v>1.3029999999999999</v>
      </c>
      <c r="AA111" s="3">
        <f t="shared" si="22"/>
        <v>3.0705</v>
      </c>
      <c r="AB111" s="3">
        <f t="shared" si="23"/>
        <v>1.7675000000000001</v>
      </c>
      <c r="AC111" s="3">
        <f t="shared" si="24"/>
        <v>0.767625</v>
      </c>
      <c r="AD111" s="3">
        <f t="shared" si="25"/>
        <v>1.1115983026874114</v>
      </c>
      <c r="AE111" s="3">
        <v>93.09</v>
      </c>
      <c r="AF111" s="3">
        <f t="shared" si="19"/>
        <v>89.621868105403436</v>
      </c>
    </row>
    <row r="112" spans="1:32" ht="20.100000000000001" customHeight="1" x14ac:dyDescent="0.25">
      <c r="A112" s="1" t="s">
        <v>510</v>
      </c>
      <c r="B112" s="3" t="s">
        <v>511</v>
      </c>
      <c r="C112" s="3" t="s">
        <v>512</v>
      </c>
      <c r="D112" s="3" t="s">
        <v>513</v>
      </c>
      <c r="E112" s="3" t="s">
        <v>514</v>
      </c>
      <c r="F112" s="3">
        <v>8</v>
      </c>
      <c r="G112" s="3">
        <v>13</v>
      </c>
      <c r="H112" s="3">
        <v>1</v>
      </c>
      <c r="I112" s="3">
        <v>3</v>
      </c>
      <c r="J112" s="3">
        <v>0</v>
      </c>
      <c r="K112" s="3">
        <v>0</v>
      </c>
      <c r="L112" s="3" t="s">
        <v>515</v>
      </c>
      <c r="M112" s="1" t="s">
        <v>516</v>
      </c>
      <c r="N112" s="3">
        <v>183.2</v>
      </c>
      <c r="O112" s="3">
        <v>8.59</v>
      </c>
      <c r="P112" s="3">
        <v>-1.37</v>
      </c>
      <c r="Q112" s="3">
        <v>-0.99</v>
      </c>
      <c r="R112" s="3">
        <v>72.7</v>
      </c>
      <c r="S112" s="3">
        <v>19.04</v>
      </c>
      <c r="T112" s="3">
        <v>4</v>
      </c>
      <c r="U112" s="3">
        <v>4</v>
      </c>
      <c r="V112" s="3">
        <v>-5.9740000000000002</v>
      </c>
      <c r="W112" s="3">
        <v>-5.4880000000000004</v>
      </c>
      <c r="X112" s="3">
        <v>-1.3420000000000001</v>
      </c>
      <c r="Y112" s="3">
        <f t="shared" ref="Y112:Y143" si="26">W112*-1</f>
        <v>5.4880000000000004</v>
      </c>
      <c r="Z112" s="3">
        <f t="shared" ref="Z112:Z143" si="27">X112*-1</f>
        <v>1.3420000000000001</v>
      </c>
      <c r="AA112" s="3">
        <f t="shared" ref="AA112:AA143" si="28">(Y112+Z112)/2</f>
        <v>3.415</v>
      </c>
      <c r="AB112" s="3">
        <f t="shared" ref="AB112:AB143" si="29">(Y112-Z112)/2</f>
        <v>2.0730000000000004</v>
      </c>
      <c r="AC112" s="3">
        <f t="shared" ref="AC112:AC143" si="30">POWER((Y112+Z112),2)/(8*(Y112+Z112))</f>
        <v>0.8537499999999999</v>
      </c>
      <c r="AD112" s="3">
        <f t="shared" ref="AD112:AD143" si="31">(7-AA112)/(2*AB112)</f>
        <v>0.86468885672937756</v>
      </c>
      <c r="AE112" s="3"/>
      <c r="AF112" s="3">
        <f t="shared" si="19"/>
        <v>87.746123202255532</v>
      </c>
    </row>
    <row r="113" spans="1:32" ht="20.100000000000001" customHeight="1" x14ac:dyDescent="0.25">
      <c r="A113" s="1" t="s">
        <v>1441</v>
      </c>
      <c r="B113" s="3" t="s">
        <v>1442</v>
      </c>
      <c r="C113" s="1" t="s">
        <v>1443</v>
      </c>
      <c r="D113" s="6" t="s">
        <v>1444</v>
      </c>
      <c r="E113" s="1" t="s">
        <v>1445</v>
      </c>
      <c r="F113" s="3">
        <v>18</v>
      </c>
      <c r="G113" s="3">
        <v>18</v>
      </c>
      <c r="H113" s="3">
        <v>0</v>
      </c>
      <c r="I113" s="3">
        <v>2</v>
      </c>
      <c r="J113" s="3">
        <v>0</v>
      </c>
      <c r="K113" s="3">
        <v>0</v>
      </c>
      <c r="L113" s="3" t="s">
        <v>1446</v>
      </c>
      <c r="M113" s="1" t="s">
        <v>1447</v>
      </c>
      <c r="N113" s="3" t="s">
        <v>1448</v>
      </c>
      <c r="O113" s="3">
        <v>9.8000000000000007</v>
      </c>
      <c r="P113" s="3">
        <v>3.5</v>
      </c>
      <c r="Q113" s="3">
        <v>-4.7</v>
      </c>
      <c r="R113" s="3" t="s">
        <v>1449</v>
      </c>
      <c r="S113" s="3">
        <v>30.1</v>
      </c>
      <c r="T113" s="3">
        <v>2</v>
      </c>
      <c r="U113" s="3">
        <v>1</v>
      </c>
      <c r="V113" s="3">
        <v>-5.8760000000000003</v>
      </c>
      <c r="W113" s="3">
        <v>-5.633</v>
      </c>
      <c r="X113" s="3">
        <v>-2.5019999999999998</v>
      </c>
      <c r="Y113" s="3">
        <f t="shared" si="26"/>
        <v>5.633</v>
      </c>
      <c r="Z113" s="3">
        <f t="shared" si="27"/>
        <v>2.5019999999999998</v>
      </c>
      <c r="AA113" s="3">
        <f t="shared" si="28"/>
        <v>4.0674999999999999</v>
      </c>
      <c r="AB113" s="3">
        <f t="shared" si="29"/>
        <v>1.5655000000000001</v>
      </c>
      <c r="AC113" s="3">
        <f t="shared" si="30"/>
        <v>1.016875</v>
      </c>
      <c r="AD113" s="3">
        <f t="shared" si="31"/>
        <v>0.93660172468859781</v>
      </c>
      <c r="AE113" s="3"/>
      <c r="AF113" s="3">
        <f t="shared" si="19"/>
        <v>90.98923400257415</v>
      </c>
    </row>
    <row r="114" spans="1:32" ht="20.100000000000001" customHeight="1" x14ac:dyDescent="0.25">
      <c r="A114" s="3" t="s">
        <v>1283</v>
      </c>
      <c r="B114" s="3" t="s">
        <v>1284</v>
      </c>
      <c r="C114" s="3" t="s">
        <v>1285</v>
      </c>
      <c r="D114" s="3" t="s">
        <v>1286</v>
      </c>
      <c r="E114" s="3" t="s">
        <v>1287</v>
      </c>
      <c r="F114" s="3">
        <v>19</v>
      </c>
      <c r="G114" s="3">
        <v>23</v>
      </c>
      <c r="H114" s="3">
        <v>3</v>
      </c>
      <c r="I114" s="3">
        <v>2</v>
      </c>
      <c r="J114" s="3">
        <v>0</v>
      </c>
      <c r="K114" s="3">
        <v>0</v>
      </c>
      <c r="L114" s="3" t="s">
        <v>1288</v>
      </c>
      <c r="M114" s="3" t="s">
        <v>1289</v>
      </c>
      <c r="N114" s="3">
        <v>325.39999999999998</v>
      </c>
      <c r="O114" s="3">
        <v>7.3</v>
      </c>
      <c r="P114" s="3">
        <v>0.9</v>
      </c>
      <c r="Q114" s="3">
        <v>-3</v>
      </c>
      <c r="R114" s="3">
        <v>68.36</v>
      </c>
      <c r="S114" s="3">
        <v>36.54</v>
      </c>
      <c r="T114" s="3">
        <v>3</v>
      </c>
      <c r="U114" s="3">
        <v>3</v>
      </c>
      <c r="V114" s="3">
        <v>-5.7960000000000003</v>
      </c>
      <c r="W114" s="3">
        <v>-5.4370000000000003</v>
      </c>
      <c r="X114" s="3">
        <v>-2.3199999999999998</v>
      </c>
      <c r="Y114" s="3">
        <f t="shared" si="26"/>
        <v>5.4370000000000003</v>
      </c>
      <c r="Z114" s="3">
        <f t="shared" si="27"/>
        <v>2.3199999999999998</v>
      </c>
      <c r="AA114" s="3">
        <f t="shared" si="28"/>
        <v>3.8784999999999998</v>
      </c>
      <c r="AB114" s="3">
        <f t="shared" si="29"/>
        <v>1.5585000000000002</v>
      </c>
      <c r="AC114" s="3">
        <f t="shared" si="30"/>
        <v>0.96962499999999996</v>
      </c>
      <c r="AD114" s="3">
        <f t="shared" si="31"/>
        <v>1.001443695861405</v>
      </c>
      <c r="AE114" s="3"/>
      <c r="AF114" s="3">
        <f t="shared" si="19"/>
        <v>90.016486056265194</v>
      </c>
    </row>
    <row r="115" spans="1:32" ht="20.100000000000001" customHeight="1" x14ac:dyDescent="0.25">
      <c r="A115" s="1" t="s">
        <v>1477</v>
      </c>
      <c r="B115" s="3" t="s">
        <v>1478</v>
      </c>
      <c r="C115" s="3" t="s">
        <v>1479</v>
      </c>
      <c r="D115" s="3" t="s">
        <v>1480</v>
      </c>
      <c r="E115" s="1" t="s">
        <v>1481</v>
      </c>
      <c r="F115" s="3">
        <v>33</v>
      </c>
      <c r="G115" s="3">
        <v>35</v>
      </c>
      <c r="H115" s="3">
        <v>5</v>
      </c>
      <c r="I115" s="3">
        <v>5</v>
      </c>
      <c r="J115" s="3">
        <v>0</v>
      </c>
      <c r="K115" s="3">
        <v>0</v>
      </c>
      <c r="L115" s="3" t="s">
        <v>1482</v>
      </c>
      <c r="M115" s="3" t="s">
        <v>1483</v>
      </c>
      <c r="N115" s="3">
        <v>581.70000000000005</v>
      </c>
      <c r="O115" s="3">
        <v>6.3</v>
      </c>
      <c r="P115" s="3">
        <v>2</v>
      </c>
      <c r="Q115" s="3">
        <v>-3.4</v>
      </c>
      <c r="R115" s="3">
        <v>118</v>
      </c>
      <c r="S115" s="3">
        <v>62.23</v>
      </c>
      <c r="T115" s="3">
        <v>6</v>
      </c>
      <c r="U115" s="3">
        <v>3</v>
      </c>
      <c r="V115" s="3">
        <v>-5.4560000000000004</v>
      </c>
      <c r="W115" s="3">
        <v>-5.2119999999999997</v>
      </c>
      <c r="X115" s="3">
        <v>-2.3580000000000001</v>
      </c>
      <c r="Y115" s="3">
        <f t="shared" si="26"/>
        <v>5.2119999999999997</v>
      </c>
      <c r="Z115" s="3">
        <f t="shared" si="27"/>
        <v>2.3580000000000001</v>
      </c>
      <c r="AA115" s="3">
        <f t="shared" si="28"/>
        <v>3.7850000000000001</v>
      </c>
      <c r="AB115" s="3">
        <f t="shared" si="29"/>
        <v>1.4269999999999998</v>
      </c>
      <c r="AC115" s="3">
        <f t="shared" si="30"/>
        <v>0.94625000000000004</v>
      </c>
      <c r="AD115" s="3">
        <f t="shared" si="31"/>
        <v>1.1264891380518571</v>
      </c>
      <c r="AE115" s="3"/>
      <c r="AF115" s="3">
        <f t="shared" si="19"/>
        <v>91.298575232851888</v>
      </c>
    </row>
    <row r="116" spans="1:32" ht="20.100000000000001" customHeight="1" x14ac:dyDescent="0.25">
      <c r="A116" s="1" t="s">
        <v>1318</v>
      </c>
      <c r="B116" s="3" t="s">
        <v>1319</v>
      </c>
      <c r="C116" s="1" t="s">
        <v>1320</v>
      </c>
      <c r="D116" s="6" t="s">
        <v>1321</v>
      </c>
      <c r="E116" s="1" t="s">
        <v>1322</v>
      </c>
      <c r="F116" s="3">
        <v>37</v>
      </c>
      <c r="G116" s="3">
        <v>67</v>
      </c>
      <c r="H116" s="3">
        <v>1</v>
      </c>
      <c r="I116" s="3">
        <v>1</v>
      </c>
      <c r="J116" s="3">
        <v>0</v>
      </c>
      <c r="K116" s="3">
        <v>0</v>
      </c>
      <c r="L116" s="3" t="s">
        <v>1323</v>
      </c>
      <c r="M116" s="3" t="s">
        <v>1324</v>
      </c>
      <c r="N116" s="3">
        <v>733.9</v>
      </c>
      <c r="O116" s="3">
        <v>8.8800000000000008</v>
      </c>
      <c r="P116" s="3">
        <v>2.6</v>
      </c>
      <c r="Q116" s="3">
        <v>-3.2</v>
      </c>
      <c r="R116" s="3">
        <v>193.91</v>
      </c>
      <c r="S116" s="3">
        <v>78.209999999999994</v>
      </c>
      <c r="T116" s="3">
        <v>14</v>
      </c>
      <c r="U116" s="3">
        <v>5</v>
      </c>
      <c r="V116" s="3">
        <v>-6.0389999999999997</v>
      </c>
      <c r="W116" s="3">
        <v>-5.3360000000000003</v>
      </c>
      <c r="X116" s="3">
        <v>-2.008</v>
      </c>
      <c r="Y116" s="3">
        <f t="shared" si="26"/>
        <v>5.3360000000000003</v>
      </c>
      <c r="Z116" s="3">
        <f t="shared" si="27"/>
        <v>2.008</v>
      </c>
      <c r="AA116" s="3">
        <f t="shared" si="28"/>
        <v>3.6720000000000002</v>
      </c>
      <c r="AB116" s="3">
        <f t="shared" si="29"/>
        <v>1.6640000000000001</v>
      </c>
      <c r="AC116" s="3">
        <f t="shared" si="30"/>
        <v>0.91800000000000004</v>
      </c>
      <c r="AD116" s="3">
        <f t="shared" si="31"/>
        <v>0.99999999999999989</v>
      </c>
      <c r="AE116" s="3"/>
      <c r="AF116" s="3">
        <f t="shared" si="19"/>
        <v>90.112769920000503</v>
      </c>
    </row>
    <row r="117" spans="1:32" ht="20.100000000000001" customHeight="1" x14ac:dyDescent="0.25">
      <c r="A117" s="3" t="s">
        <v>1173</v>
      </c>
      <c r="B117" s="3" t="s">
        <v>1174</v>
      </c>
      <c r="C117" s="3" t="s">
        <v>1175</v>
      </c>
      <c r="D117" s="3" t="s">
        <v>1176</v>
      </c>
      <c r="E117" s="1" t="s">
        <v>1177</v>
      </c>
      <c r="F117" s="3">
        <v>17</v>
      </c>
      <c r="G117" s="3">
        <v>21</v>
      </c>
      <c r="H117" s="3">
        <v>1</v>
      </c>
      <c r="I117" s="3">
        <v>4</v>
      </c>
      <c r="J117" s="3">
        <v>0</v>
      </c>
      <c r="K117" s="3">
        <v>0</v>
      </c>
      <c r="L117" s="3" t="s">
        <v>1157</v>
      </c>
      <c r="M117" s="3" t="s">
        <v>1178</v>
      </c>
      <c r="N117" s="3">
        <v>303.35000000000002</v>
      </c>
      <c r="O117" s="3">
        <v>7.6</v>
      </c>
      <c r="P117" s="3">
        <v>0.98</v>
      </c>
      <c r="Q117" s="3">
        <v>-1.7</v>
      </c>
      <c r="R117" s="3">
        <v>62.3</v>
      </c>
      <c r="S117" s="3">
        <v>31.41</v>
      </c>
      <c r="T117" s="3">
        <v>5</v>
      </c>
      <c r="U117" s="3">
        <v>1</v>
      </c>
      <c r="V117" s="3">
        <v>-6.3609999999999998</v>
      </c>
      <c r="W117" s="3">
        <v>-5.181</v>
      </c>
      <c r="X117" s="3">
        <v>-1.8759999999999999</v>
      </c>
      <c r="Y117" s="3">
        <f t="shared" si="26"/>
        <v>5.181</v>
      </c>
      <c r="Z117" s="3">
        <f t="shared" si="27"/>
        <v>1.8759999999999999</v>
      </c>
      <c r="AA117" s="3">
        <f t="shared" si="28"/>
        <v>3.5285000000000002</v>
      </c>
      <c r="AB117" s="3">
        <f t="shared" si="29"/>
        <v>1.6525000000000001</v>
      </c>
      <c r="AC117" s="3">
        <f t="shared" si="30"/>
        <v>0.88212500000000005</v>
      </c>
      <c r="AD117" s="3">
        <f t="shared" si="31"/>
        <v>1.050378214826021</v>
      </c>
      <c r="AE117" s="3">
        <v>86</v>
      </c>
      <c r="AF117" s="3">
        <f t="shared" si="19"/>
        <v>89.669218033313243</v>
      </c>
    </row>
    <row r="118" spans="1:32" ht="20.100000000000001" customHeight="1" x14ac:dyDescent="0.25">
      <c r="A118" s="1" t="s">
        <v>1152</v>
      </c>
      <c r="B118" s="3" t="s">
        <v>1153</v>
      </c>
      <c r="C118" s="1" t="s">
        <v>1154</v>
      </c>
      <c r="D118" s="3" t="s">
        <v>1155</v>
      </c>
      <c r="E118" s="1" t="s">
        <v>1156</v>
      </c>
      <c r="F118" s="3">
        <v>14</v>
      </c>
      <c r="G118" s="3">
        <v>24</v>
      </c>
      <c r="H118" s="3">
        <v>2</v>
      </c>
      <c r="I118" s="3">
        <v>7</v>
      </c>
      <c r="J118" s="3">
        <v>0</v>
      </c>
      <c r="K118" s="3">
        <v>0</v>
      </c>
      <c r="L118" s="3" t="s">
        <v>1157</v>
      </c>
      <c r="M118" s="3" t="s">
        <v>1158</v>
      </c>
      <c r="N118" s="3">
        <v>332.35</v>
      </c>
      <c r="O118" s="3">
        <v>6.95</v>
      </c>
      <c r="P118" s="3">
        <v>-2.2999999999999998</v>
      </c>
      <c r="Q118" s="3">
        <v>-0.35</v>
      </c>
      <c r="R118" s="3">
        <v>130</v>
      </c>
      <c r="S118" s="3">
        <v>33.39</v>
      </c>
      <c r="T118" s="3">
        <v>9</v>
      </c>
      <c r="U118" s="3">
        <v>5</v>
      </c>
      <c r="V118" s="3">
        <v>-6.3280000000000003</v>
      </c>
      <c r="W118" s="3">
        <v>-5.1580000000000004</v>
      </c>
      <c r="X118" s="3">
        <v>-1.917</v>
      </c>
      <c r="Y118" s="3">
        <f t="shared" si="26"/>
        <v>5.1580000000000004</v>
      </c>
      <c r="Z118" s="3">
        <f t="shared" si="27"/>
        <v>1.917</v>
      </c>
      <c r="AA118" s="3">
        <f t="shared" si="28"/>
        <v>3.5375000000000001</v>
      </c>
      <c r="AB118" s="3">
        <f t="shared" si="29"/>
        <v>1.6205000000000003</v>
      </c>
      <c r="AC118" s="3">
        <f t="shared" si="30"/>
        <v>0.88437499999999991</v>
      </c>
      <c r="AD118" s="3">
        <f t="shared" si="31"/>
        <v>1.0683431039802529</v>
      </c>
      <c r="AE118" s="3"/>
      <c r="AF118" s="3">
        <f t="shared" si="19"/>
        <v>89.642207655400796</v>
      </c>
    </row>
    <row r="119" spans="1:32" ht="20.100000000000001" customHeight="1" x14ac:dyDescent="0.25">
      <c r="A119" s="3" t="s">
        <v>898</v>
      </c>
      <c r="B119" s="3" t="s">
        <v>899</v>
      </c>
      <c r="C119" s="3" t="s">
        <v>900</v>
      </c>
      <c r="D119" s="3" t="s">
        <v>901</v>
      </c>
      <c r="E119" s="3" t="s">
        <v>902</v>
      </c>
      <c r="F119" s="3">
        <v>20</v>
      </c>
      <c r="G119" s="3">
        <v>24</v>
      </c>
      <c r="H119" s="3">
        <v>0</v>
      </c>
      <c r="I119" s="3">
        <v>2</v>
      </c>
      <c r="J119" s="3">
        <v>0</v>
      </c>
      <c r="K119" s="3">
        <v>0</v>
      </c>
      <c r="L119" s="3" t="s">
        <v>903</v>
      </c>
      <c r="M119" s="3" t="s">
        <v>904</v>
      </c>
      <c r="N119" s="3" t="s">
        <v>905</v>
      </c>
      <c r="O119" s="3">
        <v>10.7</v>
      </c>
      <c r="P119" s="3">
        <v>3.67</v>
      </c>
      <c r="Q119" s="3">
        <v>-4.3</v>
      </c>
      <c r="R119" s="3" t="s">
        <v>906</v>
      </c>
      <c r="S119" s="3">
        <v>34.53</v>
      </c>
      <c r="T119" s="3">
        <v>2</v>
      </c>
      <c r="U119" s="3">
        <v>2</v>
      </c>
      <c r="V119" s="3">
        <v>-6.3380000000000001</v>
      </c>
      <c r="W119" s="3">
        <v>-5.5730000000000004</v>
      </c>
      <c r="X119" s="3">
        <v>-1.306</v>
      </c>
      <c r="Y119" s="3">
        <f t="shared" si="26"/>
        <v>5.5730000000000004</v>
      </c>
      <c r="Z119" s="3">
        <f t="shared" si="27"/>
        <v>1.306</v>
      </c>
      <c r="AA119" s="3">
        <f t="shared" si="28"/>
        <v>3.4395000000000002</v>
      </c>
      <c r="AB119" s="3">
        <f t="shared" si="29"/>
        <v>2.1335000000000002</v>
      </c>
      <c r="AC119" s="3">
        <f t="shared" si="30"/>
        <v>0.85987500000000006</v>
      </c>
      <c r="AD119" s="3">
        <f t="shared" si="31"/>
        <v>0.83442699789078967</v>
      </c>
      <c r="AE119" s="3"/>
      <c r="AF119" s="3">
        <f t="shared" si="19"/>
        <v>88.764223856344259</v>
      </c>
    </row>
    <row r="120" spans="1:32" ht="20.100000000000001" customHeight="1" x14ac:dyDescent="0.25">
      <c r="A120" s="1" t="s">
        <v>1498</v>
      </c>
      <c r="B120" s="3" t="s">
        <v>1499</v>
      </c>
      <c r="C120" s="3" t="s">
        <v>1500</v>
      </c>
      <c r="D120" s="3" t="s">
        <v>1501</v>
      </c>
      <c r="E120" s="1" t="s">
        <v>1502</v>
      </c>
      <c r="F120" s="3">
        <v>10</v>
      </c>
      <c r="G120" s="3">
        <v>24</v>
      </c>
      <c r="H120" s="3">
        <v>2</v>
      </c>
      <c r="I120" s="3">
        <v>2</v>
      </c>
      <c r="J120" s="3">
        <v>0</v>
      </c>
      <c r="K120" s="3">
        <v>0</v>
      </c>
      <c r="L120" s="3" t="s">
        <v>1503</v>
      </c>
      <c r="M120" s="3" t="s">
        <v>1504</v>
      </c>
      <c r="N120" s="3">
        <v>204.31</v>
      </c>
      <c r="O120" s="3">
        <v>9.5500000000000007</v>
      </c>
      <c r="P120" s="3">
        <v>-0.3</v>
      </c>
      <c r="Q120" s="3">
        <v>-1.4</v>
      </c>
      <c r="R120" s="3">
        <v>64.5</v>
      </c>
      <c r="S120" s="3">
        <v>24.47</v>
      </c>
      <c r="T120" s="3">
        <v>4</v>
      </c>
      <c r="U120" s="3">
        <v>4</v>
      </c>
      <c r="V120" s="3">
        <v>-6.1</v>
      </c>
      <c r="W120" s="3">
        <v>-5.9219999999999997</v>
      </c>
      <c r="X120" s="3">
        <v>5.8819999999999997</v>
      </c>
      <c r="Y120" s="3">
        <f t="shared" si="26"/>
        <v>5.9219999999999997</v>
      </c>
      <c r="Z120" s="3">
        <f t="shared" si="27"/>
        <v>-5.8819999999999997</v>
      </c>
      <c r="AA120" s="3">
        <f t="shared" si="28"/>
        <v>2.0000000000000018E-2</v>
      </c>
      <c r="AB120" s="3">
        <f t="shared" si="29"/>
        <v>5.9019999999999992</v>
      </c>
      <c r="AC120" s="3">
        <f t="shared" si="30"/>
        <v>5.0000000000000044E-3</v>
      </c>
      <c r="AD120" s="3">
        <f t="shared" si="31"/>
        <v>0.59132497458488664</v>
      </c>
      <c r="AE120" s="3"/>
      <c r="AF120" s="3">
        <f t="shared" si="19"/>
        <v>91.466860139558818</v>
      </c>
    </row>
    <row r="121" spans="1:32" ht="20.100000000000001" customHeight="1" x14ac:dyDescent="0.25">
      <c r="A121" s="1" t="s">
        <v>1559</v>
      </c>
      <c r="B121" s="3" t="s">
        <v>1560</v>
      </c>
      <c r="C121" s="3" t="s">
        <v>1561</v>
      </c>
      <c r="D121" s="3" t="s">
        <v>1562</v>
      </c>
      <c r="E121" s="1" t="s">
        <v>1563</v>
      </c>
      <c r="F121" s="3">
        <v>2</v>
      </c>
      <c r="G121" s="3">
        <v>7</v>
      </c>
      <c r="H121" s="3">
        <v>1</v>
      </c>
      <c r="I121" s="3">
        <v>1</v>
      </c>
      <c r="J121" s="3">
        <v>0</v>
      </c>
      <c r="K121" s="3">
        <v>0</v>
      </c>
      <c r="L121" s="3" t="s">
        <v>1564</v>
      </c>
      <c r="M121" s="3" t="s">
        <v>1565</v>
      </c>
      <c r="N121" s="3">
        <v>61.08</v>
      </c>
      <c r="O121" s="3">
        <v>9.5</v>
      </c>
      <c r="P121" s="3">
        <v>-1.31</v>
      </c>
      <c r="Q121" s="3">
        <v>1.1399999999999999</v>
      </c>
      <c r="R121" s="3">
        <v>46.2</v>
      </c>
      <c r="S121" s="3">
        <v>6.63</v>
      </c>
      <c r="T121" s="3">
        <v>2</v>
      </c>
      <c r="U121" s="3">
        <v>2</v>
      </c>
      <c r="V121" s="3">
        <v>-6.6239999999999997</v>
      </c>
      <c r="W121" s="3">
        <v>-5.9569999999999999</v>
      </c>
      <c r="X121" s="3">
        <v>6.9130000000000003</v>
      </c>
      <c r="Y121" s="3">
        <f t="shared" si="26"/>
        <v>5.9569999999999999</v>
      </c>
      <c r="Z121" s="3">
        <f t="shared" si="27"/>
        <v>-6.9130000000000003</v>
      </c>
      <c r="AA121" s="3">
        <f t="shared" si="28"/>
        <v>-0.4780000000000002</v>
      </c>
      <c r="AB121" s="3">
        <f t="shared" si="29"/>
        <v>6.4350000000000005</v>
      </c>
      <c r="AC121" s="3">
        <f t="shared" si="30"/>
        <v>-0.11950000000000005</v>
      </c>
      <c r="AD121" s="3">
        <f t="shared" si="31"/>
        <v>0.58104118104118097</v>
      </c>
      <c r="AE121" s="3"/>
      <c r="AF121" s="3">
        <f t="shared" si="19"/>
        <v>92.577083287473442</v>
      </c>
    </row>
    <row r="122" spans="1:32" ht="20.100000000000001" customHeight="1" x14ac:dyDescent="0.25">
      <c r="A122" s="1" t="s">
        <v>1616</v>
      </c>
      <c r="B122" s="3" t="s">
        <v>1617</v>
      </c>
      <c r="C122" s="3" t="s">
        <v>1618</v>
      </c>
      <c r="D122" s="3" t="s">
        <v>1619</v>
      </c>
      <c r="E122" s="1" t="s">
        <v>1620</v>
      </c>
      <c r="F122" s="3">
        <v>2</v>
      </c>
      <c r="G122" s="3">
        <v>7</v>
      </c>
      <c r="H122" s="3">
        <v>1</v>
      </c>
      <c r="I122" s="3">
        <v>0</v>
      </c>
      <c r="J122" s="3">
        <v>0</v>
      </c>
      <c r="K122" s="3">
        <v>0</v>
      </c>
      <c r="L122" s="3" t="s">
        <v>1621</v>
      </c>
      <c r="M122" s="3" t="s">
        <v>1622</v>
      </c>
      <c r="N122" s="3">
        <v>45.08</v>
      </c>
      <c r="O122" s="3">
        <v>10.7</v>
      </c>
      <c r="P122" s="3">
        <v>-0.13</v>
      </c>
      <c r="Q122" s="3">
        <v>0.9</v>
      </c>
      <c r="R122" s="3">
        <v>26</v>
      </c>
      <c r="S122" s="3">
        <v>5.75</v>
      </c>
      <c r="T122" s="3">
        <v>1</v>
      </c>
      <c r="U122" s="3">
        <v>1</v>
      </c>
      <c r="V122" s="3">
        <v>-7.9980000000000002</v>
      </c>
      <c r="W122" s="3">
        <v>-6.0419999999999998</v>
      </c>
      <c r="X122" s="3">
        <v>7.2220000000000004</v>
      </c>
      <c r="Y122" s="3">
        <f t="shared" si="26"/>
        <v>6.0419999999999998</v>
      </c>
      <c r="Z122" s="3">
        <f t="shared" si="27"/>
        <v>-7.2220000000000004</v>
      </c>
      <c r="AA122" s="3">
        <f t="shared" si="28"/>
        <v>-0.5900000000000003</v>
      </c>
      <c r="AB122" s="3">
        <f t="shared" si="29"/>
        <v>6.6319999999999997</v>
      </c>
      <c r="AC122" s="3">
        <f t="shared" si="30"/>
        <v>-0.14750000000000008</v>
      </c>
      <c r="AD122" s="3">
        <f t="shared" si="31"/>
        <v>0.57222557297949339</v>
      </c>
      <c r="AE122" s="3">
        <v>96.4</v>
      </c>
      <c r="AF122" s="3">
        <f t="shared" si="19"/>
        <v>94.122123596453278</v>
      </c>
    </row>
    <row r="123" spans="1:32" ht="20.100000000000001" customHeight="1" x14ac:dyDescent="0.25">
      <c r="A123" s="1" t="s">
        <v>472</v>
      </c>
      <c r="B123" s="3" t="s">
        <v>473</v>
      </c>
      <c r="C123" s="1" t="s">
        <v>474</v>
      </c>
      <c r="D123" s="3" t="s">
        <v>475</v>
      </c>
      <c r="E123" s="1" t="s">
        <v>476</v>
      </c>
      <c r="F123" s="3">
        <v>17</v>
      </c>
      <c r="G123" s="3">
        <v>28</v>
      </c>
      <c r="H123" s="3">
        <v>2</v>
      </c>
      <c r="I123" s="3">
        <v>1</v>
      </c>
      <c r="J123" s="3">
        <v>0</v>
      </c>
      <c r="K123" s="3">
        <v>0</v>
      </c>
      <c r="L123" s="3" t="s">
        <v>477</v>
      </c>
      <c r="M123" s="3" t="s">
        <v>478</v>
      </c>
      <c r="N123" s="3" t="s">
        <v>479</v>
      </c>
      <c r="O123" s="3">
        <v>7.7</v>
      </c>
      <c r="P123" s="3">
        <v>4.46</v>
      </c>
      <c r="Q123" s="3">
        <v>-3.2</v>
      </c>
      <c r="R123" s="3" t="s">
        <v>480</v>
      </c>
      <c r="S123" s="3">
        <v>33.47</v>
      </c>
      <c r="T123" s="3">
        <v>2</v>
      </c>
      <c r="U123" s="3">
        <v>1</v>
      </c>
      <c r="V123" s="3">
        <v>-5.7850000000000001</v>
      </c>
      <c r="W123" s="3">
        <v>-5.3819999999999997</v>
      </c>
      <c r="X123" s="3">
        <v>-1.42</v>
      </c>
      <c r="Y123" s="3">
        <f t="shared" si="26"/>
        <v>5.3819999999999997</v>
      </c>
      <c r="Z123" s="3">
        <f t="shared" si="27"/>
        <v>1.42</v>
      </c>
      <c r="AA123" s="3">
        <f t="shared" si="28"/>
        <v>3.4009999999999998</v>
      </c>
      <c r="AB123" s="3">
        <f t="shared" si="29"/>
        <v>1.9809999999999999</v>
      </c>
      <c r="AC123" s="3">
        <f t="shared" si="30"/>
        <v>0.85024999999999995</v>
      </c>
      <c r="AD123" s="3">
        <f t="shared" si="31"/>
        <v>0.90837960625946501</v>
      </c>
      <c r="AE123" s="3"/>
      <c r="AF123" s="3">
        <f t="shared" si="19"/>
        <v>87.558551602846649</v>
      </c>
    </row>
    <row r="124" spans="1:32" ht="20.100000000000001" customHeight="1" x14ac:dyDescent="0.25">
      <c r="A124" s="1" t="s">
        <v>1084</v>
      </c>
      <c r="B124" s="3" t="s">
        <v>1085</v>
      </c>
      <c r="C124" s="3" t="s">
        <v>1086</v>
      </c>
      <c r="D124" s="3" t="s">
        <v>1087</v>
      </c>
      <c r="E124" s="1" t="s">
        <v>718</v>
      </c>
      <c r="F124" s="3">
        <v>16</v>
      </c>
      <c r="G124" s="3">
        <v>23</v>
      </c>
      <c r="H124" s="3">
        <v>1</v>
      </c>
      <c r="I124" s="3">
        <v>2</v>
      </c>
      <c r="J124" s="3">
        <v>0</v>
      </c>
      <c r="K124" s="3">
        <v>0</v>
      </c>
      <c r="L124" s="3" t="s">
        <v>1088</v>
      </c>
      <c r="M124" s="3" t="s">
        <v>1089</v>
      </c>
      <c r="N124" s="3">
        <v>261.36</v>
      </c>
      <c r="O124" s="3">
        <v>8.69</v>
      </c>
      <c r="P124" s="3">
        <v>2.8</v>
      </c>
      <c r="Q124" s="3">
        <v>-2.7</v>
      </c>
      <c r="R124" s="3">
        <v>29.5</v>
      </c>
      <c r="S124" s="3">
        <v>29.92</v>
      </c>
      <c r="T124" s="3">
        <v>3</v>
      </c>
      <c r="U124" s="3">
        <v>0</v>
      </c>
      <c r="V124" s="3">
        <v>-6.1580000000000004</v>
      </c>
      <c r="W124" s="3">
        <v>-5.0819999999999999</v>
      </c>
      <c r="X124" s="3">
        <v>-1.524</v>
      </c>
      <c r="Y124" s="3">
        <f t="shared" si="26"/>
        <v>5.0819999999999999</v>
      </c>
      <c r="Z124" s="3">
        <f t="shared" si="27"/>
        <v>1.524</v>
      </c>
      <c r="AA124" s="3">
        <f t="shared" si="28"/>
        <v>3.3029999999999999</v>
      </c>
      <c r="AB124" s="3">
        <f t="shared" si="29"/>
        <v>1.7789999999999999</v>
      </c>
      <c r="AC124" s="3">
        <f t="shared" si="30"/>
        <v>0.82574999999999998</v>
      </c>
      <c r="AD124" s="3">
        <f t="shared" si="31"/>
        <v>1.0390668915120855</v>
      </c>
      <c r="AE124" s="3"/>
      <c r="AF124" s="3">
        <f t="shared" si="19"/>
        <v>89.243042724091481</v>
      </c>
    </row>
    <row r="125" spans="1:32" ht="20.100000000000001" customHeight="1" x14ac:dyDescent="0.25">
      <c r="A125" s="3" t="s">
        <v>946</v>
      </c>
      <c r="B125" s="3" t="s">
        <v>947</v>
      </c>
      <c r="C125" s="1" t="s">
        <v>948</v>
      </c>
      <c r="D125" s="3" t="s">
        <v>949</v>
      </c>
      <c r="E125" s="1" t="s">
        <v>950</v>
      </c>
      <c r="F125" s="3">
        <v>9</v>
      </c>
      <c r="G125" s="3">
        <v>10</v>
      </c>
      <c r="H125" s="3">
        <v>2</v>
      </c>
      <c r="I125" s="3">
        <v>3</v>
      </c>
      <c r="J125" s="3">
        <v>2</v>
      </c>
      <c r="K125" s="3">
        <v>0</v>
      </c>
      <c r="L125" s="1" t="s">
        <v>951</v>
      </c>
      <c r="M125" s="1" t="s">
        <v>952</v>
      </c>
      <c r="N125" s="3">
        <v>258.3</v>
      </c>
      <c r="O125" s="3">
        <v>8.1</v>
      </c>
      <c r="P125" s="3">
        <v>2.0099999999999998</v>
      </c>
      <c r="Q125" s="3">
        <v>-3.81</v>
      </c>
      <c r="R125" s="3">
        <v>82.28</v>
      </c>
      <c r="S125" s="3">
        <v>25.27</v>
      </c>
      <c r="T125" s="3">
        <v>6</v>
      </c>
      <c r="U125" s="3">
        <v>1</v>
      </c>
      <c r="V125" s="3">
        <v>-6.673</v>
      </c>
      <c r="W125" s="3">
        <v>-6.3840000000000003</v>
      </c>
      <c r="X125" s="3">
        <v>-3.101</v>
      </c>
      <c r="Y125" s="3">
        <f t="shared" si="26"/>
        <v>6.3840000000000003</v>
      </c>
      <c r="Z125" s="3">
        <f t="shared" si="27"/>
        <v>3.101</v>
      </c>
      <c r="AA125" s="3">
        <f t="shared" si="28"/>
        <v>4.7424999999999997</v>
      </c>
      <c r="AB125" s="3">
        <f t="shared" si="29"/>
        <v>1.6415000000000002</v>
      </c>
      <c r="AC125" s="3">
        <f t="shared" si="30"/>
        <v>1.1856249999999999</v>
      </c>
      <c r="AD125" s="3">
        <f t="shared" si="31"/>
        <v>0.687633262260128</v>
      </c>
      <c r="AE125" s="3"/>
      <c r="AF125" s="3">
        <f t="shared" si="19"/>
        <v>88.842935126053717</v>
      </c>
    </row>
    <row r="126" spans="1:32" ht="20.100000000000001" customHeight="1" x14ac:dyDescent="0.25">
      <c r="A126" s="3" t="s">
        <v>50</v>
      </c>
      <c r="B126" s="3" t="s">
        <v>51</v>
      </c>
      <c r="C126" s="1" t="s">
        <v>52</v>
      </c>
      <c r="D126" s="3" t="s">
        <v>53</v>
      </c>
      <c r="E126" s="1" t="s">
        <v>54</v>
      </c>
      <c r="F126" s="3">
        <v>19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55</v>
      </c>
      <c r="M126" s="1" t="s">
        <v>56</v>
      </c>
      <c r="N126" s="3">
        <v>179.22</v>
      </c>
      <c r="O126" s="3">
        <v>2.2000000000000002</v>
      </c>
      <c r="P126" s="3">
        <v>1.58</v>
      </c>
      <c r="Q126" s="3">
        <v>-2.37</v>
      </c>
      <c r="R126" s="3">
        <v>38.33</v>
      </c>
      <c r="S126" s="3">
        <v>19.82</v>
      </c>
      <c r="T126" s="3">
        <v>2</v>
      </c>
      <c r="U126" s="3">
        <v>1</v>
      </c>
      <c r="V126" s="3">
        <v>-6.0430000000000001</v>
      </c>
      <c r="W126" s="3">
        <v>-5.2939999999999996</v>
      </c>
      <c r="X126" s="3">
        <v>-1.5229999999999999</v>
      </c>
      <c r="Y126" s="3">
        <f t="shared" si="26"/>
        <v>5.2939999999999996</v>
      </c>
      <c r="Z126" s="3">
        <f t="shared" si="27"/>
        <v>1.5229999999999999</v>
      </c>
      <c r="AA126" s="3">
        <f t="shared" si="28"/>
        <v>3.4084999999999996</v>
      </c>
      <c r="AB126" s="3">
        <f t="shared" si="29"/>
        <v>1.8855</v>
      </c>
      <c r="AC126" s="3">
        <f t="shared" si="30"/>
        <v>0.85212499999999991</v>
      </c>
      <c r="AD126" s="3">
        <f t="shared" si="31"/>
        <v>0.95239989392734037</v>
      </c>
      <c r="AE126" s="3"/>
      <c r="AF126" s="3">
        <f t="shared" si="19"/>
        <v>85.101049721897994</v>
      </c>
    </row>
    <row r="127" spans="1:32" ht="20.100000000000001" customHeight="1" x14ac:dyDescent="0.25">
      <c r="A127" s="1" t="s">
        <v>743</v>
      </c>
      <c r="B127" s="3" t="s">
        <v>744</v>
      </c>
      <c r="C127" s="1" t="s">
        <v>745</v>
      </c>
      <c r="D127" s="3" t="s">
        <v>746</v>
      </c>
      <c r="E127" s="1" t="s">
        <v>747</v>
      </c>
      <c r="F127" s="3">
        <v>22</v>
      </c>
      <c r="G127" s="3">
        <v>27</v>
      </c>
      <c r="H127" s="3">
        <v>1</v>
      </c>
      <c r="I127" s="3">
        <v>1</v>
      </c>
      <c r="J127" s="3">
        <v>0</v>
      </c>
      <c r="K127" s="3">
        <v>0</v>
      </c>
      <c r="L127" s="1" t="s">
        <v>748</v>
      </c>
      <c r="M127" s="3" t="s">
        <v>749</v>
      </c>
      <c r="N127" s="3">
        <v>321.5</v>
      </c>
      <c r="O127" s="3">
        <v>8.5</v>
      </c>
      <c r="P127" s="3">
        <v>4.08</v>
      </c>
      <c r="Q127" s="3">
        <v>-4.5999999999999996</v>
      </c>
      <c r="R127" s="3">
        <v>23.47</v>
      </c>
      <c r="S127" s="3">
        <v>37.92</v>
      </c>
      <c r="T127" s="3">
        <v>2</v>
      </c>
      <c r="U127" s="3">
        <v>1</v>
      </c>
      <c r="V127" s="3">
        <v>-5.6689999999999996</v>
      </c>
      <c r="W127" s="3">
        <v>-5.1529999999999996</v>
      </c>
      <c r="X127" s="3">
        <v>-1.4239999999999999</v>
      </c>
      <c r="Y127" s="3">
        <f t="shared" si="26"/>
        <v>5.1529999999999996</v>
      </c>
      <c r="Z127" s="3">
        <f t="shared" si="27"/>
        <v>1.4239999999999999</v>
      </c>
      <c r="AA127" s="3">
        <f t="shared" si="28"/>
        <v>3.2885</v>
      </c>
      <c r="AB127" s="3">
        <f t="shared" si="29"/>
        <v>1.8644999999999998</v>
      </c>
      <c r="AC127" s="3">
        <f t="shared" si="30"/>
        <v>0.82212499999999999</v>
      </c>
      <c r="AD127" s="3">
        <f t="shared" si="31"/>
        <v>0.99530705282917686</v>
      </c>
      <c r="AE127" s="3"/>
      <c r="AF127" s="3">
        <f t="shared" si="19"/>
        <v>88.524198150479563</v>
      </c>
    </row>
    <row r="128" spans="1:32" ht="20.100000000000001" customHeight="1" x14ac:dyDescent="0.25">
      <c r="A128" s="3" t="s">
        <v>503</v>
      </c>
      <c r="B128" s="3" t="s">
        <v>504</v>
      </c>
      <c r="C128" s="1" t="s">
        <v>505</v>
      </c>
      <c r="D128" s="6" t="s">
        <v>506</v>
      </c>
      <c r="E128" s="1" t="s">
        <v>507</v>
      </c>
      <c r="F128" s="3">
        <v>12</v>
      </c>
      <c r="G128" s="3">
        <v>17</v>
      </c>
      <c r="H128" s="3">
        <v>1</v>
      </c>
      <c r="I128" s="3">
        <v>1</v>
      </c>
      <c r="J128" s="3">
        <v>0</v>
      </c>
      <c r="K128" s="3">
        <v>0</v>
      </c>
      <c r="L128" s="1" t="s">
        <v>508</v>
      </c>
      <c r="M128" s="3" t="s">
        <v>509</v>
      </c>
      <c r="N128" s="3">
        <v>191.27</v>
      </c>
      <c r="O128" s="3">
        <v>7.6</v>
      </c>
      <c r="P128" s="3">
        <v>2.17</v>
      </c>
      <c r="Q128" s="3">
        <v>-1.9</v>
      </c>
      <c r="R128" s="3">
        <v>12.47</v>
      </c>
      <c r="S128" s="3">
        <v>22.18</v>
      </c>
      <c r="T128" s="3">
        <v>2</v>
      </c>
      <c r="U128" s="3">
        <v>0</v>
      </c>
      <c r="V128" s="3">
        <v>-6.0049999999999999</v>
      </c>
      <c r="W128" s="3">
        <v>-5.3330000000000002</v>
      </c>
      <c r="X128" s="3">
        <v>-1.42</v>
      </c>
      <c r="Y128" s="3">
        <f t="shared" si="26"/>
        <v>5.3330000000000002</v>
      </c>
      <c r="Z128" s="3">
        <f t="shared" si="27"/>
        <v>1.42</v>
      </c>
      <c r="AA128" s="3">
        <f t="shared" si="28"/>
        <v>3.3765000000000001</v>
      </c>
      <c r="AB128" s="3">
        <f t="shared" si="29"/>
        <v>1.9565000000000001</v>
      </c>
      <c r="AC128" s="3">
        <f t="shared" si="30"/>
        <v>0.84412500000000001</v>
      </c>
      <c r="AD128" s="3">
        <f t="shared" si="31"/>
        <v>0.92601584462049569</v>
      </c>
      <c r="AE128" s="3"/>
      <c r="AF128" s="3">
        <f t="shared" si="19"/>
        <v>87.590761176942848</v>
      </c>
    </row>
    <row r="129" spans="1:32" ht="20.100000000000001" customHeight="1" x14ac:dyDescent="0.25">
      <c r="A129" s="1" t="s">
        <v>57</v>
      </c>
      <c r="B129" s="3" t="s">
        <v>58</v>
      </c>
      <c r="C129" s="1" t="s">
        <v>59</v>
      </c>
      <c r="D129" s="3" t="s">
        <v>60</v>
      </c>
      <c r="E129" s="1" t="s">
        <v>61</v>
      </c>
      <c r="F129" s="3">
        <v>17</v>
      </c>
      <c r="G129" s="3">
        <v>20</v>
      </c>
      <c r="H129" s="3">
        <v>2</v>
      </c>
      <c r="I129" s="3">
        <v>5</v>
      </c>
      <c r="J129" s="3">
        <v>1</v>
      </c>
      <c r="K129" s="3">
        <v>0</v>
      </c>
      <c r="L129" s="1" t="s">
        <v>62</v>
      </c>
      <c r="M129" s="1" t="s">
        <v>63</v>
      </c>
      <c r="N129" s="3">
        <v>364.4</v>
      </c>
      <c r="O129" s="3">
        <v>2.7</v>
      </c>
      <c r="P129" s="3">
        <v>1.33</v>
      </c>
      <c r="Q129" s="3">
        <v>-3</v>
      </c>
      <c r="R129" s="3">
        <v>95.94</v>
      </c>
      <c r="S129" s="3">
        <v>36.74</v>
      </c>
      <c r="T129" s="3">
        <v>6</v>
      </c>
      <c r="U129" s="3">
        <v>2</v>
      </c>
      <c r="V129" s="3">
        <v>-6.351</v>
      </c>
      <c r="W129" s="3">
        <v>-5.9960000000000004</v>
      </c>
      <c r="X129" s="3">
        <v>-1.8839999999999999</v>
      </c>
      <c r="Y129" s="3">
        <f t="shared" si="26"/>
        <v>5.9960000000000004</v>
      </c>
      <c r="Z129" s="3">
        <f t="shared" si="27"/>
        <v>1.8839999999999999</v>
      </c>
      <c r="AA129" s="3">
        <f t="shared" si="28"/>
        <v>3.9400000000000004</v>
      </c>
      <c r="AB129" s="3">
        <f t="shared" si="29"/>
        <v>2.056</v>
      </c>
      <c r="AC129" s="3">
        <f t="shared" si="30"/>
        <v>0.9850000000000001</v>
      </c>
      <c r="AD129" s="3">
        <f t="shared" si="31"/>
        <v>0.74416342412451353</v>
      </c>
      <c r="AE129" s="3"/>
      <c r="AF129" s="3">
        <f t="shared" si="19"/>
        <v>85.227690991595381</v>
      </c>
    </row>
    <row r="130" spans="1:32" ht="20.100000000000001" customHeight="1" x14ac:dyDescent="0.25">
      <c r="A130" s="3" t="s">
        <v>1179</v>
      </c>
      <c r="B130" s="3" t="s">
        <v>1180</v>
      </c>
      <c r="C130" s="1" t="s">
        <v>1181</v>
      </c>
      <c r="D130" s="3" t="s">
        <v>1182</v>
      </c>
      <c r="E130" s="1" t="s">
        <v>1183</v>
      </c>
      <c r="F130" s="3">
        <v>10</v>
      </c>
      <c r="G130" s="3">
        <v>15</v>
      </c>
      <c r="H130" s="3">
        <v>5</v>
      </c>
      <c r="I130" s="3">
        <v>0</v>
      </c>
      <c r="J130" s="3">
        <v>0</v>
      </c>
      <c r="K130" s="3">
        <v>0</v>
      </c>
      <c r="L130" s="1" t="s">
        <v>1184</v>
      </c>
      <c r="M130" s="1" t="s">
        <v>1185</v>
      </c>
      <c r="N130" s="3">
        <v>205.26</v>
      </c>
      <c r="O130" s="3">
        <v>11.8</v>
      </c>
      <c r="P130" s="3">
        <v>-0.83</v>
      </c>
      <c r="Q130" s="3">
        <v>-3</v>
      </c>
      <c r="R130" s="3">
        <v>97.78</v>
      </c>
      <c r="S130" s="3">
        <v>22.14</v>
      </c>
      <c r="T130" s="3">
        <v>5</v>
      </c>
      <c r="U130" s="3">
        <v>5</v>
      </c>
      <c r="V130" s="3">
        <v>-5.625</v>
      </c>
      <c r="W130" s="3">
        <v>-5.109</v>
      </c>
      <c r="X130" s="3">
        <v>-1.1970000000000001</v>
      </c>
      <c r="Y130" s="3">
        <f t="shared" si="26"/>
        <v>5.109</v>
      </c>
      <c r="Z130" s="3">
        <f t="shared" si="27"/>
        <v>1.1970000000000001</v>
      </c>
      <c r="AA130" s="3">
        <f t="shared" si="28"/>
        <v>3.153</v>
      </c>
      <c r="AB130" s="3">
        <f t="shared" si="29"/>
        <v>1.956</v>
      </c>
      <c r="AC130" s="3">
        <f t="shared" si="30"/>
        <v>0.78825000000000001</v>
      </c>
      <c r="AD130" s="3">
        <f t="shared" si="31"/>
        <v>0.98338445807770958</v>
      </c>
      <c r="AE130" s="3"/>
      <c r="AF130" s="3">
        <f t="shared" ref="AF130:AF193" si="32" xml:space="preserve"> 812.17478*W130+ 33.1669*AD130 + 823.463*X130 + 6579.008*AC130 + 0.5287*O130</f>
        <v>89.67136796261731</v>
      </c>
    </row>
    <row r="131" spans="1:32" ht="20.100000000000001" customHeight="1" x14ac:dyDescent="0.25">
      <c r="A131" s="3" t="s">
        <v>268</v>
      </c>
      <c r="B131" s="3" t="s">
        <v>269</v>
      </c>
      <c r="C131" s="1" t="s">
        <v>270</v>
      </c>
      <c r="D131" s="3" t="s">
        <v>271</v>
      </c>
      <c r="E131" s="1" t="s">
        <v>272</v>
      </c>
      <c r="F131" s="3">
        <v>19</v>
      </c>
      <c r="G131" s="3">
        <v>20</v>
      </c>
      <c r="H131" s="3">
        <v>2</v>
      </c>
      <c r="I131" s="3">
        <v>2</v>
      </c>
      <c r="J131" s="3">
        <v>0</v>
      </c>
      <c r="K131" s="3">
        <v>0</v>
      </c>
      <c r="L131" s="1" t="s">
        <v>273</v>
      </c>
      <c r="M131" s="1" t="s">
        <v>274</v>
      </c>
      <c r="N131" s="3">
        <v>308.39999999999998</v>
      </c>
      <c r="O131" s="3">
        <v>4.4000000000000004</v>
      </c>
      <c r="P131" s="3">
        <v>3.16</v>
      </c>
      <c r="Q131" s="3">
        <v>-3.81</v>
      </c>
      <c r="R131" s="3">
        <v>40.619999999999997</v>
      </c>
      <c r="S131" s="3">
        <v>34.15</v>
      </c>
      <c r="T131" s="3">
        <v>2</v>
      </c>
      <c r="U131" s="3">
        <v>0</v>
      </c>
      <c r="V131" s="3">
        <v>-6.2629999999999999</v>
      </c>
      <c r="W131" s="3">
        <v>-5.7690000000000001</v>
      </c>
      <c r="X131" s="3">
        <v>-1.9</v>
      </c>
      <c r="Y131" s="3">
        <f t="shared" si="26"/>
        <v>5.7690000000000001</v>
      </c>
      <c r="Z131" s="3">
        <f t="shared" si="27"/>
        <v>1.9</v>
      </c>
      <c r="AA131" s="3">
        <f t="shared" si="28"/>
        <v>3.8345000000000002</v>
      </c>
      <c r="AB131" s="3">
        <f t="shared" si="29"/>
        <v>1.9345000000000001</v>
      </c>
      <c r="AC131" s="3">
        <f t="shared" si="30"/>
        <v>0.95862500000000006</v>
      </c>
      <c r="AD131" s="3">
        <f t="shared" si="31"/>
        <v>0.81817006978547413</v>
      </c>
      <c r="AE131" s="3"/>
      <c r="AF131" s="3">
        <f t="shared" si="32"/>
        <v>86.247983067568157</v>
      </c>
    </row>
    <row r="132" spans="1:32" ht="20.100000000000001" customHeight="1" x14ac:dyDescent="0.25">
      <c r="A132" s="1" t="s">
        <v>588</v>
      </c>
      <c r="B132" s="3" t="s">
        <v>589</v>
      </c>
      <c r="C132" s="1" t="s">
        <v>590</v>
      </c>
      <c r="D132" s="3" t="s">
        <v>591</v>
      </c>
      <c r="E132" s="1" t="s">
        <v>592</v>
      </c>
      <c r="F132" s="3">
        <v>9</v>
      </c>
      <c r="G132" s="3">
        <v>13</v>
      </c>
      <c r="H132" s="3">
        <v>1</v>
      </c>
      <c r="I132" s="3">
        <v>2</v>
      </c>
      <c r="J132" s="3">
        <v>0</v>
      </c>
      <c r="K132" s="3">
        <v>0</v>
      </c>
      <c r="L132" s="1" t="s">
        <v>593</v>
      </c>
      <c r="M132" s="1" t="s">
        <v>594</v>
      </c>
      <c r="N132" s="3">
        <v>167.2</v>
      </c>
      <c r="O132" s="3">
        <v>8.9700000000000006</v>
      </c>
      <c r="P132" s="3">
        <v>-0.31</v>
      </c>
      <c r="Q132" s="3">
        <v>-0.88</v>
      </c>
      <c r="R132" s="3">
        <v>52.49</v>
      </c>
      <c r="S132" s="3">
        <v>18.2</v>
      </c>
      <c r="T132" s="3">
        <v>3</v>
      </c>
      <c r="U132" s="3">
        <v>3</v>
      </c>
      <c r="V132" s="3">
        <v>-6.0179999999999998</v>
      </c>
      <c r="W132" s="3">
        <v>-5.8120000000000003</v>
      </c>
      <c r="X132" s="3">
        <v>-1.381</v>
      </c>
      <c r="Y132" s="3">
        <f t="shared" si="26"/>
        <v>5.8120000000000003</v>
      </c>
      <c r="Z132" s="3">
        <f t="shared" si="27"/>
        <v>1.381</v>
      </c>
      <c r="AA132" s="3">
        <f t="shared" si="28"/>
        <v>3.5965000000000003</v>
      </c>
      <c r="AB132" s="3">
        <f t="shared" si="29"/>
        <v>2.2155</v>
      </c>
      <c r="AC132" s="3">
        <f t="shared" si="30"/>
        <v>0.89912500000000006</v>
      </c>
      <c r="AD132" s="3">
        <f t="shared" si="31"/>
        <v>0.76811103588354768</v>
      </c>
      <c r="AE132" s="3">
        <v>88</v>
      </c>
      <c r="AF132" s="3">
        <f t="shared" si="32"/>
        <v>88.006644556044549</v>
      </c>
    </row>
    <row r="133" spans="1:32" ht="20.100000000000001" customHeight="1" x14ac:dyDescent="0.25">
      <c r="A133" s="1" t="s">
        <v>973</v>
      </c>
      <c r="B133" s="3" t="s">
        <v>974</v>
      </c>
      <c r="C133" s="1" t="s">
        <v>975</v>
      </c>
      <c r="D133" s="3" t="s">
        <v>976</v>
      </c>
      <c r="E133" s="1" t="s">
        <v>977</v>
      </c>
      <c r="F133" s="3">
        <v>8</v>
      </c>
      <c r="G133" s="3">
        <v>11</v>
      </c>
      <c r="H133" s="3">
        <v>1</v>
      </c>
      <c r="I133" s="3">
        <v>0</v>
      </c>
      <c r="J133" s="3">
        <v>0</v>
      </c>
      <c r="K133" s="3">
        <v>0</v>
      </c>
      <c r="L133" s="1" t="s">
        <v>978</v>
      </c>
      <c r="M133" s="1" t="s">
        <v>979</v>
      </c>
      <c r="N133" s="3">
        <v>121.18</v>
      </c>
      <c r="O133" s="3">
        <v>9.8000000000000007</v>
      </c>
      <c r="P133" s="3">
        <v>1.41</v>
      </c>
      <c r="Q133" s="3">
        <v>-1.7</v>
      </c>
      <c r="R133" s="3">
        <v>26.02</v>
      </c>
      <c r="S133" s="3">
        <v>14.35</v>
      </c>
      <c r="T133" s="3">
        <v>1</v>
      </c>
      <c r="U133" s="3">
        <v>1</v>
      </c>
      <c r="V133" s="3">
        <v>-6.4649999999999999</v>
      </c>
      <c r="W133" s="3">
        <v>-6.1319999999999997</v>
      </c>
      <c r="X133" s="3">
        <v>-1.393</v>
      </c>
      <c r="Y133" s="3">
        <f t="shared" si="26"/>
        <v>6.1319999999999997</v>
      </c>
      <c r="Z133" s="3">
        <f t="shared" si="27"/>
        <v>1.393</v>
      </c>
      <c r="AA133" s="3">
        <f t="shared" si="28"/>
        <v>3.7624999999999997</v>
      </c>
      <c r="AB133" s="3">
        <f t="shared" si="29"/>
        <v>2.3694999999999999</v>
      </c>
      <c r="AC133" s="3">
        <f t="shared" si="30"/>
        <v>0.94062499999999993</v>
      </c>
      <c r="AD133" s="3">
        <f t="shared" si="31"/>
        <v>0.68316100443131467</v>
      </c>
      <c r="AE133" s="3"/>
      <c r="AF133" s="3">
        <f t="shared" si="32"/>
        <v>88.879282757873327</v>
      </c>
    </row>
    <row r="134" spans="1:32" ht="20.100000000000001" customHeight="1" x14ac:dyDescent="0.25">
      <c r="A134" s="3" t="s">
        <v>850</v>
      </c>
      <c r="B134" s="3" t="s">
        <v>851</v>
      </c>
      <c r="C134" s="3" t="s">
        <v>852</v>
      </c>
      <c r="D134" s="3" t="s">
        <v>853</v>
      </c>
      <c r="E134" s="3" t="s">
        <v>854</v>
      </c>
      <c r="F134" s="3">
        <v>9</v>
      </c>
      <c r="G134" s="3">
        <v>13</v>
      </c>
      <c r="H134" s="3">
        <v>1</v>
      </c>
      <c r="I134" s="3">
        <v>1</v>
      </c>
      <c r="J134" s="3">
        <v>0</v>
      </c>
      <c r="K134" s="3">
        <v>0</v>
      </c>
      <c r="L134" s="1" t="s">
        <v>855</v>
      </c>
      <c r="M134" s="1" t="s">
        <v>856</v>
      </c>
      <c r="N134" s="3">
        <v>151.21</v>
      </c>
      <c r="O134" s="3">
        <v>9.4</v>
      </c>
      <c r="P134" s="3">
        <v>0.67</v>
      </c>
      <c r="Q134" s="3">
        <v>-0.87</v>
      </c>
      <c r="R134" s="3">
        <v>46.25</v>
      </c>
      <c r="S134" s="3">
        <v>16.89</v>
      </c>
      <c r="T134" s="3">
        <v>2</v>
      </c>
      <c r="U134" s="3">
        <v>2</v>
      </c>
      <c r="V134" s="3">
        <v>-6.625</v>
      </c>
      <c r="W134" s="3">
        <v>-6.1539999999999999</v>
      </c>
      <c r="X134" s="3">
        <v>-1.3879999999999999</v>
      </c>
      <c r="Y134" s="3">
        <f t="shared" si="26"/>
        <v>6.1539999999999999</v>
      </c>
      <c r="Z134" s="3">
        <f t="shared" si="27"/>
        <v>1.3879999999999999</v>
      </c>
      <c r="AA134" s="3">
        <f t="shared" si="28"/>
        <v>3.7709999999999999</v>
      </c>
      <c r="AB134" s="3">
        <f t="shared" si="29"/>
        <v>2.383</v>
      </c>
      <c r="AC134" s="3">
        <f t="shared" si="30"/>
        <v>0.94274999999999998</v>
      </c>
      <c r="AD134" s="3">
        <f t="shared" si="31"/>
        <v>0.67750734368443144</v>
      </c>
      <c r="AE134" s="3"/>
      <c r="AF134" s="3">
        <f t="shared" si="32"/>
        <v>88.710150197246193</v>
      </c>
    </row>
    <row r="135" spans="1:32" ht="20.100000000000001" customHeight="1" x14ac:dyDescent="0.25">
      <c r="A135" s="1" t="s">
        <v>960</v>
      </c>
      <c r="B135" s="3" t="s">
        <v>961</v>
      </c>
      <c r="C135" s="1" t="s">
        <v>962</v>
      </c>
      <c r="D135" s="3" t="s">
        <v>963</v>
      </c>
      <c r="E135" s="1" t="s">
        <v>964</v>
      </c>
      <c r="F135" s="3">
        <v>17</v>
      </c>
      <c r="G135" s="3">
        <v>21</v>
      </c>
      <c r="H135" s="3">
        <v>1</v>
      </c>
      <c r="I135" s="3">
        <v>1</v>
      </c>
      <c r="J135" s="3">
        <v>0</v>
      </c>
      <c r="K135" s="3">
        <v>0</v>
      </c>
      <c r="L135" s="1" t="s">
        <v>965</v>
      </c>
      <c r="M135" s="1" t="s">
        <v>966</v>
      </c>
      <c r="N135" s="3">
        <v>255.35</v>
      </c>
      <c r="O135" s="3">
        <v>9.1</v>
      </c>
      <c r="P135" s="3">
        <v>3.51</v>
      </c>
      <c r="Q135" s="3">
        <v>-3.8</v>
      </c>
      <c r="R135" s="3">
        <v>12.47</v>
      </c>
      <c r="S135" s="3">
        <v>29.99</v>
      </c>
      <c r="T135" s="3">
        <v>2</v>
      </c>
      <c r="U135" s="3">
        <v>0</v>
      </c>
      <c r="V135" s="3">
        <v>-5.8879999999999999</v>
      </c>
      <c r="W135" s="3">
        <v>-5.2839999999999998</v>
      </c>
      <c r="X135" s="3">
        <v>-1.5489999999999999</v>
      </c>
      <c r="Y135" s="3">
        <f t="shared" si="26"/>
        <v>5.2839999999999998</v>
      </c>
      <c r="Z135" s="3">
        <f t="shared" si="27"/>
        <v>1.5489999999999999</v>
      </c>
      <c r="AA135" s="3">
        <f t="shared" si="28"/>
        <v>3.4165000000000001</v>
      </c>
      <c r="AB135" s="3">
        <f t="shared" si="29"/>
        <v>1.8674999999999999</v>
      </c>
      <c r="AC135" s="3">
        <f t="shared" si="30"/>
        <v>0.85412500000000002</v>
      </c>
      <c r="AD135" s="3">
        <f t="shared" si="31"/>
        <v>0.95943775100401607</v>
      </c>
      <c r="AE135" s="3"/>
      <c r="AF135" s="3">
        <f t="shared" si="32"/>
        <v>88.852229423774645</v>
      </c>
    </row>
    <row r="136" spans="1:32" ht="20.100000000000001" customHeight="1" x14ac:dyDescent="0.25">
      <c r="A136" s="1" t="s">
        <v>1290</v>
      </c>
      <c r="B136" s="3" t="s">
        <v>1291</v>
      </c>
      <c r="C136" s="1" t="s">
        <v>1292</v>
      </c>
      <c r="D136" s="3" t="s">
        <v>1293</v>
      </c>
      <c r="E136" s="1" t="s">
        <v>1294</v>
      </c>
      <c r="F136" s="3">
        <v>19</v>
      </c>
      <c r="G136" s="3">
        <v>19</v>
      </c>
      <c r="H136" s="3">
        <v>1</v>
      </c>
      <c r="I136" s="3">
        <v>0</v>
      </c>
      <c r="J136" s="3">
        <v>0</v>
      </c>
      <c r="K136" s="3">
        <v>0</v>
      </c>
      <c r="L136" s="1" t="s">
        <v>1295</v>
      </c>
      <c r="M136" s="1" t="s">
        <v>1296</v>
      </c>
      <c r="N136" s="3">
        <v>261.39999999999998</v>
      </c>
      <c r="O136" s="3">
        <v>8.3000000000000007</v>
      </c>
      <c r="P136" s="3">
        <v>3.62</v>
      </c>
      <c r="Q136" s="3">
        <v>-4</v>
      </c>
      <c r="R136" s="3">
        <v>3.24</v>
      </c>
      <c r="S136" s="3">
        <v>31.13</v>
      </c>
      <c r="T136" s="3">
        <v>1</v>
      </c>
      <c r="U136" s="3">
        <v>0</v>
      </c>
      <c r="V136" s="3">
        <v>-5.5960000000000001</v>
      </c>
      <c r="W136" s="3">
        <v>-5.2320000000000002</v>
      </c>
      <c r="X136" s="3">
        <v>-1.9470000000000001</v>
      </c>
      <c r="Y136" s="3">
        <f t="shared" si="26"/>
        <v>5.2320000000000002</v>
      </c>
      <c r="Z136" s="3">
        <f t="shared" si="27"/>
        <v>1.9470000000000001</v>
      </c>
      <c r="AA136" s="3">
        <f t="shared" si="28"/>
        <v>3.5895000000000001</v>
      </c>
      <c r="AB136" s="3">
        <f t="shared" si="29"/>
        <v>1.6425000000000001</v>
      </c>
      <c r="AC136" s="3">
        <f t="shared" si="30"/>
        <v>0.89737500000000003</v>
      </c>
      <c r="AD136" s="3">
        <f t="shared" si="31"/>
        <v>1.0382039573820394</v>
      </c>
      <c r="AE136" s="3"/>
      <c r="AF136" s="3">
        <f t="shared" si="32"/>
        <v>90.07861087409394</v>
      </c>
    </row>
    <row r="137" spans="1:32" ht="20.100000000000001" customHeight="1" x14ac:dyDescent="0.25">
      <c r="A137" s="1" t="s">
        <v>337</v>
      </c>
      <c r="B137" s="3" t="s">
        <v>338</v>
      </c>
      <c r="C137" s="1" t="s">
        <v>339</v>
      </c>
      <c r="D137" s="3" t="s">
        <v>340</v>
      </c>
      <c r="E137" s="1" t="s">
        <v>341</v>
      </c>
      <c r="F137" s="3">
        <v>13</v>
      </c>
      <c r="G137" s="3">
        <v>14</v>
      </c>
      <c r="H137" s="3">
        <v>2</v>
      </c>
      <c r="I137" s="3">
        <v>1</v>
      </c>
      <c r="J137" s="3">
        <v>0</v>
      </c>
      <c r="K137" s="3">
        <v>0</v>
      </c>
      <c r="L137" s="1" t="s">
        <v>342</v>
      </c>
      <c r="M137" s="1" t="s">
        <v>343</v>
      </c>
      <c r="N137" s="3">
        <v>214.26</v>
      </c>
      <c r="O137" s="3">
        <v>5.9</v>
      </c>
      <c r="P137" s="3" t="s">
        <v>344</v>
      </c>
      <c r="Q137" s="3" t="s">
        <v>345</v>
      </c>
      <c r="R137" s="3">
        <v>45.15</v>
      </c>
      <c r="S137" s="3" t="s">
        <v>346</v>
      </c>
      <c r="T137" s="3">
        <v>3</v>
      </c>
      <c r="U137" s="3">
        <v>2</v>
      </c>
      <c r="V137" s="3">
        <v>-6.3079999999999998</v>
      </c>
      <c r="W137" s="3">
        <v>-5.657</v>
      </c>
      <c r="X137" s="3">
        <v>-1.6020000000000001</v>
      </c>
      <c r="Y137" s="3">
        <f t="shared" si="26"/>
        <v>5.657</v>
      </c>
      <c r="Z137" s="3">
        <f t="shared" si="27"/>
        <v>1.6020000000000001</v>
      </c>
      <c r="AA137" s="3">
        <f t="shared" si="28"/>
        <v>3.6295000000000002</v>
      </c>
      <c r="AB137" s="3">
        <f t="shared" si="29"/>
        <v>2.0274999999999999</v>
      </c>
      <c r="AC137" s="3">
        <f t="shared" si="30"/>
        <v>0.90737500000000004</v>
      </c>
      <c r="AD137" s="3">
        <f t="shared" si="31"/>
        <v>0.83119605425400744</v>
      </c>
      <c r="AE137" s="3"/>
      <c r="AF137" s="3">
        <f t="shared" si="32"/>
        <v>86.654453951837709</v>
      </c>
    </row>
    <row r="138" spans="1:32" ht="20.100000000000001" customHeight="1" x14ac:dyDescent="0.25">
      <c r="A138" s="1" t="s">
        <v>1242</v>
      </c>
      <c r="B138" s="3" t="s">
        <v>1243</v>
      </c>
      <c r="C138" s="1" t="s">
        <v>1244</v>
      </c>
      <c r="D138" s="3" t="s">
        <v>1245</v>
      </c>
      <c r="E138" s="1" t="s">
        <v>1246</v>
      </c>
      <c r="F138" s="3">
        <v>16</v>
      </c>
      <c r="G138" s="3">
        <v>20</v>
      </c>
      <c r="H138" s="3">
        <v>2</v>
      </c>
      <c r="I138" s="3">
        <v>0</v>
      </c>
      <c r="J138" s="3">
        <v>0</v>
      </c>
      <c r="K138" s="3">
        <v>0</v>
      </c>
      <c r="L138" s="1" t="s">
        <v>1247</v>
      </c>
      <c r="M138" s="1" t="s">
        <v>1248</v>
      </c>
      <c r="N138" s="3">
        <v>240.34</v>
      </c>
      <c r="O138" s="3">
        <v>9.3000000000000007</v>
      </c>
      <c r="P138" s="3">
        <v>2.98</v>
      </c>
      <c r="Q138" s="3">
        <v>-2.8</v>
      </c>
      <c r="R138" s="3">
        <v>16.13</v>
      </c>
      <c r="S138" s="3">
        <v>28.41</v>
      </c>
      <c r="T138" s="3">
        <v>2</v>
      </c>
      <c r="U138" s="3">
        <v>0</v>
      </c>
      <c r="V138" s="3">
        <v>-6.1059999999999999</v>
      </c>
      <c r="W138" s="3">
        <v>-5.1829999999999998</v>
      </c>
      <c r="X138" s="3">
        <v>-1.7230000000000001</v>
      </c>
      <c r="Y138" s="3">
        <f t="shared" si="26"/>
        <v>5.1829999999999998</v>
      </c>
      <c r="Z138" s="3">
        <f t="shared" si="27"/>
        <v>1.7230000000000001</v>
      </c>
      <c r="AA138" s="3">
        <f t="shared" si="28"/>
        <v>3.4529999999999998</v>
      </c>
      <c r="AB138" s="3">
        <f t="shared" si="29"/>
        <v>1.73</v>
      </c>
      <c r="AC138" s="3">
        <f t="shared" si="30"/>
        <v>0.86324999999999985</v>
      </c>
      <c r="AD138" s="3">
        <f t="shared" si="31"/>
        <v>1.0251445086705202</v>
      </c>
      <c r="AE138" s="3">
        <v>98</v>
      </c>
      <c r="AF138" s="3">
        <f t="shared" si="32"/>
        <v>89.917797664623407</v>
      </c>
    </row>
    <row r="139" spans="1:32" ht="20.100000000000001" customHeight="1" x14ac:dyDescent="0.25">
      <c r="A139" s="1" t="s">
        <v>822</v>
      </c>
      <c r="B139" s="3" t="s">
        <v>823</v>
      </c>
      <c r="C139" s="1" t="s">
        <v>824</v>
      </c>
      <c r="D139" s="3" t="s">
        <v>825</v>
      </c>
      <c r="E139" s="1" t="s">
        <v>826</v>
      </c>
      <c r="F139" s="3">
        <v>15</v>
      </c>
      <c r="G139" s="3">
        <v>12</v>
      </c>
      <c r="H139" s="3">
        <v>2</v>
      </c>
      <c r="I139" s="3">
        <v>2</v>
      </c>
      <c r="J139" s="3">
        <v>0</v>
      </c>
      <c r="K139" s="3">
        <v>0</v>
      </c>
      <c r="L139" s="1" t="s">
        <v>827</v>
      </c>
      <c r="M139" s="3" t="s">
        <v>828</v>
      </c>
      <c r="N139" s="3">
        <v>252.27</v>
      </c>
      <c r="O139" s="3">
        <v>8.3000000000000007</v>
      </c>
      <c r="P139" s="3">
        <v>2.4700000000000002</v>
      </c>
      <c r="Q139" s="3">
        <v>-3.6</v>
      </c>
      <c r="R139" s="3">
        <v>58.2</v>
      </c>
      <c r="S139" s="3">
        <v>58.2</v>
      </c>
      <c r="T139" s="3">
        <v>2</v>
      </c>
      <c r="U139" s="3">
        <v>2</v>
      </c>
      <c r="V139" s="3">
        <v>-6.7480000000000002</v>
      </c>
      <c r="W139" s="3">
        <v>-6.4450000000000003</v>
      </c>
      <c r="X139" s="3">
        <v>-2.016</v>
      </c>
      <c r="Y139" s="3">
        <f t="shared" si="26"/>
        <v>6.4450000000000003</v>
      </c>
      <c r="Z139" s="3">
        <f t="shared" si="27"/>
        <v>2.016</v>
      </c>
      <c r="AA139" s="3">
        <f t="shared" si="28"/>
        <v>4.2305000000000001</v>
      </c>
      <c r="AB139" s="3">
        <f t="shared" si="29"/>
        <v>2.2145000000000001</v>
      </c>
      <c r="AC139" s="3">
        <f t="shared" si="30"/>
        <v>1.057625</v>
      </c>
      <c r="AD139" s="3">
        <f t="shared" si="31"/>
        <v>0.62531045382704897</v>
      </c>
      <c r="AE139" s="3">
        <v>89.4</v>
      </c>
      <c r="AF139" s="3">
        <f t="shared" si="32"/>
        <v>88.683290191036505</v>
      </c>
    </row>
    <row r="140" spans="1:32" ht="20.100000000000001" customHeight="1" x14ac:dyDescent="0.25">
      <c r="A140" s="1" t="s">
        <v>517</v>
      </c>
      <c r="B140" s="3" t="s">
        <v>518</v>
      </c>
      <c r="C140" s="1" t="s">
        <v>519</v>
      </c>
      <c r="D140" s="3" t="s">
        <v>520</v>
      </c>
      <c r="E140" s="1" t="s">
        <v>521</v>
      </c>
      <c r="F140" s="3">
        <v>11</v>
      </c>
      <c r="G140" s="3">
        <v>15</v>
      </c>
      <c r="H140" s="3">
        <v>1</v>
      </c>
      <c r="I140" s="3">
        <v>1</v>
      </c>
      <c r="J140" s="3">
        <v>0</v>
      </c>
      <c r="K140" s="3">
        <v>0</v>
      </c>
      <c r="L140" s="1" t="s">
        <v>522</v>
      </c>
      <c r="M140" s="1" t="s">
        <v>523</v>
      </c>
      <c r="N140" s="3">
        <v>177.24</v>
      </c>
      <c r="O140" s="3">
        <v>8.5</v>
      </c>
      <c r="P140" s="3">
        <v>1.79</v>
      </c>
      <c r="Q140" s="3">
        <v>-1.9</v>
      </c>
      <c r="R140" s="3">
        <v>21.26</v>
      </c>
      <c r="S140" s="3">
        <v>20.100000000000001</v>
      </c>
      <c r="T140" s="3">
        <v>2</v>
      </c>
      <c r="U140" s="3">
        <v>1</v>
      </c>
      <c r="V140" s="3">
        <v>-6.1479999999999997</v>
      </c>
      <c r="W140" s="3">
        <v>-5.56</v>
      </c>
      <c r="X140" s="3">
        <v>-1.3979999999999999</v>
      </c>
      <c r="Y140" s="3">
        <f t="shared" si="26"/>
        <v>5.56</v>
      </c>
      <c r="Z140" s="3">
        <f t="shared" si="27"/>
        <v>1.3979999999999999</v>
      </c>
      <c r="AA140" s="3">
        <f t="shared" si="28"/>
        <v>3.4789999999999996</v>
      </c>
      <c r="AB140" s="3">
        <f t="shared" si="29"/>
        <v>2.081</v>
      </c>
      <c r="AC140" s="3">
        <f t="shared" si="30"/>
        <v>0.86975000000000002</v>
      </c>
      <c r="AD140" s="3">
        <f t="shared" si="31"/>
        <v>0.84598750600672767</v>
      </c>
      <c r="AE140" s="3"/>
      <c r="AF140" s="3">
        <f t="shared" si="32"/>
        <v>87.751890212974061</v>
      </c>
    </row>
    <row r="141" spans="1:32" ht="20.100000000000001" customHeight="1" x14ac:dyDescent="0.25">
      <c r="A141" s="1" t="s">
        <v>777</v>
      </c>
      <c r="B141" s="3" t="s">
        <v>778</v>
      </c>
      <c r="C141" s="1" t="s">
        <v>779</v>
      </c>
      <c r="D141" s="3" t="s">
        <v>780</v>
      </c>
      <c r="E141" s="1" t="s">
        <v>781</v>
      </c>
      <c r="F141" s="3">
        <v>12</v>
      </c>
      <c r="G141" s="3">
        <v>12</v>
      </c>
      <c r="H141" s="3">
        <v>2</v>
      </c>
      <c r="I141" s="3">
        <v>3</v>
      </c>
      <c r="J141" s="3">
        <v>0</v>
      </c>
      <c r="K141" s="3">
        <v>0</v>
      </c>
      <c r="L141" s="3" t="s">
        <v>782</v>
      </c>
      <c r="M141" s="3" t="s">
        <v>783</v>
      </c>
      <c r="N141" s="3">
        <v>232.23</v>
      </c>
      <c r="O141" s="3">
        <v>7.5</v>
      </c>
      <c r="P141" s="3">
        <v>1.47</v>
      </c>
      <c r="Q141" s="3">
        <v>-2.9</v>
      </c>
      <c r="R141" s="3">
        <v>75.27</v>
      </c>
      <c r="S141" s="3">
        <v>22.62</v>
      </c>
      <c r="T141" s="3">
        <v>3</v>
      </c>
      <c r="U141" s="3">
        <v>2</v>
      </c>
      <c r="V141" s="3">
        <v>-6.9390000000000001</v>
      </c>
      <c r="W141" s="3">
        <v>-6.72</v>
      </c>
      <c r="X141" s="3">
        <v>-2.5019999999999998</v>
      </c>
      <c r="Y141" s="3">
        <f t="shared" si="26"/>
        <v>6.72</v>
      </c>
      <c r="Z141" s="3">
        <f t="shared" si="27"/>
        <v>2.5019999999999998</v>
      </c>
      <c r="AA141" s="3">
        <f t="shared" si="28"/>
        <v>4.6109999999999998</v>
      </c>
      <c r="AB141" s="3">
        <f t="shared" si="29"/>
        <v>2.109</v>
      </c>
      <c r="AC141" s="3">
        <f t="shared" si="30"/>
        <v>1.1527499999999999</v>
      </c>
      <c r="AD141" s="3">
        <f t="shared" si="31"/>
        <v>0.56638217164532956</v>
      </c>
      <c r="AE141" s="3">
        <v>95</v>
      </c>
      <c r="AF141" s="3">
        <f t="shared" si="32"/>
        <v>88.582915248742921</v>
      </c>
    </row>
    <row r="142" spans="1:32" ht="20.100000000000001" customHeight="1" x14ac:dyDescent="0.25">
      <c r="A142" s="3" t="s">
        <v>777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232.23</v>
      </c>
      <c r="O142" s="3">
        <v>7.5</v>
      </c>
      <c r="P142" s="3">
        <v>1.47</v>
      </c>
      <c r="Q142" s="3">
        <v>-2.9</v>
      </c>
      <c r="R142" s="3">
        <v>75.27</v>
      </c>
      <c r="S142" s="3">
        <v>22.62</v>
      </c>
      <c r="T142" s="3"/>
      <c r="U142" s="3"/>
      <c r="V142" s="3">
        <v>-6.9390000000000001</v>
      </c>
      <c r="W142" s="3">
        <v>-6.72</v>
      </c>
      <c r="X142" s="3">
        <v>-2.5019999999999998</v>
      </c>
      <c r="Y142" s="3">
        <f t="shared" si="26"/>
        <v>6.72</v>
      </c>
      <c r="Z142" s="3">
        <f t="shared" si="27"/>
        <v>2.5019999999999998</v>
      </c>
      <c r="AA142" s="3">
        <f t="shared" si="28"/>
        <v>4.6109999999999998</v>
      </c>
      <c r="AB142" s="3">
        <f t="shared" si="29"/>
        <v>2.109</v>
      </c>
      <c r="AC142" s="3">
        <f t="shared" si="30"/>
        <v>1.1527499999999999</v>
      </c>
      <c r="AD142" s="3">
        <f t="shared" si="31"/>
        <v>0.56638217164532956</v>
      </c>
      <c r="AE142" s="3">
        <v>95</v>
      </c>
      <c r="AF142" s="3">
        <f t="shared" si="32"/>
        <v>88.582915248742921</v>
      </c>
    </row>
    <row r="143" spans="1:32" ht="20.100000000000001" customHeight="1" x14ac:dyDescent="0.25">
      <c r="A143" s="1" t="s">
        <v>1193</v>
      </c>
      <c r="B143" s="3" t="s">
        <v>1194</v>
      </c>
      <c r="C143" s="1" t="s">
        <v>1195</v>
      </c>
      <c r="D143" s="1" t="s">
        <v>1196</v>
      </c>
      <c r="E143" s="1" t="s">
        <v>1197</v>
      </c>
      <c r="F143" s="3">
        <v>20</v>
      </c>
      <c r="G143" s="3">
        <v>14</v>
      </c>
      <c r="H143" s="3">
        <v>0</v>
      </c>
      <c r="I143" s="3">
        <v>4</v>
      </c>
      <c r="J143" s="3">
        <v>0</v>
      </c>
      <c r="K143" s="3">
        <v>0</v>
      </c>
      <c r="L143" s="1" t="s">
        <v>1198</v>
      </c>
      <c r="M143" s="3" t="s">
        <v>1199</v>
      </c>
      <c r="N143" s="3">
        <v>318.3</v>
      </c>
      <c r="O143" s="3">
        <v>9.6999999999999993</v>
      </c>
      <c r="P143" s="3">
        <v>2.41</v>
      </c>
      <c r="Q143" s="3">
        <v>-4.5</v>
      </c>
      <c r="R143" s="3">
        <v>66.760000000000005</v>
      </c>
      <c r="S143" s="3">
        <v>32.65</v>
      </c>
      <c r="T143" s="3">
        <v>3</v>
      </c>
      <c r="U143" s="3">
        <v>2</v>
      </c>
      <c r="V143" s="3">
        <v>-6.1669999999999998</v>
      </c>
      <c r="W143" s="3">
        <v>-6.0670000000000002</v>
      </c>
      <c r="X143" s="3">
        <v>-2.601</v>
      </c>
      <c r="Y143" s="3">
        <f t="shared" si="26"/>
        <v>6.0670000000000002</v>
      </c>
      <c r="Z143" s="3">
        <f t="shared" si="27"/>
        <v>2.601</v>
      </c>
      <c r="AA143" s="3">
        <f t="shared" si="28"/>
        <v>4.3339999999999996</v>
      </c>
      <c r="AB143" s="3">
        <f t="shared" si="29"/>
        <v>1.7330000000000001</v>
      </c>
      <c r="AC143" s="3">
        <f t="shared" si="30"/>
        <v>1.0834999999999999</v>
      </c>
      <c r="AD143" s="3">
        <f t="shared" si="31"/>
        <v>0.76918638199653788</v>
      </c>
      <c r="AE143" s="3">
        <v>84.67</v>
      </c>
      <c r="AF143" s="3">
        <f t="shared" si="32"/>
        <v>89.703432553039562</v>
      </c>
    </row>
    <row r="144" spans="1:32" ht="20.100000000000001" customHeight="1" x14ac:dyDescent="0.25">
      <c r="A144" s="1" t="s">
        <v>220</v>
      </c>
      <c r="B144" s="3" t="s">
        <v>221</v>
      </c>
      <c r="C144" s="1" t="s">
        <v>222</v>
      </c>
      <c r="D144" s="3" t="s">
        <v>223</v>
      </c>
      <c r="E144" s="3" t="s">
        <v>224</v>
      </c>
      <c r="F144" s="3">
        <v>15</v>
      </c>
      <c r="G144" s="3">
        <v>14</v>
      </c>
      <c r="H144" s="3">
        <v>0</v>
      </c>
      <c r="I144" s="3">
        <v>4</v>
      </c>
      <c r="J144" s="3">
        <v>0</v>
      </c>
      <c r="K144" s="3">
        <v>0</v>
      </c>
      <c r="L144" s="1" t="s">
        <v>225</v>
      </c>
      <c r="M144" s="1" t="s">
        <v>226</v>
      </c>
      <c r="N144" s="3">
        <v>242.27</v>
      </c>
      <c r="O144" s="3">
        <v>4.5</v>
      </c>
      <c r="P144" s="3">
        <v>3.65</v>
      </c>
      <c r="Q144" s="3">
        <v>-3.5</v>
      </c>
      <c r="R144" s="3">
        <v>46.53</v>
      </c>
      <c r="S144" s="3">
        <v>25.3</v>
      </c>
      <c r="T144" s="3">
        <v>2</v>
      </c>
      <c r="U144" s="3">
        <v>1</v>
      </c>
      <c r="V144" s="3">
        <v>-6.5030000000000001</v>
      </c>
      <c r="W144" s="3">
        <v>-5.9420000000000002</v>
      </c>
      <c r="X144" s="3">
        <v>-1.819</v>
      </c>
      <c r="Y144" s="3">
        <f t="shared" ref="Y144:Y175" si="33">W144*-1</f>
        <v>5.9420000000000002</v>
      </c>
      <c r="Z144" s="3">
        <f t="shared" ref="Z144:Z175" si="34">X144*-1</f>
        <v>1.819</v>
      </c>
      <c r="AA144" s="3">
        <f t="shared" ref="AA144:AA175" si="35">(Y144+Z144)/2</f>
        <v>3.8805000000000001</v>
      </c>
      <c r="AB144" s="3">
        <f t="shared" ref="AB144:AB175" si="36">(Y144-Z144)/2</f>
        <v>2.0615000000000001</v>
      </c>
      <c r="AC144" s="3">
        <f t="shared" ref="AC144:AC175" si="37">POWER((Y144+Z144),2)/(8*(Y144+Z144))</f>
        <v>0.97012500000000002</v>
      </c>
      <c r="AD144" s="3">
        <f t="shared" ref="AD144:AD175" si="38">(7-AA144)/(2*AB144)</f>
        <v>0.75660926509822934</v>
      </c>
      <c r="AE144" s="3"/>
      <c r="AF144" s="3">
        <f t="shared" si="32"/>
        <v>86.111930074585203</v>
      </c>
    </row>
    <row r="145" spans="1:32" ht="20.100000000000001" customHeight="1" x14ac:dyDescent="0.25">
      <c r="A145" s="1" t="s">
        <v>967</v>
      </c>
      <c r="B145" s="3" t="s">
        <v>968</v>
      </c>
      <c r="C145" s="1" t="s">
        <v>969</v>
      </c>
      <c r="D145" s="6" t="s">
        <v>970</v>
      </c>
      <c r="E145" s="3" t="s">
        <v>640</v>
      </c>
      <c r="F145" s="3">
        <v>10</v>
      </c>
      <c r="G145" s="3">
        <v>15</v>
      </c>
      <c r="H145" s="3">
        <v>1</v>
      </c>
      <c r="I145" s="3">
        <v>0</v>
      </c>
      <c r="J145" s="3">
        <v>0</v>
      </c>
      <c r="K145" s="3">
        <v>0</v>
      </c>
      <c r="L145" s="1" t="s">
        <v>971</v>
      </c>
      <c r="M145" s="1" t="s">
        <v>972</v>
      </c>
      <c r="N145" s="3"/>
      <c r="O145" s="3">
        <v>10.1</v>
      </c>
      <c r="P145" s="3">
        <v>2.08</v>
      </c>
      <c r="Q145" s="3">
        <v>-2.2999999999999998</v>
      </c>
      <c r="R145" s="3">
        <v>26.02</v>
      </c>
      <c r="S145" s="3">
        <v>17.87</v>
      </c>
      <c r="T145" s="3">
        <v>1</v>
      </c>
      <c r="U145" s="3">
        <v>1</v>
      </c>
      <c r="V145" s="3">
        <v>-6.6539999999999999</v>
      </c>
      <c r="W145" s="3">
        <v>-6.0289999999999999</v>
      </c>
      <c r="X145" s="3">
        <v>-1.381</v>
      </c>
      <c r="Y145" s="3">
        <f t="shared" si="33"/>
        <v>6.0289999999999999</v>
      </c>
      <c r="Z145" s="3">
        <f t="shared" si="34"/>
        <v>1.381</v>
      </c>
      <c r="AA145" s="3">
        <f t="shared" si="35"/>
        <v>3.7050000000000001</v>
      </c>
      <c r="AB145" s="3">
        <f t="shared" si="36"/>
        <v>2.3239999999999998</v>
      </c>
      <c r="AC145" s="3">
        <f t="shared" si="37"/>
        <v>0.92625000000000002</v>
      </c>
      <c r="AD145" s="3">
        <f t="shared" si="38"/>
        <v>0.70890705679862309</v>
      </c>
      <c r="AE145" s="3"/>
      <c r="AF145" s="3">
        <f t="shared" si="32"/>
        <v>88.854127842134616</v>
      </c>
    </row>
    <row r="146" spans="1:32" ht="20.100000000000001" customHeight="1" x14ac:dyDescent="0.25">
      <c r="A146" s="1" t="s">
        <v>395</v>
      </c>
      <c r="B146" s="3" t="s">
        <v>396</v>
      </c>
      <c r="C146" s="1" t="s">
        <v>397</v>
      </c>
      <c r="D146" s="3" t="s">
        <v>398</v>
      </c>
      <c r="E146" s="1" t="s">
        <v>399</v>
      </c>
      <c r="F146" s="3">
        <v>9</v>
      </c>
      <c r="G146" s="3">
        <v>14</v>
      </c>
      <c r="H146" s="3">
        <v>2</v>
      </c>
      <c r="I146" s="3">
        <v>1</v>
      </c>
      <c r="J146" s="3">
        <v>0</v>
      </c>
      <c r="K146" s="3">
        <v>0</v>
      </c>
      <c r="L146" s="3" t="s">
        <v>400</v>
      </c>
      <c r="M146" s="1" t="s">
        <v>401</v>
      </c>
      <c r="N146" s="3">
        <v>166.22</v>
      </c>
      <c r="O146" s="3">
        <v>6.9</v>
      </c>
      <c r="P146" s="3">
        <v>1.25</v>
      </c>
      <c r="Q146" s="3">
        <v>-1.4</v>
      </c>
      <c r="R146" s="3">
        <v>47.28</v>
      </c>
      <c r="S146" s="3">
        <v>18.670000000000002</v>
      </c>
      <c r="T146" s="3">
        <v>3</v>
      </c>
      <c r="U146" s="3">
        <v>2</v>
      </c>
      <c r="V146" s="3">
        <v>-5.79</v>
      </c>
      <c r="W146" s="3">
        <v>-5.6950000000000003</v>
      </c>
      <c r="X146" s="3">
        <v>-1.413</v>
      </c>
      <c r="Y146" s="3">
        <f t="shared" si="33"/>
        <v>5.6950000000000003</v>
      </c>
      <c r="Z146" s="3">
        <f t="shared" si="34"/>
        <v>1.413</v>
      </c>
      <c r="AA146" s="3">
        <f t="shared" si="35"/>
        <v>3.5540000000000003</v>
      </c>
      <c r="AB146" s="3">
        <f t="shared" si="36"/>
        <v>2.141</v>
      </c>
      <c r="AC146" s="3">
        <f t="shared" si="37"/>
        <v>0.88850000000000007</v>
      </c>
      <c r="AD146" s="3">
        <f t="shared" si="38"/>
        <v>0.80476412891172344</v>
      </c>
      <c r="AE146" s="3"/>
      <c r="AF146" s="3">
        <f t="shared" si="32"/>
        <v>86.899578287202246</v>
      </c>
    </row>
    <row r="147" spans="1:32" ht="20.100000000000001" customHeight="1" x14ac:dyDescent="0.25">
      <c r="A147" s="1" t="s">
        <v>994</v>
      </c>
      <c r="B147" s="3" t="s">
        <v>995</v>
      </c>
      <c r="C147" s="1" t="s">
        <v>996</v>
      </c>
      <c r="D147" s="3" t="s">
        <v>997</v>
      </c>
      <c r="E147" s="1" t="s">
        <v>998</v>
      </c>
      <c r="F147" s="3">
        <v>17</v>
      </c>
      <c r="G147" s="3">
        <v>19</v>
      </c>
      <c r="H147" s="3">
        <v>3</v>
      </c>
      <c r="I147" s="3">
        <v>1</v>
      </c>
      <c r="J147" s="3">
        <v>0</v>
      </c>
      <c r="K147" s="3">
        <v>0</v>
      </c>
      <c r="L147" s="1" t="s">
        <v>999</v>
      </c>
      <c r="M147" s="3" t="s">
        <v>1000</v>
      </c>
      <c r="N147" s="3">
        <v>281.35000000000002</v>
      </c>
      <c r="O147" s="3">
        <v>7.7</v>
      </c>
      <c r="P147" s="3">
        <v>2.52</v>
      </c>
      <c r="Q147" s="3">
        <v>-3</v>
      </c>
      <c r="R147" s="3">
        <v>47.86</v>
      </c>
      <c r="S147" s="3">
        <v>31.37</v>
      </c>
      <c r="T147" s="3">
        <v>4</v>
      </c>
      <c r="U147" s="3">
        <v>2</v>
      </c>
      <c r="V147" s="3">
        <v>-5.5119999999999996</v>
      </c>
      <c r="W147" s="3">
        <v>-5.1580000000000004</v>
      </c>
      <c r="X147" s="3">
        <v>-1.6619999999999999</v>
      </c>
      <c r="Y147" s="3">
        <f t="shared" si="33"/>
        <v>5.1580000000000004</v>
      </c>
      <c r="Z147" s="3">
        <f t="shared" si="34"/>
        <v>1.6619999999999999</v>
      </c>
      <c r="AA147" s="3">
        <f t="shared" si="35"/>
        <v>3.41</v>
      </c>
      <c r="AB147" s="3">
        <f t="shared" si="36"/>
        <v>1.7480000000000002</v>
      </c>
      <c r="AC147" s="3">
        <f t="shared" si="37"/>
        <v>0.85250000000000004</v>
      </c>
      <c r="AD147" s="3">
        <f t="shared" si="38"/>
        <v>1.0268878718535468</v>
      </c>
      <c r="AE147" s="3"/>
      <c r="AF147" s="3">
        <f t="shared" si="32"/>
        <v>88.940976116978902</v>
      </c>
    </row>
    <row r="148" spans="1:32" ht="20.100000000000001" customHeight="1" x14ac:dyDescent="0.25">
      <c r="A148" s="3" t="s">
        <v>1580</v>
      </c>
      <c r="B148" s="3" t="s">
        <v>1581</v>
      </c>
      <c r="C148" s="1" t="s">
        <v>1582</v>
      </c>
      <c r="D148" s="3" t="s">
        <v>1583</v>
      </c>
      <c r="E148" s="3" t="s">
        <v>1584</v>
      </c>
      <c r="F148" s="3">
        <v>43</v>
      </c>
      <c r="G148" s="3">
        <v>67</v>
      </c>
      <c r="H148" s="3">
        <v>1</v>
      </c>
      <c r="I148" s="3">
        <v>12</v>
      </c>
      <c r="J148" s="3">
        <v>0</v>
      </c>
      <c r="K148" s="3">
        <v>0</v>
      </c>
      <c r="L148" s="3" t="s">
        <v>1585</v>
      </c>
      <c r="M148" s="3" t="s">
        <v>1586</v>
      </c>
      <c r="N148" s="3">
        <v>790</v>
      </c>
      <c r="O148" s="3">
        <v>9.9600000000000009</v>
      </c>
      <c r="P148" s="3">
        <v>4.95</v>
      </c>
      <c r="Q148" s="3">
        <v>-5</v>
      </c>
      <c r="R148" s="3">
        <v>189.36</v>
      </c>
      <c r="S148" s="3">
        <v>86.08</v>
      </c>
      <c r="T148" s="3">
        <v>12</v>
      </c>
      <c r="U148" s="3">
        <v>4</v>
      </c>
      <c r="V148" s="3">
        <v>-5.9189999999999996</v>
      </c>
      <c r="W148" s="3">
        <v>-5.8410000000000002</v>
      </c>
      <c r="X148" s="3">
        <v>-3.2589999999999999</v>
      </c>
      <c r="Y148" s="3">
        <f t="shared" si="33"/>
        <v>5.8410000000000002</v>
      </c>
      <c r="Z148" s="3">
        <f t="shared" si="34"/>
        <v>3.2589999999999999</v>
      </c>
      <c r="AA148" s="3">
        <f t="shared" si="35"/>
        <v>4.55</v>
      </c>
      <c r="AB148" s="3">
        <f t="shared" si="36"/>
        <v>1.2910000000000001</v>
      </c>
      <c r="AC148" s="3">
        <f t="shared" si="37"/>
        <v>1.1375</v>
      </c>
      <c r="AD148" s="3">
        <f t="shared" si="38"/>
        <v>0.94887683965917891</v>
      </c>
      <c r="AE148" s="3"/>
      <c r="AF148" s="3">
        <f t="shared" si="32"/>
        <v>92.779948273290302</v>
      </c>
    </row>
    <row r="149" spans="1:32" ht="20.100000000000001" customHeight="1" x14ac:dyDescent="0.25">
      <c r="A149" s="3" t="s">
        <v>409</v>
      </c>
      <c r="B149" s="3" t="s">
        <v>410</v>
      </c>
      <c r="C149" s="3" t="s">
        <v>411</v>
      </c>
      <c r="D149" s="3" t="s">
        <v>412</v>
      </c>
      <c r="E149" s="1" t="s">
        <v>413</v>
      </c>
      <c r="F149" s="3">
        <v>21</v>
      </c>
      <c r="G149" s="3">
        <v>43</v>
      </c>
      <c r="H149" s="3">
        <v>5</v>
      </c>
      <c r="I149" s="3">
        <v>7</v>
      </c>
      <c r="J149" s="3">
        <v>0</v>
      </c>
      <c r="K149" s="3">
        <v>0</v>
      </c>
      <c r="L149" s="1" t="s">
        <v>414</v>
      </c>
      <c r="M149" s="1" t="s">
        <v>415</v>
      </c>
      <c r="N149" s="3">
        <v>477.6</v>
      </c>
      <c r="O149" s="3">
        <v>8.1999999999999993</v>
      </c>
      <c r="P149" s="3">
        <v>-3.1</v>
      </c>
      <c r="Q149" s="3">
        <v>-1.6</v>
      </c>
      <c r="R149" s="3">
        <v>199.73</v>
      </c>
      <c r="S149" s="3">
        <v>51.92</v>
      </c>
      <c r="T149" s="3">
        <v>12</v>
      </c>
      <c r="U149" s="3">
        <v>8</v>
      </c>
      <c r="V149" s="3">
        <v>-5.5830000000000002</v>
      </c>
      <c r="W149" s="3">
        <v>-5.5030000000000001</v>
      </c>
      <c r="X149" s="3">
        <v>4.859</v>
      </c>
      <c r="Y149" s="3">
        <f t="shared" si="33"/>
        <v>5.5030000000000001</v>
      </c>
      <c r="Z149" s="3">
        <f t="shared" si="34"/>
        <v>-4.859</v>
      </c>
      <c r="AA149" s="3">
        <f t="shared" si="35"/>
        <v>0.32200000000000006</v>
      </c>
      <c r="AB149" s="3">
        <f t="shared" si="36"/>
        <v>5.181</v>
      </c>
      <c r="AC149" s="3">
        <f t="shared" si="37"/>
        <v>8.0500000000000016E-2</v>
      </c>
      <c r="AD149" s="3">
        <f t="shared" si="38"/>
        <v>0.64447017950202667</v>
      </c>
      <c r="AE149" s="3">
        <v>84.65</v>
      </c>
      <c r="AF149" s="3">
        <f t="shared" si="32"/>
        <v>87.129464656525926</v>
      </c>
    </row>
    <row r="150" spans="1:32" ht="20.100000000000001" customHeight="1" x14ac:dyDescent="0.25">
      <c r="A150" s="3" t="s">
        <v>488</v>
      </c>
      <c r="B150" s="3" t="s">
        <v>489</v>
      </c>
      <c r="C150" s="1" t="s">
        <v>490</v>
      </c>
      <c r="D150" s="3" t="s">
        <v>491</v>
      </c>
      <c r="E150" s="1" t="s">
        <v>492</v>
      </c>
      <c r="F150" s="3">
        <v>6</v>
      </c>
      <c r="G150" s="3">
        <v>12</v>
      </c>
      <c r="H150" s="3">
        <v>0</v>
      </c>
      <c r="I150" s="3">
        <v>7</v>
      </c>
      <c r="J150" s="3">
        <v>0</v>
      </c>
      <c r="K150" s="3">
        <v>0</v>
      </c>
      <c r="L150" s="1" t="s">
        <v>493</v>
      </c>
      <c r="M150" s="3" t="s">
        <v>494</v>
      </c>
      <c r="N150" s="3" t="s">
        <v>495</v>
      </c>
      <c r="O150" s="3">
        <v>3.6</v>
      </c>
      <c r="P150" s="3">
        <v>-3.4</v>
      </c>
      <c r="Q150" s="3">
        <v>-0.09</v>
      </c>
      <c r="R150" s="3">
        <v>138.44999999999999</v>
      </c>
      <c r="S150" s="3">
        <v>138.44999999999999</v>
      </c>
      <c r="T150" s="3">
        <v>7</v>
      </c>
      <c r="U150" s="3">
        <v>6</v>
      </c>
      <c r="V150" s="3">
        <v>-6.9859999999999998</v>
      </c>
      <c r="W150" s="3">
        <v>-6.7560000000000002</v>
      </c>
      <c r="X150" s="3">
        <v>-1.177</v>
      </c>
      <c r="Y150" s="3">
        <f t="shared" si="33"/>
        <v>6.7560000000000002</v>
      </c>
      <c r="Z150" s="3">
        <f t="shared" si="34"/>
        <v>1.177</v>
      </c>
      <c r="AA150" s="3">
        <f t="shared" si="35"/>
        <v>3.9664999999999999</v>
      </c>
      <c r="AB150" s="3">
        <f t="shared" si="36"/>
        <v>2.7895000000000003</v>
      </c>
      <c r="AC150" s="3">
        <f t="shared" si="37"/>
        <v>0.99162499999999998</v>
      </c>
      <c r="AD150" s="3">
        <f t="shared" si="38"/>
        <v>0.54373543645814659</v>
      </c>
      <c r="AE150" s="3"/>
      <c r="AF150" s="3">
        <f t="shared" si="32"/>
        <v>87.577382167462574</v>
      </c>
    </row>
    <row r="151" spans="1:32" ht="20.100000000000001" customHeight="1" x14ac:dyDescent="0.25">
      <c r="A151" s="3" t="s">
        <v>262</v>
      </c>
      <c r="B151" s="3" t="s">
        <v>263</v>
      </c>
      <c r="C151" s="3" t="s">
        <v>264</v>
      </c>
      <c r="D151" s="8">
        <v>1700908</v>
      </c>
      <c r="E151" s="3" t="s">
        <v>265</v>
      </c>
      <c r="F151" s="3">
        <v>6</v>
      </c>
      <c r="G151" s="3">
        <v>10</v>
      </c>
      <c r="H151" s="3">
        <v>0</v>
      </c>
      <c r="I151" s="3">
        <v>7</v>
      </c>
      <c r="J151" s="3">
        <v>0</v>
      </c>
      <c r="K151" s="3">
        <v>0</v>
      </c>
      <c r="L151" s="1" t="s">
        <v>266</v>
      </c>
      <c r="M151" s="1" t="s">
        <v>267</v>
      </c>
      <c r="N151" s="3">
        <v>194.14</v>
      </c>
      <c r="O151" s="3">
        <v>3.2</v>
      </c>
      <c r="P151" s="3">
        <v>-2.57</v>
      </c>
      <c r="Q151" s="3">
        <v>0.18</v>
      </c>
      <c r="R151" s="3">
        <v>127.45</v>
      </c>
      <c r="S151" s="3">
        <v>16.32</v>
      </c>
      <c r="T151" s="3">
        <v>7</v>
      </c>
      <c r="U151" s="3">
        <v>5</v>
      </c>
      <c r="V151" s="3">
        <v>-7.0259999999999998</v>
      </c>
      <c r="W151" s="3">
        <v>-6.4409999999999998</v>
      </c>
      <c r="X151" s="3">
        <v>-1.125</v>
      </c>
      <c r="Y151" s="3">
        <f t="shared" si="33"/>
        <v>6.4409999999999998</v>
      </c>
      <c r="Z151" s="3">
        <f t="shared" si="34"/>
        <v>1.125</v>
      </c>
      <c r="AA151" s="3">
        <f t="shared" si="35"/>
        <v>3.7829999999999999</v>
      </c>
      <c r="AB151" s="3">
        <f t="shared" si="36"/>
        <v>2.6579999999999999</v>
      </c>
      <c r="AC151" s="3">
        <f t="shared" si="37"/>
        <v>0.94574999999999998</v>
      </c>
      <c r="AD151" s="3">
        <f t="shared" si="38"/>
        <v>0.60515425131677958</v>
      </c>
      <c r="AE151" s="3"/>
      <c r="AF151" s="3">
        <f t="shared" si="32"/>
        <v>86.246113557997475</v>
      </c>
    </row>
    <row r="152" spans="1:32" ht="20.100000000000001" customHeight="1" x14ac:dyDescent="0.25">
      <c r="A152" s="1" t="s">
        <v>1380</v>
      </c>
      <c r="B152" s="3" t="s">
        <v>1381</v>
      </c>
      <c r="C152" s="1" t="s">
        <v>1382</v>
      </c>
      <c r="D152" s="3" t="s">
        <v>1383</v>
      </c>
      <c r="E152" s="1" t="s">
        <v>1384</v>
      </c>
      <c r="F152" s="3">
        <v>13</v>
      </c>
      <c r="G152" s="3">
        <v>15</v>
      </c>
      <c r="H152" s="3">
        <v>1</v>
      </c>
      <c r="I152" s="3">
        <v>2</v>
      </c>
      <c r="J152" s="3">
        <v>0</v>
      </c>
      <c r="K152" s="3">
        <v>0</v>
      </c>
      <c r="L152" s="1" t="s">
        <v>1385</v>
      </c>
      <c r="M152" s="3" t="s">
        <v>1386</v>
      </c>
      <c r="N152" s="3">
        <v>217.26</v>
      </c>
      <c r="O152" s="3">
        <v>11.8</v>
      </c>
      <c r="P152" s="3">
        <v>1.9</v>
      </c>
      <c r="Q152" s="3">
        <v>-2.34</v>
      </c>
      <c r="R152" s="3">
        <v>46.17</v>
      </c>
      <c r="S152" s="3">
        <v>23.15</v>
      </c>
      <c r="T152" s="3">
        <v>2</v>
      </c>
      <c r="U152" s="3">
        <v>1</v>
      </c>
      <c r="V152" s="3">
        <v>-6.6470000000000002</v>
      </c>
      <c r="W152" s="3">
        <v>-6.4480000000000004</v>
      </c>
      <c r="X152" s="3">
        <v>-2.0059999999999998</v>
      </c>
      <c r="Y152" s="3">
        <f t="shared" si="33"/>
        <v>6.4480000000000004</v>
      </c>
      <c r="Z152" s="3">
        <f t="shared" si="34"/>
        <v>2.0059999999999998</v>
      </c>
      <c r="AA152" s="3">
        <f t="shared" si="35"/>
        <v>4.2270000000000003</v>
      </c>
      <c r="AB152" s="3">
        <f t="shared" si="36"/>
        <v>2.2210000000000001</v>
      </c>
      <c r="AC152" s="3">
        <f t="shared" si="37"/>
        <v>1.0567500000000001</v>
      </c>
      <c r="AD152" s="3">
        <f t="shared" si="38"/>
        <v>0.624268347591175</v>
      </c>
      <c r="AE152" s="3"/>
      <c r="AF152" s="3">
        <f t="shared" si="32"/>
        <v>90.54065041772084</v>
      </c>
    </row>
    <row r="153" spans="1:32" ht="20.100000000000001" customHeight="1" x14ac:dyDescent="0.25">
      <c r="A153" s="1" t="s">
        <v>192</v>
      </c>
      <c r="B153" s="3" t="s">
        <v>193</v>
      </c>
      <c r="C153" s="1" t="s">
        <v>194</v>
      </c>
      <c r="D153" s="3" t="s">
        <v>195</v>
      </c>
      <c r="E153" s="1" t="s">
        <v>196</v>
      </c>
      <c r="F153" s="3">
        <v>10</v>
      </c>
      <c r="G153" s="3">
        <v>22</v>
      </c>
      <c r="H153" s="3">
        <v>4</v>
      </c>
      <c r="I153" s="3">
        <v>0</v>
      </c>
      <c r="J153" s="3">
        <v>0</v>
      </c>
      <c r="K153" s="3">
        <v>0</v>
      </c>
      <c r="L153" s="1" t="s">
        <v>197</v>
      </c>
      <c r="M153" s="1" t="s">
        <v>198</v>
      </c>
      <c r="N153" s="3">
        <v>198.31</v>
      </c>
      <c r="O153" s="3">
        <v>11.9</v>
      </c>
      <c r="P153" s="3">
        <v>0.74</v>
      </c>
      <c r="Q153" s="3">
        <v>-2</v>
      </c>
      <c r="R153" s="3">
        <v>67.64</v>
      </c>
      <c r="S153" s="3">
        <v>23.67</v>
      </c>
      <c r="T153" s="3">
        <v>4</v>
      </c>
      <c r="U153" s="3">
        <v>2</v>
      </c>
      <c r="V153" s="3">
        <v>-5.5140000000000002</v>
      </c>
      <c r="W153" s="3">
        <v>-4.67</v>
      </c>
      <c r="X153" s="3">
        <v>0.51900000000000002</v>
      </c>
      <c r="Y153" s="3">
        <f t="shared" si="33"/>
        <v>4.67</v>
      </c>
      <c r="Z153" s="3">
        <f t="shared" si="34"/>
        <v>-0.51900000000000002</v>
      </c>
      <c r="AA153" s="3">
        <f t="shared" si="35"/>
        <v>2.0754999999999999</v>
      </c>
      <c r="AB153" s="3">
        <f t="shared" si="36"/>
        <v>2.5945</v>
      </c>
      <c r="AC153" s="3">
        <f t="shared" si="37"/>
        <v>0.51887499999999998</v>
      </c>
      <c r="AD153" s="3">
        <f t="shared" si="38"/>
        <v>0.94902678743495861</v>
      </c>
      <c r="AE153" s="3"/>
      <c r="AF153" s="3">
        <f t="shared" si="32"/>
        <v>85.971656956175622</v>
      </c>
    </row>
    <row r="154" spans="1:32" ht="20.100000000000001" customHeight="1" x14ac:dyDescent="0.25">
      <c r="A154" s="1" t="s">
        <v>1131</v>
      </c>
      <c r="B154" s="3" t="s">
        <v>1132</v>
      </c>
      <c r="C154" s="1" t="s">
        <v>1133</v>
      </c>
      <c r="D154" s="3" t="s">
        <v>1134</v>
      </c>
      <c r="E154" s="1" t="s">
        <v>1135</v>
      </c>
      <c r="F154" s="3">
        <v>10</v>
      </c>
      <c r="G154" s="3">
        <v>13</v>
      </c>
      <c r="H154" s="3">
        <v>3</v>
      </c>
      <c r="I154" s="3">
        <v>2</v>
      </c>
      <c r="J154" s="3">
        <v>0</v>
      </c>
      <c r="K154" s="3">
        <v>0</v>
      </c>
      <c r="L154" s="1" t="s">
        <v>1136</v>
      </c>
      <c r="M154" s="3" t="s">
        <v>1137</v>
      </c>
      <c r="N154" s="3">
        <v>207.23</v>
      </c>
      <c r="O154" s="3">
        <v>12.3</v>
      </c>
      <c r="P154" s="3">
        <v>0.42</v>
      </c>
      <c r="Q154" s="3">
        <v>-2.2000000000000002</v>
      </c>
      <c r="R154" s="3">
        <v>80.36</v>
      </c>
      <c r="S154" s="3">
        <v>21.58</v>
      </c>
      <c r="T154" s="3">
        <v>5</v>
      </c>
      <c r="U154" s="3">
        <v>3</v>
      </c>
      <c r="V154" s="3">
        <v>-5.7539999999999996</v>
      </c>
      <c r="W154" s="3">
        <v>-5.3319999999999999</v>
      </c>
      <c r="X154" s="3">
        <v>-1.212</v>
      </c>
      <c r="Y154" s="3">
        <f t="shared" si="33"/>
        <v>5.3319999999999999</v>
      </c>
      <c r="Z154" s="3">
        <f t="shared" si="34"/>
        <v>1.212</v>
      </c>
      <c r="AA154" s="3">
        <f t="shared" si="35"/>
        <v>3.2719999999999998</v>
      </c>
      <c r="AB154" s="3">
        <f t="shared" si="36"/>
        <v>2.06</v>
      </c>
      <c r="AC154" s="3">
        <f t="shared" si="37"/>
        <v>0.81799999999999995</v>
      </c>
      <c r="AD154" s="3">
        <f t="shared" si="38"/>
        <v>0.90485436893203886</v>
      </c>
      <c r="AE154" s="3"/>
      <c r="AF154" s="3">
        <f t="shared" si="32"/>
        <v>89.589685408931118</v>
      </c>
    </row>
    <row r="155" spans="1:32" ht="20.100000000000001" customHeight="1" x14ac:dyDescent="0.25">
      <c r="A155" s="3" t="s">
        <v>566</v>
      </c>
      <c r="B155" s="3" t="s">
        <v>567</v>
      </c>
      <c r="C155" s="3" t="s">
        <v>568</v>
      </c>
      <c r="D155" s="3" t="s">
        <v>569</v>
      </c>
      <c r="E155" s="3" t="s">
        <v>570</v>
      </c>
      <c r="F155" s="3">
        <v>21</v>
      </c>
      <c r="G155" s="3">
        <v>23</v>
      </c>
      <c r="H155" s="3">
        <v>1</v>
      </c>
      <c r="I155" s="3">
        <v>5</v>
      </c>
      <c r="J155" s="3">
        <v>0</v>
      </c>
      <c r="K155" s="3">
        <v>0</v>
      </c>
      <c r="L155" s="3" t="s">
        <v>571</v>
      </c>
      <c r="M155" s="3" t="s">
        <v>572</v>
      </c>
      <c r="N155" s="3">
        <v>369.4</v>
      </c>
      <c r="O155" s="3">
        <v>7.8</v>
      </c>
      <c r="P155" s="3" t="s">
        <v>573</v>
      </c>
      <c r="Q155" s="3">
        <v>3.1</v>
      </c>
      <c r="R155" s="3">
        <v>65.069999999999993</v>
      </c>
      <c r="S155" s="3">
        <v>65.069999999999993</v>
      </c>
      <c r="T155" s="3">
        <v>4</v>
      </c>
      <c r="U155" s="3">
        <v>0</v>
      </c>
      <c r="V155" s="3">
        <v>-5.5309999999999997</v>
      </c>
      <c r="W155" s="3">
        <v>-5.3479999999999999</v>
      </c>
      <c r="X155" s="3">
        <v>-1.528</v>
      </c>
      <c r="Y155" s="3">
        <f t="shared" si="33"/>
        <v>5.3479999999999999</v>
      </c>
      <c r="Z155" s="3">
        <f t="shared" si="34"/>
        <v>1.528</v>
      </c>
      <c r="AA155" s="3">
        <f t="shared" si="35"/>
        <v>3.4379999999999997</v>
      </c>
      <c r="AB155" s="3">
        <f t="shared" si="36"/>
        <v>1.91</v>
      </c>
      <c r="AC155" s="3">
        <f t="shared" si="37"/>
        <v>0.85949999999999993</v>
      </c>
      <c r="AD155" s="3">
        <f t="shared" si="38"/>
        <v>0.93246073298429333</v>
      </c>
      <c r="AE155" s="3"/>
      <c r="AF155" s="3">
        <f t="shared" si="32"/>
        <v>87.945880444816183</v>
      </c>
    </row>
    <row r="156" spans="1:32" ht="20.100000000000001" customHeight="1" x14ac:dyDescent="0.25">
      <c r="A156" s="1" t="s">
        <v>1484</v>
      </c>
      <c r="B156" s="3" t="s">
        <v>1485</v>
      </c>
      <c r="C156" s="1" t="s">
        <v>1486</v>
      </c>
      <c r="D156" s="3" t="s">
        <v>1487</v>
      </c>
      <c r="E156" s="1" t="s">
        <v>718</v>
      </c>
      <c r="F156" s="3">
        <v>16</v>
      </c>
      <c r="G156" s="3">
        <v>23</v>
      </c>
      <c r="H156" s="3">
        <v>1</v>
      </c>
      <c r="I156" s="3">
        <v>2</v>
      </c>
      <c r="J156" s="3">
        <v>0</v>
      </c>
      <c r="K156" s="3">
        <v>0</v>
      </c>
      <c r="L156" s="1" t="s">
        <v>1488</v>
      </c>
      <c r="M156" s="1" t="s">
        <v>1489</v>
      </c>
      <c r="N156" s="3">
        <v>261.36</v>
      </c>
      <c r="O156" s="3">
        <v>9.1</v>
      </c>
      <c r="P156" s="3">
        <v>3.9</v>
      </c>
      <c r="Q156" s="3">
        <v>-4.4000000000000004</v>
      </c>
      <c r="R156" s="3">
        <v>38.33</v>
      </c>
      <c r="S156" s="3">
        <v>30.29</v>
      </c>
      <c r="T156" s="3">
        <v>2</v>
      </c>
      <c r="U156" s="3">
        <v>1</v>
      </c>
      <c r="V156" s="3">
        <v>-6.3949999999999996</v>
      </c>
      <c r="W156" s="3">
        <v>-5.5149999999999997</v>
      </c>
      <c r="X156" s="3">
        <v>-2.5310000000000001</v>
      </c>
      <c r="Y156" s="3">
        <f t="shared" si="33"/>
        <v>5.5149999999999997</v>
      </c>
      <c r="Z156" s="3">
        <f t="shared" si="34"/>
        <v>2.5310000000000001</v>
      </c>
      <c r="AA156" s="3">
        <f t="shared" si="35"/>
        <v>4.0229999999999997</v>
      </c>
      <c r="AB156" s="3">
        <f t="shared" si="36"/>
        <v>1.4919999999999998</v>
      </c>
      <c r="AC156" s="3">
        <f t="shared" si="37"/>
        <v>1.0057499999999999</v>
      </c>
      <c r="AD156" s="3">
        <f t="shared" si="38"/>
        <v>0.9976541554959788</v>
      </c>
      <c r="AE156" s="3"/>
      <c r="AF156" s="3">
        <f t="shared" si="32"/>
        <v>91.408796909919204</v>
      </c>
    </row>
    <row r="157" spans="1:32" ht="20.100000000000001" customHeight="1" x14ac:dyDescent="0.25">
      <c r="A157" s="1" t="s">
        <v>757</v>
      </c>
      <c r="B157" s="3" t="s">
        <v>758</v>
      </c>
      <c r="C157" s="1" t="s">
        <v>759</v>
      </c>
      <c r="D157" s="3" t="s">
        <v>760</v>
      </c>
      <c r="E157" s="1" t="s">
        <v>633</v>
      </c>
      <c r="F157" s="3">
        <v>12</v>
      </c>
      <c r="G157" s="3">
        <v>16</v>
      </c>
      <c r="H157" s="3">
        <v>2</v>
      </c>
      <c r="I157" s="3">
        <v>3</v>
      </c>
      <c r="J157" s="3">
        <v>0</v>
      </c>
      <c r="K157" s="3">
        <v>0</v>
      </c>
      <c r="L157" s="1" t="s">
        <v>761</v>
      </c>
      <c r="M157" s="1" t="s">
        <v>762</v>
      </c>
      <c r="N157" s="3">
        <v>236.27</v>
      </c>
      <c r="O157" s="3">
        <v>8.3000000000000007</v>
      </c>
      <c r="P157" s="3">
        <v>1.98</v>
      </c>
      <c r="Q157" s="3">
        <v>-2.74</v>
      </c>
      <c r="R157" s="3">
        <v>66.48</v>
      </c>
      <c r="S157" s="3">
        <v>66.48</v>
      </c>
      <c r="T157" s="3">
        <v>3</v>
      </c>
      <c r="U157" s="3">
        <v>1</v>
      </c>
      <c r="V157" s="3">
        <v>-6.8719999999999999</v>
      </c>
      <c r="W157" s="3">
        <v>-6.3209999999999997</v>
      </c>
      <c r="X157" s="3">
        <v>-2.29</v>
      </c>
      <c r="Y157" s="3">
        <f t="shared" si="33"/>
        <v>6.3209999999999997</v>
      </c>
      <c r="Z157" s="3">
        <f t="shared" si="34"/>
        <v>2.29</v>
      </c>
      <c r="AA157" s="3">
        <f t="shared" si="35"/>
        <v>4.3055000000000003</v>
      </c>
      <c r="AB157" s="3">
        <f t="shared" si="36"/>
        <v>2.0154999999999998</v>
      </c>
      <c r="AC157" s="3">
        <f t="shared" si="37"/>
        <v>1.0763750000000001</v>
      </c>
      <c r="AD157" s="3">
        <f t="shared" si="38"/>
        <v>0.66844455470106667</v>
      </c>
      <c r="AE157" s="3"/>
      <c r="AF157" s="3">
        <f t="shared" si="32"/>
        <v>88.551125321315268</v>
      </c>
    </row>
    <row r="158" spans="1:32" ht="20.100000000000001" customHeight="1" x14ac:dyDescent="0.25">
      <c r="A158" s="1" t="s">
        <v>907</v>
      </c>
      <c r="B158" s="3" t="s">
        <v>908</v>
      </c>
      <c r="C158" s="1" t="s">
        <v>909</v>
      </c>
      <c r="D158" s="3" t="s">
        <v>910</v>
      </c>
      <c r="E158" s="1" t="s">
        <v>448</v>
      </c>
      <c r="F158" s="3">
        <v>18</v>
      </c>
      <c r="G158" s="3">
        <v>21</v>
      </c>
      <c r="H158" s="3">
        <v>1</v>
      </c>
      <c r="I158" s="3">
        <v>3</v>
      </c>
      <c r="J158" s="3">
        <v>0</v>
      </c>
      <c r="K158" s="3">
        <v>0</v>
      </c>
      <c r="L158" s="1" t="s">
        <v>911</v>
      </c>
      <c r="M158" s="1" t="s">
        <v>912</v>
      </c>
      <c r="N158" s="3">
        <v>299.39999999999998</v>
      </c>
      <c r="O158" s="3">
        <v>8.9</v>
      </c>
      <c r="P158" s="3">
        <v>1.96</v>
      </c>
      <c r="Q158" s="3">
        <v>-2.6</v>
      </c>
      <c r="R158" s="3">
        <v>38.770000000000003</v>
      </c>
      <c r="S158" s="3">
        <v>32.049999999999997</v>
      </c>
      <c r="T158" s="3">
        <v>4</v>
      </c>
      <c r="U158" s="3">
        <v>0</v>
      </c>
      <c r="V158" s="3">
        <v>-5.3440000000000003</v>
      </c>
      <c r="W158" s="3">
        <v>-5.3159999999999998</v>
      </c>
      <c r="X158" s="3">
        <v>-1.5860000000000001</v>
      </c>
      <c r="Y158" s="3">
        <f t="shared" si="33"/>
        <v>5.3159999999999998</v>
      </c>
      <c r="Z158" s="3">
        <f t="shared" si="34"/>
        <v>1.5860000000000001</v>
      </c>
      <c r="AA158" s="3">
        <f t="shared" si="35"/>
        <v>3.4510000000000001</v>
      </c>
      <c r="AB158" s="3">
        <f t="shared" si="36"/>
        <v>1.8649999999999998</v>
      </c>
      <c r="AC158" s="3">
        <f t="shared" si="37"/>
        <v>0.86275000000000002</v>
      </c>
      <c r="AD158" s="3">
        <f t="shared" si="38"/>
        <v>0.95147453083109934</v>
      </c>
      <c r="AE158" s="3"/>
      <c r="AF158" s="3">
        <f t="shared" si="32"/>
        <v>88.768594136621715</v>
      </c>
    </row>
    <row r="159" spans="1:32" ht="20.100000000000001" customHeight="1" x14ac:dyDescent="0.25">
      <c r="A159" s="1" t="s">
        <v>1532</v>
      </c>
      <c r="B159" s="3" t="s">
        <v>1533</v>
      </c>
      <c r="C159" s="1" t="s">
        <v>1534</v>
      </c>
      <c r="D159" s="3" t="s">
        <v>1535</v>
      </c>
      <c r="E159" s="1" t="s">
        <v>1536</v>
      </c>
      <c r="F159" s="3">
        <v>21</v>
      </c>
      <c r="G159" s="3">
        <v>30</v>
      </c>
      <c r="H159" s="3">
        <v>0</v>
      </c>
      <c r="I159" s="3">
        <v>5</v>
      </c>
      <c r="J159" s="3">
        <v>0</v>
      </c>
      <c r="K159" s="3">
        <v>0</v>
      </c>
      <c r="L159" s="1" t="s">
        <v>1537</v>
      </c>
      <c r="M159" s="1" t="s">
        <v>1538</v>
      </c>
      <c r="N159" s="3">
        <v>362.5</v>
      </c>
      <c r="O159" s="3">
        <v>12.59</v>
      </c>
      <c r="P159" s="3">
        <v>1.61</v>
      </c>
      <c r="Q159" s="3">
        <v>-2.97</v>
      </c>
      <c r="R159" s="3">
        <v>94.83</v>
      </c>
      <c r="S159" s="3">
        <v>39.450000000000003</v>
      </c>
      <c r="T159" s="3">
        <v>5</v>
      </c>
      <c r="U159" s="3">
        <v>3</v>
      </c>
      <c r="V159" s="3">
        <v>-6.4770000000000003</v>
      </c>
      <c r="W159" s="3">
        <v>-5.8029999999999999</v>
      </c>
      <c r="X159" s="3">
        <v>-2.5750000000000002</v>
      </c>
      <c r="Y159" s="3">
        <f t="shared" si="33"/>
        <v>5.8029999999999999</v>
      </c>
      <c r="Z159" s="3">
        <f t="shared" si="34"/>
        <v>2.5750000000000002</v>
      </c>
      <c r="AA159" s="3">
        <f t="shared" si="35"/>
        <v>4.1890000000000001</v>
      </c>
      <c r="AB159" s="3">
        <f t="shared" si="36"/>
        <v>1.6139999999999999</v>
      </c>
      <c r="AC159" s="3">
        <f t="shared" si="37"/>
        <v>1.04725</v>
      </c>
      <c r="AD159" s="3">
        <f t="shared" si="38"/>
        <v>0.870817843866171</v>
      </c>
      <c r="AE159" s="3"/>
      <c r="AF159" s="3">
        <f t="shared" si="32"/>
        <v>91.937316005724014</v>
      </c>
    </row>
    <row r="160" spans="1:32" ht="20.100000000000001" customHeight="1" x14ac:dyDescent="0.25">
      <c r="A160" s="3" t="s">
        <v>609</v>
      </c>
      <c r="B160" s="3" t="s">
        <v>610</v>
      </c>
      <c r="C160" s="1" t="s">
        <v>611</v>
      </c>
      <c r="D160" s="3" t="s">
        <v>612</v>
      </c>
      <c r="E160" s="1" t="s">
        <v>613</v>
      </c>
      <c r="F160" s="3">
        <v>17</v>
      </c>
      <c r="G160" s="3">
        <v>19</v>
      </c>
      <c r="H160" s="3">
        <v>1</v>
      </c>
      <c r="I160" s="3">
        <v>3</v>
      </c>
      <c r="J160" s="3">
        <v>0</v>
      </c>
      <c r="K160" s="3">
        <v>0</v>
      </c>
      <c r="L160" s="1" t="s">
        <v>614</v>
      </c>
      <c r="M160" s="1" t="s">
        <v>615</v>
      </c>
      <c r="N160" s="3">
        <v>285.33999999999997</v>
      </c>
      <c r="O160" s="3">
        <v>8.15</v>
      </c>
      <c r="P160" s="3">
        <v>1.62</v>
      </c>
      <c r="Q160" s="3">
        <v>-1.8</v>
      </c>
      <c r="R160" s="3">
        <v>49.77</v>
      </c>
      <c r="S160" s="3">
        <v>30.02</v>
      </c>
      <c r="T160" s="3">
        <v>4</v>
      </c>
      <c r="U160" s="3">
        <v>1</v>
      </c>
      <c r="V160" s="3">
        <v>-5.4630000000000001</v>
      </c>
      <c r="W160" s="3">
        <v>-5.3150000000000004</v>
      </c>
      <c r="X160" s="3">
        <v>-1.4870000000000001</v>
      </c>
      <c r="Y160" s="3">
        <f t="shared" si="33"/>
        <v>5.3150000000000004</v>
      </c>
      <c r="Z160" s="3">
        <f t="shared" si="34"/>
        <v>1.4870000000000001</v>
      </c>
      <c r="AA160" s="3">
        <f t="shared" si="35"/>
        <v>3.4010000000000002</v>
      </c>
      <c r="AB160" s="3">
        <f t="shared" si="36"/>
        <v>1.9140000000000001</v>
      </c>
      <c r="AC160" s="3">
        <f t="shared" si="37"/>
        <v>0.85025000000000006</v>
      </c>
      <c r="AD160" s="3">
        <f t="shared" si="38"/>
        <v>0.94017763845350044</v>
      </c>
      <c r="AE160" s="3"/>
      <c r="AF160" s="3">
        <f t="shared" si="32"/>
        <v>88.094798016823134</v>
      </c>
    </row>
    <row r="161" spans="1:32" ht="20.100000000000001" customHeight="1" x14ac:dyDescent="0.25">
      <c r="A161" s="3" t="s">
        <v>1186</v>
      </c>
      <c r="B161" s="3" t="s">
        <v>1187</v>
      </c>
      <c r="C161" s="3" t="s">
        <v>1188</v>
      </c>
      <c r="D161" s="3" t="s">
        <v>1189</v>
      </c>
      <c r="E161" s="3" t="s">
        <v>1190</v>
      </c>
      <c r="F161" s="3">
        <v>5</v>
      </c>
      <c r="G161" s="3">
        <v>9</v>
      </c>
      <c r="H161" s="3">
        <v>3</v>
      </c>
      <c r="I161" s="3">
        <v>0</v>
      </c>
      <c r="J161" s="3">
        <v>0</v>
      </c>
      <c r="K161" s="3">
        <v>0</v>
      </c>
      <c r="L161" s="3" t="s">
        <v>1191</v>
      </c>
      <c r="M161" s="3" t="s">
        <v>1192</v>
      </c>
      <c r="N161" s="3">
        <v>111.1451</v>
      </c>
      <c r="O161" s="3">
        <v>14.46</v>
      </c>
      <c r="P161" s="3">
        <v>-0.7</v>
      </c>
      <c r="Q161" s="3">
        <v>0.18</v>
      </c>
      <c r="R161" s="3">
        <v>54.7</v>
      </c>
      <c r="S161" s="3">
        <v>12.08</v>
      </c>
      <c r="T161" s="3">
        <v>2</v>
      </c>
      <c r="U161" s="3">
        <v>2</v>
      </c>
      <c r="V161" s="3">
        <v>-5.923</v>
      </c>
      <c r="W161" s="3">
        <v>-5.5490000000000004</v>
      </c>
      <c r="X161" s="3">
        <v>-0.315</v>
      </c>
      <c r="Y161" s="3">
        <f t="shared" si="33"/>
        <v>5.5490000000000004</v>
      </c>
      <c r="Z161" s="3">
        <f t="shared" si="34"/>
        <v>0.315</v>
      </c>
      <c r="AA161" s="3">
        <f t="shared" si="35"/>
        <v>2.9320000000000004</v>
      </c>
      <c r="AB161" s="3">
        <f t="shared" si="36"/>
        <v>2.617</v>
      </c>
      <c r="AC161" s="3">
        <f t="shared" si="37"/>
        <v>0.7330000000000001</v>
      </c>
      <c r="AD161" s="3">
        <f t="shared" si="38"/>
        <v>0.77722583110431787</v>
      </c>
      <c r="AE161" s="3">
        <v>95.6</v>
      </c>
      <c r="AF161" s="3">
        <f t="shared" si="32"/>
        <v>89.687338197653645</v>
      </c>
    </row>
    <row r="162" spans="1:32" ht="20.100000000000001" customHeight="1" x14ac:dyDescent="0.25">
      <c r="A162" s="1" t="s">
        <v>375</v>
      </c>
      <c r="B162" s="3" t="s">
        <v>376</v>
      </c>
      <c r="C162" s="1" t="s">
        <v>377</v>
      </c>
      <c r="D162" s="3" t="s">
        <v>378</v>
      </c>
      <c r="E162" s="3" t="s">
        <v>379</v>
      </c>
      <c r="F162" s="3">
        <v>13</v>
      </c>
      <c r="G162" s="3">
        <v>18</v>
      </c>
      <c r="H162" s="3">
        <v>0</v>
      </c>
      <c r="I162" s="3">
        <v>2</v>
      </c>
      <c r="J162" s="3">
        <v>0</v>
      </c>
      <c r="K162" s="3">
        <v>0</v>
      </c>
      <c r="L162" s="1" t="s">
        <v>380</v>
      </c>
      <c r="M162" s="3" t="s">
        <v>381</v>
      </c>
      <c r="N162" s="3">
        <v>206.28</v>
      </c>
      <c r="O162" s="3">
        <v>5.2</v>
      </c>
      <c r="P162" s="3">
        <v>3.97</v>
      </c>
      <c r="Q162" s="3">
        <v>-3.5</v>
      </c>
      <c r="R162" s="3">
        <v>37.299999999999997</v>
      </c>
      <c r="S162" s="3">
        <v>23.76</v>
      </c>
      <c r="T162" s="3">
        <v>2</v>
      </c>
      <c r="U162" s="3">
        <v>1</v>
      </c>
      <c r="V162" s="3">
        <v>-6.734</v>
      </c>
      <c r="W162" s="3">
        <v>-6.2839999999999998</v>
      </c>
      <c r="X162" s="3">
        <v>-1.57</v>
      </c>
      <c r="Y162" s="3">
        <f t="shared" si="33"/>
        <v>6.2839999999999998</v>
      </c>
      <c r="Z162" s="3">
        <f t="shared" si="34"/>
        <v>1.57</v>
      </c>
      <c r="AA162" s="3">
        <f t="shared" si="35"/>
        <v>3.927</v>
      </c>
      <c r="AB162" s="3">
        <f t="shared" si="36"/>
        <v>2.3569999999999998</v>
      </c>
      <c r="AC162" s="3">
        <f t="shared" si="37"/>
        <v>0.98175000000000001</v>
      </c>
      <c r="AD162" s="3">
        <f t="shared" si="38"/>
        <v>0.65188799321170987</v>
      </c>
      <c r="AE162" s="3"/>
      <c r="AF162" s="3">
        <f t="shared" si="32"/>
        <v>86.768220362053299</v>
      </c>
    </row>
    <row r="163" spans="1:32" ht="20.100000000000001" customHeight="1" x14ac:dyDescent="0.25">
      <c r="A163" s="1" t="s">
        <v>309</v>
      </c>
      <c r="B163" s="3" t="s">
        <v>310</v>
      </c>
      <c r="C163" s="1" t="s">
        <v>311</v>
      </c>
      <c r="D163" s="3" t="s">
        <v>312</v>
      </c>
      <c r="E163" s="1" t="s">
        <v>313</v>
      </c>
      <c r="F163" s="3">
        <v>3</v>
      </c>
      <c r="G163" s="3">
        <v>4</v>
      </c>
      <c r="H163" s="3">
        <v>2</v>
      </c>
      <c r="I163" s="3">
        <v>0</v>
      </c>
      <c r="J163" s="3">
        <v>0</v>
      </c>
      <c r="K163" s="3">
        <v>0</v>
      </c>
      <c r="L163" s="3" t="s">
        <v>314</v>
      </c>
      <c r="M163" s="1" t="s">
        <v>315</v>
      </c>
      <c r="N163" s="3">
        <v>68.08</v>
      </c>
      <c r="O163" s="3">
        <v>7</v>
      </c>
      <c r="P163" s="3">
        <v>-0.08</v>
      </c>
      <c r="Q163" s="3">
        <v>0.9</v>
      </c>
      <c r="R163" s="3">
        <v>28.68</v>
      </c>
      <c r="S163" s="3">
        <v>6.56</v>
      </c>
      <c r="T163" s="3">
        <v>1</v>
      </c>
      <c r="U163" s="3">
        <v>1</v>
      </c>
      <c r="V163" s="3">
        <v>-6.3780000000000001</v>
      </c>
      <c r="W163" s="3">
        <v>-5.8049999999999997</v>
      </c>
      <c r="X163" s="3">
        <v>-0.375</v>
      </c>
      <c r="Y163" s="3">
        <f t="shared" si="33"/>
        <v>5.8049999999999997</v>
      </c>
      <c r="Z163" s="3">
        <f t="shared" si="34"/>
        <v>0.375</v>
      </c>
      <c r="AA163" s="3">
        <f t="shared" si="35"/>
        <v>3.09</v>
      </c>
      <c r="AB163" s="3">
        <f t="shared" si="36"/>
        <v>2.7149999999999999</v>
      </c>
      <c r="AC163" s="3">
        <f t="shared" si="37"/>
        <v>0.77250000000000008</v>
      </c>
      <c r="AD163" s="3">
        <f t="shared" si="38"/>
        <v>0.72007366482504609</v>
      </c>
      <c r="AE163" s="3">
        <v>89</v>
      </c>
      <c r="AF163" s="3">
        <f t="shared" si="32"/>
        <v>86.393968333886008</v>
      </c>
    </row>
    <row r="164" spans="1:32" ht="20.100000000000001" customHeight="1" x14ac:dyDescent="0.25">
      <c r="A164" s="3" t="s">
        <v>309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68.08</v>
      </c>
      <c r="O164" s="3">
        <v>7</v>
      </c>
      <c r="P164" s="3">
        <v>-0.08</v>
      </c>
      <c r="Q164" s="3">
        <v>0.9</v>
      </c>
      <c r="R164" s="3">
        <v>28.68</v>
      </c>
      <c r="S164" s="3">
        <v>6.56</v>
      </c>
      <c r="T164" s="3"/>
      <c r="U164" s="3"/>
      <c r="V164" s="3">
        <v>-6.3780000000000001</v>
      </c>
      <c r="W164" s="3">
        <v>-5.8049999999999997</v>
      </c>
      <c r="X164" s="3">
        <v>-0.375</v>
      </c>
      <c r="Y164" s="3">
        <f t="shared" si="33"/>
        <v>5.8049999999999997</v>
      </c>
      <c r="Z164" s="3">
        <f t="shared" si="34"/>
        <v>0.375</v>
      </c>
      <c r="AA164" s="3">
        <f t="shared" si="35"/>
        <v>3.09</v>
      </c>
      <c r="AB164" s="3">
        <f t="shared" si="36"/>
        <v>2.7149999999999999</v>
      </c>
      <c r="AC164" s="3">
        <f t="shared" si="37"/>
        <v>0.77250000000000008</v>
      </c>
      <c r="AD164" s="3">
        <f t="shared" si="38"/>
        <v>0.72007366482504609</v>
      </c>
      <c r="AE164" s="3">
        <v>89</v>
      </c>
      <c r="AF164" s="3">
        <f t="shared" si="32"/>
        <v>86.393968333886008</v>
      </c>
    </row>
    <row r="165" spans="1:32" ht="20.100000000000001" customHeight="1" x14ac:dyDescent="0.25">
      <c r="A165" s="1" t="s">
        <v>1325</v>
      </c>
      <c r="B165" s="3" t="s">
        <v>1326</v>
      </c>
      <c r="C165" s="1" t="s">
        <v>1327</v>
      </c>
      <c r="D165" s="3" t="s">
        <v>1328</v>
      </c>
      <c r="E165" s="1" t="s">
        <v>1329</v>
      </c>
      <c r="F165" s="3">
        <v>19</v>
      </c>
      <c r="G165" s="3">
        <v>24</v>
      </c>
      <c r="H165" s="3">
        <v>2</v>
      </c>
      <c r="I165" s="3">
        <v>0</v>
      </c>
      <c r="J165" s="3">
        <v>0</v>
      </c>
      <c r="K165" s="3">
        <v>0</v>
      </c>
      <c r="L165" s="1" t="s">
        <v>1330</v>
      </c>
      <c r="M165" s="1" t="s">
        <v>1331</v>
      </c>
      <c r="N165" s="3">
        <v>280.39999999999998</v>
      </c>
      <c r="O165" s="3">
        <v>9.5</v>
      </c>
      <c r="P165" s="3">
        <v>4.8</v>
      </c>
      <c r="Q165" s="3">
        <v>-3.6</v>
      </c>
      <c r="R165" s="3">
        <v>6.48</v>
      </c>
      <c r="S165" s="3">
        <v>33.39</v>
      </c>
      <c r="T165" s="3">
        <v>1</v>
      </c>
      <c r="U165" s="3">
        <v>0</v>
      </c>
      <c r="V165" s="3">
        <v>-5.327</v>
      </c>
      <c r="W165" s="3">
        <v>-4.8860000000000001</v>
      </c>
      <c r="X165" s="3">
        <v>-1.4430000000000001</v>
      </c>
      <c r="Y165" s="3">
        <f t="shared" si="33"/>
        <v>4.8860000000000001</v>
      </c>
      <c r="Z165" s="3">
        <f t="shared" si="34"/>
        <v>1.4430000000000001</v>
      </c>
      <c r="AA165" s="3">
        <f t="shared" si="35"/>
        <v>3.1645000000000003</v>
      </c>
      <c r="AB165" s="3">
        <f t="shared" si="36"/>
        <v>1.7215</v>
      </c>
      <c r="AC165" s="3">
        <f t="shared" si="37"/>
        <v>0.79112500000000008</v>
      </c>
      <c r="AD165" s="3">
        <f t="shared" si="38"/>
        <v>1.1139994191112401</v>
      </c>
      <c r="AE165" s="3"/>
      <c r="AF165" s="3">
        <f t="shared" si="32"/>
        <v>90.245177253720726</v>
      </c>
    </row>
    <row r="166" spans="1:32" ht="20.100000000000001" customHeight="1" x14ac:dyDescent="0.25">
      <c r="A166" s="1" t="s">
        <v>933</v>
      </c>
      <c r="B166" s="3" t="s">
        <v>934</v>
      </c>
      <c r="C166" s="1" t="s">
        <v>935</v>
      </c>
      <c r="D166" s="3" t="s">
        <v>936</v>
      </c>
      <c r="E166" s="1" t="s">
        <v>937</v>
      </c>
      <c r="F166" s="3">
        <v>17</v>
      </c>
      <c r="G166" s="3">
        <v>15</v>
      </c>
      <c r="H166" s="3">
        <v>1</v>
      </c>
      <c r="I166" s="3">
        <v>3</v>
      </c>
      <c r="J166" s="3">
        <v>0</v>
      </c>
      <c r="K166" s="3">
        <v>0</v>
      </c>
      <c r="L166" s="1" t="s">
        <v>938</v>
      </c>
      <c r="M166" s="1" t="s">
        <v>939</v>
      </c>
      <c r="N166" s="3">
        <v>281.3</v>
      </c>
      <c r="O166" s="3">
        <v>5.8</v>
      </c>
      <c r="P166" s="3">
        <v>2.86</v>
      </c>
      <c r="Q166" s="3">
        <v>-3.3</v>
      </c>
      <c r="R166" s="3">
        <v>57.61</v>
      </c>
      <c r="S166" s="3">
        <v>30.24</v>
      </c>
      <c r="T166" s="3">
        <v>3</v>
      </c>
      <c r="U166" s="3">
        <v>1</v>
      </c>
      <c r="V166" s="3">
        <v>-6.117</v>
      </c>
      <c r="W166" s="3">
        <v>-5.758</v>
      </c>
      <c r="X166" s="3">
        <v>-2.669</v>
      </c>
      <c r="Y166" s="3">
        <f t="shared" si="33"/>
        <v>5.758</v>
      </c>
      <c r="Z166" s="3">
        <f t="shared" si="34"/>
        <v>2.669</v>
      </c>
      <c r="AA166" s="3">
        <f t="shared" si="35"/>
        <v>4.2134999999999998</v>
      </c>
      <c r="AB166" s="3">
        <f t="shared" si="36"/>
        <v>1.5445</v>
      </c>
      <c r="AC166" s="3">
        <f t="shared" si="37"/>
        <v>1.053375</v>
      </c>
      <c r="AD166" s="3">
        <f t="shared" si="38"/>
        <v>0.90207186791842031</v>
      </c>
      <c r="AE166" s="3"/>
      <c r="AF166" s="3">
        <f t="shared" si="32"/>
        <v>88.822809196062735</v>
      </c>
    </row>
    <row r="167" spans="1:32" ht="20.100000000000001" customHeight="1" x14ac:dyDescent="0.25">
      <c r="A167" s="1" t="s">
        <v>1464</v>
      </c>
      <c r="B167" s="3" t="s">
        <v>1465</v>
      </c>
      <c r="C167" s="1" t="s">
        <v>1466</v>
      </c>
      <c r="D167" s="9">
        <v>9110947</v>
      </c>
      <c r="E167" s="1" t="s">
        <v>1467</v>
      </c>
      <c r="F167" s="3">
        <v>22</v>
      </c>
      <c r="G167" s="3">
        <v>25</v>
      </c>
      <c r="H167" s="3">
        <v>3</v>
      </c>
      <c r="I167" s="3">
        <v>1</v>
      </c>
      <c r="J167" s="3">
        <v>0</v>
      </c>
      <c r="K167" s="3">
        <v>0</v>
      </c>
      <c r="L167" s="1" t="s">
        <v>1468</v>
      </c>
      <c r="M167" s="1" t="s">
        <v>1469</v>
      </c>
      <c r="N167" s="3">
        <v>347.5</v>
      </c>
      <c r="O167" s="3">
        <v>7.7</v>
      </c>
      <c r="P167" s="3">
        <v>3.19</v>
      </c>
      <c r="Q167" s="3">
        <v>-4.5999999999999996</v>
      </c>
      <c r="R167" s="3">
        <v>48.13</v>
      </c>
      <c r="S167" s="3">
        <v>40.72</v>
      </c>
      <c r="T167" s="3">
        <v>2</v>
      </c>
      <c r="U167" s="3">
        <v>2</v>
      </c>
      <c r="V167" s="3">
        <v>-5.4909999999999997</v>
      </c>
      <c r="W167" s="3">
        <v>-5.1379999999999999</v>
      </c>
      <c r="X167" s="3">
        <v>-2.1139999999999999</v>
      </c>
      <c r="Y167" s="3">
        <f t="shared" si="33"/>
        <v>5.1379999999999999</v>
      </c>
      <c r="Z167" s="3">
        <f t="shared" si="34"/>
        <v>2.1139999999999999</v>
      </c>
      <c r="AA167" s="3">
        <f t="shared" si="35"/>
        <v>3.6259999999999999</v>
      </c>
      <c r="AB167" s="3">
        <f t="shared" si="36"/>
        <v>1.512</v>
      </c>
      <c r="AC167" s="3">
        <f t="shared" si="37"/>
        <v>0.90649999999999986</v>
      </c>
      <c r="AD167" s="3">
        <f t="shared" si="38"/>
        <v>1.1157407407407407</v>
      </c>
      <c r="AE167" s="3"/>
      <c r="AF167" s="3">
        <f t="shared" si="32"/>
        <v>91.192601934073366</v>
      </c>
    </row>
    <row r="168" spans="1:32" ht="20.100000000000001" customHeight="1" x14ac:dyDescent="0.25">
      <c r="A168" s="1" t="s">
        <v>1262</v>
      </c>
      <c r="B168" s="3" t="s">
        <v>1263</v>
      </c>
      <c r="C168" s="1" t="s">
        <v>1264</v>
      </c>
      <c r="D168" s="3" t="s">
        <v>1265</v>
      </c>
      <c r="E168" s="1" t="s">
        <v>1266</v>
      </c>
      <c r="F168" s="3">
        <v>12</v>
      </c>
      <c r="G168" s="3">
        <v>13</v>
      </c>
      <c r="H168" s="3">
        <v>3</v>
      </c>
      <c r="I168" s="3">
        <v>2</v>
      </c>
      <c r="J168" s="3">
        <v>0</v>
      </c>
      <c r="K168" s="3">
        <v>0</v>
      </c>
      <c r="L168" s="1" t="s">
        <v>1267</v>
      </c>
      <c r="M168" s="1" t="s">
        <v>1268</v>
      </c>
      <c r="N168" s="3">
        <v>231.25</v>
      </c>
      <c r="O168" s="3">
        <v>10.4</v>
      </c>
      <c r="P168" s="3">
        <v>1.43</v>
      </c>
      <c r="Q168" s="3">
        <v>-3</v>
      </c>
      <c r="R168" s="3">
        <v>67.16</v>
      </c>
      <c r="S168" s="3">
        <v>24.51</v>
      </c>
      <c r="T168" s="3">
        <v>3</v>
      </c>
      <c r="U168" s="3">
        <v>2</v>
      </c>
      <c r="V168" s="3">
        <v>-6.0190000000000001</v>
      </c>
      <c r="W168" s="3">
        <v>-5.76</v>
      </c>
      <c r="X168" s="3">
        <v>-2.1800000000000002</v>
      </c>
      <c r="Y168" s="3">
        <f t="shared" si="33"/>
        <v>5.76</v>
      </c>
      <c r="Z168" s="3">
        <f t="shared" si="34"/>
        <v>2.1800000000000002</v>
      </c>
      <c r="AA168" s="3">
        <f t="shared" si="35"/>
        <v>3.9699999999999998</v>
      </c>
      <c r="AB168" s="3">
        <f t="shared" si="36"/>
        <v>1.7899999999999998</v>
      </c>
      <c r="AC168" s="3">
        <f t="shared" si="37"/>
        <v>0.99249999999999994</v>
      </c>
      <c r="AD168" s="3">
        <f t="shared" si="38"/>
        <v>0.84636871508379907</v>
      </c>
      <c r="AE168" s="3"/>
      <c r="AF168" s="3">
        <f t="shared" si="32"/>
        <v>89.959273736312554</v>
      </c>
    </row>
    <row r="169" spans="1:32" ht="20.100000000000001" customHeight="1" x14ac:dyDescent="0.25">
      <c r="A169" s="3" t="s">
        <v>135</v>
      </c>
      <c r="B169" s="3" t="s">
        <v>136</v>
      </c>
      <c r="C169" s="1" t="s">
        <v>137</v>
      </c>
      <c r="D169" s="3" t="s">
        <v>138</v>
      </c>
      <c r="E169" s="1" t="s">
        <v>139</v>
      </c>
      <c r="F169" s="3">
        <v>6</v>
      </c>
      <c r="G169" s="3">
        <v>7</v>
      </c>
      <c r="H169" s="3">
        <v>3</v>
      </c>
      <c r="I169" s="3">
        <v>1</v>
      </c>
      <c r="J169" s="3">
        <v>0</v>
      </c>
      <c r="K169" s="3">
        <v>0</v>
      </c>
      <c r="L169" s="1" t="s">
        <v>140</v>
      </c>
      <c r="M169" s="1" t="s">
        <v>141</v>
      </c>
      <c r="N169" s="3">
        <v>137.13999999999999</v>
      </c>
      <c r="O169" s="3">
        <v>1.82</v>
      </c>
      <c r="P169" s="3">
        <v>-0.7</v>
      </c>
      <c r="Q169" s="3">
        <v>0.01</v>
      </c>
      <c r="R169" s="3">
        <v>68.010000000000005</v>
      </c>
      <c r="S169" s="3">
        <v>13.21</v>
      </c>
      <c r="T169" s="3">
        <v>3</v>
      </c>
      <c r="U169" s="3">
        <v>2</v>
      </c>
      <c r="V169" s="3">
        <v>-6.5439999999999996</v>
      </c>
      <c r="W169" s="3">
        <v>-6.0880000000000001</v>
      </c>
      <c r="X169" s="3">
        <v>-2.67</v>
      </c>
      <c r="Y169" s="3">
        <f t="shared" si="33"/>
        <v>6.0880000000000001</v>
      </c>
      <c r="Z169" s="3">
        <f t="shared" si="34"/>
        <v>2.67</v>
      </c>
      <c r="AA169" s="3">
        <f t="shared" si="35"/>
        <v>4.3789999999999996</v>
      </c>
      <c r="AB169" s="3">
        <f t="shared" si="36"/>
        <v>1.7090000000000001</v>
      </c>
      <c r="AC169" s="3">
        <f t="shared" si="37"/>
        <v>1.0947499999999999</v>
      </c>
      <c r="AD169" s="3">
        <f t="shared" si="38"/>
        <v>0.76682270333528391</v>
      </c>
      <c r="AE169" s="3">
        <v>75.400000000000006</v>
      </c>
      <c r="AF169" s="3">
        <f t="shared" si="32"/>
        <v>85.598103279249159</v>
      </c>
    </row>
    <row r="170" spans="1:32" ht="20.100000000000001" customHeight="1" x14ac:dyDescent="0.25">
      <c r="A170" s="3" t="s">
        <v>692</v>
      </c>
      <c r="B170" s="3" t="s">
        <v>693</v>
      </c>
      <c r="C170" s="1" t="s">
        <v>694</v>
      </c>
      <c r="D170" s="3" t="s">
        <v>695</v>
      </c>
      <c r="E170" s="1" t="s">
        <v>696</v>
      </c>
      <c r="F170" s="3">
        <v>11</v>
      </c>
      <c r="G170" s="3">
        <v>17</v>
      </c>
      <c r="H170" s="3">
        <v>1</v>
      </c>
      <c r="I170" s="3">
        <v>3</v>
      </c>
      <c r="J170" s="3">
        <v>0</v>
      </c>
      <c r="K170" s="3">
        <v>0</v>
      </c>
      <c r="L170" s="1" t="s">
        <v>697</v>
      </c>
      <c r="M170" s="1" t="s">
        <v>698</v>
      </c>
      <c r="N170" s="3" t="s">
        <v>699</v>
      </c>
      <c r="O170" s="3">
        <v>9.81</v>
      </c>
      <c r="P170" s="3">
        <v>1.4</v>
      </c>
      <c r="Q170" s="3">
        <v>-1.6</v>
      </c>
      <c r="R170" s="3">
        <v>72.72</v>
      </c>
      <c r="S170" s="3">
        <v>23.04</v>
      </c>
      <c r="T170" s="3">
        <v>4</v>
      </c>
      <c r="U170" s="3">
        <v>4</v>
      </c>
      <c r="V170" s="3">
        <v>-5.952</v>
      </c>
      <c r="W170" s="3">
        <v>-5.468</v>
      </c>
      <c r="X170" s="3">
        <v>-1.325</v>
      </c>
      <c r="Y170" s="3">
        <f t="shared" si="33"/>
        <v>5.468</v>
      </c>
      <c r="Z170" s="3">
        <f t="shared" si="34"/>
        <v>1.325</v>
      </c>
      <c r="AA170" s="3">
        <f t="shared" si="35"/>
        <v>3.3965000000000001</v>
      </c>
      <c r="AB170" s="3">
        <f t="shared" si="36"/>
        <v>2.0714999999999999</v>
      </c>
      <c r="AC170" s="3">
        <f t="shared" si="37"/>
        <v>0.84912500000000002</v>
      </c>
      <c r="AD170" s="3">
        <f t="shared" si="38"/>
        <v>0.86978035240164131</v>
      </c>
      <c r="AE170" s="3"/>
      <c r="AF170" s="3">
        <f t="shared" si="32"/>
        <v>88.374460930069048</v>
      </c>
    </row>
    <row r="171" spans="1:32" ht="20.100000000000001" customHeight="1" x14ac:dyDescent="0.25">
      <c r="A171" s="3" t="s">
        <v>721</v>
      </c>
      <c r="B171" s="3" t="s">
        <v>722</v>
      </c>
      <c r="C171" s="1" t="s">
        <v>723</v>
      </c>
      <c r="D171" s="3" t="s">
        <v>724</v>
      </c>
      <c r="E171" s="1" t="s">
        <v>725</v>
      </c>
      <c r="F171" s="3">
        <v>18</v>
      </c>
      <c r="G171" s="3">
        <v>23</v>
      </c>
      <c r="H171" s="3">
        <v>1</v>
      </c>
      <c r="I171" s="3">
        <v>3</v>
      </c>
      <c r="J171" s="3">
        <v>0</v>
      </c>
      <c r="K171" s="3">
        <v>0</v>
      </c>
      <c r="L171" s="1" t="s">
        <v>726</v>
      </c>
      <c r="M171" s="1" t="s">
        <v>727</v>
      </c>
      <c r="N171" s="3" t="s">
        <v>728</v>
      </c>
      <c r="O171" s="3">
        <v>9.65</v>
      </c>
      <c r="P171" s="3">
        <v>2.56</v>
      </c>
      <c r="Q171" s="3">
        <v>-3.8</v>
      </c>
      <c r="R171" s="3">
        <v>-3.8</v>
      </c>
      <c r="S171" s="3">
        <v>34.119999999999997</v>
      </c>
      <c r="T171" s="3">
        <v>4</v>
      </c>
      <c r="U171" s="3">
        <v>3</v>
      </c>
      <c r="V171" s="3">
        <v>-5.8120000000000003</v>
      </c>
      <c r="W171" s="3">
        <v>-5.7709999999999999</v>
      </c>
      <c r="X171" s="3">
        <v>-1.512</v>
      </c>
      <c r="Y171" s="3">
        <f t="shared" si="33"/>
        <v>5.7709999999999999</v>
      </c>
      <c r="Z171" s="3">
        <f t="shared" si="34"/>
        <v>1.512</v>
      </c>
      <c r="AA171" s="3">
        <f t="shared" si="35"/>
        <v>3.6414999999999997</v>
      </c>
      <c r="AB171" s="3">
        <f t="shared" si="36"/>
        <v>2.1295000000000002</v>
      </c>
      <c r="AC171" s="3">
        <f t="shared" si="37"/>
        <v>0.91037499999999993</v>
      </c>
      <c r="AD171" s="3">
        <f t="shared" si="38"/>
        <v>0.78856539093683964</v>
      </c>
      <c r="AE171" s="3"/>
      <c r="AF171" s="3">
        <f t="shared" si="32"/>
        <v>88.483921084662967</v>
      </c>
    </row>
    <row r="172" spans="1:32" ht="20.100000000000001" customHeight="1" x14ac:dyDescent="0.25">
      <c r="A172" s="1" t="s">
        <v>802</v>
      </c>
      <c r="B172" s="3" t="s">
        <v>803</v>
      </c>
      <c r="C172" s="1" t="s">
        <v>804</v>
      </c>
      <c r="D172" s="3" t="s">
        <v>805</v>
      </c>
      <c r="E172" s="1" t="s">
        <v>806</v>
      </c>
      <c r="F172" s="3">
        <v>18</v>
      </c>
      <c r="G172" s="3">
        <v>36</v>
      </c>
      <c r="H172" s="3">
        <v>4</v>
      </c>
      <c r="I172" s="3">
        <v>11</v>
      </c>
      <c r="J172" s="3">
        <v>0</v>
      </c>
      <c r="K172" s="3">
        <v>0</v>
      </c>
      <c r="L172" s="1" t="s">
        <v>807</v>
      </c>
      <c r="M172" s="1" t="s">
        <v>808</v>
      </c>
      <c r="N172" s="3">
        <v>484.5</v>
      </c>
      <c r="O172" s="3">
        <v>7.2</v>
      </c>
      <c r="P172" s="3">
        <v>-7.1</v>
      </c>
      <c r="Q172" s="3">
        <v>-0.72</v>
      </c>
      <c r="R172" s="3">
        <v>282.61</v>
      </c>
      <c r="S172" s="3">
        <v>47.57</v>
      </c>
      <c r="T172" s="3">
        <v>15</v>
      </c>
      <c r="U172" s="3">
        <v>11</v>
      </c>
      <c r="V172" s="3">
        <v>-6.0309999999999997</v>
      </c>
      <c r="W172" s="3">
        <v>-5.8520000000000003</v>
      </c>
      <c r="X172" s="3">
        <v>4.5140000000000002</v>
      </c>
      <c r="Y172" s="3">
        <f t="shared" si="33"/>
        <v>5.8520000000000003</v>
      </c>
      <c r="Z172" s="3">
        <f t="shared" si="34"/>
        <v>-4.5140000000000002</v>
      </c>
      <c r="AA172" s="3">
        <f t="shared" si="35"/>
        <v>0.66900000000000004</v>
      </c>
      <c r="AB172" s="3">
        <f t="shared" si="36"/>
        <v>5.1829999999999998</v>
      </c>
      <c r="AC172" s="3">
        <f t="shared" si="37"/>
        <v>0.16725000000000001</v>
      </c>
      <c r="AD172" s="3">
        <f t="shared" si="38"/>
        <v>0.61074667181169207</v>
      </c>
      <c r="AE172" s="3">
        <v>90.96</v>
      </c>
      <c r="AF172" s="3">
        <f t="shared" si="32"/>
        <v>88.667471229310635</v>
      </c>
    </row>
    <row r="173" spans="1:32" ht="20.100000000000001" customHeight="1" x14ac:dyDescent="0.25">
      <c r="A173" s="1" t="s">
        <v>22</v>
      </c>
      <c r="B173" s="3" t="s">
        <v>23</v>
      </c>
      <c r="C173" s="1" t="s">
        <v>24</v>
      </c>
      <c r="D173" s="3" t="s">
        <v>25</v>
      </c>
      <c r="E173" s="1" t="s">
        <v>26</v>
      </c>
      <c r="F173" s="3">
        <v>9</v>
      </c>
      <c r="G173" s="3">
        <v>11</v>
      </c>
      <c r="H173" s="3">
        <v>1</v>
      </c>
      <c r="I173" s="3">
        <v>4</v>
      </c>
      <c r="J173" s="3">
        <v>0</v>
      </c>
      <c r="K173" s="3">
        <v>0</v>
      </c>
      <c r="L173" s="1" t="s">
        <v>27</v>
      </c>
      <c r="M173" s="1" t="s">
        <v>28</v>
      </c>
      <c r="N173" s="3">
        <v>197.19</v>
      </c>
      <c r="O173" s="3">
        <v>2.3199999999999998</v>
      </c>
      <c r="P173" s="3">
        <v>0.05</v>
      </c>
      <c r="Q173" s="3">
        <v>-1.8</v>
      </c>
      <c r="R173" s="3">
        <v>103.78</v>
      </c>
      <c r="S173" s="3">
        <v>18.91</v>
      </c>
      <c r="T173" s="3">
        <v>5</v>
      </c>
      <c r="U173" s="3">
        <v>4</v>
      </c>
      <c r="V173" s="3">
        <v>-6.1980000000000004</v>
      </c>
      <c r="W173" s="3">
        <v>-5.8609999999999998</v>
      </c>
      <c r="X173" s="3">
        <v>-1.714</v>
      </c>
      <c r="Y173" s="3">
        <f t="shared" si="33"/>
        <v>5.8609999999999998</v>
      </c>
      <c r="Z173" s="3">
        <f t="shared" si="34"/>
        <v>1.714</v>
      </c>
      <c r="AA173" s="3">
        <f t="shared" si="35"/>
        <v>3.7874999999999996</v>
      </c>
      <c r="AB173" s="3">
        <f t="shared" si="36"/>
        <v>2.0735000000000001</v>
      </c>
      <c r="AC173" s="3">
        <f t="shared" si="37"/>
        <v>0.94687499999999991</v>
      </c>
      <c r="AD173" s="3">
        <f t="shared" si="38"/>
        <v>0.77465637810465404</v>
      </c>
      <c r="AE173" s="3"/>
      <c r="AF173" s="3">
        <f t="shared" si="32"/>
        <v>84.845767046957917</v>
      </c>
    </row>
    <row r="174" spans="1:32" ht="20.100000000000001" customHeight="1" x14ac:dyDescent="0.25">
      <c r="A174" s="1" t="s">
        <v>1512</v>
      </c>
      <c r="B174" s="3" t="s">
        <v>1513</v>
      </c>
      <c r="C174" s="3" t="s">
        <v>1514</v>
      </c>
      <c r="D174" s="3" t="s">
        <v>1515</v>
      </c>
      <c r="E174" s="3" t="s">
        <v>1516</v>
      </c>
      <c r="F174" s="3">
        <v>19</v>
      </c>
      <c r="G174" s="3">
        <v>24</v>
      </c>
      <c r="H174" s="3">
        <v>2</v>
      </c>
      <c r="I174" s="3">
        <v>1</v>
      </c>
      <c r="J174" s="3">
        <v>1</v>
      </c>
      <c r="K174" s="3">
        <v>0</v>
      </c>
      <c r="L174" s="1" t="s">
        <v>1517</v>
      </c>
      <c r="M174" s="1" t="s">
        <v>1518</v>
      </c>
      <c r="N174" s="3">
        <v>328.5</v>
      </c>
      <c r="O174" s="3">
        <v>9.1999999999999993</v>
      </c>
      <c r="P174" s="3">
        <v>4.68</v>
      </c>
      <c r="Q174" s="3">
        <v>-4.8</v>
      </c>
      <c r="R174" s="3">
        <v>15.71</v>
      </c>
      <c r="S174" s="3">
        <v>36.770000000000003</v>
      </c>
      <c r="T174" s="3">
        <v>3</v>
      </c>
      <c r="U174" s="3">
        <v>0</v>
      </c>
      <c r="V174" s="3">
        <v>-5.3220000000000001</v>
      </c>
      <c r="W174" s="3">
        <v>-4.6589999999999998</v>
      </c>
      <c r="X174" s="3">
        <v>-1.484</v>
      </c>
      <c r="Y174" s="3">
        <f t="shared" si="33"/>
        <v>4.6589999999999998</v>
      </c>
      <c r="Z174" s="3">
        <f t="shared" si="34"/>
        <v>1.484</v>
      </c>
      <c r="AA174" s="3">
        <f t="shared" si="35"/>
        <v>3.0714999999999999</v>
      </c>
      <c r="AB174" s="3">
        <f t="shared" si="36"/>
        <v>1.5874999999999999</v>
      </c>
      <c r="AC174" s="3">
        <f t="shared" si="37"/>
        <v>0.76787500000000009</v>
      </c>
      <c r="AD174" s="3">
        <f t="shared" si="38"/>
        <v>1.2373228346456695</v>
      </c>
      <c r="AE174" s="3"/>
      <c r="AF174" s="3">
        <f t="shared" si="32"/>
        <v>91.816578704409565</v>
      </c>
    </row>
    <row r="175" spans="1:32" ht="20.100000000000001" customHeight="1" x14ac:dyDescent="0.25">
      <c r="A175" s="3" t="s">
        <v>1015</v>
      </c>
      <c r="B175" s="3" t="s">
        <v>1016</v>
      </c>
      <c r="C175" s="1" t="s">
        <v>1017</v>
      </c>
      <c r="D175" s="3" t="s">
        <v>1018</v>
      </c>
      <c r="E175" s="1" t="s">
        <v>1019</v>
      </c>
      <c r="F175" s="3">
        <v>17</v>
      </c>
      <c r="G175" s="3">
        <v>23</v>
      </c>
      <c r="H175" s="3">
        <v>1</v>
      </c>
      <c r="I175" s="3">
        <v>1</v>
      </c>
      <c r="J175" s="3">
        <v>0</v>
      </c>
      <c r="K175" s="3">
        <v>0</v>
      </c>
      <c r="L175" s="1" t="s">
        <v>1020</v>
      </c>
      <c r="M175" s="1" t="s">
        <v>1021</v>
      </c>
      <c r="N175" s="3">
        <v>257.37</v>
      </c>
      <c r="O175" s="3">
        <v>8.9</v>
      </c>
      <c r="P175" s="3">
        <v>2.9</v>
      </c>
      <c r="Q175" s="3">
        <v>-3.2</v>
      </c>
      <c r="R175" s="3">
        <v>23.47</v>
      </c>
      <c r="S175" s="3">
        <v>29.84</v>
      </c>
      <c r="T175" s="3">
        <v>2</v>
      </c>
      <c r="U175" s="3">
        <v>1</v>
      </c>
      <c r="V175" s="3">
        <v>-5.6319999999999997</v>
      </c>
      <c r="W175" s="3">
        <v>-5.0069999999999997</v>
      </c>
      <c r="X175" s="3">
        <v>-1.357</v>
      </c>
      <c r="Y175" s="3">
        <f t="shared" si="33"/>
        <v>5.0069999999999997</v>
      </c>
      <c r="Z175" s="3">
        <f t="shared" si="34"/>
        <v>1.357</v>
      </c>
      <c r="AA175" s="3">
        <f t="shared" si="35"/>
        <v>3.1819999999999999</v>
      </c>
      <c r="AB175" s="3">
        <f t="shared" si="36"/>
        <v>1.8249999999999997</v>
      </c>
      <c r="AC175" s="3">
        <f t="shared" si="37"/>
        <v>0.79549999999999998</v>
      </c>
      <c r="AD175" s="3">
        <f t="shared" si="38"/>
        <v>1.046027397260274</v>
      </c>
      <c r="AE175" s="3"/>
      <c r="AF175" s="3">
        <f t="shared" si="32"/>
        <v>89.001365622191798</v>
      </c>
    </row>
    <row r="176" spans="1:32" ht="20.100000000000001" customHeight="1" x14ac:dyDescent="0.25">
      <c r="A176" s="3" t="s">
        <v>465</v>
      </c>
      <c r="B176" s="3" t="s">
        <v>466</v>
      </c>
      <c r="C176" s="3" t="s">
        <v>467</v>
      </c>
      <c r="D176" s="3" t="s">
        <v>468</v>
      </c>
      <c r="E176" s="3" t="s">
        <v>469</v>
      </c>
      <c r="F176" s="3">
        <v>14</v>
      </c>
      <c r="G176" s="3">
        <v>22</v>
      </c>
      <c r="H176" s="3">
        <v>2</v>
      </c>
      <c r="I176" s="3">
        <v>1</v>
      </c>
      <c r="J176" s="3">
        <v>0</v>
      </c>
      <c r="K176" s="3">
        <v>0</v>
      </c>
      <c r="L176" s="3" t="s">
        <v>470</v>
      </c>
      <c r="M176" s="3" t="s">
        <v>471</v>
      </c>
      <c r="N176" s="3">
        <v>234.3373</v>
      </c>
      <c r="O176" s="3">
        <v>7.9</v>
      </c>
      <c r="P176" s="3">
        <v>2.44</v>
      </c>
      <c r="Q176" s="3">
        <v>-1.76</v>
      </c>
      <c r="R176" s="3">
        <v>32.340000000000003</v>
      </c>
      <c r="S176" s="3">
        <v>27.77</v>
      </c>
      <c r="T176" s="3">
        <v>2</v>
      </c>
      <c r="U176" s="3">
        <v>1</v>
      </c>
      <c r="V176" s="3">
        <v>-5.8470000000000004</v>
      </c>
      <c r="W176" s="3">
        <v>-5.5540000000000003</v>
      </c>
      <c r="X176" s="3">
        <v>-1.4410000000000001</v>
      </c>
      <c r="Y176" s="3">
        <f t="shared" ref="Y176:Y198" si="39">W176*-1</f>
        <v>5.5540000000000003</v>
      </c>
      <c r="Z176" s="3">
        <f t="shared" ref="Z176:Z198" si="40">X176*-1</f>
        <v>1.4410000000000001</v>
      </c>
      <c r="AA176" s="3">
        <f t="shared" ref="AA176:AA198" si="41">(Y176+Z176)/2</f>
        <v>3.4975000000000001</v>
      </c>
      <c r="AB176" s="3">
        <f t="shared" ref="AB176:AB198" si="42">(Y176-Z176)/2</f>
        <v>2.0565000000000002</v>
      </c>
      <c r="AC176" s="3">
        <f t="shared" ref="AC176:AC198" si="43">POWER((Y176+Z176),2)/(8*(Y176+Z176))</f>
        <v>0.87437500000000001</v>
      </c>
      <c r="AD176" s="3">
        <f t="shared" ref="AD176:AD198" si="44">(7-AA176)/(2*AB176)</f>
        <v>0.85156819839533182</v>
      </c>
      <c r="AE176" s="3"/>
      <c r="AF176" s="3">
        <f t="shared" si="32"/>
        <v>87.511816159358077</v>
      </c>
    </row>
    <row r="177" spans="1:32" ht="20.100000000000001" customHeight="1" x14ac:dyDescent="0.25">
      <c r="A177" s="3" t="s">
        <v>206</v>
      </c>
      <c r="B177" s="3" t="s">
        <v>207</v>
      </c>
      <c r="C177" s="1" t="s">
        <v>208</v>
      </c>
      <c r="D177" s="3" t="s">
        <v>209</v>
      </c>
      <c r="E177" s="1" t="s">
        <v>210</v>
      </c>
      <c r="F177" s="3">
        <v>18</v>
      </c>
      <c r="G177" s="3">
        <v>34</v>
      </c>
      <c r="H177" s="3">
        <v>2</v>
      </c>
      <c r="I177" s="3">
        <v>6</v>
      </c>
      <c r="J177" s="3">
        <v>1</v>
      </c>
      <c r="K177" s="3">
        <v>0</v>
      </c>
      <c r="L177" s="1" t="s">
        <v>211</v>
      </c>
      <c r="M177" s="1" t="s">
        <v>212</v>
      </c>
      <c r="N177" s="3">
        <v>406.5</v>
      </c>
      <c r="O177" s="3">
        <v>7.5</v>
      </c>
      <c r="P177" s="3">
        <v>-0.32</v>
      </c>
      <c r="Q177" s="3">
        <v>-1.1000000000000001</v>
      </c>
      <c r="R177" s="3">
        <v>122.49</v>
      </c>
      <c r="S177" s="3">
        <v>43.72</v>
      </c>
      <c r="T177" s="3">
        <v>7</v>
      </c>
      <c r="U177" s="3">
        <v>5</v>
      </c>
      <c r="V177" s="3">
        <v>-6.08</v>
      </c>
      <c r="W177" s="3">
        <v>-5.41</v>
      </c>
      <c r="X177" s="3">
        <v>-0.55600000000000005</v>
      </c>
      <c r="Y177" s="3">
        <f t="shared" si="39"/>
        <v>5.41</v>
      </c>
      <c r="Z177" s="3">
        <f t="shared" si="40"/>
        <v>0.55600000000000005</v>
      </c>
      <c r="AA177" s="3">
        <f t="shared" si="41"/>
        <v>2.9830000000000001</v>
      </c>
      <c r="AB177" s="3">
        <f t="shared" si="42"/>
        <v>2.427</v>
      </c>
      <c r="AC177" s="3">
        <f t="shared" si="43"/>
        <v>0.74575000000000002</v>
      </c>
      <c r="AD177" s="3">
        <f t="shared" si="44"/>
        <v>0.82756489493201468</v>
      </c>
      <c r="AE177" s="3"/>
      <c r="AF177" s="3">
        <f t="shared" si="32"/>
        <v>85.997240313720596</v>
      </c>
    </row>
    <row r="178" spans="1:32" ht="20.100000000000001" customHeight="1" x14ac:dyDescent="0.25">
      <c r="A178" s="3" t="s">
        <v>678</v>
      </c>
      <c r="B178" s="3" t="s">
        <v>679</v>
      </c>
      <c r="C178" s="1" t="s">
        <v>680</v>
      </c>
      <c r="D178" s="3" t="s">
        <v>681</v>
      </c>
      <c r="E178" s="1" t="s">
        <v>682</v>
      </c>
      <c r="F178" s="3">
        <v>11</v>
      </c>
      <c r="G178" s="3">
        <v>21</v>
      </c>
      <c r="H178" s="3">
        <v>1</v>
      </c>
      <c r="I178" s="3">
        <v>0</v>
      </c>
      <c r="J178" s="3">
        <v>0</v>
      </c>
      <c r="K178" s="3">
        <v>0</v>
      </c>
      <c r="L178" s="1" t="s">
        <v>683</v>
      </c>
      <c r="M178" s="1" t="s">
        <v>684</v>
      </c>
      <c r="N178" s="3">
        <v>167.29</v>
      </c>
      <c r="O178" s="3">
        <v>11.2</v>
      </c>
      <c r="P178" s="3">
        <v>2.37</v>
      </c>
      <c r="Q178" s="3">
        <v>-3.1</v>
      </c>
      <c r="R178" s="3">
        <v>12.03</v>
      </c>
      <c r="S178" s="3">
        <v>20.74</v>
      </c>
      <c r="T178" s="3">
        <v>1</v>
      </c>
      <c r="U178" s="3">
        <v>1</v>
      </c>
      <c r="V178" s="3">
        <v>-6.9020000000000001</v>
      </c>
      <c r="W178" s="3">
        <v>-5.4240000000000004</v>
      </c>
      <c r="X178" s="3">
        <v>5.0570000000000004</v>
      </c>
      <c r="Y178" s="3">
        <f t="shared" si="39"/>
        <v>5.4240000000000004</v>
      </c>
      <c r="Z178" s="3">
        <f t="shared" si="40"/>
        <v>-5.0570000000000004</v>
      </c>
      <c r="AA178" s="3">
        <f t="shared" si="41"/>
        <v>0.1835</v>
      </c>
      <c r="AB178" s="3">
        <f t="shared" si="42"/>
        <v>5.2405000000000008</v>
      </c>
      <c r="AC178" s="3">
        <f t="shared" si="43"/>
        <v>4.5874999999999999E-2</v>
      </c>
      <c r="AD178" s="3">
        <f t="shared" si="44"/>
        <v>0.65036733136151115</v>
      </c>
      <c r="AE178" s="3"/>
      <c r="AF178" s="3">
        <f t="shared" si="32"/>
        <v>88.320484522533647</v>
      </c>
    </row>
    <row r="179" spans="1:32" ht="20.100000000000001" customHeight="1" x14ac:dyDescent="0.25">
      <c r="A179" s="3" t="s">
        <v>1056</v>
      </c>
      <c r="B179" s="3" t="s">
        <v>1057</v>
      </c>
      <c r="C179" s="1" t="s">
        <v>1058</v>
      </c>
      <c r="D179" s="3" t="s">
        <v>1059</v>
      </c>
      <c r="E179" s="1" t="s">
        <v>1060</v>
      </c>
      <c r="F179" s="3">
        <v>15</v>
      </c>
      <c r="G179" s="3">
        <v>15</v>
      </c>
      <c r="H179" s="3">
        <v>1</v>
      </c>
      <c r="I179" s="3">
        <v>2</v>
      </c>
      <c r="J179" s="3">
        <v>0</v>
      </c>
      <c r="K179" s="3">
        <v>0</v>
      </c>
      <c r="L179" s="1" t="s">
        <v>1061</v>
      </c>
      <c r="M179" s="1" t="s">
        <v>1062</v>
      </c>
      <c r="N179" s="3">
        <v>241.28</v>
      </c>
      <c r="O179" s="3">
        <v>4.3</v>
      </c>
      <c r="P179" s="3">
        <v>5.12</v>
      </c>
      <c r="Q179" s="3">
        <v>-3.78</v>
      </c>
      <c r="R179" s="3">
        <v>49.33</v>
      </c>
      <c r="S179" s="3">
        <v>49.33</v>
      </c>
      <c r="T179" s="3">
        <v>3</v>
      </c>
      <c r="U179" s="3">
        <v>2</v>
      </c>
      <c r="V179" s="3">
        <v>-6.4370000000000003</v>
      </c>
      <c r="W179" s="3">
        <v>-5.44</v>
      </c>
      <c r="X179" s="3">
        <v>-2.4830000000000001</v>
      </c>
      <c r="Y179" s="3">
        <f t="shared" si="39"/>
        <v>5.44</v>
      </c>
      <c r="Z179" s="3">
        <f t="shared" si="40"/>
        <v>2.4830000000000001</v>
      </c>
      <c r="AA179" s="3">
        <f t="shared" si="41"/>
        <v>3.9615</v>
      </c>
      <c r="AB179" s="3">
        <f t="shared" si="42"/>
        <v>1.4785000000000001</v>
      </c>
      <c r="AC179" s="3">
        <f t="shared" si="43"/>
        <v>0.99037500000000001</v>
      </c>
      <c r="AD179" s="3">
        <f t="shared" si="44"/>
        <v>1.027561717957389</v>
      </c>
      <c r="AE179" s="3">
        <v>95</v>
      </c>
      <c r="AF179" s="3">
        <f t="shared" si="32"/>
        <v>89.150062543319322</v>
      </c>
    </row>
    <row r="180" spans="1:32" ht="20.100000000000001" customHeight="1" x14ac:dyDescent="0.25">
      <c r="A180" s="3" t="s">
        <v>795</v>
      </c>
      <c r="B180" s="3" t="s">
        <v>796</v>
      </c>
      <c r="C180" s="1" t="s">
        <v>797</v>
      </c>
      <c r="D180" s="3" t="s">
        <v>798</v>
      </c>
      <c r="E180" s="1" t="s">
        <v>799</v>
      </c>
      <c r="F180" s="3">
        <v>11</v>
      </c>
      <c r="G180" s="3">
        <v>17</v>
      </c>
      <c r="H180" s="3">
        <v>1</v>
      </c>
      <c r="I180" s="3">
        <v>0</v>
      </c>
      <c r="J180" s="3">
        <v>0</v>
      </c>
      <c r="K180" s="3">
        <v>0</v>
      </c>
      <c r="L180" s="1" t="s">
        <v>800</v>
      </c>
      <c r="M180" s="1" t="s">
        <v>801</v>
      </c>
      <c r="N180" s="3">
        <v>163.26</v>
      </c>
      <c r="O180" s="3">
        <v>10.3</v>
      </c>
      <c r="P180" s="3">
        <v>2.52</v>
      </c>
      <c r="Q180" s="3">
        <v>-2.6</v>
      </c>
      <c r="R180" s="3">
        <v>12.03</v>
      </c>
      <c r="S180" s="3">
        <v>19.79</v>
      </c>
      <c r="T180" s="3">
        <v>1</v>
      </c>
      <c r="U180" s="3">
        <v>1</v>
      </c>
      <c r="V180" s="3">
        <v>-6.3659999999999997</v>
      </c>
      <c r="W180" s="3">
        <v>-5.5839999999999996</v>
      </c>
      <c r="X180" s="3">
        <v>-1.3660000000000001</v>
      </c>
      <c r="Y180" s="3">
        <f t="shared" si="39"/>
        <v>5.5839999999999996</v>
      </c>
      <c r="Z180" s="3">
        <f t="shared" si="40"/>
        <v>1.3660000000000001</v>
      </c>
      <c r="AA180" s="3">
        <f t="shared" si="41"/>
        <v>3.4749999999999996</v>
      </c>
      <c r="AB180" s="3">
        <f t="shared" si="42"/>
        <v>2.109</v>
      </c>
      <c r="AC180" s="3">
        <f t="shared" si="43"/>
        <v>0.86874999999999991</v>
      </c>
      <c r="AD180" s="3">
        <f t="shared" si="44"/>
        <v>0.83570412517780945</v>
      </c>
      <c r="AE180" s="3"/>
      <c r="AF180" s="3">
        <f t="shared" si="32"/>
        <v>88.642095629358906</v>
      </c>
    </row>
    <row r="181" spans="1:32" ht="20.100000000000001" customHeight="1" x14ac:dyDescent="0.25">
      <c r="A181" s="1" t="s">
        <v>953</v>
      </c>
      <c r="B181" s="3" t="s">
        <v>954</v>
      </c>
      <c r="C181" s="1" t="s">
        <v>955</v>
      </c>
      <c r="D181" s="3" t="s">
        <v>956</v>
      </c>
      <c r="E181" s="1" t="s">
        <v>957</v>
      </c>
      <c r="F181" s="3">
        <v>15</v>
      </c>
      <c r="G181" s="3">
        <v>21</v>
      </c>
      <c r="H181" s="3">
        <v>1</v>
      </c>
      <c r="I181" s="3">
        <v>2</v>
      </c>
      <c r="J181" s="3">
        <v>0</v>
      </c>
      <c r="K181" s="3">
        <v>0</v>
      </c>
      <c r="L181" s="1" t="s">
        <v>958</v>
      </c>
      <c r="M181" s="1" t="s">
        <v>959</v>
      </c>
      <c r="N181" s="3">
        <v>247.33</v>
      </c>
      <c r="O181" s="3">
        <v>8.6999999999999993</v>
      </c>
      <c r="P181" s="3">
        <v>2.72</v>
      </c>
      <c r="Q181" s="3">
        <v>-1.89</v>
      </c>
      <c r="R181" s="3">
        <v>29.54</v>
      </c>
      <c r="S181" s="3">
        <v>28.09</v>
      </c>
      <c r="T181" s="3">
        <v>2</v>
      </c>
      <c r="U181" s="3">
        <v>0</v>
      </c>
      <c r="V181" s="3">
        <v>-6.1619999999999999</v>
      </c>
      <c r="W181" s="3">
        <v>-5.2450000000000001</v>
      </c>
      <c r="X181" s="3">
        <v>-1.577</v>
      </c>
      <c r="Y181" s="3">
        <f t="shared" si="39"/>
        <v>5.2450000000000001</v>
      </c>
      <c r="Z181" s="3">
        <f t="shared" si="40"/>
        <v>1.577</v>
      </c>
      <c r="AA181" s="3">
        <f t="shared" si="41"/>
        <v>3.411</v>
      </c>
      <c r="AB181" s="3">
        <f t="shared" si="42"/>
        <v>1.8340000000000001</v>
      </c>
      <c r="AC181" s="3">
        <f t="shared" si="43"/>
        <v>0.85275000000000001</v>
      </c>
      <c r="AD181" s="3">
        <f t="shared" si="44"/>
        <v>0.97846237731733909</v>
      </c>
      <c r="AE181" s="3"/>
      <c r="AF181" s="3">
        <f t="shared" si="32"/>
        <v>88.843453722246508</v>
      </c>
    </row>
    <row r="182" spans="1:32" ht="20.100000000000001" customHeight="1" x14ac:dyDescent="0.25">
      <c r="A182" s="3" t="s">
        <v>437</v>
      </c>
      <c r="B182" s="3" t="s">
        <v>438</v>
      </c>
      <c r="C182" s="1" t="s">
        <v>439</v>
      </c>
      <c r="D182" s="3" t="s">
        <v>440</v>
      </c>
      <c r="E182" s="1" t="s">
        <v>441</v>
      </c>
      <c r="F182" s="3">
        <v>15</v>
      </c>
      <c r="G182" s="3">
        <v>22</v>
      </c>
      <c r="H182" s="3">
        <v>2</v>
      </c>
      <c r="I182" s="3">
        <v>1</v>
      </c>
      <c r="J182" s="3">
        <v>0</v>
      </c>
      <c r="K182" s="3">
        <v>0</v>
      </c>
      <c r="L182" s="1" t="s">
        <v>442</v>
      </c>
      <c r="M182" s="1" t="s">
        <v>443</v>
      </c>
      <c r="N182" s="3">
        <v>246.35</v>
      </c>
      <c r="O182" s="3">
        <v>7.6</v>
      </c>
      <c r="P182" s="3">
        <v>1.95</v>
      </c>
      <c r="Q182" s="3">
        <v>-1.55</v>
      </c>
      <c r="R182" s="3">
        <v>32.340000000000003</v>
      </c>
      <c r="S182" s="3">
        <v>28.61</v>
      </c>
      <c r="T182" s="3">
        <v>2</v>
      </c>
      <c r="U182" s="3">
        <v>1</v>
      </c>
      <c r="V182" s="3">
        <v>-5.7830000000000004</v>
      </c>
      <c r="W182" s="3">
        <v>-5.5620000000000003</v>
      </c>
      <c r="X182" s="3">
        <v>-1.456</v>
      </c>
      <c r="Y182" s="3">
        <f t="shared" si="39"/>
        <v>5.5620000000000003</v>
      </c>
      <c r="Z182" s="3">
        <f t="shared" si="40"/>
        <v>1.456</v>
      </c>
      <c r="AA182" s="3">
        <f t="shared" si="41"/>
        <v>3.5090000000000003</v>
      </c>
      <c r="AB182" s="3">
        <f t="shared" si="42"/>
        <v>2.0529999999999999</v>
      </c>
      <c r="AC182" s="3">
        <f t="shared" si="43"/>
        <v>0.87725000000000009</v>
      </c>
      <c r="AD182" s="3">
        <f t="shared" si="44"/>
        <v>0.85021919142717972</v>
      </c>
      <c r="AE182" s="3"/>
      <c r="AF182" s="3">
        <f t="shared" si="32"/>
        <v>87.373768540145917</v>
      </c>
    </row>
    <row r="183" spans="1:32" ht="20.100000000000001" customHeight="1" x14ac:dyDescent="0.25">
      <c r="A183" s="1" t="s">
        <v>1692</v>
      </c>
      <c r="B183" s="3" t="s">
        <v>1693</v>
      </c>
      <c r="C183" s="1" t="s">
        <v>1694</v>
      </c>
      <c r="D183" s="3" t="s">
        <v>1695</v>
      </c>
      <c r="E183" s="1" t="s">
        <v>1696</v>
      </c>
      <c r="F183" s="3">
        <v>5</v>
      </c>
      <c r="G183" s="3">
        <v>4</v>
      </c>
      <c r="H183" s="3">
        <v>4</v>
      </c>
      <c r="I183" s="3">
        <v>0</v>
      </c>
      <c r="J183" s="3">
        <v>1</v>
      </c>
      <c r="K183" s="3">
        <v>0</v>
      </c>
      <c r="L183" s="1" t="s">
        <v>1697</v>
      </c>
      <c r="M183" s="1" t="s">
        <v>1698</v>
      </c>
      <c r="N183" s="3">
        <v>152.18</v>
      </c>
      <c r="O183" s="3">
        <v>7.8</v>
      </c>
      <c r="P183" s="3">
        <v>0.01</v>
      </c>
      <c r="Q183" s="3">
        <v>-2.2999999999999998</v>
      </c>
      <c r="R183" s="3">
        <v>53.07</v>
      </c>
      <c r="S183" s="3">
        <v>14.04</v>
      </c>
      <c r="T183" s="3">
        <v>3</v>
      </c>
      <c r="U183" s="3">
        <v>2</v>
      </c>
      <c r="V183" s="3">
        <v>-5.4210000000000003</v>
      </c>
      <c r="W183" s="3">
        <v>-5.0309999999999997</v>
      </c>
      <c r="X183" s="3">
        <v>-2.8330000000000002</v>
      </c>
      <c r="Y183" s="3">
        <f t="shared" si="39"/>
        <v>5.0309999999999997</v>
      </c>
      <c r="Z183" s="3">
        <f t="shared" si="40"/>
        <v>2.8330000000000002</v>
      </c>
      <c r="AA183" s="3">
        <f t="shared" si="41"/>
        <v>3.9319999999999999</v>
      </c>
      <c r="AB183" s="3">
        <f t="shared" si="42"/>
        <v>1.0989999999999998</v>
      </c>
      <c r="AC183" s="3">
        <f t="shared" si="43"/>
        <v>0.98299999999999998</v>
      </c>
      <c r="AD183" s="3">
        <f t="shared" si="44"/>
        <v>1.3958143767060969</v>
      </c>
      <c r="AE183" s="3"/>
      <c r="AF183" s="3">
        <f t="shared" si="32"/>
        <v>98.661562670772881</v>
      </c>
    </row>
    <row r="184" spans="1:32" ht="20.100000000000001" customHeight="1" x14ac:dyDescent="0.25">
      <c r="A184" s="1" t="s">
        <v>531</v>
      </c>
      <c r="B184" s="3" t="s">
        <v>532</v>
      </c>
      <c r="C184" s="1" t="s">
        <v>533</v>
      </c>
      <c r="D184" s="6" t="s">
        <v>534</v>
      </c>
      <c r="E184" s="1" t="s">
        <v>535</v>
      </c>
      <c r="F184" s="3">
        <v>11</v>
      </c>
      <c r="G184" s="3">
        <v>17</v>
      </c>
      <c r="H184" s="3">
        <v>1</v>
      </c>
      <c r="I184" s="3">
        <v>3</v>
      </c>
      <c r="J184" s="3">
        <v>0</v>
      </c>
      <c r="K184" s="3">
        <v>0</v>
      </c>
      <c r="L184" s="1" t="s">
        <v>536</v>
      </c>
      <c r="M184" s="1" t="s">
        <v>537</v>
      </c>
      <c r="N184" s="3">
        <v>211.26</v>
      </c>
      <c r="O184" s="3">
        <v>8.84</v>
      </c>
      <c r="P184" s="3">
        <v>0.21</v>
      </c>
      <c r="Q184" s="3">
        <v>-1.5</v>
      </c>
      <c r="R184" s="3">
        <v>72.72</v>
      </c>
      <c r="S184" s="3">
        <v>23.12</v>
      </c>
      <c r="T184" s="3">
        <v>4</v>
      </c>
      <c r="U184" s="3">
        <v>4</v>
      </c>
      <c r="V184" s="3">
        <v>-5.9340000000000002</v>
      </c>
      <c r="W184" s="3">
        <v>-5.7240000000000002</v>
      </c>
      <c r="X184" s="3">
        <v>-1.274</v>
      </c>
      <c r="Y184" s="3">
        <f t="shared" si="39"/>
        <v>5.7240000000000002</v>
      </c>
      <c r="Z184" s="3">
        <f t="shared" si="40"/>
        <v>1.274</v>
      </c>
      <c r="AA184" s="3">
        <f t="shared" si="41"/>
        <v>3.4990000000000001</v>
      </c>
      <c r="AB184" s="3">
        <f t="shared" si="42"/>
        <v>2.2250000000000001</v>
      </c>
      <c r="AC184" s="3">
        <f t="shared" si="43"/>
        <v>0.87475000000000003</v>
      </c>
      <c r="AD184" s="3">
        <f t="shared" si="44"/>
        <v>0.78674157303370784</v>
      </c>
      <c r="AE184" s="3"/>
      <c r="AF184" s="3">
        <f t="shared" si="32"/>
        <v>87.774432358651865</v>
      </c>
    </row>
    <row r="185" spans="1:32" ht="20.100000000000001" customHeight="1" x14ac:dyDescent="0.25">
      <c r="A185" s="3" t="s">
        <v>1420</v>
      </c>
      <c r="B185" s="3" t="s">
        <v>1421</v>
      </c>
      <c r="C185" s="1" t="s">
        <v>1422</v>
      </c>
      <c r="D185" s="3" t="s">
        <v>1423</v>
      </c>
      <c r="E185" s="1" t="s">
        <v>1424</v>
      </c>
      <c r="F185" s="3">
        <v>21</v>
      </c>
      <c r="G185" s="3">
        <v>27</v>
      </c>
      <c r="H185" s="3">
        <v>1</v>
      </c>
      <c r="I185" s="3">
        <v>1</v>
      </c>
      <c r="J185" s="3">
        <v>0</v>
      </c>
      <c r="K185" s="3">
        <v>0</v>
      </c>
      <c r="L185" s="1" t="s">
        <v>1425</v>
      </c>
      <c r="M185" s="1" t="s">
        <v>1426</v>
      </c>
      <c r="N185" s="3">
        <v>309.39999999999998</v>
      </c>
      <c r="O185" s="3">
        <v>8.3000000000000007</v>
      </c>
      <c r="P185" s="3">
        <v>3.93</v>
      </c>
      <c r="Q185" s="3">
        <v>-4.7</v>
      </c>
      <c r="R185" s="3">
        <v>20.309999999999999</v>
      </c>
      <c r="S185" s="3">
        <v>36.29</v>
      </c>
      <c r="T185" s="3">
        <v>2</v>
      </c>
      <c r="U185" s="3">
        <v>0</v>
      </c>
      <c r="V185" s="3">
        <v>-5.8570000000000002</v>
      </c>
      <c r="W185" s="3">
        <v>-4.9829999999999997</v>
      </c>
      <c r="X185" s="3">
        <v>-1.79</v>
      </c>
      <c r="Y185" s="3">
        <f t="shared" si="39"/>
        <v>4.9829999999999997</v>
      </c>
      <c r="Z185" s="3">
        <f t="shared" si="40"/>
        <v>1.79</v>
      </c>
      <c r="AA185" s="3">
        <f t="shared" si="41"/>
        <v>3.3864999999999998</v>
      </c>
      <c r="AB185" s="3">
        <f t="shared" si="42"/>
        <v>1.5964999999999998</v>
      </c>
      <c r="AC185" s="3">
        <f t="shared" si="43"/>
        <v>0.84662499999999996</v>
      </c>
      <c r="AD185" s="3">
        <f t="shared" si="44"/>
        <v>1.131694331349828</v>
      </c>
      <c r="AE185" s="3"/>
      <c r="AF185" s="3">
        <f t="shared" si="32"/>
        <v>90.809951978446335</v>
      </c>
    </row>
    <row r="186" spans="1:32" ht="20.100000000000001" customHeight="1" x14ac:dyDescent="0.25">
      <c r="A186" s="1" t="s">
        <v>636</v>
      </c>
      <c r="B186" s="3" t="s">
        <v>637</v>
      </c>
      <c r="C186" s="1" t="s">
        <v>638</v>
      </c>
      <c r="D186" s="3" t="s">
        <v>639</v>
      </c>
      <c r="E186" s="1" t="s">
        <v>640</v>
      </c>
      <c r="F186" s="3">
        <v>10</v>
      </c>
      <c r="G186" s="3">
        <v>15</v>
      </c>
      <c r="H186" s="3">
        <v>1</v>
      </c>
      <c r="I186" s="3">
        <v>0</v>
      </c>
      <c r="J186" s="3">
        <v>0</v>
      </c>
      <c r="K186" s="3">
        <v>0</v>
      </c>
      <c r="L186" s="1" t="s">
        <v>641</v>
      </c>
      <c r="M186" s="1" t="s">
        <v>642</v>
      </c>
      <c r="N186" s="3">
        <v>149.22999999999999</v>
      </c>
      <c r="O186" s="3">
        <v>9.5</v>
      </c>
      <c r="P186" s="3">
        <v>2.0699999999999998</v>
      </c>
      <c r="Q186" s="3">
        <v>-2.2000000000000002</v>
      </c>
      <c r="R186" s="3">
        <v>12.03</v>
      </c>
      <c r="S186" s="3">
        <v>18.04</v>
      </c>
      <c r="T186" s="3">
        <v>1</v>
      </c>
      <c r="U186" s="3">
        <v>1</v>
      </c>
      <c r="V186" s="3">
        <v>-6.3940000000000001</v>
      </c>
      <c r="W186" s="3">
        <v>-5.6050000000000004</v>
      </c>
      <c r="X186" s="3">
        <v>-1.37</v>
      </c>
      <c r="Y186" s="3">
        <f t="shared" si="39"/>
        <v>5.6050000000000004</v>
      </c>
      <c r="Z186" s="3">
        <f t="shared" si="40"/>
        <v>1.37</v>
      </c>
      <c r="AA186" s="3">
        <f t="shared" si="41"/>
        <v>3.4875000000000003</v>
      </c>
      <c r="AB186" s="3">
        <f t="shared" si="42"/>
        <v>2.1175000000000002</v>
      </c>
      <c r="AC186" s="3">
        <f t="shared" si="43"/>
        <v>0.87187500000000007</v>
      </c>
      <c r="AD186" s="3">
        <f t="shared" si="44"/>
        <v>0.82939787485242022</v>
      </c>
      <c r="AE186" s="3"/>
      <c r="AF186" s="3">
        <f t="shared" si="32"/>
        <v>88.219854475442958</v>
      </c>
    </row>
    <row r="187" spans="1:32" ht="20.100000000000001" customHeight="1" x14ac:dyDescent="0.25">
      <c r="A187" s="1" t="s">
        <v>1297</v>
      </c>
      <c r="B187" s="3" t="s">
        <v>1298</v>
      </c>
      <c r="C187" s="1" t="s">
        <v>1299</v>
      </c>
      <c r="D187" s="3" t="s">
        <v>1300</v>
      </c>
      <c r="E187" s="1" t="s">
        <v>1301</v>
      </c>
      <c r="F187" s="3">
        <v>14</v>
      </c>
      <c r="G187" s="3">
        <v>19</v>
      </c>
      <c r="H187" s="3">
        <v>3</v>
      </c>
      <c r="I187" s="3">
        <v>0</v>
      </c>
      <c r="J187" s="3">
        <v>1</v>
      </c>
      <c r="K187" s="3">
        <v>0</v>
      </c>
      <c r="L187" s="1" t="s">
        <v>1302</v>
      </c>
      <c r="M187" s="3" t="s">
        <v>1303</v>
      </c>
      <c r="N187" s="3">
        <v>261.39</v>
      </c>
      <c r="O187" s="3">
        <v>8.85</v>
      </c>
      <c r="P187" s="3">
        <v>2.87</v>
      </c>
      <c r="Q187" s="3">
        <v>-2.64</v>
      </c>
      <c r="R187" s="3">
        <v>19.37</v>
      </c>
      <c r="S187" s="3">
        <v>29.54</v>
      </c>
      <c r="T187" s="3">
        <v>3</v>
      </c>
      <c r="U187" s="3">
        <v>0</v>
      </c>
      <c r="V187" s="3">
        <v>-5.3869999999999996</v>
      </c>
      <c r="W187" s="3">
        <v>-5.0759999999999996</v>
      </c>
      <c r="X187" s="3">
        <v>-1.696</v>
      </c>
      <c r="Y187" s="3">
        <f t="shared" si="39"/>
        <v>5.0759999999999996</v>
      </c>
      <c r="Z187" s="3">
        <f t="shared" si="40"/>
        <v>1.696</v>
      </c>
      <c r="AA187" s="3">
        <f t="shared" si="41"/>
        <v>3.3859999999999997</v>
      </c>
      <c r="AB187" s="3">
        <f t="shared" si="42"/>
        <v>1.69</v>
      </c>
      <c r="AC187" s="3">
        <f t="shared" si="43"/>
        <v>0.84649999999999992</v>
      </c>
      <c r="AD187" s="3">
        <f t="shared" si="44"/>
        <v>1.0692307692307694</v>
      </c>
      <c r="AE187" s="3"/>
      <c r="AF187" s="3">
        <f t="shared" si="32"/>
        <v>90.079905719999047</v>
      </c>
    </row>
    <row r="188" spans="1:32" ht="20.100000000000001" customHeight="1" x14ac:dyDescent="0.25">
      <c r="A188" s="3" t="s">
        <v>128</v>
      </c>
      <c r="B188" s="3" t="s">
        <v>129</v>
      </c>
      <c r="C188" s="1" t="s">
        <v>130</v>
      </c>
      <c r="D188" s="3" t="s">
        <v>131</v>
      </c>
      <c r="E188" s="1" t="s">
        <v>132</v>
      </c>
      <c r="F188" s="3">
        <v>16</v>
      </c>
      <c r="G188" s="3">
        <v>14</v>
      </c>
      <c r="H188" s="3">
        <v>2</v>
      </c>
      <c r="I188" s="3">
        <v>1</v>
      </c>
      <c r="J188" s="3">
        <v>0</v>
      </c>
      <c r="K188" s="3">
        <v>0</v>
      </c>
      <c r="L188" s="1" t="s">
        <v>133</v>
      </c>
      <c r="M188" s="1" t="s">
        <v>134</v>
      </c>
      <c r="N188" s="3">
        <v>250.29</v>
      </c>
      <c r="O188" s="3">
        <v>2.5</v>
      </c>
      <c r="P188" s="3">
        <v>3.17</v>
      </c>
      <c r="Q188" s="3">
        <v>-3.8</v>
      </c>
      <c r="R188" s="3">
        <v>32.67</v>
      </c>
      <c r="S188" s="3">
        <v>27.32</v>
      </c>
      <c r="T188" s="3">
        <v>2</v>
      </c>
      <c r="U188" s="3">
        <v>0</v>
      </c>
      <c r="V188" s="3">
        <v>-6.01</v>
      </c>
      <c r="W188" s="3">
        <v>-5.8940000000000001</v>
      </c>
      <c r="X188" s="3">
        <v>-2.2069999999999999</v>
      </c>
      <c r="Y188" s="3">
        <f t="shared" si="39"/>
        <v>5.8940000000000001</v>
      </c>
      <c r="Z188" s="3">
        <f t="shared" si="40"/>
        <v>2.2069999999999999</v>
      </c>
      <c r="AA188" s="3">
        <f t="shared" si="41"/>
        <v>4.0504999999999995</v>
      </c>
      <c r="AB188" s="3">
        <f t="shared" si="42"/>
        <v>1.8435000000000001</v>
      </c>
      <c r="AC188" s="3">
        <f t="shared" si="43"/>
        <v>1.0126249999999999</v>
      </c>
      <c r="AD188" s="3">
        <f t="shared" si="44"/>
        <v>0.79997287767832936</v>
      </c>
      <c r="AE188" s="3"/>
      <c r="AF188" s="3">
        <f t="shared" si="32"/>
        <v>85.581352116668242</v>
      </c>
    </row>
    <row r="189" spans="1:32" ht="20.100000000000001" customHeight="1" x14ac:dyDescent="0.25">
      <c r="A189" s="1" t="s">
        <v>913</v>
      </c>
      <c r="B189" s="3" t="s">
        <v>914</v>
      </c>
      <c r="C189" s="1" t="s">
        <v>915</v>
      </c>
      <c r="D189" s="3" t="s">
        <v>916</v>
      </c>
      <c r="E189" s="1" t="s">
        <v>917</v>
      </c>
      <c r="F189" s="3">
        <v>9</v>
      </c>
      <c r="G189" s="3">
        <v>14</v>
      </c>
      <c r="H189" s="3">
        <v>2</v>
      </c>
      <c r="I189" s="3">
        <v>3</v>
      </c>
      <c r="J189" s="3">
        <v>0</v>
      </c>
      <c r="K189" s="3">
        <v>0</v>
      </c>
      <c r="L189" s="1" t="s">
        <v>918</v>
      </c>
      <c r="M189" s="1" t="s">
        <v>919</v>
      </c>
      <c r="N189" s="3">
        <v>198.22</v>
      </c>
      <c r="O189" s="3">
        <v>8.1999999999999993</v>
      </c>
      <c r="P189" s="3">
        <v>1.1499999999999999</v>
      </c>
      <c r="Q189" s="3">
        <v>1.1499999999999999</v>
      </c>
      <c r="R189" s="3">
        <v>1.1499999999999999</v>
      </c>
      <c r="S189" s="3">
        <v>19.600000000000001</v>
      </c>
      <c r="T189" s="3">
        <v>3</v>
      </c>
      <c r="U189" s="3">
        <v>1</v>
      </c>
      <c r="V189" s="3">
        <v>-6.952</v>
      </c>
      <c r="W189" s="3">
        <v>-6.5810000000000004</v>
      </c>
      <c r="X189" s="3">
        <v>-2.33</v>
      </c>
      <c r="Y189" s="3">
        <f t="shared" si="39"/>
        <v>6.5810000000000004</v>
      </c>
      <c r="Z189" s="3">
        <f t="shared" si="40"/>
        <v>2.33</v>
      </c>
      <c r="AA189" s="3">
        <f t="shared" si="41"/>
        <v>4.4555000000000007</v>
      </c>
      <c r="AB189" s="3">
        <f t="shared" si="42"/>
        <v>2.1255000000000002</v>
      </c>
      <c r="AC189" s="3">
        <f t="shared" si="43"/>
        <v>1.1138750000000002</v>
      </c>
      <c r="AD189" s="3">
        <f t="shared" si="44"/>
        <v>0.59856504351917172</v>
      </c>
      <c r="AE189" s="3"/>
      <c r="AF189" s="3">
        <f t="shared" si="32"/>
        <v>88.789405761896347</v>
      </c>
    </row>
    <row r="190" spans="1:32" ht="20.100000000000001" customHeight="1" x14ac:dyDescent="0.25">
      <c r="A190" s="1" t="s">
        <v>736</v>
      </c>
      <c r="B190" s="3" t="s">
        <v>737</v>
      </c>
      <c r="C190" s="1" t="s">
        <v>738</v>
      </c>
      <c r="D190" s="3" t="s">
        <v>739</v>
      </c>
      <c r="E190" s="1" t="s">
        <v>740</v>
      </c>
      <c r="F190" s="3">
        <v>5</v>
      </c>
      <c r="G190" s="3">
        <v>8</v>
      </c>
      <c r="H190" s="3">
        <v>4</v>
      </c>
      <c r="I190" s="3">
        <v>3</v>
      </c>
      <c r="J190" s="3">
        <v>2</v>
      </c>
      <c r="K190" s="3">
        <v>0</v>
      </c>
      <c r="L190" s="1" t="s">
        <v>741</v>
      </c>
      <c r="M190" s="1" t="s">
        <v>742</v>
      </c>
      <c r="N190" s="3">
        <v>236.3</v>
      </c>
      <c r="O190" s="3">
        <v>7.3</v>
      </c>
      <c r="P190" s="3">
        <v>0.13</v>
      </c>
      <c r="Q190" s="3">
        <v>-1.83</v>
      </c>
      <c r="R190" s="3">
        <v>105.19</v>
      </c>
      <c r="S190" s="3">
        <v>20.99</v>
      </c>
      <c r="T190" s="3">
        <v>6</v>
      </c>
      <c r="U190" s="3">
        <v>1</v>
      </c>
      <c r="V190" s="3">
        <v>-6.8390000000000004</v>
      </c>
      <c r="W190" s="3">
        <v>-6.3929999999999998</v>
      </c>
      <c r="X190" s="3">
        <v>-3.206</v>
      </c>
      <c r="Y190" s="3">
        <f t="shared" si="39"/>
        <v>6.3929999999999998</v>
      </c>
      <c r="Z190" s="3">
        <f t="shared" si="40"/>
        <v>3.206</v>
      </c>
      <c r="AA190" s="3">
        <f t="shared" si="41"/>
        <v>4.7995000000000001</v>
      </c>
      <c r="AB190" s="3">
        <f t="shared" si="42"/>
        <v>1.5934999999999999</v>
      </c>
      <c r="AC190" s="3">
        <f t="shared" si="43"/>
        <v>1.199875</v>
      </c>
      <c r="AD190" s="3">
        <f t="shared" si="44"/>
        <v>0.69046124882334481</v>
      </c>
      <c r="AE190" s="3"/>
      <c r="AF190" s="3">
        <f t="shared" si="32"/>
        <v>88.491446653599041</v>
      </c>
    </row>
    <row r="191" spans="1:32" ht="20.100000000000001" customHeight="1" x14ac:dyDescent="0.25">
      <c r="A191" s="1" t="s">
        <v>114</v>
      </c>
      <c r="B191" s="3" t="s">
        <v>115</v>
      </c>
      <c r="C191" s="1" t="s">
        <v>116</v>
      </c>
      <c r="D191" s="3" t="s">
        <v>117</v>
      </c>
      <c r="E191" s="1" t="s">
        <v>118</v>
      </c>
      <c r="F191" s="3">
        <v>6</v>
      </c>
      <c r="G191" s="3">
        <v>12</v>
      </c>
      <c r="H191" s="3">
        <v>4</v>
      </c>
      <c r="I191" s="3">
        <v>0</v>
      </c>
      <c r="J191" s="3">
        <v>0</v>
      </c>
      <c r="K191" s="3">
        <v>0</v>
      </c>
      <c r="L191" s="3" t="s">
        <v>119</v>
      </c>
      <c r="M191" s="1" t="s">
        <v>120</v>
      </c>
      <c r="N191" s="3">
        <v>140.19</v>
      </c>
      <c r="O191" s="3">
        <v>4.9000000000000004</v>
      </c>
      <c r="P191" s="3">
        <v>0.39</v>
      </c>
      <c r="Q191" s="3">
        <v>0.74</v>
      </c>
      <c r="R191" s="3">
        <v>12.96</v>
      </c>
      <c r="S191" s="3">
        <v>14.25</v>
      </c>
      <c r="T191" s="3">
        <v>4</v>
      </c>
      <c r="U191" s="3">
        <v>0</v>
      </c>
      <c r="V191" s="3">
        <v>-5.3380000000000001</v>
      </c>
      <c r="W191" s="3">
        <v>-5.3380000000000001</v>
      </c>
      <c r="X191" s="3">
        <v>6.7990000000000004</v>
      </c>
      <c r="Y191" s="3">
        <f t="shared" si="39"/>
        <v>5.3380000000000001</v>
      </c>
      <c r="Z191" s="3">
        <f t="shared" si="40"/>
        <v>-6.7990000000000004</v>
      </c>
      <c r="AA191" s="3">
        <f t="shared" si="41"/>
        <v>-0.73050000000000015</v>
      </c>
      <c r="AB191" s="3">
        <f t="shared" si="42"/>
        <v>6.0685000000000002</v>
      </c>
      <c r="AC191" s="3">
        <f t="shared" si="43"/>
        <v>-0.18262500000000004</v>
      </c>
      <c r="AD191" s="3">
        <f t="shared" si="44"/>
        <v>0.63693664002636563</v>
      </c>
      <c r="AE191" s="3"/>
      <c r="AF191" s="3">
        <f t="shared" si="32"/>
        <v>85.560469206089778</v>
      </c>
    </row>
    <row r="192" spans="1:32" ht="20.100000000000001" customHeight="1" x14ac:dyDescent="0.25">
      <c r="A192" s="1" t="s">
        <v>121</v>
      </c>
      <c r="B192" s="3" t="s">
        <v>122</v>
      </c>
      <c r="C192" s="1" t="s">
        <v>123</v>
      </c>
      <c r="D192" s="3" t="s">
        <v>124</v>
      </c>
      <c r="E192" s="1" t="s">
        <v>125</v>
      </c>
      <c r="F192" s="3">
        <v>17</v>
      </c>
      <c r="G192" s="3">
        <v>20</v>
      </c>
      <c r="H192" s="3">
        <v>2</v>
      </c>
      <c r="I192" s="3">
        <v>6</v>
      </c>
      <c r="J192" s="3">
        <v>1</v>
      </c>
      <c r="K192" s="3">
        <v>0</v>
      </c>
      <c r="L192" s="1" t="s">
        <v>126</v>
      </c>
      <c r="M192" s="1" t="s">
        <v>127</v>
      </c>
      <c r="N192" s="3">
        <v>380.4</v>
      </c>
      <c r="O192" s="3">
        <v>2.8</v>
      </c>
      <c r="P192" s="3">
        <v>1.22</v>
      </c>
      <c r="Q192" s="3">
        <v>-3.1</v>
      </c>
      <c r="R192" s="3">
        <v>105.17</v>
      </c>
      <c r="S192" s="3">
        <v>37.270000000000003</v>
      </c>
      <c r="T192" s="3">
        <v>6</v>
      </c>
      <c r="U192" s="3">
        <v>2</v>
      </c>
      <c r="V192" s="3">
        <v>-6.0389999999999997</v>
      </c>
      <c r="W192" s="3">
        <v>-5.9749999999999996</v>
      </c>
      <c r="X192" s="3">
        <v>-2.1469999999999998</v>
      </c>
      <c r="Y192" s="3">
        <f t="shared" si="39"/>
        <v>5.9749999999999996</v>
      </c>
      <c r="Z192" s="3">
        <f t="shared" si="40"/>
        <v>2.1469999999999998</v>
      </c>
      <c r="AA192" s="3">
        <f t="shared" si="41"/>
        <v>4.0609999999999999</v>
      </c>
      <c r="AB192" s="3">
        <f t="shared" si="42"/>
        <v>1.9139999999999999</v>
      </c>
      <c r="AC192" s="3">
        <f t="shared" si="43"/>
        <v>1.01525</v>
      </c>
      <c r="AD192" s="3">
        <f t="shared" si="44"/>
        <v>0.76776384535005227</v>
      </c>
      <c r="AE192" s="3"/>
      <c r="AF192" s="3">
        <f t="shared" si="32"/>
        <v>85.563207182340633</v>
      </c>
    </row>
    <row r="193" spans="1:32" ht="20.100000000000001" customHeight="1" x14ac:dyDescent="0.25">
      <c r="A193" s="1" t="s">
        <v>664</v>
      </c>
      <c r="B193" s="3" t="s">
        <v>665</v>
      </c>
      <c r="C193" s="1" t="s">
        <v>666</v>
      </c>
      <c r="D193" s="1" t="s">
        <v>667</v>
      </c>
      <c r="E193" s="1" t="s">
        <v>668</v>
      </c>
      <c r="F193" s="3">
        <v>14</v>
      </c>
      <c r="G193" s="3">
        <v>19</v>
      </c>
      <c r="H193" s="3">
        <v>1</v>
      </c>
      <c r="I193" s="3">
        <v>2</v>
      </c>
      <c r="J193" s="3">
        <v>0</v>
      </c>
      <c r="K193" s="3">
        <v>0</v>
      </c>
      <c r="L193" s="1" t="s">
        <v>669</v>
      </c>
      <c r="M193" s="3" t="s">
        <v>670</v>
      </c>
      <c r="N193" s="3">
        <v>233.31</v>
      </c>
      <c r="O193" s="3">
        <v>8.8000000000000007</v>
      </c>
      <c r="P193" s="3">
        <v>2.25</v>
      </c>
      <c r="Q193" s="3">
        <v>-3.1</v>
      </c>
      <c r="R193" s="3">
        <v>38.33</v>
      </c>
      <c r="S193" s="3">
        <v>26.21</v>
      </c>
      <c r="T193" s="3">
        <v>2</v>
      </c>
      <c r="U193" s="3">
        <v>1</v>
      </c>
      <c r="V193" s="3">
        <v>-6.3470000000000004</v>
      </c>
      <c r="W193" s="3">
        <v>-5.6130000000000004</v>
      </c>
      <c r="X193" s="3">
        <v>-1.6240000000000001</v>
      </c>
      <c r="Y193" s="3">
        <f t="shared" si="39"/>
        <v>5.6130000000000004</v>
      </c>
      <c r="Z193" s="3">
        <f t="shared" si="40"/>
        <v>1.6240000000000001</v>
      </c>
      <c r="AA193" s="3">
        <f t="shared" si="41"/>
        <v>3.6185</v>
      </c>
      <c r="AB193" s="3">
        <f t="shared" si="42"/>
        <v>1.9945000000000002</v>
      </c>
      <c r="AC193" s="3">
        <f t="shared" si="43"/>
        <v>0.90462500000000001</v>
      </c>
      <c r="AD193" s="3">
        <f t="shared" si="44"/>
        <v>0.84770619202807718</v>
      </c>
      <c r="AE193" s="3"/>
      <c r="AF193" s="3">
        <f t="shared" si="32"/>
        <v>88.262506360375028</v>
      </c>
    </row>
    <row r="194" spans="1:32" ht="20.100000000000001" customHeight="1" x14ac:dyDescent="0.25">
      <c r="A194" s="1" t="s">
        <v>1228</v>
      </c>
      <c r="B194" s="3" t="s">
        <v>1229</v>
      </c>
      <c r="C194" s="1" t="s">
        <v>1230</v>
      </c>
      <c r="D194" s="3" t="s">
        <v>1231</v>
      </c>
      <c r="E194" s="1" t="s">
        <v>1232</v>
      </c>
      <c r="F194" s="3">
        <v>10</v>
      </c>
      <c r="G194" s="3">
        <v>17</v>
      </c>
      <c r="H194" s="3">
        <v>1</v>
      </c>
      <c r="I194" s="3">
        <v>2</v>
      </c>
      <c r="J194" s="3">
        <v>0</v>
      </c>
      <c r="K194" s="3">
        <v>0</v>
      </c>
      <c r="L194" s="3" t="s">
        <v>1233</v>
      </c>
      <c r="M194" s="1" t="s">
        <v>1234</v>
      </c>
      <c r="N194" s="3">
        <v>183.25</v>
      </c>
      <c r="O194" s="3">
        <v>12</v>
      </c>
      <c r="P194" s="3">
        <v>0.78</v>
      </c>
      <c r="Q194" s="3">
        <v>-1.2</v>
      </c>
      <c r="R194" s="3">
        <v>46.17</v>
      </c>
      <c r="S194" s="3">
        <v>19.95</v>
      </c>
      <c r="T194" s="3">
        <v>2</v>
      </c>
      <c r="U194" s="3">
        <v>1</v>
      </c>
      <c r="V194" s="3">
        <v>-6.1820000000000004</v>
      </c>
      <c r="W194" s="3">
        <v>-5.92</v>
      </c>
      <c r="X194" s="3">
        <v>-1.605</v>
      </c>
      <c r="Y194" s="3">
        <f t="shared" si="39"/>
        <v>5.92</v>
      </c>
      <c r="Z194" s="3">
        <f t="shared" si="40"/>
        <v>1.605</v>
      </c>
      <c r="AA194" s="3">
        <f t="shared" si="41"/>
        <v>3.7625000000000002</v>
      </c>
      <c r="AB194" s="3">
        <f t="shared" si="42"/>
        <v>2.1574999999999998</v>
      </c>
      <c r="AC194" s="3">
        <f t="shared" si="43"/>
        <v>0.94062500000000004</v>
      </c>
      <c r="AD194" s="3">
        <f t="shared" si="44"/>
        <v>0.75028968713789113</v>
      </c>
      <c r="AE194" s="3"/>
      <c r="AF194" s="3">
        <f t="shared" ref="AF194:AF257" si="45" xml:space="preserve"> 812.17478*W194+ 33.1669*AD194 + 823.463*X194 + 6579.008*AC194 + 0.5287*O194</f>
        <v>89.875770424333538</v>
      </c>
    </row>
    <row r="195" spans="1:32" ht="20.100000000000001" customHeight="1" x14ac:dyDescent="0.25">
      <c r="A195" s="3" t="s">
        <v>1360</v>
      </c>
      <c r="B195" s="3" t="s">
        <v>1361</v>
      </c>
      <c r="C195" s="1" t="s">
        <v>1362</v>
      </c>
      <c r="D195" s="3" t="s">
        <v>1363</v>
      </c>
      <c r="E195" s="1" t="s">
        <v>1364</v>
      </c>
      <c r="F195" s="3">
        <v>21</v>
      </c>
      <c r="G195" s="3">
        <v>27</v>
      </c>
      <c r="H195" s="3">
        <v>3</v>
      </c>
      <c r="I195" s="3">
        <v>2</v>
      </c>
      <c r="J195" s="3">
        <v>0</v>
      </c>
      <c r="K195" s="3">
        <v>0</v>
      </c>
      <c r="L195" s="1" t="s">
        <v>1365</v>
      </c>
      <c r="M195" s="1" t="s">
        <v>1366</v>
      </c>
      <c r="N195" s="3">
        <v>353.5</v>
      </c>
      <c r="O195" s="3">
        <v>6.6</v>
      </c>
      <c r="P195" s="3">
        <v>1.82</v>
      </c>
      <c r="Q195" s="3">
        <v>-3.2</v>
      </c>
      <c r="R195" s="3">
        <v>57.5</v>
      </c>
      <c r="S195" s="3">
        <v>40.409999999999997</v>
      </c>
      <c r="T195" s="3">
        <v>3</v>
      </c>
      <c r="U195" s="3">
        <v>2</v>
      </c>
      <c r="V195" s="3">
        <v>-5.7510000000000003</v>
      </c>
      <c r="W195" s="3">
        <v>-5.3109999999999999</v>
      </c>
      <c r="X195" s="3">
        <v>-2.2949999999999999</v>
      </c>
      <c r="Y195" s="3">
        <f t="shared" si="39"/>
        <v>5.3109999999999999</v>
      </c>
      <c r="Z195" s="3">
        <f t="shared" si="40"/>
        <v>2.2949999999999999</v>
      </c>
      <c r="AA195" s="3">
        <f t="shared" si="41"/>
        <v>3.8029999999999999</v>
      </c>
      <c r="AB195" s="3">
        <f t="shared" si="42"/>
        <v>1.508</v>
      </c>
      <c r="AC195" s="3">
        <f t="shared" si="43"/>
        <v>0.95074999999999998</v>
      </c>
      <c r="AD195" s="3">
        <f t="shared" si="44"/>
        <v>1.0600132625994696</v>
      </c>
      <c r="AE195" s="3"/>
      <c r="AF195" s="3">
        <f t="shared" si="45"/>
        <v>90.330788299309575</v>
      </c>
    </row>
    <row r="196" spans="1:32" ht="20.100000000000001" customHeight="1" x14ac:dyDescent="0.25">
      <c r="A196" s="3" t="s">
        <v>809</v>
      </c>
      <c r="B196" s="3" t="s">
        <v>810</v>
      </c>
      <c r="C196" s="1" t="s">
        <v>811</v>
      </c>
      <c r="D196" s="3" t="s">
        <v>812</v>
      </c>
      <c r="E196" s="1" t="s">
        <v>813</v>
      </c>
      <c r="F196" s="3">
        <v>15</v>
      </c>
      <c r="G196" s="3">
        <v>25</v>
      </c>
      <c r="H196" s="3">
        <v>1</v>
      </c>
      <c r="I196" s="3">
        <v>3</v>
      </c>
      <c r="J196" s="3">
        <v>0</v>
      </c>
      <c r="K196" s="3">
        <v>0</v>
      </c>
      <c r="L196" s="1" t="s">
        <v>814</v>
      </c>
      <c r="M196" s="3" t="s">
        <v>815</v>
      </c>
      <c r="N196" s="3">
        <v>267.36</v>
      </c>
      <c r="O196" s="3">
        <v>9.6999999999999993</v>
      </c>
      <c r="P196" s="3">
        <v>2.15</v>
      </c>
      <c r="Q196" s="3">
        <v>-2.8</v>
      </c>
      <c r="R196" s="3">
        <v>50.72</v>
      </c>
      <c r="S196" s="3">
        <v>31.9</v>
      </c>
      <c r="T196" s="3">
        <v>4</v>
      </c>
      <c r="U196" s="3">
        <v>2</v>
      </c>
      <c r="V196" s="3">
        <v>-5.7869999999999999</v>
      </c>
      <c r="W196" s="3">
        <v>-5.5839999999999996</v>
      </c>
      <c r="X196" s="3">
        <v>-1.571</v>
      </c>
      <c r="Y196" s="3">
        <f t="shared" si="39"/>
        <v>5.5839999999999996</v>
      </c>
      <c r="Z196" s="3">
        <f t="shared" si="40"/>
        <v>1.571</v>
      </c>
      <c r="AA196" s="3">
        <f t="shared" si="41"/>
        <v>3.5774999999999997</v>
      </c>
      <c r="AB196" s="3">
        <f t="shared" si="42"/>
        <v>2.0065</v>
      </c>
      <c r="AC196" s="3">
        <f t="shared" si="43"/>
        <v>0.89437499999999992</v>
      </c>
      <c r="AD196" s="3">
        <f t="shared" si="44"/>
        <v>0.85285322701221045</v>
      </c>
      <c r="AE196" s="3">
        <v>94</v>
      </c>
      <c r="AF196" s="3">
        <f t="shared" si="45"/>
        <v>88.670823174990943</v>
      </c>
    </row>
    <row r="197" spans="1:32" ht="20.100000000000001" customHeight="1" x14ac:dyDescent="0.25">
      <c r="A197" s="3" t="s">
        <v>1546</v>
      </c>
      <c r="B197" s="3" t="s">
        <v>1547</v>
      </c>
      <c r="C197" s="1" t="s">
        <v>1548</v>
      </c>
      <c r="D197" s="3" t="s">
        <v>1549</v>
      </c>
      <c r="E197" s="1" t="s">
        <v>1550</v>
      </c>
      <c r="F197" s="3">
        <v>20</v>
      </c>
      <c r="G197" s="3">
        <v>22</v>
      </c>
      <c r="H197" s="3">
        <v>8</v>
      </c>
      <c r="I197" s="3">
        <v>5</v>
      </c>
      <c r="J197" s="3">
        <v>0</v>
      </c>
      <c r="K197" s="3">
        <v>0</v>
      </c>
      <c r="L197" s="1" t="s">
        <v>1551</v>
      </c>
      <c r="M197" s="1" t="s">
        <v>1552</v>
      </c>
      <c r="N197" s="3">
        <v>454.4</v>
      </c>
      <c r="O197" s="3">
        <v>4.7</v>
      </c>
      <c r="P197" s="3">
        <v>-0.24</v>
      </c>
      <c r="Q197" s="3">
        <v>-3.4</v>
      </c>
      <c r="R197" s="3">
        <v>210.54</v>
      </c>
      <c r="S197" s="3">
        <v>44.54</v>
      </c>
      <c r="T197" s="3">
        <v>12</v>
      </c>
      <c r="U197" s="3">
        <v>5</v>
      </c>
      <c r="V197" s="3">
        <v>-5.6970000000000001</v>
      </c>
      <c r="W197" s="3">
        <v>-5.3810000000000002</v>
      </c>
      <c r="X197" s="3">
        <v>-2.8849999999999998</v>
      </c>
      <c r="Y197" s="3">
        <f t="shared" si="39"/>
        <v>5.3810000000000002</v>
      </c>
      <c r="Z197" s="3">
        <f t="shared" si="40"/>
        <v>2.8849999999999998</v>
      </c>
      <c r="AA197" s="3">
        <f t="shared" si="41"/>
        <v>4.133</v>
      </c>
      <c r="AB197" s="3">
        <f t="shared" si="42"/>
        <v>1.2480000000000002</v>
      </c>
      <c r="AC197" s="3">
        <f t="shared" si="43"/>
        <v>1.03325</v>
      </c>
      <c r="AD197" s="3">
        <f t="shared" si="44"/>
        <v>1.1486378205128203</v>
      </c>
      <c r="AE197" s="3"/>
      <c r="AF197" s="3">
        <f t="shared" si="45"/>
        <v>92.338415549166996</v>
      </c>
    </row>
    <row r="198" spans="1:32" ht="20.100000000000001" customHeight="1" x14ac:dyDescent="0.25">
      <c r="A198" s="3" t="s">
        <v>940</v>
      </c>
      <c r="B198" s="3" t="s">
        <v>941</v>
      </c>
      <c r="C198" s="1" t="s">
        <v>942</v>
      </c>
      <c r="D198" s="3" t="s">
        <v>943</v>
      </c>
      <c r="E198" s="1" t="s">
        <v>535</v>
      </c>
      <c r="F198" s="3">
        <v>11</v>
      </c>
      <c r="G198" s="3">
        <v>17</v>
      </c>
      <c r="H198" s="3">
        <v>1</v>
      </c>
      <c r="I198" s="3">
        <v>3</v>
      </c>
      <c r="J198" s="3">
        <v>0</v>
      </c>
      <c r="K198" s="3">
        <v>0</v>
      </c>
      <c r="L198" s="1" t="s">
        <v>944</v>
      </c>
      <c r="M198" s="1" t="s">
        <v>945</v>
      </c>
      <c r="N198" s="3">
        <v>211.26</v>
      </c>
      <c r="O198" s="3">
        <v>9.1999999999999993</v>
      </c>
      <c r="P198" s="3">
        <v>0.56999999999999995</v>
      </c>
      <c r="Q198" s="3">
        <v>-1.4</v>
      </c>
      <c r="R198" s="3">
        <v>64.709999999999994</v>
      </c>
      <c r="S198" s="3">
        <v>22.79</v>
      </c>
      <c r="T198" s="3">
        <v>4</v>
      </c>
      <c r="U198" s="3">
        <v>2</v>
      </c>
      <c r="V198" s="3">
        <v>-5.9710000000000001</v>
      </c>
      <c r="W198" s="3">
        <v>-5.0599999999999996</v>
      </c>
      <c r="X198" s="3">
        <v>-1.3169999999999999</v>
      </c>
      <c r="Y198" s="3">
        <f t="shared" si="39"/>
        <v>5.0599999999999996</v>
      </c>
      <c r="Z198" s="3">
        <f t="shared" si="40"/>
        <v>1.3169999999999999</v>
      </c>
      <c r="AA198" s="3">
        <f t="shared" si="41"/>
        <v>3.1884999999999999</v>
      </c>
      <c r="AB198" s="3">
        <f t="shared" si="42"/>
        <v>1.8714999999999997</v>
      </c>
      <c r="AC198" s="3">
        <f t="shared" si="43"/>
        <v>0.79712499999999997</v>
      </c>
      <c r="AD198" s="3">
        <f t="shared" si="44"/>
        <v>1.0183008282126638</v>
      </c>
      <c r="AE198" s="3"/>
      <c r="AF198" s="3">
        <f t="shared" si="45"/>
        <v>88.824515939246865</v>
      </c>
    </row>
    <row r="199" spans="1:32" ht="20.100000000000001" customHeight="1" x14ac:dyDescent="0.25">
      <c r="A199" s="3" t="s">
        <v>149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>
        <v>171.15</v>
      </c>
      <c r="O199" s="3">
        <v>2.6</v>
      </c>
      <c r="P199" s="3">
        <v>-0.02</v>
      </c>
      <c r="Q199" s="3">
        <v>-1.5</v>
      </c>
      <c r="R199" s="3">
        <v>83.87</v>
      </c>
      <c r="S199" s="3">
        <v>15.82</v>
      </c>
      <c r="T199" s="3"/>
      <c r="U199" s="3"/>
      <c r="V199" s="3"/>
      <c r="W199" s="3">
        <v>-6.859</v>
      </c>
      <c r="X199" s="3">
        <v>-3.2850000000000001</v>
      </c>
      <c r="Y199" s="3"/>
      <c r="Z199" s="3"/>
      <c r="AA199" s="3"/>
      <c r="AB199" s="3"/>
      <c r="AC199" s="3">
        <v>1.268</v>
      </c>
      <c r="AD199" s="3">
        <v>0.53900000000000003</v>
      </c>
      <c r="AE199" s="3">
        <v>80</v>
      </c>
      <c r="AF199" s="3">
        <f t="shared" si="45"/>
        <v>85.650952080000422</v>
      </c>
    </row>
    <row r="200" spans="1:32" ht="20.100000000000001" customHeight="1" x14ac:dyDescent="0.25">
      <c r="A200" s="1" t="s">
        <v>149</v>
      </c>
      <c r="B200" s="3" t="s">
        <v>150</v>
      </c>
      <c r="C200" s="1" t="s">
        <v>151</v>
      </c>
      <c r="D200" s="3" t="s">
        <v>152</v>
      </c>
      <c r="E200" s="1" t="s">
        <v>153</v>
      </c>
      <c r="F200" s="3">
        <v>6</v>
      </c>
      <c r="G200" s="3">
        <v>9</v>
      </c>
      <c r="H200" s="3">
        <v>3</v>
      </c>
      <c r="I200" s="3">
        <v>3</v>
      </c>
      <c r="J200" s="3">
        <v>0</v>
      </c>
      <c r="K200" s="3">
        <v>0</v>
      </c>
      <c r="L200" s="1" t="s">
        <v>154</v>
      </c>
      <c r="M200" s="1" t="s">
        <v>155</v>
      </c>
      <c r="N200" s="3">
        <v>171.15</v>
      </c>
      <c r="O200" s="3">
        <v>2.6</v>
      </c>
      <c r="P200" s="3">
        <v>-0.02</v>
      </c>
      <c r="Q200" s="3">
        <v>-1.5</v>
      </c>
      <c r="R200" s="3">
        <v>83.87</v>
      </c>
      <c r="S200" s="3">
        <v>15.82</v>
      </c>
      <c r="T200" s="3">
        <v>4</v>
      </c>
      <c r="U200" s="3">
        <v>1</v>
      </c>
      <c r="V200" s="3">
        <v>-7.0750000000000002</v>
      </c>
      <c r="W200" s="3">
        <v>-6.69</v>
      </c>
      <c r="X200" s="3">
        <v>-3.1789999999999998</v>
      </c>
      <c r="Y200" s="3">
        <f t="shared" ref="Y200:Y231" si="46">W200*-1</f>
        <v>6.69</v>
      </c>
      <c r="Z200" s="3">
        <f t="shared" ref="Z200:Z231" si="47">X200*-1</f>
        <v>3.1789999999999998</v>
      </c>
      <c r="AA200" s="3">
        <f t="shared" ref="AA200:AA231" si="48">(Y200+Z200)/2</f>
        <v>4.9344999999999999</v>
      </c>
      <c r="AB200" s="3">
        <f t="shared" ref="AB200:AB231" si="49">(Y200-Z200)/2</f>
        <v>1.7555000000000003</v>
      </c>
      <c r="AC200" s="3">
        <f t="shared" ref="AC200:AC231" si="50">POWER((Y200+Z200),2)/(8*(Y200+Z200))</f>
        <v>1.233625</v>
      </c>
      <c r="AD200" s="3">
        <f t="shared" ref="AD200:AD231" si="51">(7-AA200)/(2*AB200)</f>
        <v>0.58829393335232116</v>
      </c>
      <c r="AE200" s="3">
        <v>80</v>
      </c>
      <c r="AF200" s="3">
        <f t="shared" si="45"/>
        <v>85.677094858101952</v>
      </c>
    </row>
    <row r="201" spans="1:32" ht="20.100000000000001" customHeight="1" x14ac:dyDescent="0.25">
      <c r="A201" s="1" t="s">
        <v>1636</v>
      </c>
      <c r="B201" s="3" t="s">
        <v>1637</v>
      </c>
      <c r="C201" s="1" t="s">
        <v>1638</v>
      </c>
      <c r="D201" s="3" t="s">
        <v>1639</v>
      </c>
      <c r="E201" s="1" t="s">
        <v>1640</v>
      </c>
      <c r="F201" s="3">
        <v>23</v>
      </c>
      <c r="G201" s="3">
        <v>27</v>
      </c>
      <c r="H201" s="3">
        <v>3</v>
      </c>
      <c r="I201" s="3">
        <v>7</v>
      </c>
      <c r="J201" s="3">
        <v>0</v>
      </c>
      <c r="K201" s="3">
        <v>0</v>
      </c>
      <c r="L201" s="1" t="s">
        <v>1641</v>
      </c>
      <c r="M201" s="1" t="s">
        <v>1642</v>
      </c>
      <c r="N201" s="3">
        <v>457.5</v>
      </c>
      <c r="O201" s="3">
        <v>2.2999999999999998</v>
      </c>
      <c r="P201" s="3">
        <v>-3.3</v>
      </c>
      <c r="Q201" s="3">
        <v>-2.2000000000000002</v>
      </c>
      <c r="R201" s="3">
        <v>164.63</v>
      </c>
      <c r="S201" s="3">
        <v>45.9</v>
      </c>
      <c r="T201" s="3">
        <v>9</v>
      </c>
      <c r="U201" s="3">
        <v>5</v>
      </c>
      <c r="V201" s="3">
        <v>-5.6020000000000003</v>
      </c>
      <c r="W201" s="3">
        <v>-5.3239999999999998</v>
      </c>
      <c r="X201" s="3">
        <v>-3.42</v>
      </c>
      <c r="Y201" s="3">
        <f t="shared" si="46"/>
        <v>5.3239999999999998</v>
      </c>
      <c r="Z201" s="3">
        <f t="shared" si="47"/>
        <v>3.42</v>
      </c>
      <c r="AA201" s="3">
        <f t="shared" si="48"/>
        <v>4.3719999999999999</v>
      </c>
      <c r="AB201" s="3">
        <f t="shared" si="49"/>
        <v>0.95199999999999996</v>
      </c>
      <c r="AC201" s="3">
        <f t="shared" si="50"/>
        <v>1.093</v>
      </c>
      <c r="AD201" s="3">
        <f t="shared" si="51"/>
        <v>1.3802521008403363</v>
      </c>
      <c r="AE201" s="3"/>
      <c r="AF201" s="3">
        <f t="shared" si="45"/>
        <v>97.588448683360994</v>
      </c>
    </row>
    <row r="202" spans="1:32" ht="20.100000000000001" customHeight="1" x14ac:dyDescent="0.25">
      <c r="A202" s="1" t="s">
        <v>496</v>
      </c>
      <c r="B202" s="3" t="s">
        <v>497</v>
      </c>
      <c r="C202" s="1" t="s">
        <v>498</v>
      </c>
      <c r="D202" s="3" t="s">
        <v>499</v>
      </c>
      <c r="E202" s="1" t="s">
        <v>500</v>
      </c>
      <c r="F202" s="3">
        <v>16</v>
      </c>
      <c r="G202" s="3">
        <v>24</v>
      </c>
      <c r="H202" s="3">
        <v>2</v>
      </c>
      <c r="I202" s="3">
        <v>2</v>
      </c>
      <c r="J202" s="3">
        <v>0</v>
      </c>
      <c r="K202" s="3">
        <v>0</v>
      </c>
      <c r="L202" s="1" t="s">
        <v>501</v>
      </c>
      <c r="M202" s="1" t="s">
        <v>502</v>
      </c>
      <c r="N202" s="3">
        <v>276.37</v>
      </c>
      <c r="O202" s="3">
        <v>6.9</v>
      </c>
      <c r="P202" s="3">
        <v>2.04</v>
      </c>
      <c r="Q202" s="3">
        <v>-2.8</v>
      </c>
      <c r="R202" s="3">
        <v>45.33</v>
      </c>
      <c r="S202" s="3">
        <v>32</v>
      </c>
      <c r="T202" s="3">
        <v>3</v>
      </c>
      <c r="U202" s="3">
        <v>1</v>
      </c>
      <c r="V202" s="3">
        <v>-5.4450000000000003</v>
      </c>
      <c r="W202" s="3">
        <v>-5.3470000000000004</v>
      </c>
      <c r="X202" s="3">
        <v>-1.571</v>
      </c>
      <c r="Y202" s="3">
        <f t="shared" si="46"/>
        <v>5.3470000000000004</v>
      </c>
      <c r="Z202" s="3">
        <f t="shared" si="47"/>
        <v>1.571</v>
      </c>
      <c r="AA202" s="3">
        <f t="shared" si="48"/>
        <v>3.4590000000000001</v>
      </c>
      <c r="AB202" s="3">
        <f t="shared" si="49"/>
        <v>1.8880000000000003</v>
      </c>
      <c r="AC202" s="3">
        <f t="shared" si="50"/>
        <v>0.86475000000000002</v>
      </c>
      <c r="AD202" s="3">
        <f t="shared" si="51"/>
        <v>0.93776483050847437</v>
      </c>
      <c r="AE202" s="3"/>
      <c r="AF202" s="3">
        <f t="shared" si="45"/>
        <v>87.589028696991306</v>
      </c>
    </row>
    <row r="203" spans="1:32" ht="20.100000000000001" customHeight="1" x14ac:dyDescent="0.25">
      <c r="A203" s="3" t="s">
        <v>354</v>
      </c>
      <c r="B203" s="3" t="s">
        <v>355</v>
      </c>
      <c r="C203" s="1" t="s">
        <v>356</v>
      </c>
      <c r="D203" s="1" t="s">
        <v>357</v>
      </c>
      <c r="E203" s="1" t="s">
        <v>358</v>
      </c>
      <c r="F203" s="3">
        <v>21</v>
      </c>
      <c r="G203" s="3">
        <v>22</v>
      </c>
      <c r="H203" s="3">
        <v>2</v>
      </c>
      <c r="I203" s="3">
        <v>5</v>
      </c>
      <c r="J203" s="3">
        <v>1</v>
      </c>
      <c r="K203" s="3">
        <v>0</v>
      </c>
      <c r="L203" s="1" t="s">
        <v>359</v>
      </c>
      <c r="M203" s="1" t="s">
        <v>360</v>
      </c>
      <c r="N203" s="3">
        <v>414.5</v>
      </c>
      <c r="O203" s="3">
        <v>2.7</v>
      </c>
      <c r="P203" s="3">
        <v>2.29</v>
      </c>
      <c r="Q203" s="3">
        <v>-4.4000000000000004</v>
      </c>
      <c r="R203" s="3">
        <v>95.94</v>
      </c>
      <c r="S203" s="3">
        <v>42.22</v>
      </c>
      <c r="T203" s="3">
        <v>5</v>
      </c>
      <c r="U203" s="3">
        <v>2</v>
      </c>
      <c r="V203" s="3">
        <v>-6.2430000000000003</v>
      </c>
      <c r="W203" s="3">
        <v>-6.0830000000000002</v>
      </c>
      <c r="X203" s="3">
        <v>-2.9980000000000002</v>
      </c>
      <c r="Y203" s="3">
        <f t="shared" si="46"/>
        <v>6.0830000000000002</v>
      </c>
      <c r="Z203" s="3">
        <f t="shared" si="47"/>
        <v>2.9980000000000002</v>
      </c>
      <c r="AA203" s="3">
        <f t="shared" si="48"/>
        <v>4.5404999999999998</v>
      </c>
      <c r="AB203" s="3">
        <f t="shared" si="49"/>
        <v>1.5425</v>
      </c>
      <c r="AC203" s="3">
        <f t="shared" si="50"/>
        <v>1.1351249999999999</v>
      </c>
      <c r="AD203" s="3">
        <f t="shared" si="51"/>
        <v>0.79724473257698547</v>
      </c>
      <c r="AE203" s="3"/>
      <c r="AF203" s="3">
        <f t="shared" si="45"/>
        <v>86.664821580905453</v>
      </c>
    </row>
    <row r="204" spans="1:32" ht="20.100000000000001" customHeight="1" x14ac:dyDescent="0.25">
      <c r="A204" s="1" t="s">
        <v>481</v>
      </c>
      <c r="B204" s="3" t="s">
        <v>482</v>
      </c>
      <c r="C204" s="1" t="s">
        <v>483</v>
      </c>
      <c r="D204" s="3" t="s">
        <v>484</v>
      </c>
      <c r="E204" s="1" t="s">
        <v>485</v>
      </c>
      <c r="F204" s="3">
        <v>19</v>
      </c>
      <c r="G204" s="3">
        <v>21</v>
      </c>
      <c r="H204" s="3">
        <v>1</v>
      </c>
      <c r="I204" s="3">
        <v>3</v>
      </c>
      <c r="J204" s="3">
        <v>0</v>
      </c>
      <c r="K204" s="3">
        <v>0</v>
      </c>
      <c r="L204" s="1" t="s">
        <v>486</v>
      </c>
      <c r="M204" s="1" t="s">
        <v>487</v>
      </c>
      <c r="N204" s="3">
        <v>311.39999999999998</v>
      </c>
      <c r="O204" s="3">
        <v>7.8</v>
      </c>
      <c r="P204" s="3">
        <v>1.68</v>
      </c>
      <c r="Q204" s="3">
        <v>-2.4</v>
      </c>
      <c r="R204" s="3">
        <v>52.93</v>
      </c>
      <c r="S204" s="3">
        <v>33.299999999999997</v>
      </c>
      <c r="T204" s="3">
        <v>4</v>
      </c>
      <c r="U204" s="3">
        <v>2</v>
      </c>
      <c r="V204" s="3">
        <v>-5.52</v>
      </c>
      <c r="W204" s="3">
        <v>-5.3460000000000001</v>
      </c>
      <c r="X204" s="3">
        <v>-1.38</v>
      </c>
      <c r="Y204" s="3">
        <f t="shared" si="46"/>
        <v>5.3460000000000001</v>
      </c>
      <c r="Z204" s="3">
        <f t="shared" si="47"/>
        <v>1.38</v>
      </c>
      <c r="AA204" s="3">
        <f t="shared" si="48"/>
        <v>3.363</v>
      </c>
      <c r="AB204" s="3">
        <f t="shared" si="49"/>
        <v>1.9830000000000001</v>
      </c>
      <c r="AC204" s="3">
        <f t="shared" si="50"/>
        <v>0.84075</v>
      </c>
      <c r="AD204" s="3">
        <f t="shared" si="51"/>
        <v>0.91704488149268781</v>
      </c>
      <c r="AE204" s="3"/>
      <c r="AF204" s="3">
        <f t="shared" si="45"/>
        <v>87.575057999979734</v>
      </c>
    </row>
    <row r="205" spans="1:32" ht="20.100000000000001" customHeight="1" x14ac:dyDescent="0.25">
      <c r="A205" s="1" t="s">
        <v>650</v>
      </c>
      <c r="B205" s="3" t="s">
        <v>651</v>
      </c>
      <c r="C205" s="1" t="s">
        <v>652</v>
      </c>
      <c r="D205" s="3" t="s">
        <v>653</v>
      </c>
      <c r="E205" s="1" t="s">
        <v>654</v>
      </c>
      <c r="F205" s="3">
        <v>19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655</v>
      </c>
      <c r="M205" s="1" t="s">
        <v>656</v>
      </c>
      <c r="N205" s="3">
        <v>327.39999999999998</v>
      </c>
      <c r="O205" s="3">
        <v>7.94</v>
      </c>
      <c r="P205" s="3">
        <v>1.62</v>
      </c>
      <c r="Q205" s="3">
        <v>-1.8</v>
      </c>
      <c r="R205" s="3">
        <v>70</v>
      </c>
      <c r="S205" s="3">
        <v>33.799999999999997</v>
      </c>
      <c r="T205" s="3">
        <v>5</v>
      </c>
      <c r="U205" s="3">
        <v>2</v>
      </c>
      <c r="V205" s="3">
        <v>-5.81</v>
      </c>
      <c r="W205" s="3">
        <v>-5.4649999999999999</v>
      </c>
      <c r="X205" s="3">
        <v>-1.7170000000000001</v>
      </c>
      <c r="Y205" s="3">
        <f t="shared" si="46"/>
        <v>5.4649999999999999</v>
      </c>
      <c r="Z205" s="3">
        <f t="shared" si="47"/>
        <v>1.7170000000000001</v>
      </c>
      <c r="AA205" s="3">
        <f t="shared" si="48"/>
        <v>3.5910000000000002</v>
      </c>
      <c r="AB205" s="3">
        <f t="shared" si="49"/>
        <v>1.8739999999999999</v>
      </c>
      <c r="AC205" s="3">
        <f t="shared" si="50"/>
        <v>0.89775000000000005</v>
      </c>
      <c r="AD205" s="3">
        <f t="shared" si="51"/>
        <v>0.90955176093916756</v>
      </c>
      <c r="AE205" s="3"/>
      <c r="AF205" s="3">
        <f t="shared" si="45"/>
        <v>88.248178599893492</v>
      </c>
    </row>
    <row r="206" spans="1:32" ht="20.100000000000001" customHeight="1" x14ac:dyDescent="0.25">
      <c r="A206" s="1" t="s">
        <v>602</v>
      </c>
      <c r="B206" s="3" t="s">
        <v>603</v>
      </c>
      <c r="C206" s="1" t="s">
        <v>604</v>
      </c>
      <c r="D206" s="3" t="s">
        <v>605</v>
      </c>
      <c r="E206" s="1" t="s">
        <v>606</v>
      </c>
      <c r="F206" s="3">
        <v>14</v>
      </c>
      <c r="G206" s="3">
        <v>14</v>
      </c>
      <c r="H206" s="3">
        <v>0</v>
      </c>
      <c r="I206" s="3">
        <v>3</v>
      </c>
      <c r="J206" s="3">
        <v>0</v>
      </c>
      <c r="K206" s="3">
        <v>0</v>
      </c>
      <c r="L206" s="1" t="s">
        <v>607</v>
      </c>
      <c r="M206" s="1" t="s">
        <v>608</v>
      </c>
      <c r="N206" s="10">
        <v>230.26</v>
      </c>
      <c r="O206" s="3">
        <v>4.2</v>
      </c>
      <c r="P206" s="3">
        <v>3.18</v>
      </c>
      <c r="Q206" s="3">
        <v>-4.16</v>
      </c>
      <c r="R206" s="3">
        <v>46.53</v>
      </c>
      <c r="S206" s="3">
        <v>24.81</v>
      </c>
      <c r="T206" s="3">
        <v>3</v>
      </c>
      <c r="U206" s="3">
        <v>1</v>
      </c>
      <c r="V206" s="3">
        <v>-6.3159999999999998</v>
      </c>
      <c r="W206" s="3">
        <v>-5.6449999999999996</v>
      </c>
      <c r="X206" s="3">
        <v>-2.5150000000000001</v>
      </c>
      <c r="Y206" s="3">
        <f t="shared" si="46"/>
        <v>5.6449999999999996</v>
      </c>
      <c r="Z206" s="3">
        <f t="shared" si="47"/>
        <v>2.5150000000000001</v>
      </c>
      <c r="AA206" s="3">
        <f t="shared" si="48"/>
        <v>4.08</v>
      </c>
      <c r="AB206" s="3">
        <f t="shared" si="49"/>
        <v>1.5649999999999997</v>
      </c>
      <c r="AC206" s="3">
        <f t="shared" si="50"/>
        <v>1.02</v>
      </c>
      <c r="AD206" s="3">
        <f t="shared" si="51"/>
        <v>0.93290734824281163</v>
      </c>
      <c r="AE206" s="3">
        <v>93.14</v>
      </c>
      <c r="AF206" s="3">
        <f t="shared" si="45"/>
        <v>88.014266628434342</v>
      </c>
    </row>
    <row r="207" spans="1:32" ht="20.100000000000001" customHeight="1" x14ac:dyDescent="0.25">
      <c r="A207" s="1" t="s">
        <v>282</v>
      </c>
      <c r="B207" s="3" t="s">
        <v>283</v>
      </c>
      <c r="C207" s="1" t="s">
        <v>284</v>
      </c>
      <c r="D207" s="3" t="s">
        <v>285</v>
      </c>
      <c r="E207" s="1" t="s">
        <v>286</v>
      </c>
      <c r="F207" s="3">
        <v>6</v>
      </c>
      <c r="G207" s="3">
        <v>6</v>
      </c>
      <c r="H207" s="3">
        <v>2</v>
      </c>
      <c r="I207" s="3">
        <v>1</v>
      </c>
      <c r="J207" s="3">
        <v>0</v>
      </c>
      <c r="K207" s="3">
        <v>0</v>
      </c>
      <c r="L207" s="1" t="s">
        <v>287</v>
      </c>
      <c r="M207" s="1" t="s">
        <v>288</v>
      </c>
      <c r="N207" s="3">
        <v>122.12</v>
      </c>
      <c r="O207" s="3">
        <v>3.35</v>
      </c>
      <c r="P207" s="3">
        <v>-0.37</v>
      </c>
      <c r="Q207" s="3">
        <v>0.61</v>
      </c>
      <c r="R207" s="3">
        <v>55.98</v>
      </c>
      <c r="S207" s="3">
        <v>11.71</v>
      </c>
      <c r="T207" s="3">
        <v>2</v>
      </c>
      <c r="U207" s="3">
        <v>1</v>
      </c>
      <c r="V207" s="3">
        <v>-6.6310000000000002</v>
      </c>
      <c r="W207" s="3">
        <v>-6.0910000000000002</v>
      </c>
      <c r="X207" s="3">
        <v>-2.5649999999999999</v>
      </c>
      <c r="Y207" s="3">
        <f t="shared" si="46"/>
        <v>6.0910000000000002</v>
      </c>
      <c r="Z207" s="3">
        <f t="shared" si="47"/>
        <v>2.5649999999999999</v>
      </c>
      <c r="AA207" s="3">
        <f t="shared" si="48"/>
        <v>4.3280000000000003</v>
      </c>
      <c r="AB207" s="3">
        <f t="shared" si="49"/>
        <v>1.7630000000000001</v>
      </c>
      <c r="AC207" s="3">
        <f t="shared" si="50"/>
        <v>1.0820000000000001</v>
      </c>
      <c r="AD207" s="3">
        <f t="shared" si="51"/>
        <v>0.7577992058990356</v>
      </c>
      <c r="AE207" s="3">
        <v>93.6</v>
      </c>
      <c r="AF207" s="3">
        <f t="shared" si="45"/>
        <v>86.25247150213211</v>
      </c>
    </row>
    <row r="208" spans="1:32" ht="20.100000000000001" customHeight="1" x14ac:dyDescent="0.25">
      <c r="A208" s="1" t="s">
        <v>1304</v>
      </c>
      <c r="B208" s="3" t="s">
        <v>1305</v>
      </c>
      <c r="C208" s="1" t="s">
        <v>1306</v>
      </c>
      <c r="D208" s="3" t="s">
        <v>1307</v>
      </c>
      <c r="E208" s="1" t="s">
        <v>1308</v>
      </c>
      <c r="F208" s="3">
        <v>15</v>
      </c>
      <c r="G208" s="3">
        <v>11</v>
      </c>
      <c r="H208" s="3">
        <v>3</v>
      </c>
      <c r="I208" s="3">
        <v>3</v>
      </c>
      <c r="J208" s="3">
        <v>0</v>
      </c>
      <c r="K208" s="3">
        <v>0</v>
      </c>
      <c r="L208" s="1" t="s">
        <v>1309</v>
      </c>
      <c r="M208" s="1" t="s">
        <v>1310</v>
      </c>
      <c r="N208" s="3">
        <v>281.27</v>
      </c>
      <c r="O208" s="3">
        <v>10.8</v>
      </c>
      <c r="P208" s="3">
        <v>2.25</v>
      </c>
      <c r="Q208" s="3">
        <v>-3.8</v>
      </c>
      <c r="R208" s="3">
        <v>87.28</v>
      </c>
      <c r="S208" s="3">
        <v>27.59</v>
      </c>
      <c r="T208" s="3">
        <v>4</v>
      </c>
      <c r="U208" s="3">
        <v>1</v>
      </c>
      <c r="V208" s="3">
        <v>-6.8920000000000003</v>
      </c>
      <c r="W208" s="3">
        <v>-6.6379999999999999</v>
      </c>
      <c r="X208" s="3">
        <v>-3.7650000000000001</v>
      </c>
      <c r="Y208" s="3">
        <f t="shared" si="46"/>
        <v>6.6379999999999999</v>
      </c>
      <c r="Z208" s="3">
        <f t="shared" si="47"/>
        <v>3.7650000000000001</v>
      </c>
      <c r="AA208" s="3">
        <f t="shared" si="48"/>
        <v>5.2015000000000002</v>
      </c>
      <c r="AB208" s="3">
        <f t="shared" si="49"/>
        <v>1.4364999999999999</v>
      </c>
      <c r="AC208" s="3">
        <f t="shared" si="50"/>
        <v>1.3003750000000001</v>
      </c>
      <c r="AD208" s="3">
        <f t="shared" si="51"/>
        <v>0.62600069613644271</v>
      </c>
      <c r="AE208" s="3"/>
      <c r="AF208" s="3">
        <f t="shared" si="45"/>
        <v>90.095605848687995</v>
      </c>
    </row>
    <row r="209" spans="1:32" ht="20.100000000000001" customHeight="1" x14ac:dyDescent="0.25">
      <c r="A209" s="3" t="s">
        <v>1063</v>
      </c>
      <c r="B209" s="3" t="s">
        <v>1064</v>
      </c>
      <c r="C209" s="1" t="s">
        <v>1065</v>
      </c>
      <c r="D209" s="3" t="s">
        <v>1066</v>
      </c>
      <c r="E209" s="1" t="s">
        <v>1067</v>
      </c>
      <c r="F209" s="3">
        <v>8</v>
      </c>
      <c r="G209" s="3">
        <v>6</v>
      </c>
      <c r="H209" s="3">
        <v>4</v>
      </c>
      <c r="I209" s="3">
        <v>5</v>
      </c>
      <c r="J209" s="3">
        <v>0</v>
      </c>
      <c r="K209" s="3">
        <v>0</v>
      </c>
      <c r="L209" s="1" t="s">
        <v>1068</v>
      </c>
      <c r="M209" s="1" t="s">
        <v>1069</v>
      </c>
      <c r="N209" s="3">
        <v>238.16</v>
      </c>
      <c r="O209" s="3">
        <v>7.2</v>
      </c>
      <c r="P209" s="3">
        <v>-0.47</v>
      </c>
      <c r="Q209" s="3">
        <v>-2.8</v>
      </c>
      <c r="R209" s="3">
        <v>118.05</v>
      </c>
      <c r="S209" s="3">
        <v>20.49</v>
      </c>
      <c r="T209" s="3">
        <v>5</v>
      </c>
      <c r="U209" s="3">
        <v>1</v>
      </c>
      <c r="V209" s="3">
        <v>-6.9370000000000003</v>
      </c>
      <c r="W209" s="3">
        <v>-6.4560000000000004</v>
      </c>
      <c r="X209" s="3">
        <v>-3.9510000000000001</v>
      </c>
      <c r="Y209" s="3">
        <f t="shared" si="46"/>
        <v>6.4560000000000004</v>
      </c>
      <c r="Z209" s="3">
        <f t="shared" si="47"/>
        <v>3.9510000000000001</v>
      </c>
      <c r="AA209" s="3">
        <f t="shared" si="48"/>
        <v>5.2035</v>
      </c>
      <c r="AB209" s="3">
        <f t="shared" si="49"/>
        <v>1.2525000000000002</v>
      </c>
      <c r="AC209" s="3">
        <f t="shared" si="50"/>
        <v>1.300875</v>
      </c>
      <c r="AD209" s="3">
        <f t="shared" si="51"/>
        <v>0.7171656686626745</v>
      </c>
      <c r="AE209" s="3">
        <v>97.6</v>
      </c>
      <c r="AF209" s="3">
        <f t="shared" si="45"/>
        <v>89.157141335968149</v>
      </c>
    </row>
    <row r="210" spans="1:32" ht="20.100000000000001" customHeight="1" x14ac:dyDescent="0.25">
      <c r="A210" s="1" t="s">
        <v>1427</v>
      </c>
      <c r="B210" s="3" t="s">
        <v>1428</v>
      </c>
      <c r="C210" s="1" t="s">
        <v>1429</v>
      </c>
      <c r="D210" s="3" t="s">
        <v>1430</v>
      </c>
      <c r="E210" s="1" t="s">
        <v>1431</v>
      </c>
      <c r="F210" s="3">
        <v>31</v>
      </c>
      <c r="G210" s="3">
        <v>36</v>
      </c>
      <c r="H210" s="3">
        <v>2</v>
      </c>
      <c r="I210" s="3">
        <v>11</v>
      </c>
      <c r="J210" s="3">
        <v>0</v>
      </c>
      <c r="K210" s="3">
        <v>0</v>
      </c>
      <c r="L210" s="1" t="s">
        <v>1432</v>
      </c>
      <c r="M210" s="1" t="s">
        <v>1433</v>
      </c>
      <c r="N210" s="3">
        <v>612.6</v>
      </c>
      <c r="O210" s="3">
        <v>4.3</v>
      </c>
      <c r="P210" s="3">
        <v>3.26</v>
      </c>
      <c r="Q210" s="3">
        <v>-4.8</v>
      </c>
      <c r="R210" s="3">
        <v>196.1</v>
      </c>
      <c r="S210" s="3">
        <v>63.97</v>
      </c>
      <c r="T210" s="3">
        <v>9</v>
      </c>
      <c r="U210" s="3">
        <v>5</v>
      </c>
      <c r="V210" s="3">
        <v>-6.07</v>
      </c>
      <c r="W210" s="3">
        <v>-5.3520000000000003</v>
      </c>
      <c r="X210" s="3">
        <v>-2.6629999999999998</v>
      </c>
      <c r="Y210" s="3">
        <f t="shared" si="46"/>
        <v>5.3520000000000003</v>
      </c>
      <c r="Z210" s="3">
        <f t="shared" si="47"/>
        <v>2.6629999999999998</v>
      </c>
      <c r="AA210" s="3">
        <f t="shared" si="48"/>
        <v>4.0075000000000003</v>
      </c>
      <c r="AB210" s="3">
        <f t="shared" si="49"/>
        <v>1.3445000000000003</v>
      </c>
      <c r="AC210" s="3">
        <f t="shared" si="50"/>
        <v>1.0018750000000001</v>
      </c>
      <c r="AD210" s="3">
        <f t="shared" si="51"/>
        <v>1.1128672368910373</v>
      </c>
      <c r="AE210" s="3"/>
      <c r="AF210" s="3">
        <f t="shared" si="45"/>
        <v>90.886014799241124</v>
      </c>
    </row>
    <row r="211" spans="1:32" ht="20.100000000000001" customHeight="1" x14ac:dyDescent="0.25">
      <c r="A211" s="3" t="s">
        <v>816</v>
      </c>
      <c r="B211" s="3" t="s">
        <v>14</v>
      </c>
      <c r="C211" s="1" t="s">
        <v>817</v>
      </c>
      <c r="D211" s="3" t="s">
        <v>818</v>
      </c>
      <c r="E211" s="1" t="s">
        <v>819</v>
      </c>
      <c r="F211" s="3">
        <v>18</v>
      </c>
      <c r="G211" s="3">
        <v>23</v>
      </c>
      <c r="H211" s="3">
        <v>1</v>
      </c>
      <c r="I211" s="3">
        <v>1</v>
      </c>
      <c r="J211" s="3">
        <v>0</v>
      </c>
      <c r="K211" s="3">
        <v>0</v>
      </c>
      <c r="L211" s="1" t="s">
        <v>820</v>
      </c>
      <c r="M211" s="1" t="s">
        <v>821</v>
      </c>
      <c r="N211" s="3">
        <v>269.39999999999998</v>
      </c>
      <c r="O211" s="3">
        <v>8.4</v>
      </c>
      <c r="P211" s="3">
        <v>3.77</v>
      </c>
      <c r="Q211" s="3">
        <v>-4</v>
      </c>
      <c r="R211" s="3">
        <v>12.47</v>
      </c>
      <c r="S211" s="3">
        <v>31.83</v>
      </c>
      <c r="T211" s="3">
        <v>2</v>
      </c>
      <c r="U211" s="3">
        <v>0</v>
      </c>
      <c r="V211" s="3">
        <v>-6.0289999999999999</v>
      </c>
      <c r="W211" s="3">
        <v>-5.27</v>
      </c>
      <c r="X211" s="3">
        <v>-1.5980000000000001</v>
      </c>
      <c r="Y211" s="3">
        <f t="shared" si="46"/>
        <v>5.27</v>
      </c>
      <c r="Z211" s="3">
        <f t="shared" si="47"/>
        <v>1.5980000000000001</v>
      </c>
      <c r="AA211" s="3">
        <f t="shared" si="48"/>
        <v>3.4339999999999997</v>
      </c>
      <c r="AB211" s="3">
        <f t="shared" si="49"/>
        <v>1.8359999999999999</v>
      </c>
      <c r="AC211" s="3">
        <f t="shared" si="50"/>
        <v>0.85849999999999993</v>
      </c>
      <c r="AD211" s="3">
        <f t="shared" si="51"/>
        <v>0.97113289760348598</v>
      </c>
      <c r="AE211" s="3">
        <v>89.75</v>
      </c>
      <c r="AF211" s="3">
        <f t="shared" si="45"/>
        <v>88.673951101524324</v>
      </c>
    </row>
    <row r="212" spans="1:32" ht="20.100000000000001" customHeight="1" x14ac:dyDescent="0.25">
      <c r="A212" s="1" t="s">
        <v>156</v>
      </c>
      <c r="B212" s="3" t="s">
        <v>157</v>
      </c>
      <c r="C212" s="1" t="s">
        <v>158</v>
      </c>
      <c r="D212" s="3" t="s">
        <v>159</v>
      </c>
      <c r="E212" s="1" t="s">
        <v>160</v>
      </c>
      <c r="F212" s="3">
        <v>19</v>
      </c>
      <c r="G212" s="3">
        <v>19</v>
      </c>
      <c r="H212" s="3">
        <v>3</v>
      </c>
      <c r="I212" s="3">
        <v>5</v>
      </c>
      <c r="J212" s="3">
        <v>1</v>
      </c>
      <c r="K212" s="3">
        <v>0</v>
      </c>
      <c r="L212" s="1" t="s">
        <v>161</v>
      </c>
      <c r="M212" s="1" t="s">
        <v>162</v>
      </c>
      <c r="N212" s="3">
        <v>401.4</v>
      </c>
      <c r="O212" s="3">
        <v>2.84</v>
      </c>
      <c r="P212" s="3">
        <v>2.38</v>
      </c>
      <c r="Q212" s="3">
        <v>-3.7</v>
      </c>
      <c r="R212" s="3">
        <v>112.74</v>
      </c>
      <c r="S212" s="3">
        <v>39.61</v>
      </c>
      <c r="T212" s="3">
        <v>5</v>
      </c>
      <c r="U212" s="3">
        <v>2</v>
      </c>
      <c r="V212" s="3">
        <v>-6.5149999999999997</v>
      </c>
      <c r="W212" s="3">
        <v>-6.3280000000000003</v>
      </c>
      <c r="X212" s="3">
        <v>-2.347</v>
      </c>
      <c r="Y212" s="3">
        <f t="shared" si="46"/>
        <v>6.3280000000000003</v>
      </c>
      <c r="Z212" s="3">
        <f t="shared" si="47"/>
        <v>2.347</v>
      </c>
      <c r="AA212" s="3">
        <f t="shared" si="48"/>
        <v>4.3375000000000004</v>
      </c>
      <c r="AB212" s="3">
        <f t="shared" si="49"/>
        <v>1.9905000000000002</v>
      </c>
      <c r="AC212" s="3">
        <f t="shared" si="50"/>
        <v>1.0843750000000001</v>
      </c>
      <c r="AD212" s="3">
        <f t="shared" si="51"/>
        <v>0.66880180859080618</v>
      </c>
      <c r="AE212" s="3">
        <v>93.1</v>
      </c>
      <c r="AF212" s="3">
        <f t="shared" si="45"/>
        <v>85.685721865350104</v>
      </c>
    </row>
    <row r="213" spans="1:32" ht="20.100000000000001" customHeight="1" x14ac:dyDescent="0.25">
      <c r="A213" s="1" t="s">
        <v>987</v>
      </c>
      <c r="B213" s="3" t="s">
        <v>988</v>
      </c>
      <c r="C213" s="1" t="s">
        <v>989</v>
      </c>
      <c r="D213" s="3" t="s">
        <v>990</v>
      </c>
      <c r="E213" s="1" t="s">
        <v>991</v>
      </c>
      <c r="F213" s="3">
        <v>18</v>
      </c>
      <c r="G213" s="3">
        <v>21</v>
      </c>
      <c r="H213" s="3">
        <v>1</v>
      </c>
      <c r="I213" s="3">
        <v>4</v>
      </c>
      <c r="J213" s="3">
        <v>0</v>
      </c>
      <c r="K213" s="3">
        <v>0</v>
      </c>
      <c r="L213" s="1" t="s">
        <v>992</v>
      </c>
      <c r="M213" s="1" t="s">
        <v>993</v>
      </c>
      <c r="N213" s="3">
        <v>315.39999999999998</v>
      </c>
      <c r="O213" s="3">
        <v>8.9</v>
      </c>
      <c r="P213" s="3">
        <v>0.7</v>
      </c>
      <c r="Q213" s="3">
        <v>-1.8</v>
      </c>
      <c r="R213" s="3">
        <v>59</v>
      </c>
      <c r="S213" s="3">
        <v>32.79</v>
      </c>
      <c r="T213" s="3">
        <v>5</v>
      </c>
      <c r="U213" s="3">
        <v>1</v>
      </c>
      <c r="V213" s="3">
        <v>-5.6669999999999998</v>
      </c>
      <c r="W213" s="3">
        <v>-5.202</v>
      </c>
      <c r="X213" s="3">
        <v>-1.526</v>
      </c>
      <c r="Y213" s="3">
        <f t="shared" si="46"/>
        <v>5.202</v>
      </c>
      <c r="Z213" s="3">
        <f t="shared" si="47"/>
        <v>1.526</v>
      </c>
      <c r="AA213" s="3">
        <f t="shared" si="48"/>
        <v>3.3639999999999999</v>
      </c>
      <c r="AB213" s="3">
        <f t="shared" si="49"/>
        <v>1.8380000000000001</v>
      </c>
      <c r="AC213" s="3">
        <f t="shared" si="50"/>
        <v>0.84099999999999997</v>
      </c>
      <c r="AD213" s="3">
        <f t="shared" si="51"/>
        <v>0.98911860718171929</v>
      </c>
      <c r="AE213" s="3"/>
      <c r="AF213" s="3">
        <f t="shared" si="45"/>
        <v>88.919412372534708</v>
      </c>
    </row>
    <row r="214" spans="1:32" ht="20.100000000000001" customHeight="1" x14ac:dyDescent="0.25">
      <c r="A214" s="1" t="s">
        <v>0</v>
      </c>
      <c r="B214" s="3" t="s">
        <v>1</v>
      </c>
      <c r="C214" s="1" t="s">
        <v>2</v>
      </c>
      <c r="D214" s="3" t="s">
        <v>3</v>
      </c>
      <c r="E214" s="1" t="s">
        <v>4</v>
      </c>
      <c r="F214" s="3">
        <v>19</v>
      </c>
      <c r="G214" s="3">
        <v>20</v>
      </c>
      <c r="H214" s="3">
        <v>2</v>
      </c>
      <c r="I214" s="3">
        <v>3</v>
      </c>
      <c r="J214" s="3">
        <v>0</v>
      </c>
      <c r="K214" s="3">
        <v>0</v>
      </c>
      <c r="L214" s="1" t="s">
        <v>5</v>
      </c>
      <c r="M214" s="1" t="s">
        <v>6</v>
      </c>
      <c r="N214" s="3">
        <v>324.39999999999998</v>
      </c>
      <c r="O214" s="3">
        <v>-6</v>
      </c>
      <c r="P214" s="3">
        <v>2.72</v>
      </c>
      <c r="Q214" s="3">
        <v>-3.73</v>
      </c>
      <c r="R214" s="3">
        <v>60.85</v>
      </c>
      <c r="S214" s="3">
        <v>35.14</v>
      </c>
      <c r="T214" s="3">
        <v>3</v>
      </c>
      <c r="U214" s="3">
        <v>1</v>
      </c>
      <c r="V214" s="3">
        <v>-6.1420000000000003</v>
      </c>
      <c r="W214" s="3">
        <v>-5.569</v>
      </c>
      <c r="X214" s="3">
        <v>-1.9319999999999999</v>
      </c>
      <c r="Y214" s="3">
        <f t="shared" si="46"/>
        <v>5.569</v>
      </c>
      <c r="Z214" s="3">
        <f t="shared" si="47"/>
        <v>1.9319999999999999</v>
      </c>
      <c r="AA214" s="3">
        <f t="shared" si="48"/>
        <v>3.7504999999999997</v>
      </c>
      <c r="AB214" s="3">
        <f t="shared" si="49"/>
        <v>1.8185</v>
      </c>
      <c r="AC214" s="3">
        <f t="shared" si="50"/>
        <v>0.93762499999999993</v>
      </c>
      <c r="AD214" s="3">
        <f t="shared" si="51"/>
        <v>0.89345614517459448</v>
      </c>
      <c r="AE214" s="3"/>
      <c r="AF214" s="3">
        <f t="shared" si="45"/>
        <v>81.171480801390288</v>
      </c>
    </row>
    <row r="215" spans="1:32" ht="20.100000000000001" customHeight="1" x14ac:dyDescent="0.25">
      <c r="A215" s="1" t="s">
        <v>559</v>
      </c>
      <c r="B215" s="3" t="s">
        <v>560</v>
      </c>
      <c r="C215" s="1" t="s">
        <v>561</v>
      </c>
      <c r="D215" s="3" t="s">
        <v>562</v>
      </c>
      <c r="E215" s="1" t="s">
        <v>563</v>
      </c>
      <c r="F215" s="3">
        <v>17</v>
      </c>
      <c r="G215" s="3">
        <v>19</v>
      </c>
      <c r="H215" s="3">
        <v>1</v>
      </c>
      <c r="I215" s="3">
        <v>4</v>
      </c>
      <c r="J215" s="3">
        <v>0</v>
      </c>
      <c r="K215" s="3">
        <v>0</v>
      </c>
      <c r="L215" s="1" t="s">
        <v>564</v>
      </c>
      <c r="M215" s="1" t="s">
        <v>565</v>
      </c>
      <c r="N215" s="3">
        <v>301.33999999999997</v>
      </c>
      <c r="O215" s="3">
        <v>8.17</v>
      </c>
      <c r="P215" s="3">
        <v>0.83</v>
      </c>
      <c r="Q215" s="3">
        <v>-1.1000000000000001</v>
      </c>
      <c r="R215" s="3">
        <v>70</v>
      </c>
      <c r="S215" s="3">
        <v>30.77</v>
      </c>
      <c r="T215" s="3">
        <v>5</v>
      </c>
      <c r="U215" s="3">
        <v>2</v>
      </c>
      <c r="V215" s="3">
        <v>-5.5060000000000002</v>
      </c>
      <c r="W215" s="3">
        <v>-5.4569999999999999</v>
      </c>
      <c r="X215" s="3">
        <v>-1.506</v>
      </c>
      <c r="Y215" s="3">
        <f t="shared" si="46"/>
        <v>5.4569999999999999</v>
      </c>
      <c r="Z215" s="3">
        <f t="shared" si="47"/>
        <v>1.506</v>
      </c>
      <c r="AA215" s="3">
        <f t="shared" si="48"/>
        <v>3.4815</v>
      </c>
      <c r="AB215" s="3">
        <f t="shared" si="49"/>
        <v>1.9754999999999998</v>
      </c>
      <c r="AC215" s="3">
        <f t="shared" si="50"/>
        <v>0.87037500000000001</v>
      </c>
      <c r="AD215" s="3">
        <f t="shared" si="51"/>
        <v>0.89053404201467989</v>
      </c>
      <c r="AE215" s="3"/>
      <c r="AF215" s="3">
        <f t="shared" si="45"/>
        <v>87.886768058096322</v>
      </c>
    </row>
    <row r="216" spans="1:32" ht="20.100000000000001" customHeight="1" x14ac:dyDescent="0.25">
      <c r="A216" s="3" t="s">
        <v>685</v>
      </c>
      <c r="B216" s="3" t="s">
        <v>686</v>
      </c>
      <c r="C216" s="1" t="s">
        <v>687</v>
      </c>
      <c r="D216" s="3" t="s">
        <v>688</v>
      </c>
      <c r="E216" s="1" t="s">
        <v>689</v>
      </c>
      <c r="F216" s="3">
        <v>5</v>
      </c>
      <c r="G216" s="3">
        <v>4</v>
      </c>
      <c r="H216" s="3">
        <v>4</v>
      </c>
      <c r="I216" s="3">
        <v>2</v>
      </c>
      <c r="J216" s="3">
        <v>0</v>
      </c>
      <c r="K216" s="3">
        <v>0</v>
      </c>
      <c r="L216" s="1" t="s">
        <v>690</v>
      </c>
      <c r="M216" s="1" t="s">
        <v>691</v>
      </c>
      <c r="N216" s="3">
        <v>152.11000000000001</v>
      </c>
      <c r="O216" s="3">
        <v>7.7</v>
      </c>
      <c r="P216" s="3">
        <v>-1.7</v>
      </c>
      <c r="Q216" s="3">
        <v>-1.5</v>
      </c>
      <c r="R216" s="3">
        <v>82.59</v>
      </c>
      <c r="S216" s="3">
        <v>12.6</v>
      </c>
      <c r="T216" s="3">
        <v>5</v>
      </c>
      <c r="U216" s="3">
        <v>3</v>
      </c>
      <c r="V216" s="3">
        <v>-6.4989999999999997</v>
      </c>
      <c r="W216" s="3">
        <v>-6.4109999999999996</v>
      </c>
      <c r="X216" s="3">
        <v>-1.8240000000000001</v>
      </c>
      <c r="Y216" s="3">
        <f t="shared" si="46"/>
        <v>6.4109999999999996</v>
      </c>
      <c r="Z216" s="3">
        <f t="shared" si="47"/>
        <v>1.8240000000000001</v>
      </c>
      <c r="AA216" s="3">
        <f t="shared" si="48"/>
        <v>4.1174999999999997</v>
      </c>
      <c r="AB216" s="3">
        <f t="shared" si="49"/>
        <v>2.2934999999999999</v>
      </c>
      <c r="AC216" s="3">
        <f t="shared" si="50"/>
        <v>1.0293749999999999</v>
      </c>
      <c r="AD216" s="3">
        <f t="shared" si="51"/>
        <v>0.62840636581643783</v>
      </c>
      <c r="AE216" s="3"/>
      <c r="AF216" s="3">
        <f t="shared" si="45"/>
        <v>88.330614514396814</v>
      </c>
    </row>
    <row r="217" spans="1:32" ht="20.100000000000001" customHeight="1" x14ac:dyDescent="0.25">
      <c r="A217" s="3" t="s">
        <v>1609</v>
      </c>
      <c r="B217" s="3" t="s">
        <v>1610</v>
      </c>
      <c r="C217" s="1" t="s">
        <v>1611</v>
      </c>
      <c r="D217" s="3" t="s">
        <v>1612</v>
      </c>
      <c r="E217" s="1" t="s">
        <v>1613</v>
      </c>
      <c r="F217" s="3">
        <v>22</v>
      </c>
      <c r="G217" s="3">
        <v>24</v>
      </c>
      <c r="H217" s="3">
        <v>2</v>
      </c>
      <c r="I217" s="3">
        <v>9</v>
      </c>
      <c r="J217" s="3">
        <v>0</v>
      </c>
      <c r="K217" s="3">
        <v>0</v>
      </c>
      <c r="L217" s="1" t="s">
        <v>1614</v>
      </c>
      <c r="M217" s="1" t="s">
        <v>1615</v>
      </c>
      <c r="N217" s="3">
        <v>460.4</v>
      </c>
      <c r="O217" s="3">
        <v>3.27</v>
      </c>
      <c r="P217" s="3">
        <v>-0.9</v>
      </c>
      <c r="Q217" s="3">
        <v>-3.14</v>
      </c>
      <c r="R217" s="3">
        <v>201.85</v>
      </c>
      <c r="S217" s="3">
        <v>43.22</v>
      </c>
      <c r="T217" s="3">
        <v>10</v>
      </c>
      <c r="U217" s="3">
        <v>7</v>
      </c>
      <c r="V217" s="3">
        <v>-5.8360000000000003</v>
      </c>
      <c r="W217" s="3">
        <v>-5.319</v>
      </c>
      <c r="X217" s="3">
        <v>-3.0630000000000002</v>
      </c>
      <c r="Y217" s="3">
        <f t="shared" si="46"/>
        <v>5.319</v>
      </c>
      <c r="Z217" s="3">
        <f t="shared" si="47"/>
        <v>3.0630000000000002</v>
      </c>
      <c r="AA217" s="3">
        <f t="shared" si="48"/>
        <v>4.1909999999999998</v>
      </c>
      <c r="AB217" s="3">
        <f t="shared" si="49"/>
        <v>1.1279999999999999</v>
      </c>
      <c r="AC217" s="3">
        <f t="shared" si="50"/>
        <v>1.04775</v>
      </c>
      <c r="AD217" s="3">
        <f t="shared" si="51"/>
        <v>1.2451241134751776</v>
      </c>
      <c r="AE217" s="3"/>
      <c r="AF217" s="3">
        <f t="shared" si="45"/>
        <v>93.956564139219068</v>
      </c>
    </row>
    <row r="218" spans="1:32" ht="20.100000000000001" customHeight="1" x14ac:dyDescent="0.25">
      <c r="A218" s="3" t="s">
        <v>836</v>
      </c>
      <c r="B218" s="3" t="s">
        <v>837</v>
      </c>
      <c r="C218" s="1" t="s">
        <v>838</v>
      </c>
      <c r="D218" s="3" t="s">
        <v>839</v>
      </c>
      <c r="E218" s="1" t="s">
        <v>840</v>
      </c>
      <c r="F218" s="3">
        <v>20</v>
      </c>
      <c r="G218" s="3">
        <v>21</v>
      </c>
      <c r="H218" s="3">
        <v>1</v>
      </c>
      <c r="I218" s="3">
        <v>4</v>
      </c>
      <c r="J218" s="3">
        <v>0</v>
      </c>
      <c r="K218" s="3">
        <v>0</v>
      </c>
      <c r="L218" s="1" t="s">
        <v>841</v>
      </c>
      <c r="M218" s="1" t="s">
        <v>842</v>
      </c>
      <c r="N218" s="3">
        <v>339.4</v>
      </c>
      <c r="O218" s="3">
        <v>5.9</v>
      </c>
      <c r="P218" s="3">
        <v>3.08</v>
      </c>
      <c r="Q218" s="3">
        <v>-4.4000000000000004</v>
      </c>
      <c r="R218" s="3">
        <v>49.81</v>
      </c>
      <c r="S218" s="3">
        <v>36.57</v>
      </c>
      <c r="T218" s="3">
        <v>5</v>
      </c>
      <c r="U218" s="3">
        <v>0</v>
      </c>
      <c r="V218" s="3">
        <v>-5.8609999999999998</v>
      </c>
      <c r="W218" s="3">
        <v>-5.6470000000000002</v>
      </c>
      <c r="X218" s="3">
        <v>-2.456</v>
      </c>
      <c r="Y218" s="3">
        <f t="shared" si="46"/>
        <v>5.6470000000000002</v>
      </c>
      <c r="Z218" s="3">
        <f t="shared" si="47"/>
        <v>2.456</v>
      </c>
      <c r="AA218" s="3">
        <f t="shared" si="48"/>
        <v>4.0514999999999999</v>
      </c>
      <c r="AB218" s="3">
        <f t="shared" si="49"/>
        <v>1.5955000000000001</v>
      </c>
      <c r="AC218" s="3">
        <f t="shared" si="50"/>
        <v>1.012875</v>
      </c>
      <c r="AD218" s="3">
        <f t="shared" si="51"/>
        <v>0.92400501410216229</v>
      </c>
      <c r="AE218" s="3">
        <v>91</v>
      </c>
      <c r="AF218" s="3">
        <f t="shared" si="45"/>
        <v>88.70232924222411</v>
      </c>
    </row>
    <row r="219" spans="1:32" ht="20.100000000000001" customHeight="1" x14ac:dyDescent="0.25">
      <c r="A219" s="1" t="s">
        <v>1001</v>
      </c>
      <c r="B219" s="3" t="s">
        <v>1002</v>
      </c>
      <c r="C219" s="1" t="s">
        <v>1003</v>
      </c>
      <c r="D219" s="1" t="s">
        <v>1004</v>
      </c>
      <c r="E219" s="1" t="s">
        <v>1005</v>
      </c>
      <c r="F219" s="3">
        <v>19</v>
      </c>
      <c r="G219" s="3">
        <v>27</v>
      </c>
      <c r="H219" s="3">
        <v>1</v>
      </c>
      <c r="I219" s="3">
        <v>1</v>
      </c>
      <c r="J219" s="3">
        <v>0</v>
      </c>
      <c r="K219" s="3">
        <v>0</v>
      </c>
      <c r="L219" s="1" t="s">
        <v>1006</v>
      </c>
      <c r="M219" s="1" t="s">
        <v>1007</v>
      </c>
      <c r="N219" s="3">
        <v>285.39999999999998</v>
      </c>
      <c r="O219" s="3">
        <v>8.8800000000000008</v>
      </c>
      <c r="P219" s="3">
        <v>4.6399999999999997</v>
      </c>
      <c r="Q219" s="3">
        <v>-3.4</v>
      </c>
      <c r="R219" s="3">
        <v>23.47</v>
      </c>
      <c r="S219" s="3">
        <v>33.86</v>
      </c>
      <c r="T219" s="3">
        <v>2</v>
      </c>
      <c r="U219" s="3">
        <v>1</v>
      </c>
      <c r="V219" s="3">
        <v>-5.6079999999999997</v>
      </c>
      <c r="W219" s="3">
        <v>-5.0030000000000001</v>
      </c>
      <c r="X219" s="3">
        <v>-1.343</v>
      </c>
      <c r="Y219" s="3">
        <f t="shared" si="46"/>
        <v>5.0030000000000001</v>
      </c>
      <c r="Z219" s="3">
        <f t="shared" si="47"/>
        <v>1.343</v>
      </c>
      <c r="AA219" s="3">
        <f t="shared" si="48"/>
        <v>3.173</v>
      </c>
      <c r="AB219" s="3">
        <f t="shared" si="49"/>
        <v>1.83</v>
      </c>
      <c r="AC219" s="3">
        <f t="shared" si="50"/>
        <v>0.7932499999999999</v>
      </c>
      <c r="AD219" s="3">
        <f t="shared" si="51"/>
        <v>1.0456284153005464</v>
      </c>
      <c r="AE219" s="3"/>
      <c r="AF219" s="3">
        <f t="shared" si="45"/>
        <v>88.951971747431273</v>
      </c>
    </row>
    <row r="220" spans="1:32" ht="20.100000000000001" customHeight="1" x14ac:dyDescent="0.25">
      <c r="A220" s="3" t="s">
        <v>458</v>
      </c>
      <c r="B220" s="3" t="s">
        <v>459</v>
      </c>
      <c r="C220" s="1" t="s">
        <v>460</v>
      </c>
      <c r="D220" s="3" t="s">
        <v>461</v>
      </c>
      <c r="E220" s="1" t="s">
        <v>462</v>
      </c>
      <c r="F220" s="3">
        <v>13</v>
      </c>
      <c r="G220" s="3">
        <v>20</v>
      </c>
      <c r="H220" s="3">
        <v>2</v>
      </c>
      <c r="I220" s="3">
        <v>1</v>
      </c>
      <c r="J220" s="3">
        <v>0</v>
      </c>
      <c r="K220" s="3">
        <v>0</v>
      </c>
      <c r="L220" s="1" t="s">
        <v>463</v>
      </c>
      <c r="M220" s="1" t="s">
        <v>464</v>
      </c>
      <c r="N220" s="3">
        <v>220.31</v>
      </c>
      <c r="O220" s="3">
        <v>7.9</v>
      </c>
      <c r="P220" s="3">
        <v>2.11</v>
      </c>
      <c r="Q220" s="3">
        <v>-2.8</v>
      </c>
      <c r="R220" s="3">
        <v>41.13</v>
      </c>
      <c r="S220" s="3">
        <v>25.98</v>
      </c>
      <c r="T220" s="3">
        <v>2</v>
      </c>
      <c r="U220" s="3">
        <v>2</v>
      </c>
      <c r="V220" s="3">
        <v>-5.7229999999999999</v>
      </c>
      <c r="W220" s="3">
        <v>-5.665</v>
      </c>
      <c r="X220" s="3">
        <v>-1.47</v>
      </c>
      <c r="Y220" s="3">
        <f t="shared" si="46"/>
        <v>5.665</v>
      </c>
      <c r="Z220" s="3">
        <f t="shared" si="47"/>
        <v>1.47</v>
      </c>
      <c r="AA220" s="3">
        <f t="shared" si="48"/>
        <v>3.5674999999999999</v>
      </c>
      <c r="AB220" s="3">
        <f t="shared" si="49"/>
        <v>2.0975000000000001</v>
      </c>
      <c r="AC220" s="3">
        <f t="shared" si="50"/>
        <v>0.89187499999999997</v>
      </c>
      <c r="AD220" s="3">
        <f t="shared" si="51"/>
        <v>0.81823599523241952</v>
      </c>
      <c r="AE220" s="3"/>
      <c r="AF220" s="3">
        <f t="shared" si="45"/>
        <v>87.507102730273672</v>
      </c>
    </row>
    <row r="221" spans="1:32" ht="20.100000000000001" customHeight="1" x14ac:dyDescent="0.25">
      <c r="A221" s="3" t="s">
        <v>545</v>
      </c>
      <c r="B221" s="3" t="s">
        <v>546</v>
      </c>
      <c r="C221" s="1" t="s">
        <v>547</v>
      </c>
      <c r="D221" s="3" t="s">
        <v>548</v>
      </c>
      <c r="E221" s="1" t="s">
        <v>549</v>
      </c>
      <c r="F221" s="3">
        <v>12</v>
      </c>
      <c r="G221" s="3">
        <v>19</v>
      </c>
      <c r="H221" s="3">
        <v>3</v>
      </c>
      <c r="I221" s="3">
        <v>1</v>
      </c>
      <c r="J221" s="3">
        <v>0</v>
      </c>
      <c r="K221" s="3">
        <v>0</v>
      </c>
      <c r="L221" s="1" t="s">
        <v>550</v>
      </c>
      <c r="M221" s="1" t="s">
        <v>551</v>
      </c>
      <c r="N221" s="3">
        <v>221.3</v>
      </c>
      <c r="O221" s="3">
        <v>6.8</v>
      </c>
      <c r="P221" s="3">
        <v>0.06</v>
      </c>
      <c r="Q221" s="3">
        <v>-3</v>
      </c>
      <c r="R221" s="3">
        <v>53.16</v>
      </c>
      <c r="S221" s="3">
        <v>25.88</v>
      </c>
      <c r="T221" s="3">
        <v>3</v>
      </c>
      <c r="U221" s="3">
        <v>3</v>
      </c>
      <c r="V221" s="3">
        <v>-5.7569999999999997</v>
      </c>
      <c r="W221" s="3">
        <v>-5.7350000000000003</v>
      </c>
      <c r="X221" s="3">
        <v>-2.0579999999999998</v>
      </c>
      <c r="Y221" s="3">
        <f t="shared" si="46"/>
        <v>5.7350000000000003</v>
      </c>
      <c r="Z221" s="3">
        <f t="shared" si="47"/>
        <v>2.0579999999999998</v>
      </c>
      <c r="AA221" s="3">
        <f t="shared" si="48"/>
        <v>3.8965000000000001</v>
      </c>
      <c r="AB221" s="3">
        <f t="shared" si="49"/>
        <v>1.8385000000000002</v>
      </c>
      <c r="AC221" s="3">
        <f t="shared" si="50"/>
        <v>0.97412500000000002</v>
      </c>
      <c r="AD221" s="3">
        <f t="shared" si="51"/>
        <v>0.84403045961381551</v>
      </c>
      <c r="AE221" s="3"/>
      <c r="AF221" s="3">
        <f t="shared" si="45"/>
        <v>87.855984550965474</v>
      </c>
    </row>
    <row r="222" spans="1:32" ht="20.100000000000001" customHeight="1" x14ac:dyDescent="0.25">
      <c r="A222" s="1" t="s">
        <v>1470</v>
      </c>
      <c r="B222" s="3" t="s">
        <v>1471</v>
      </c>
      <c r="C222" s="1" t="s">
        <v>1472</v>
      </c>
      <c r="D222" s="3" t="s">
        <v>1473</v>
      </c>
      <c r="E222" s="1" t="s">
        <v>1474</v>
      </c>
      <c r="F222" s="3">
        <v>17</v>
      </c>
      <c r="G222" s="3">
        <v>20</v>
      </c>
      <c r="H222" s="3">
        <v>2</v>
      </c>
      <c r="I222" s="3">
        <v>0</v>
      </c>
      <c r="J222" s="3">
        <v>1</v>
      </c>
      <c r="K222" s="3">
        <v>0</v>
      </c>
      <c r="L222" s="1" t="s">
        <v>1475</v>
      </c>
      <c r="M222" s="1" t="s">
        <v>1476</v>
      </c>
      <c r="N222" s="3">
        <v>284.39999999999998</v>
      </c>
      <c r="O222" s="3">
        <v>9.4</v>
      </c>
      <c r="P222" s="3">
        <v>4.55</v>
      </c>
      <c r="Q222" s="3">
        <v>-4.3</v>
      </c>
      <c r="R222" s="3">
        <v>6.48</v>
      </c>
      <c r="S222" s="3">
        <v>32.74</v>
      </c>
      <c r="T222" s="3">
        <v>2</v>
      </c>
      <c r="U222" s="3">
        <v>0</v>
      </c>
      <c r="V222" s="3">
        <v>-5.375</v>
      </c>
      <c r="W222" s="3">
        <v>-4.7830000000000004</v>
      </c>
      <c r="X222" s="3">
        <v>-1.5149999999999999</v>
      </c>
      <c r="Y222" s="3">
        <f t="shared" si="46"/>
        <v>4.7830000000000004</v>
      </c>
      <c r="Z222" s="3">
        <f t="shared" si="47"/>
        <v>1.5149999999999999</v>
      </c>
      <c r="AA222" s="3">
        <f t="shared" si="48"/>
        <v>3.149</v>
      </c>
      <c r="AB222" s="3">
        <f t="shared" si="49"/>
        <v>1.6340000000000003</v>
      </c>
      <c r="AC222" s="3">
        <f t="shared" si="50"/>
        <v>0.78725000000000012</v>
      </c>
      <c r="AD222" s="3">
        <f t="shared" si="51"/>
        <v>1.1783965728274171</v>
      </c>
      <c r="AE222" s="3"/>
      <c r="AF222" s="3">
        <f t="shared" si="45"/>
        <v>91.199171551309163</v>
      </c>
    </row>
    <row r="223" spans="1:32" ht="20.100000000000001" customHeight="1" x14ac:dyDescent="0.25">
      <c r="A223" s="3" t="s">
        <v>1399</v>
      </c>
      <c r="B223" s="3" t="s">
        <v>1400</v>
      </c>
      <c r="C223" s="1" t="s">
        <v>1401</v>
      </c>
      <c r="D223" s="3" t="s">
        <v>1402</v>
      </c>
      <c r="E223" s="1" t="s">
        <v>1403</v>
      </c>
      <c r="F223" s="3">
        <v>16</v>
      </c>
      <c r="G223" s="3">
        <v>21</v>
      </c>
      <c r="H223" s="3">
        <v>1</v>
      </c>
      <c r="I223" s="3">
        <v>2</v>
      </c>
      <c r="J223" s="3">
        <v>0</v>
      </c>
      <c r="K223" s="3">
        <v>0</v>
      </c>
      <c r="L223" s="1" t="s">
        <v>1404</v>
      </c>
      <c r="M223" s="1" t="s">
        <v>1405</v>
      </c>
      <c r="N223" s="3">
        <v>259.33999999999997</v>
      </c>
      <c r="O223" s="3">
        <v>9.5</v>
      </c>
      <c r="P223" s="3">
        <v>3.48</v>
      </c>
      <c r="Q223" s="3">
        <v>-3.5</v>
      </c>
      <c r="R223" s="3">
        <v>41.49</v>
      </c>
      <c r="S223" s="3">
        <v>29.98</v>
      </c>
      <c r="T223" s="3">
        <v>3</v>
      </c>
      <c r="U223" s="3">
        <v>2</v>
      </c>
      <c r="V223" s="3">
        <v>-6.0270000000000001</v>
      </c>
      <c r="W223" s="3">
        <v>-5.48</v>
      </c>
      <c r="X223" s="3">
        <v>-2.2610000000000001</v>
      </c>
      <c r="Y223" s="3">
        <f t="shared" si="46"/>
        <v>5.48</v>
      </c>
      <c r="Z223" s="3">
        <f t="shared" si="47"/>
        <v>2.2610000000000001</v>
      </c>
      <c r="AA223" s="3">
        <f t="shared" si="48"/>
        <v>3.8705000000000003</v>
      </c>
      <c r="AB223" s="3">
        <f t="shared" si="49"/>
        <v>1.6095000000000002</v>
      </c>
      <c r="AC223" s="3">
        <f t="shared" si="50"/>
        <v>0.96762500000000007</v>
      </c>
      <c r="AD223" s="3">
        <f t="shared" si="51"/>
        <v>0.97219633426529961</v>
      </c>
      <c r="AE223" s="3"/>
      <c r="AF223" s="3">
        <f t="shared" si="45"/>
        <v>90.71236719894307</v>
      </c>
    </row>
    <row r="224" spans="1:32" ht="20.100000000000001" customHeight="1" x14ac:dyDescent="0.25">
      <c r="A224" s="3" t="s">
        <v>791</v>
      </c>
      <c r="B224" s="3" t="s">
        <v>792</v>
      </c>
      <c r="C224" s="1"/>
      <c r="D224" s="3" t="s">
        <v>793</v>
      </c>
      <c r="E224" s="1" t="s">
        <v>704</v>
      </c>
      <c r="F224" s="3">
        <v>10</v>
      </c>
      <c r="G224" s="3">
        <v>15</v>
      </c>
      <c r="H224" s="3">
        <v>1</v>
      </c>
      <c r="I224" s="3">
        <v>1</v>
      </c>
      <c r="J224" s="3">
        <v>0</v>
      </c>
      <c r="K224" s="3">
        <v>0</v>
      </c>
      <c r="L224" s="1" t="s">
        <v>705</v>
      </c>
      <c r="M224" s="1" t="s">
        <v>794</v>
      </c>
      <c r="N224" s="3">
        <v>165.23</v>
      </c>
      <c r="O224" s="3">
        <v>9.9</v>
      </c>
      <c r="P224" s="3">
        <v>0.89</v>
      </c>
      <c r="Q224" s="3">
        <v>-1.3</v>
      </c>
      <c r="R224" s="3">
        <v>32.26</v>
      </c>
      <c r="S224" s="3">
        <v>18.829999999999998</v>
      </c>
      <c r="T224" s="3">
        <v>2</v>
      </c>
      <c r="U224" s="3">
        <v>2</v>
      </c>
      <c r="V224" s="3">
        <v>-6.3550000000000004</v>
      </c>
      <c r="W224" s="3">
        <v>-5.9290000000000003</v>
      </c>
      <c r="X224" s="3">
        <v>-1.379</v>
      </c>
      <c r="Y224" s="3">
        <f t="shared" si="46"/>
        <v>5.9290000000000003</v>
      </c>
      <c r="Z224" s="3">
        <f t="shared" si="47"/>
        <v>1.379</v>
      </c>
      <c r="AA224" s="3">
        <f t="shared" si="48"/>
        <v>3.6539999999999999</v>
      </c>
      <c r="AB224" s="3">
        <f t="shared" si="49"/>
        <v>2.2750000000000004</v>
      </c>
      <c r="AC224" s="3">
        <f t="shared" si="50"/>
        <v>0.91349999999999998</v>
      </c>
      <c r="AD224" s="3">
        <f t="shared" si="51"/>
        <v>0.7353846153846153</v>
      </c>
      <c r="AE224" s="3"/>
      <c r="AF224" s="3">
        <f t="shared" si="45"/>
        <v>88.608618379999086</v>
      </c>
    </row>
    <row r="225" spans="1:32" ht="20.100000000000001" customHeight="1" x14ac:dyDescent="0.25">
      <c r="A225" s="3" t="s">
        <v>1413</v>
      </c>
      <c r="B225" s="3" t="s">
        <v>1414</v>
      </c>
      <c r="C225" s="1" t="s">
        <v>1415</v>
      </c>
      <c r="D225" s="3" t="s">
        <v>1416</v>
      </c>
      <c r="E225" s="1" t="s">
        <v>1417</v>
      </c>
      <c r="F225" s="3">
        <v>20</v>
      </c>
      <c r="G225" s="3">
        <v>24</v>
      </c>
      <c r="H225" s="3">
        <v>2</v>
      </c>
      <c r="I225" s="3">
        <v>2</v>
      </c>
      <c r="J225" s="3">
        <v>0</v>
      </c>
      <c r="K225" s="3">
        <v>0</v>
      </c>
      <c r="L225" s="1" t="s">
        <v>1418</v>
      </c>
      <c r="M225" s="1" t="s">
        <v>1419</v>
      </c>
      <c r="N225" s="3">
        <v>324.39999999999998</v>
      </c>
      <c r="O225" s="3">
        <v>8.56</v>
      </c>
      <c r="P225" s="3">
        <v>3.44</v>
      </c>
      <c r="Q225" s="3">
        <v>-3.37</v>
      </c>
      <c r="R225" s="3">
        <v>45.59</v>
      </c>
      <c r="S225" s="3">
        <v>35.82</v>
      </c>
      <c r="T225" s="3">
        <v>4</v>
      </c>
      <c r="U225" s="3">
        <v>1</v>
      </c>
      <c r="V225" s="3">
        <v>-5.8310000000000004</v>
      </c>
      <c r="W225" s="3">
        <v>-5.5529999999999999</v>
      </c>
      <c r="X225" s="3">
        <v>-2.5070000000000001</v>
      </c>
      <c r="Y225" s="3">
        <f t="shared" si="46"/>
        <v>5.5529999999999999</v>
      </c>
      <c r="Z225" s="3">
        <f t="shared" si="47"/>
        <v>2.5070000000000001</v>
      </c>
      <c r="AA225" s="3">
        <f t="shared" si="48"/>
        <v>4.03</v>
      </c>
      <c r="AB225" s="3">
        <f t="shared" si="49"/>
        <v>1.5229999999999999</v>
      </c>
      <c r="AC225" s="3">
        <f t="shared" si="50"/>
        <v>1.0075000000000001</v>
      </c>
      <c r="AD225" s="3">
        <f t="shared" si="51"/>
        <v>0.97504924491135914</v>
      </c>
      <c r="AE225" s="3"/>
      <c r="AF225" s="3">
        <f t="shared" si="45"/>
        <v>90.787298461049673</v>
      </c>
    </row>
    <row r="226" spans="1:32" ht="20.100000000000001" customHeight="1" x14ac:dyDescent="0.25">
      <c r="A226" s="1" t="s">
        <v>1623</v>
      </c>
      <c r="B226" s="3" t="s">
        <v>1624</v>
      </c>
      <c r="C226" s="1" t="s">
        <v>1625</v>
      </c>
      <c r="D226" s="3" t="s">
        <v>1626</v>
      </c>
      <c r="E226" s="1" t="s">
        <v>1627</v>
      </c>
      <c r="F226" s="3">
        <v>33</v>
      </c>
      <c r="G226" s="3">
        <v>40</v>
      </c>
      <c r="H226" s="3">
        <v>2</v>
      </c>
      <c r="I226" s="3">
        <v>9</v>
      </c>
      <c r="J226" s="3">
        <v>0</v>
      </c>
      <c r="K226" s="3">
        <v>0</v>
      </c>
      <c r="L226" s="1" t="s">
        <v>1628</v>
      </c>
      <c r="M226" s="1" t="s">
        <v>1629</v>
      </c>
      <c r="N226" s="3">
        <v>608.70000000000005</v>
      </c>
      <c r="O226" s="3">
        <v>6.6</v>
      </c>
      <c r="P226" s="3">
        <v>3.53</v>
      </c>
      <c r="Q226" s="3">
        <v>-4.7</v>
      </c>
      <c r="R226" s="3">
        <v>117.78</v>
      </c>
      <c r="S226" s="3">
        <v>66.06</v>
      </c>
      <c r="T226" s="3">
        <v>8</v>
      </c>
      <c r="U226" s="3">
        <v>1</v>
      </c>
      <c r="V226" s="3">
        <v>-5.3380000000000001</v>
      </c>
      <c r="W226" s="3">
        <v>-4.9050000000000002</v>
      </c>
      <c r="X226" s="3">
        <v>-2.3290000000000002</v>
      </c>
      <c r="Y226" s="3">
        <f t="shared" si="46"/>
        <v>4.9050000000000002</v>
      </c>
      <c r="Z226" s="3">
        <f t="shared" si="47"/>
        <v>2.3290000000000002</v>
      </c>
      <c r="AA226" s="3">
        <f t="shared" si="48"/>
        <v>3.617</v>
      </c>
      <c r="AB226" s="3">
        <f t="shared" si="49"/>
        <v>1.288</v>
      </c>
      <c r="AC226" s="3">
        <f t="shared" si="50"/>
        <v>0.90425</v>
      </c>
      <c r="AD226" s="3">
        <f t="shared" si="51"/>
        <v>1.3132763975155279</v>
      </c>
      <c r="AE226" s="3">
        <v>94</v>
      </c>
      <c r="AF226" s="3">
        <f t="shared" si="45"/>
        <v>94.552088048757582</v>
      </c>
    </row>
    <row r="227" spans="1:32" ht="20.100000000000001" customHeight="1" x14ac:dyDescent="0.25">
      <c r="A227" s="3" t="s">
        <v>1602</v>
      </c>
      <c r="B227" s="3" t="s">
        <v>1603</v>
      </c>
      <c r="C227" s="1" t="s">
        <v>1604</v>
      </c>
      <c r="D227" s="3" t="s">
        <v>1605</v>
      </c>
      <c r="E227" s="1" t="s">
        <v>1606</v>
      </c>
      <c r="F227" s="3">
        <v>17</v>
      </c>
      <c r="G227" s="3">
        <v>20</v>
      </c>
      <c r="H227" s="3">
        <v>4</v>
      </c>
      <c r="I227" s="3">
        <v>6</v>
      </c>
      <c r="J227" s="3">
        <v>0</v>
      </c>
      <c r="K227" s="3">
        <v>0</v>
      </c>
      <c r="L227" s="1" t="s">
        <v>1607</v>
      </c>
      <c r="M227" s="1" t="s">
        <v>1608</v>
      </c>
      <c r="N227" s="3">
        <v>376.4</v>
      </c>
      <c r="O227" s="3">
        <v>10.199999999999999</v>
      </c>
      <c r="P227" s="3">
        <v>-1.46</v>
      </c>
      <c r="Q227" s="3">
        <v>-3.68</v>
      </c>
      <c r="R227" s="3">
        <v>155.05000000000001</v>
      </c>
      <c r="S227" s="3">
        <v>37.5</v>
      </c>
      <c r="T227" s="3">
        <v>9</v>
      </c>
      <c r="U227" s="3">
        <v>5</v>
      </c>
      <c r="V227" s="3">
        <v>-6.282</v>
      </c>
      <c r="W227" s="3">
        <v>-6.1189999999999998</v>
      </c>
      <c r="X227" s="3">
        <v>-4.0209999999999999</v>
      </c>
      <c r="Y227" s="3">
        <f t="shared" si="46"/>
        <v>6.1189999999999998</v>
      </c>
      <c r="Z227" s="3">
        <f t="shared" si="47"/>
        <v>4.0209999999999999</v>
      </c>
      <c r="AA227" s="3">
        <f t="shared" si="48"/>
        <v>5.07</v>
      </c>
      <c r="AB227" s="3">
        <f t="shared" si="49"/>
        <v>1.0489999999999999</v>
      </c>
      <c r="AC227" s="3">
        <f t="shared" si="50"/>
        <v>1.2675000000000001</v>
      </c>
      <c r="AD227" s="3">
        <f t="shared" si="51"/>
        <v>0.91992373689227824</v>
      </c>
      <c r="AE227" s="3">
        <v>83.9</v>
      </c>
      <c r="AF227" s="3">
        <f t="shared" si="45"/>
        <v>93.95419676913184</v>
      </c>
    </row>
    <row r="228" spans="1:32" ht="20.100000000000001" customHeight="1" x14ac:dyDescent="0.25">
      <c r="A228" s="1" t="s">
        <v>1699</v>
      </c>
      <c r="B228" s="3" t="s">
        <v>1700</v>
      </c>
      <c r="C228" s="1" t="s">
        <v>1701</v>
      </c>
      <c r="D228" s="3" t="s">
        <v>1702</v>
      </c>
      <c r="E228" s="1" t="s">
        <v>1703</v>
      </c>
      <c r="F228" s="3">
        <v>43</v>
      </c>
      <c r="G228" s="3">
        <v>58</v>
      </c>
      <c r="H228" s="3">
        <v>4</v>
      </c>
      <c r="I228" s="3">
        <v>12</v>
      </c>
      <c r="J228" s="3">
        <v>0</v>
      </c>
      <c r="K228" s="3">
        <v>0</v>
      </c>
      <c r="L228" s="11" t="s">
        <v>1704</v>
      </c>
      <c r="M228" s="1" t="s">
        <v>1705</v>
      </c>
      <c r="N228" s="3">
        <v>822.9</v>
      </c>
      <c r="O228" s="3">
        <v>1.7</v>
      </c>
      <c r="P228" s="3">
        <v>2.77</v>
      </c>
      <c r="Q228" s="3">
        <v>-4.3</v>
      </c>
      <c r="R228" s="3">
        <v>220.15</v>
      </c>
      <c r="S228" s="3">
        <v>86.46</v>
      </c>
      <c r="T228" s="3">
        <v>14</v>
      </c>
      <c r="U228" s="3">
        <v>6</v>
      </c>
      <c r="V228" s="3">
        <v>-5.42</v>
      </c>
      <c r="W228" s="3">
        <v>-4.8550000000000004</v>
      </c>
      <c r="X228" s="3">
        <v>-2.8079999999999998</v>
      </c>
      <c r="Y228" s="3">
        <f t="shared" si="46"/>
        <v>4.8550000000000004</v>
      </c>
      <c r="Z228" s="3">
        <f t="shared" si="47"/>
        <v>2.8079999999999998</v>
      </c>
      <c r="AA228" s="3">
        <f t="shared" si="48"/>
        <v>3.8315000000000001</v>
      </c>
      <c r="AB228" s="3">
        <f t="shared" si="49"/>
        <v>1.0235000000000003</v>
      </c>
      <c r="AC228" s="3">
        <f t="shared" si="50"/>
        <v>0.95787500000000003</v>
      </c>
      <c r="AD228" s="3">
        <f t="shared" si="51"/>
        <v>1.5478749389350264</v>
      </c>
      <c r="AE228" s="3">
        <v>94.7</v>
      </c>
      <c r="AF228" s="3">
        <f t="shared" si="45"/>
        <v>98.711630412164411</v>
      </c>
    </row>
    <row r="229" spans="1:32" ht="20.100000000000001" customHeight="1" x14ac:dyDescent="0.25">
      <c r="A229" s="1" t="s">
        <v>15</v>
      </c>
      <c r="B229" s="3" t="s">
        <v>16</v>
      </c>
      <c r="C229" s="1" t="s">
        <v>17</v>
      </c>
      <c r="D229" s="1" t="s">
        <v>18</v>
      </c>
      <c r="E229" s="1" t="s">
        <v>19</v>
      </c>
      <c r="F229" s="3">
        <v>7</v>
      </c>
      <c r="G229" s="3">
        <v>5</v>
      </c>
      <c r="H229" s="3">
        <v>1</v>
      </c>
      <c r="I229" s="3">
        <v>3</v>
      </c>
      <c r="J229" s="3">
        <v>1</v>
      </c>
      <c r="K229" s="3">
        <v>0</v>
      </c>
      <c r="L229" s="1" t="s">
        <v>20</v>
      </c>
      <c r="M229" s="1" t="s">
        <v>21</v>
      </c>
      <c r="N229" s="3">
        <v>183.19</v>
      </c>
      <c r="O229" s="3">
        <v>1.6</v>
      </c>
      <c r="P229" s="3">
        <v>0.45</v>
      </c>
      <c r="Q229" s="3">
        <v>-1.4</v>
      </c>
      <c r="R229" s="3">
        <v>63.24</v>
      </c>
      <c r="S229" s="3">
        <v>16.02</v>
      </c>
      <c r="T229" s="3">
        <v>3</v>
      </c>
      <c r="U229" s="3">
        <v>1</v>
      </c>
      <c r="V229" s="3">
        <v>-7.18</v>
      </c>
      <c r="W229" s="3">
        <v>-7.1159999999999997</v>
      </c>
      <c r="X229" s="3">
        <v>-3.9289999999999998</v>
      </c>
      <c r="Y229" s="3">
        <f t="shared" si="46"/>
        <v>7.1159999999999997</v>
      </c>
      <c r="Z229" s="3">
        <f t="shared" si="47"/>
        <v>3.9289999999999998</v>
      </c>
      <c r="AA229" s="3">
        <f t="shared" si="48"/>
        <v>5.5225</v>
      </c>
      <c r="AB229" s="3">
        <f t="shared" si="49"/>
        <v>1.5934999999999999</v>
      </c>
      <c r="AC229" s="3">
        <f t="shared" si="50"/>
        <v>1.380625</v>
      </c>
      <c r="AD229" s="3">
        <f t="shared" si="51"/>
        <v>0.46360213366802638</v>
      </c>
      <c r="AE229" s="3">
        <v>83.78</v>
      </c>
      <c r="AF229" s="3">
        <f t="shared" si="45"/>
        <v>84.543224127153991</v>
      </c>
    </row>
    <row r="230" spans="1:32" ht="20.100000000000001" customHeight="1" x14ac:dyDescent="0.25">
      <c r="A230" s="3" t="s">
        <v>920</v>
      </c>
      <c r="B230" s="3" t="s">
        <v>921</v>
      </c>
      <c r="C230" s="1" t="s">
        <v>922</v>
      </c>
      <c r="D230" s="3" t="s">
        <v>923</v>
      </c>
      <c r="E230" s="1" t="s">
        <v>924</v>
      </c>
      <c r="F230" s="3">
        <v>12</v>
      </c>
      <c r="G230" s="3">
        <v>18</v>
      </c>
      <c r="H230" s="3">
        <v>2</v>
      </c>
      <c r="I230" s="3">
        <v>3</v>
      </c>
      <c r="J230" s="3">
        <v>0</v>
      </c>
      <c r="K230" s="3">
        <v>0</v>
      </c>
      <c r="L230" s="1" t="s">
        <v>925</v>
      </c>
      <c r="M230" s="1" t="s">
        <v>926</v>
      </c>
      <c r="N230" s="3">
        <v>238.28</v>
      </c>
      <c r="O230" s="3">
        <v>8</v>
      </c>
      <c r="P230" s="3">
        <v>1.97</v>
      </c>
      <c r="Q230" s="3">
        <v>-2.2999999999999998</v>
      </c>
      <c r="R230" s="3">
        <v>75.27</v>
      </c>
      <c r="S230" s="3">
        <v>24.33</v>
      </c>
      <c r="T230" s="3">
        <v>3</v>
      </c>
      <c r="U230" s="3">
        <v>2</v>
      </c>
      <c r="V230" s="3">
        <v>-7</v>
      </c>
      <c r="W230" s="3">
        <v>-6.6660000000000004</v>
      </c>
      <c r="X230" s="3">
        <v>-2.4129999999999998</v>
      </c>
      <c r="Y230" s="3">
        <f t="shared" si="46"/>
        <v>6.6660000000000004</v>
      </c>
      <c r="Z230" s="3">
        <f t="shared" si="47"/>
        <v>2.4129999999999998</v>
      </c>
      <c r="AA230" s="3">
        <f t="shared" si="48"/>
        <v>4.5395000000000003</v>
      </c>
      <c r="AB230" s="3">
        <f t="shared" si="49"/>
        <v>2.1265000000000001</v>
      </c>
      <c r="AC230" s="3">
        <f t="shared" si="50"/>
        <v>1.1348750000000001</v>
      </c>
      <c r="AD230" s="3">
        <f t="shared" si="51"/>
        <v>0.57853280037620491</v>
      </c>
      <c r="AE230" s="3"/>
      <c r="AF230" s="3">
        <f t="shared" si="45"/>
        <v>88.796141056797183</v>
      </c>
    </row>
    <row r="231" spans="1:32" ht="20.100000000000001" customHeight="1" x14ac:dyDescent="0.25">
      <c r="A231" s="1" t="s">
        <v>538</v>
      </c>
      <c r="B231" s="3" t="s">
        <v>539</v>
      </c>
      <c r="C231" s="1" t="s">
        <v>540</v>
      </c>
      <c r="D231" s="3" t="s">
        <v>541</v>
      </c>
      <c r="E231" s="1" t="s">
        <v>542</v>
      </c>
      <c r="F231" s="3">
        <v>13</v>
      </c>
      <c r="G231" s="3">
        <v>13</v>
      </c>
      <c r="H231" s="3">
        <v>3</v>
      </c>
      <c r="I231" s="3">
        <v>5</v>
      </c>
      <c r="J231" s="3">
        <v>2</v>
      </c>
      <c r="K231" s="3">
        <v>0</v>
      </c>
      <c r="L231" s="1" t="s">
        <v>543</v>
      </c>
      <c r="M231" s="1" t="s">
        <v>544</v>
      </c>
      <c r="N231" s="3">
        <v>355.4</v>
      </c>
      <c r="O231" s="3">
        <v>4.5</v>
      </c>
      <c r="P231" s="3">
        <v>0.87</v>
      </c>
      <c r="Q231" s="3">
        <v>-3.3</v>
      </c>
      <c r="R231" s="3">
        <v>125.46</v>
      </c>
      <c r="S231" s="3">
        <v>33.409999999999997</v>
      </c>
      <c r="T231" s="3">
        <v>6</v>
      </c>
      <c r="U231" s="3">
        <v>3</v>
      </c>
      <c r="V231" s="3">
        <v>-6.6470000000000002</v>
      </c>
      <c r="W231" s="3">
        <v>-5.9729999999999999</v>
      </c>
      <c r="X231" s="3">
        <v>-2.8839999999999999</v>
      </c>
      <c r="Y231" s="3">
        <f t="shared" si="46"/>
        <v>5.9729999999999999</v>
      </c>
      <c r="Z231" s="3">
        <f t="shared" si="47"/>
        <v>2.8839999999999999</v>
      </c>
      <c r="AA231" s="3">
        <f t="shared" si="48"/>
        <v>4.4284999999999997</v>
      </c>
      <c r="AB231" s="3">
        <f t="shared" si="49"/>
        <v>1.5445</v>
      </c>
      <c r="AC231" s="3">
        <f t="shared" si="50"/>
        <v>1.1071249999999999</v>
      </c>
      <c r="AD231" s="3">
        <f t="shared" si="51"/>
        <v>0.83247005503399174</v>
      </c>
      <c r="AE231" s="3"/>
      <c r="AF231" s="3">
        <f t="shared" si="45"/>
        <v>87.786580128306255</v>
      </c>
    </row>
    <row r="232" spans="1:32" ht="20.100000000000001" customHeight="1" x14ac:dyDescent="0.25">
      <c r="A232" s="1" t="s">
        <v>107</v>
      </c>
      <c r="B232" s="3" t="s">
        <v>108</v>
      </c>
      <c r="C232" s="1" t="s">
        <v>109</v>
      </c>
      <c r="D232" s="3" t="s">
        <v>110</v>
      </c>
      <c r="E232" s="1" t="s">
        <v>111</v>
      </c>
      <c r="F232" s="3">
        <v>7</v>
      </c>
      <c r="G232" s="3">
        <v>10</v>
      </c>
      <c r="H232" s="3">
        <v>4</v>
      </c>
      <c r="I232" s="3">
        <v>2</v>
      </c>
      <c r="J232" s="3">
        <v>1</v>
      </c>
      <c r="K232" s="3">
        <v>0</v>
      </c>
      <c r="L232" s="1" t="s">
        <v>112</v>
      </c>
      <c r="M232" s="1" t="s">
        <v>113</v>
      </c>
      <c r="N232" s="3">
        <v>214.25</v>
      </c>
      <c r="O232" s="3">
        <v>2.8</v>
      </c>
      <c r="P232" s="3">
        <v>-0.52</v>
      </c>
      <c r="Q232" s="3">
        <v>-2.4</v>
      </c>
      <c r="R232" s="3">
        <v>122.06</v>
      </c>
      <c r="S232" s="3">
        <v>20.38</v>
      </c>
      <c r="T232" s="3">
        <v>5</v>
      </c>
      <c r="U232" s="3">
        <v>4</v>
      </c>
      <c r="V232" s="3">
        <v>-5.9589999999999996</v>
      </c>
      <c r="W232" s="3">
        <v>-5.9260000000000002</v>
      </c>
      <c r="X232" s="3">
        <v>-2.1030000000000002</v>
      </c>
      <c r="Y232" s="3">
        <f t="shared" ref="Y232:Y256" si="52">W232*-1</f>
        <v>5.9260000000000002</v>
      </c>
      <c r="Z232" s="3">
        <f t="shared" ref="Z232:Z256" si="53">X232*-1</f>
        <v>2.1030000000000002</v>
      </c>
      <c r="AA232" s="3">
        <f t="shared" ref="AA232:AA256" si="54">(Y232+Z232)/2</f>
        <v>4.0145</v>
      </c>
      <c r="AB232" s="3">
        <f t="shared" ref="AB232:AB256" si="55">(Y232-Z232)/2</f>
        <v>1.9115</v>
      </c>
      <c r="AC232" s="3">
        <f t="shared" ref="AC232:AC256" si="56">POWER((Y232+Z232),2)/(8*(Y232+Z232))</f>
        <v>1.003625</v>
      </c>
      <c r="AD232" s="3">
        <f t="shared" ref="AD232:AD256" si="57">(7-AA232)/(2*AB232)</f>
        <v>0.78093120585927289</v>
      </c>
      <c r="AE232" s="3">
        <v>67.7</v>
      </c>
      <c r="AF232" s="3">
        <f t="shared" si="45"/>
        <v>85.547895931612842</v>
      </c>
    </row>
    <row r="233" spans="1:32" ht="20.100000000000001" customHeight="1" x14ac:dyDescent="0.25">
      <c r="A233" s="3" t="s">
        <v>595</v>
      </c>
      <c r="B233" s="3" t="s">
        <v>596</v>
      </c>
      <c r="C233" s="1" t="s">
        <v>597</v>
      </c>
      <c r="D233" s="3" t="s">
        <v>598</v>
      </c>
      <c r="E233" s="1" t="s">
        <v>599</v>
      </c>
      <c r="F233" s="3">
        <v>11</v>
      </c>
      <c r="G233" s="3">
        <v>12</v>
      </c>
      <c r="H233" s="3">
        <v>4</v>
      </c>
      <c r="I233" s="3">
        <v>2</v>
      </c>
      <c r="J233" s="3">
        <v>1</v>
      </c>
      <c r="K233" s="3">
        <v>0</v>
      </c>
      <c r="L233" s="1" t="s">
        <v>600</v>
      </c>
      <c r="M233" s="3" t="s">
        <v>601</v>
      </c>
      <c r="N233" s="3">
        <v>264.31</v>
      </c>
      <c r="O233" s="3">
        <v>7.1</v>
      </c>
      <c r="P233" s="3">
        <v>0.14000000000000001</v>
      </c>
      <c r="Q233" s="3">
        <v>-2.9</v>
      </c>
      <c r="R233" s="3">
        <v>97.97</v>
      </c>
      <c r="S233" s="3">
        <v>26.51</v>
      </c>
      <c r="T233" s="3">
        <v>5</v>
      </c>
      <c r="U233" s="3">
        <v>2</v>
      </c>
      <c r="V233" s="3">
        <v>-6.45</v>
      </c>
      <c r="W233" s="3">
        <v>-6.4249999999999998</v>
      </c>
      <c r="X233" s="3">
        <v>-2.4239999999999999</v>
      </c>
      <c r="Y233" s="3">
        <f t="shared" si="52"/>
        <v>6.4249999999999998</v>
      </c>
      <c r="Z233" s="3">
        <f t="shared" si="53"/>
        <v>2.4239999999999999</v>
      </c>
      <c r="AA233" s="3">
        <f t="shared" si="54"/>
        <v>4.4245000000000001</v>
      </c>
      <c r="AB233" s="3">
        <f t="shared" si="55"/>
        <v>2.0004999999999997</v>
      </c>
      <c r="AC233" s="3">
        <f t="shared" si="56"/>
        <v>1.106125</v>
      </c>
      <c r="AD233" s="3">
        <f t="shared" si="57"/>
        <v>0.64371407148212956</v>
      </c>
      <c r="AE233" s="3">
        <v>84.5</v>
      </c>
      <c r="AF233" s="3">
        <f t="shared" si="45"/>
        <v>88.011720737440299</v>
      </c>
    </row>
    <row r="234" spans="1:32" ht="20.100000000000001" customHeight="1" x14ac:dyDescent="0.25">
      <c r="A234" s="1" t="s">
        <v>616</v>
      </c>
      <c r="B234" s="3" t="s">
        <v>617</v>
      </c>
      <c r="C234" s="1" t="s">
        <v>618</v>
      </c>
      <c r="D234" s="6" t="s">
        <v>619</v>
      </c>
      <c r="E234" s="1" t="s">
        <v>620</v>
      </c>
      <c r="F234" s="3">
        <v>11</v>
      </c>
      <c r="G234" s="3">
        <v>12</v>
      </c>
      <c r="H234" s="3">
        <v>4</v>
      </c>
      <c r="I234" s="3">
        <v>3</v>
      </c>
      <c r="J234" s="3">
        <v>1</v>
      </c>
      <c r="K234" s="3">
        <v>0</v>
      </c>
      <c r="L234" s="1" t="s">
        <v>621</v>
      </c>
      <c r="M234" s="1" t="s">
        <v>622</v>
      </c>
      <c r="N234" s="3">
        <v>280.31</v>
      </c>
      <c r="O234" s="3">
        <v>6.8</v>
      </c>
      <c r="P234" s="3">
        <v>0.23</v>
      </c>
      <c r="Q234" s="3">
        <v>-3</v>
      </c>
      <c r="R234" s="3">
        <v>107.2</v>
      </c>
      <c r="S234" s="3">
        <v>26.24</v>
      </c>
      <c r="T234" s="3">
        <v>6</v>
      </c>
      <c r="U234" s="3">
        <v>2</v>
      </c>
      <c r="V234" s="3">
        <v>-6.3810000000000002</v>
      </c>
      <c r="W234" s="3">
        <v>-5.9109999999999996</v>
      </c>
      <c r="X234" s="3">
        <v>-2.3809999999999998</v>
      </c>
      <c r="Y234" s="3">
        <f t="shared" si="52"/>
        <v>5.9109999999999996</v>
      </c>
      <c r="Z234" s="3">
        <f t="shared" si="53"/>
        <v>2.3809999999999998</v>
      </c>
      <c r="AA234" s="3">
        <f t="shared" si="54"/>
        <v>4.1459999999999999</v>
      </c>
      <c r="AB234" s="3">
        <f t="shared" si="55"/>
        <v>1.7649999999999999</v>
      </c>
      <c r="AC234" s="3">
        <f t="shared" si="56"/>
        <v>1.0365</v>
      </c>
      <c r="AD234" s="3">
        <f t="shared" si="57"/>
        <v>0.80849858356940518</v>
      </c>
      <c r="AE234" s="3"/>
      <c r="AF234" s="3">
        <f t="shared" si="45"/>
        <v>88.121816091387842</v>
      </c>
    </row>
    <row r="235" spans="1:32" ht="20.100000000000001" customHeight="1" x14ac:dyDescent="0.25">
      <c r="A235" s="1" t="s">
        <v>423</v>
      </c>
      <c r="B235" s="3" t="s">
        <v>424</v>
      </c>
      <c r="C235" s="1" t="s">
        <v>425</v>
      </c>
      <c r="D235" s="3" t="s">
        <v>426</v>
      </c>
      <c r="E235" s="1" t="s">
        <v>427</v>
      </c>
      <c r="F235" s="3">
        <v>9</v>
      </c>
      <c r="G235" s="3">
        <v>10</v>
      </c>
      <c r="H235" s="3">
        <v>4</v>
      </c>
      <c r="I235" s="3">
        <v>2</v>
      </c>
      <c r="J235" s="3">
        <v>2</v>
      </c>
      <c r="K235" s="3">
        <v>0</v>
      </c>
      <c r="L235" s="1" t="s">
        <v>428</v>
      </c>
      <c r="M235" s="3" t="s">
        <v>429</v>
      </c>
      <c r="N235" s="3">
        <v>270.3</v>
      </c>
      <c r="O235" s="3">
        <v>5.4</v>
      </c>
      <c r="P235" s="3">
        <v>0.54</v>
      </c>
      <c r="Q235" s="3">
        <v>-2.41</v>
      </c>
      <c r="R235" s="3">
        <v>97.97</v>
      </c>
      <c r="S235" s="3">
        <v>26.26</v>
      </c>
      <c r="T235" s="3">
        <v>5</v>
      </c>
      <c r="U235" s="3">
        <v>2</v>
      </c>
      <c r="V235" s="3">
        <v>-6.4269999999999996</v>
      </c>
      <c r="W235" s="3">
        <v>-6.1909999999999998</v>
      </c>
      <c r="X235" s="3">
        <v>-2.5390000000000001</v>
      </c>
      <c r="Y235" s="3">
        <f t="shared" si="52"/>
        <v>6.1909999999999998</v>
      </c>
      <c r="Z235" s="3">
        <f t="shared" si="53"/>
        <v>2.5390000000000001</v>
      </c>
      <c r="AA235" s="3">
        <f t="shared" si="54"/>
        <v>4.3650000000000002</v>
      </c>
      <c r="AB235" s="3">
        <f t="shared" si="55"/>
        <v>1.8259999999999998</v>
      </c>
      <c r="AC235" s="3">
        <f t="shared" si="56"/>
        <v>1.0912500000000001</v>
      </c>
      <c r="AD235" s="3">
        <f t="shared" si="57"/>
        <v>0.7215224534501643</v>
      </c>
      <c r="AE235" s="3"/>
      <c r="AF235" s="3">
        <f t="shared" si="45"/>
        <v>87.181503081335833</v>
      </c>
    </row>
    <row r="236" spans="1:32" ht="20.100000000000001" customHeight="1" x14ac:dyDescent="0.25">
      <c r="A236" s="1" t="s">
        <v>430</v>
      </c>
      <c r="B236" s="3" t="s">
        <v>431</v>
      </c>
      <c r="C236" s="1" t="s">
        <v>432</v>
      </c>
      <c r="D236" s="3" t="s">
        <v>433</v>
      </c>
      <c r="E236" s="1" t="s">
        <v>434</v>
      </c>
      <c r="F236" s="3">
        <v>10</v>
      </c>
      <c r="G236" s="3">
        <v>11</v>
      </c>
      <c r="H236" s="3">
        <v>3</v>
      </c>
      <c r="I236" s="3">
        <v>3</v>
      </c>
      <c r="J236" s="3">
        <v>1</v>
      </c>
      <c r="K236" s="3">
        <v>0</v>
      </c>
      <c r="L236" s="1" t="s">
        <v>435</v>
      </c>
      <c r="M236" s="1" t="s">
        <v>436</v>
      </c>
      <c r="N236" s="3">
        <v>253.28</v>
      </c>
      <c r="O236" s="3">
        <v>5.6</v>
      </c>
      <c r="P236" s="3">
        <v>0.89</v>
      </c>
      <c r="Q236" s="3">
        <v>2.62</v>
      </c>
      <c r="R236" s="3">
        <v>98.22</v>
      </c>
      <c r="S236" s="3">
        <v>24.99</v>
      </c>
      <c r="T236" s="3">
        <v>4</v>
      </c>
      <c r="U236" s="3">
        <v>2</v>
      </c>
      <c r="V236" s="3">
        <v>-6.4530000000000003</v>
      </c>
      <c r="W236" s="3">
        <v>-6.1749999999999998</v>
      </c>
      <c r="X236" s="3">
        <v>-2.4950000000000001</v>
      </c>
      <c r="Y236" s="3">
        <f t="shared" si="52"/>
        <v>6.1749999999999998</v>
      </c>
      <c r="Z236" s="3">
        <f t="shared" si="53"/>
        <v>2.4950000000000001</v>
      </c>
      <c r="AA236" s="3">
        <f t="shared" si="54"/>
        <v>4.335</v>
      </c>
      <c r="AB236" s="3">
        <f t="shared" si="55"/>
        <v>1.8399999999999999</v>
      </c>
      <c r="AC236" s="3">
        <f t="shared" si="56"/>
        <v>1.08375</v>
      </c>
      <c r="AD236" s="3">
        <f t="shared" si="57"/>
        <v>0.72418478260869568</v>
      </c>
      <c r="AE236" s="3">
        <v>91.6</v>
      </c>
      <c r="AF236" s="3">
        <f t="shared" si="45"/>
        <v>87.260152766303648</v>
      </c>
    </row>
    <row r="237" spans="1:32" ht="20.100000000000001" customHeight="1" x14ac:dyDescent="0.25">
      <c r="A237" s="3" t="s">
        <v>1207</v>
      </c>
      <c r="B237" s="3" t="s">
        <v>1208</v>
      </c>
      <c r="C237" s="1" t="s">
        <v>1209</v>
      </c>
      <c r="D237" s="3" t="s">
        <v>1210</v>
      </c>
      <c r="E237" s="1" t="s">
        <v>1211</v>
      </c>
      <c r="F237" s="3">
        <v>6</v>
      </c>
      <c r="G237" s="3">
        <v>8</v>
      </c>
      <c r="H237" s="3">
        <v>2</v>
      </c>
      <c r="I237" s="3">
        <v>2</v>
      </c>
      <c r="J237" s="3">
        <v>1</v>
      </c>
      <c r="K237" s="3">
        <v>0</v>
      </c>
      <c r="L237" s="1" t="s">
        <v>1212</v>
      </c>
      <c r="M237" s="1" t="s">
        <v>1213</v>
      </c>
      <c r="N237" s="3">
        <v>172.21</v>
      </c>
      <c r="O237" s="3">
        <v>10.4</v>
      </c>
      <c r="P237" s="3">
        <v>-0.62</v>
      </c>
      <c r="Q237" s="3">
        <v>-1.36</v>
      </c>
      <c r="R237" s="3">
        <v>86.18</v>
      </c>
      <c r="S237" s="3">
        <v>16.25</v>
      </c>
      <c r="T237" s="3">
        <v>3</v>
      </c>
      <c r="U237" s="3">
        <v>2</v>
      </c>
      <c r="V237" s="3">
        <v>-6.5309999999999997</v>
      </c>
      <c r="W237" s="3">
        <v>-6.4779999999999998</v>
      </c>
      <c r="X237" s="3">
        <v>-2.4449999999999998</v>
      </c>
      <c r="Y237" s="3">
        <f t="shared" si="52"/>
        <v>6.4779999999999998</v>
      </c>
      <c r="Z237" s="3">
        <f t="shared" si="53"/>
        <v>2.4449999999999998</v>
      </c>
      <c r="AA237" s="3">
        <f t="shared" si="54"/>
        <v>4.4615</v>
      </c>
      <c r="AB237" s="3">
        <f t="shared" si="55"/>
        <v>2.0164999999999997</v>
      </c>
      <c r="AC237" s="3">
        <f t="shared" si="56"/>
        <v>1.115375</v>
      </c>
      <c r="AD237" s="3">
        <f t="shared" si="57"/>
        <v>0.62943218447805616</v>
      </c>
      <c r="AE237" s="3">
        <v>93.7</v>
      </c>
      <c r="AF237" s="3">
        <f t="shared" si="45"/>
        <v>89.800582479365204</v>
      </c>
    </row>
    <row r="238" spans="1:32" ht="20.100000000000001" customHeight="1" x14ac:dyDescent="0.25">
      <c r="A238" s="3" t="s">
        <v>829</v>
      </c>
      <c r="B238" s="3" t="s">
        <v>830</v>
      </c>
      <c r="C238" s="1" t="s">
        <v>831</v>
      </c>
      <c r="D238" s="3" t="s">
        <v>832</v>
      </c>
      <c r="E238" s="1" t="s">
        <v>833</v>
      </c>
      <c r="F238" s="3">
        <v>11</v>
      </c>
      <c r="G238" s="3">
        <v>11</v>
      </c>
      <c r="H238" s="3">
        <v>3</v>
      </c>
      <c r="I238" s="3">
        <v>2</v>
      </c>
      <c r="J238" s="3">
        <v>1</v>
      </c>
      <c r="K238" s="3">
        <v>0</v>
      </c>
      <c r="L238" s="1" t="s">
        <v>834</v>
      </c>
      <c r="M238" s="1" t="s">
        <v>835</v>
      </c>
      <c r="N238" s="3">
        <v>249.29</v>
      </c>
      <c r="O238" s="3">
        <v>8.4</v>
      </c>
      <c r="P238" s="3">
        <v>0.35</v>
      </c>
      <c r="Q238" s="3">
        <v>-2.7</v>
      </c>
      <c r="R238" s="3">
        <v>85.08</v>
      </c>
      <c r="S238" s="3">
        <v>24.97</v>
      </c>
      <c r="T238" s="3">
        <v>4</v>
      </c>
      <c r="U238" s="3">
        <v>2</v>
      </c>
      <c r="V238" s="3">
        <v>-6.5209999999999999</v>
      </c>
      <c r="W238" s="3">
        <v>-6.4189999999999996</v>
      </c>
      <c r="X238" s="3">
        <v>-2.4780000000000002</v>
      </c>
      <c r="Y238" s="3">
        <f t="shared" si="52"/>
        <v>6.4189999999999996</v>
      </c>
      <c r="Z238" s="3">
        <f t="shared" si="53"/>
        <v>2.4780000000000002</v>
      </c>
      <c r="AA238" s="3">
        <f t="shared" si="54"/>
        <v>4.4485000000000001</v>
      </c>
      <c r="AB238" s="3">
        <f t="shared" si="55"/>
        <v>1.9704999999999997</v>
      </c>
      <c r="AC238" s="3">
        <f t="shared" si="56"/>
        <v>1.112125</v>
      </c>
      <c r="AD238" s="3">
        <f t="shared" si="57"/>
        <v>0.64742451154529312</v>
      </c>
      <c r="AE238" s="3">
        <v>76.900000000000006</v>
      </c>
      <c r="AF238" s="3">
        <f t="shared" si="45"/>
        <v>88.702189211971415</v>
      </c>
    </row>
    <row r="239" spans="1:32" ht="20.100000000000001" customHeight="1" x14ac:dyDescent="0.25">
      <c r="A239" s="3" t="s">
        <v>857</v>
      </c>
      <c r="B239" s="3" t="s">
        <v>858</v>
      </c>
      <c r="C239" s="1" t="s">
        <v>859</v>
      </c>
      <c r="D239" s="3" t="s">
        <v>860</v>
      </c>
      <c r="E239" s="1" t="s">
        <v>733</v>
      </c>
      <c r="F239" s="3">
        <v>11</v>
      </c>
      <c r="G239" s="3">
        <v>16</v>
      </c>
      <c r="H239" s="3">
        <v>2</v>
      </c>
      <c r="I239" s="3">
        <v>3</v>
      </c>
      <c r="J239" s="3">
        <v>0</v>
      </c>
      <c r="K239" s="3">
        <v>0</v>
      </c>
      <c r="L239" s="1" t="s">
        <v>861</v>
      </c>
      <c r="M239" s="1" t="s">
        <v>862</v>
      </c>
      <c r="N239" s="3">
        <v>224.26</v>
      </c>
      <c r="O239" s="3">
        <v>7.8</v>
      </c>
      <c r="P239" s="3">
        <v>1.47</v>
      </c>
      <c r="Q239" s="3">
        <v>-2</v>
      </c>
      <c r="R239" s="3">
        <v>75.27</v>
      </c>
      <c r="S239" s="3">
        <v>22.48</v>
      </c>
      <c r="T239" s="3">
        <v>3</v>
      </c>
      <c r="U239" s="3">
        <v>2</v>
      </c>
      <c r="V239" s="3">
        <v>-7.016</v>
      </c>
      <c r="W239" s="3">
        <v>-6.7060000000000004</v>
      </c>
      <c r="X239" s="3">
        <v>-2.4670000000000001</v>
      </c>
      <c r="Y239" s="3">
        <f t="shared" si="52"/>
        <v>6.7060000000000004</v>
      </c>
      <c r="Z239" s="3">
        <f t="shared" si="53"/>
        <v>2.4670000000000001</v>
      </c>
      <c r="AA239" s="3">
        <f t="shared" si="54"/>
        <v>4.5865</v>
      </c>
      <c r="AB239" s="3">
        <f t="shared" si="55"/>
        <v>2.1195000000000004</v>
      </c>
      <c r="AC239" s="3">
        <f t="shared" si="56"/>
        <v>1.146625</v>
      </c>
      <c r="AD239" s="3">
        <f t="shared" si="57"/>
        <v>0.56935598018400557</v>
      </c>
      <c r="AE239" s="3"/>
      <c r="AF239" s="3">
        <f t="shared" si="45"/>
        <v>88.735385179164339</v>
      </c>
    </row>
    <row r="240" spans="1:32" ht="20.100000000000001" customHeight="1" x14ac:dyDescent="0.25">
      <c r="A240" s="1" t="s">
        <v>1340</v>
      </c>
      <c r="B240" s="3" t="s">
        <v>1341</v>
      </c>
      <c r="C240" s="1" t="s">
        <v>1342</v>
      </c>
      <c r="D240" s="3" t="s">
        <v>1343</v>
      </c>
      <c r="E240" s="1" t="s">
        <v>1301</v>
      </c>
      <c r="F240" s="3">
        <v>14</v>
      </c>
      <c r="G240" s="3">
        <v>19</v>
      </c>
      <c r="H240" s="3">
        <v>3</v>
      </c>
      <c r="I240" s="3">
        <v>0</v>
      </c>
      <c r="J240" s="3">
        <v>1</v>
      </c>
      <c r="K240" s="3">
        <v>0</v>
      </c>
      <c r="L240" s="1" t="s">
        <v>1344</v>
      </c>
      <c r="M240" s="1" t="s">
        <v>1345</v>
      </c>
      <c r="N240" s="3">
        <v>261.39</v>
      </c>
      <c r="O240" s="3">
        <v>8.76</v>
      </c>
      <c r="P240" s="3">
        <v>2.98</v>
      </c>
      <c r="Q240" s="3">
        <v>-2.8</v>
      </c>
      <c r="R240" s="3">
        <v>19.37</v>
      </c>
      <c r="S240" s="3">
        <v>29.57</v>
      </c>
      <c r="T240" s="3">
        <v>3</v>
      </c>
      <c r="U240" s="3">
        <v>0</v>
      </c>
      <c r="V240" s="3">
        <v>-5.3979999999999997</v>
      </c>
      <c r="W240" s="3">
        <v>-5.03</v>
      </c>
      <c r="X240" s="3">
        <v>-1.7030000000000001</v>
      </c>
      <c r="Y240" s="3">
        <f t="shared" si="52"/>
        <v>5.03</v>
      </c>
      <c r="Z240" s="3">
        <f t="shared" si="53"/>
        <v>1.7030000000000001</v>
      </c>
      <c r="AA240" s="3">
        <f t="shared" si="54"/>
        <v>3.3665000000000003</v>
      </c>
      <c r="AB240" s="3">
        <f t="shared" si="55"/>
        <v>1.6635</v>
      </c>
      <c r="AC240" s="3">
        <f t="shared" si="56"/>
        <v>0.84162500000000007</v>
      </c>
      <c r="AD240" s="3">
        <f t="shared" si="57"/>
        <v>1.0921250375713856</v>
      </c>
      <c r="AE240" s="3"/>
      <c r="AF240" s="3">
        <f t="shared" si="45"/>
        <v>90.314789508626106</v>
      </c>
    </row>
    <row r="241" spans="1:32" ht="20.100000000000001" customHeight="1" x14ac:dyDescent="0.25">
      <c r="A241" s="3" t="s">
        <v>1090</v>
      </c>
      <c r="B241" s="3" t="s">
        <v>1091</v>
      </c>
      <c r="C241" s="1" t="s">
        <v>1092</v>
      </c>
      <c r="D241" s="3" t="s">
        <v>1093</v>
      </c>
      <c r="E241" s="1" t="s">
        <v>874</v>
      </c>
      <c r="F241" s="3">
        <v>7</v>
      </c>
      <c r="G241" s="3">
        <v>8</v>
      </c>
      <c r="H241" s="3">
        <v>4</v>
      </c>
      <c r="I241" s="3">
        <v>2</v>
      </c>
      <c r="J241" s="3">
        <v>0</v>
      </c>
      <c r="K241" s="3">
        <v>0</v>
      </c>
      <c r="L241" s="1" t="s">
        <v>1094</v>
      </c>
      <c r="M241" s="1" t="s">
        <v>1095</v>
      </c>
      <c r="N241" s="3">
        <v>180.16</v>
      </c>
      <c r="O241" s="3">
        <v>9.9</v>
      </c>
      <c r="P241" s="3">
        <v>-0.78</v>
      </c>
      <c r="Q241" s="3">
        <v>-1.4</v>
      </c>
      <c r="R241" s="3">
        <v>67.23</v>
      </c>
      <c r="S241" s="3">
        <v>16.850000000000001</v>
      </c>
      <c r="T241" s="3">
        <v>3</v>
      </c>
      <c r="U241" s="3">
        <v>1</v>
      </c>
      <c r="V241" s="3">
        <v>-6.3460000000000001</v>
      </c>
      <c r="W241" s="3">
        <v>-5.8630000000000004</v>
      </c>
      <c r="X241" s="3">
        <v>-2.073</v>
      </c>
      <c r="Y241" s="3">
        <f t="shared" si="52"/>
        <v>5.8630000000000004</v>
      </c>
      <c r="Z241" s="3">
        <f t="shared" si="53"/>
        <v>2.073</v>
      </c>
      <c r="AA241" s="3">
        <f t="shared" si="54"/>
        <v>3.968</v>
      </c>
      <c r="AB241" s="3">
        <f t="shared" si="55"/>
        <v>1.8950000000000002</v>
      </c>
      <c r="AC241" s="3">
        <f t="shared" si="56"/>
        <v>0.99199999999999999</v>
      </c>
      <c r="AD241" s="3">
        <f t="shared" si="57"/>
        <v>0.79999999999999993</v>
      </c>
      <c r="AE241" s="3">
        <v>93</v>
      </c>
      <c r="AF241" s="3">
        <f t="shared" si="45"/>
        <v>89.32405185999886</v>
      </c>
    </row>
    <row r="242" spans="1:32" ht="20.100000000000001" customHeight="1" x14ac:dyDescent="0.25">
      <c r="A242" s="3" t="s">
        <v>870</v>
      </c>
      <c r="B242" s="3" t="s">
        <v>871</v>
      </c>
      <c r="C242" s="1" t="s">
        <v>872</v>
      </c>
      <c r="D242" s="3" t="s">
        <v>873</v>
      </c>
      <c r="E242" s="1" t="s">
        <v>874</v>
      </c>
      <c r="F242" s="3">
        <v>7</v>
      </c>
      <c r="G242" s="3">
        <v>8</v>
      </c>
      <c r="H242" s="3">
        <v>4</v>
      </c>
      <c r="I242" s="3">
        <v>2</v>
      </c>
      <c r="J242" s="3">
        <v>0</v>
      </c>
      <c r="K242" s="3">
        <v>0</v>
      </c>
      <c r="L242" s="1" t="s">
        <v>875</v>
      </c>
      <c r="M242" s="1" t="s">
        <v>876</v>
      </c>
      <c r="N242" s="3">
        <v>180.16</v>
      </c>
      <c r="O242" s="3">
        <v>8.81</v>
      </c>
      <c r="P242" s="3">
        <v>-0.02</v>
      </c>
      <c r="Q242" s="3">
        <v>-0.9</v>
      </c>
      <c r="R242" s="3">
        <v>69.3</v>
      </c>
      <c r="S242" s="3">
        <v>16.86</v>
      </c>
      <c r="T242" s="3">
        <v>3</v>
      </c>
      <c r="U242" s="3">
        <v>1</v>
      </c>
      <c r="V242" s="3">
        <v>-6.2969999999999997</v>
      </c>
      <c r="W242" s="3">
        <v>-5.8840000000000003</v>
      </c>
      <c r="X242" s="3">
        <v>-2.0840000000000001</v>
      </c>
      <c r="Y242" s="3">
        <f t="shared" si="52"/>
        <v>5.8840000000000003</v>
      </c>
      <c r="Z242" s="3">
        <f t="shared" si="53"/>
        <v>2.0840000000000001</v>
      </c>
      <c r="AA242" s="3">
        <f t="shared" si="54"/>
        <v>3.984</v>
      </c>
      <c r="AB242" s="3">
        <f t="shared" si="55"/>
        <v>1.9000000000000001</v>
      </c>
      <c r="AC242" s="3">
        <f t="shared" si="56"/>
        <v>0.996</v>
      </c>
      <c r="AD242" s="3">
        <f t="shared" si="57"/>
        <v>0.79368421052631577</v>
      </c>
      <c r="AE242" s="3">
        <v>90.6</v>
      </c>
      <c r="AF242" s="3">
        <f t="shared" si="45"/>
        <v>88.740562322104381</v>
      </c>
    </row>
    <row r="243" spans="1:32" ht="20.100000000000001" customHeight="1" x14ac:dyDescent="0.25">
      <c r="A243" s="1" t="s">
        <v>1311</v>
      </c>
      <c r="B243" s="3" t="s">
        <v>1312</v>
      </c>
      <c r="C243" s="1" t="s">
        <v>1313</v>
      </c>
      <c r="D243" s="3" t="s">
        <v>1314</v>
      </c>
      <c r="E243" s="1" t="s">
        <v>1315</v>
      </c>
      <c r="F243" s="3">
        <v>15</v>
      </c>
      <c r="G243" s="3">
        <v>24</v>
      </c>
      <c r="H243" s="3">
        <v>2</v>
      </c>
      <c r="I243" s="3">
        <v>2</v>
      </c>
      <c r="J243" s="3">
        <v>0</v>
      </c>
      <c r="K243" s="3">
        <v>0</v>
      </c>
      <c r="L243" s="1" t="s">
        <v>1316</v>
      </c>
      <c r="M243" s="1" t="s">
        <v>1317</v>
      </c>
      <c r="N243" s="3">
        <v>264.36</v>
      </c>
      <c r="O243" s="3">
        <v>8.5</v>
      </c>
      <c r="P243" s="3">
        <v>2.79</v>
      </c>
      <c r="Q243" s="3">
        <v>-2.7</v>
      </c>
      <c r="R243" s="3">
        <v>41.57</v>
      </c>
      <c r="S243" s="3">
        <v>31.9</v>
      </c>
      <c r="T243" s="3">
        <v>3</v>
      </c>
      <c r="U243" s="3">
        <v>1</v>
      </c>
      <c r="V243" s="3">
        <v>-5.5119999999999996</v>
      </c>
      <c r="W243" s="3">
        <v>-5.1980000000000004</v>
      </c>
      <c r="X243" s="3">
        <v>-1.8859999999999999</v>
      </c>
      <c r="Y243" s="3">
        <f t="shared" si="52"/>
        <v>5.1980000000000004</v>
      </c>
      <c r="Z243" s="3">
        <f t="shared" si="53"/>
        <v>1.8859999999999999</v>
      </c>
      <c r="AA243" s="3">
        <f t="shared" si="54"/>
        <v>3.5420000000000003</v>
      </c>
      <c r="AB243" s="3">
        <f t="shared" si="55"/>
        <v>1.6560000000000001</v>
      </c>
      <c r="AC243" s="3">
        <f t="shared" si="56"/>
        <v>0.88550000000000006</v>
      </c>
      <c r="AD243" s="3">
        <f t="shared" si="57"/>
        <v>1.0440821256038646</v>
      </c>
      <c r="AE243" s="3"/>
      <c r="AF243" s="3">
        <f t="shared" si="45"/>
        <v>90.098777011691666</v>
      </c>
    </row>
    <row r="244" spans="1:32" ht="20.100000000000001" customHeight="1" x14ac:dyDescent="0.25">
      <c r="A244" s="1" t="s">
        <v>1159</v>
      </c>
      <c r="B244" s="3" t="s">
        <v>1160</v>
      </c>
      <c r="C244" s="1" t="s">
        <v>1161</v>
      </c>
      <c r="D244" s="3" t="s">
        <v>1162</v>
      </c>
      <c r="E244" s="1" t="s">
        <v>1163</v>
      </c>
      <c r="F244" s="3">
        <v>11</v>
      </c>
      <c r="G244" s="3">
        <v>18</v>
      </c>
      <c r="H244" s="3">
        <v>2</v>
      </c>
      <c r="I244" s="3">
        <v>2</v>
      </c>
      <c r="J244" s="3">
        <v>1</v>
      </c>
      <c r="K244" s="3">
        <v>0</v>
      </c>
      <c r="L244" s="3" t="s">
        <v>1164</v>
      </c>
      <c r="M244" s="1" t="s">
        <v>1165</v>
      </c>
      <c r="N244" s="3">
        <v>242.34</v>
      </c>
      <c r="O244" s="3">
        <v>7.5</v>
      </c>
      <c r="P244" s="3">
        <v>2.85</v>
      </c>
      <c r="Q244" s="3">
        <v>-3.36</v>
      </c>
      <c r="R244" s="3">
        <v>58.2</v>
      </c>
      <c r="S244" s="3">
        <v>25.7</v>
      </c>
      <c r="T244" s="3">
        <v>2</v>
      </c>
      <c r="U244" s="3">
        <v>2</v>
      </c>
      <c r="V244" s="3">
        <v>-6.6280000000000001</v>
      </c>
      <c r="W244" s="3">
        <v>-6.133</v>
      </c>
      <c r="X244" s="3">
        <v>-3.2890000000000001</v>
      </c>
      <c r="Y244" s="3">
        <f t="shared" si="52"/>
        <v>6.133</v>
      </c>
      <c r="Z244" s="3">
        <f t="shared" si="53"/>
        <v>3.2890000000000001</v>
      </c>
      <c r="AA244" s="3">
        <f t="shared" si="54"/>
        <v>4.7110000000000003</v>
      </c>
      <c r="AB244" s="3">
        <f t="shared" si="55"/>
        <v>1.4219999999999999</v>
      </c>
      <c r="AC244" s="3">
        <f t="shared" si="56"/>
        <v>1.1777500000000001</v>
      </c>
      <c r="AD244" s="3">
        <f t="shared" si="57"/>
        <v>0.80485232067510537</v>
      </c>
      <c r="AE244" s="3"/>
      <c r="AF244" s="3">
        <f t="shared" si="45"/>
        <v>89.64864569459931</v>
      </c>
    </row>
    <row r="245" spans="1:32" ht="20.100000000000001" customHeight="1" x14ac:dyDescent="0.25">
      <c r="A245" s="3" t="s">
        <v>367</v>
      </c>
      <c r="B245" s="3" t="s">
        <v>368</v>
      </c>
      <c r="C245" s="1" t="s">
        <v>369</v>
      </c>
      <c r="D245" s="3" t="s">
        <v>370</v>
      </c>
      <c r="E245" s="1" t="s">
        <v>371</v>
      </c>
      <c r="F245" s="3">
        <v>6</v>
      </c>
      <c r="G245" s="3">
        <v>15</v>
      </c>
      <c r="H245" s="3">
        <v>1</v>
      </c>
      <c r="I245" s="3">
        <v>0</v>
      </c>
      <c r="J245" s="3">
        <v>0</v>
      </c>
      <c r="K245" s="3">
        <v>0</v>
      </c>
      <c r="L245" s="1" t="s">
        <v>372</v>
      </c>
      <c r="M245" s="1" t="s">
        <v>373</v>
      </c>
      <c r="N245" s="3" t="s">
        <v>374</v>
      </c>
      <c r="O245" s="3">
        <v>10.7</v>
      </c>
      <c r="P245" s="3">
        <v>1.26</v>
      </c>
      <c r="Q245" s="3">
        <v>0.13</v>
      </c>
      <c r="R245" s="3">
        <v>3.24</v>
      </c>
      <c r="S245" s="3">
        <v>13.48</v>
      </c>
      <c r="T245" s="3">
        <v>1</v>
      </c>
      <c r="U245" s="3">
        <v>0</v>
      </c>
      <c r="V245" s="3">
        <v>-7.5620000000000003</v>
      </c>
      <c r="W245" s="3">
        <v>-5.0819999999999999</v>
      </c>
      <c r="X245" s="3">
        <v>6.665</v>
      </c>
      <c r="Y245" s="3">
        <f t="shared" si="52"/>
        <v>5.0819999999999999</v>
      </c>
      <c r="Z245" s="3">
        <f t="shared" si="53"/>
        <v>-6.665</v>
      </c>
      <c r="AA245" s="3">
        <f t="shared" si="54"/>
        <v>-0.79150000000000009</v>
      </c>
      <c r="AB245" s="3">
        <f t="shared" si="55"/>
        <v>5.8734999999999999</v>
      </c>
      <c r="AC245" s="3">
        <f t="shared" si="56"/>
        <v>-0.19787500000000002</v>
      </c>
      <c r="AD245" s="3">
        <f t="shared" si="57"/>
        <v>0.66327572997361028</v>
      </c>
      <c r="AE245" s="3"/>
      <c r="AF245" s="3">
        <f t="shared" si="45"/>
        <v>86.743344848461291</v>
      </c>
    </row>
    <row r="246" spans="1:32" ht="20.100000000000001" customHeight="1" x14ac:dyDescent="0.25">
      <c r="A246" s="1" t="s">
        <v>1117</v>
      </c>
      <c r="B246" s="3" t="s">
        <v>1118</v>
      </c>
      <c r="C246" s="1" t="s">
        <v>1119</v>
      </c>
      <c r="D246" s="3" t="s">
        <v>1120</v>
      </c>
      <c r="E246" s="1" t="s">
        <v>1121</v>
      </c>
      <c r="F246" s="3">
        <v>21</v>
      </c>
      <c r="G246" s="3">
        <v>28</v>
      </c>
      <c r="H246" s="3">
        <v>2</v>
      </c>
      <c r="I246" s="3">
        <v>5</v>
      </c>
      <c r="J246" s="3">
        <v>0</v>
      </c>
      <c r="K246" s="3">
        <v>0</v>
      </c>
      <c r="L246" s="1" t="s">
        <v>1122</v>
      </c>
      <c r="M246" s="1" t="s">
        <v>1123</v>
      </c>
      <c r="N246" s="3">
        <v>388.5</v>
      </c>
      <c r="O246" s="3">
        <v>8.3000000000000007</v>
      </c>
      <c r="P246" s="3">
        <v>2.29</v>
      </c>
      <c r="Q246" s="3">
        <v>-4</v>
      </c>
      <c r="R246" s="3">
        <v>69.260000000000005</v>
      </c>
      <c r="S246" s="3">
        <v>43.19</v>
      </c>
      <c r="T246" s="3">
        <v>6</v>
      </c>
      <c r="U246" s="3">
        <v>1</v>
      </c>
      <c r="V246" s="3">
        <v>-5.6849999999999996</v>
      </c>
      <c r="W246" s="3">
        <v>-5.3150000000000004</v>
      </c>
      <c r="X246" s="3">
        <v>-1.89</v>
      </c>
      <c r="Y246" s="3">
        <f t="shared" si="52"/>
        <v>5.3150000000000004</v>
      </c>
      <c r="Z246" s="3">
        <f t="shared" si="53"/>
        <v>1.89</v>
      </c>
      <c r="AA246" s="3">
        <f t="shared" si="54"/>
        <v>3.6025</v>
      </c>
      <c r="AB246" s="3">
        <f t="shared" si="55"/>
        <v>1.7125000000000004</v>
      </c>
      <c r="AC246" s="3">
        <f t="shared" si="56"/>
        <v>0.90062500000000001</v>
      </c>
      <c r="AD246" s="3">
        <f t="shared" si="57"/>
        <v>0.99197080291970785</v>
      </c>
      <c r="AE246" s="3"/>
      <c r="AF246" s="3">
        <f t="shared" si="45"/>
        <v>89.453860723357067</v>
      </c>
    </row>
    <row r="247" spans="1:32" ht="20.100000000000001" customHeight="1" x14ac:dyDescent="0.25">
      <c r="A247" s="1" t="s">
        <v>402</v>
      </c>
      <c r="B247" s="3" t="s">
        <v>403</v>
      </c>
      <c r="C247" s="1" t="s">
        <v>404</v>
      </c>
      <c r="D247" s="3" t="s">
        <v>405</v>
      </c>
      <c r="E247" s="1" t="s">
        <v>406</v>
      </c>
      <c r="F247" s="3">
        <v>14</v>
      </c>
      <c r="G247" s="3">
        <v>18</v>
      </c>
      <c r="H247" s="3">
        <v>4</v>
      </c>
      <c r="I247" s="3">
        <v>3</v>
      </c>
      <c r="J247" s="3">
        <v>0</v>
      </c>
      <c r="K247" s="3">
        <v>0</v>
      </c>
      <c r="L247" s="1" t="s">
        <v>407</v>
      </c>
      <c r="M247" s="1" t="s">
        <v>408</v>
      </c>
      <c r="N247" s="3">
        <v>290.32</v>
      </c>
      <c r="O247" s="3">
        <v>7.2</v>
      </c>
      <c r="P247" s="3">
        <v>0.91</v>
      </c>
      <c r="Q247" s="3">
        <v>-2.86</v>
      </c>
      <c r="R247" s="3">
        <v>105.51</v>
      </c>
      <c r="S247" s="3">
        <v>29.71</v>
      </c>
      <c r="T247" s="3">
        <v>7</v>
      </c>
      <c r="U247" s="3">
        <v>2</v>
      </c>
      <c r="V247" s="3">
        <v>-5.63</v>
      </c>
      <c r="W247" s="3">
        <v>-5.3739999999999997</v>
      </c>
      <c r="X247" s="3">
        <v>-1.3069999999999999</v>
      </c>
      <c r="Y247" s="3">
        <f t="shared" si="52"/>
        <v>5.3739999999999997</v>
      </c>
      <c r="Z247" s="3">
        <f t="shared" si="53"/>
        <v>1.3069999999999999</v>
      </c>
      <c r="AA247" s="3">
        <f t="shared" si="54"/>
        <v>3.3404999999999996</v>
      </c>
      <c r="AB247" s="3">
        <f t="shared" si="55"/>
        <v>2.0335000000000001</v>
      </c>
      <c r="AC247" s="3">
        <f t="shared" si="56"/>
        <v>0.8351249999999999</v>
      </c>
      <c r="AD247" s="3">
        <f t="shared" si="57"/>
        <v>0.89980329481190069</v>
      </c>
      <c r="AE247" s="3">
        <v>92</v>
      </c>
      <c r="AF247" s="3">
        <f t="shared" si="45"/>
        <v>87.050973178695344</v>
      </c>
    </row>
    <row r="248" spans="1:32" ht="20.100000000000001" customHeight="1" x14ac:dyDescent="0.25">
      <c r="A248" s="3" t="s">
        <v>402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290.32</v>
      </c>
      <c r="O248" s="3">
        <v>7.2</v>
      </c>
      <c r="P248" s="3">
        <v>0.91</v>
      </c>
      <c r="Q248" s="3">
        <v>-2.86</v>
      </c>
      <c r="R248" s="3">
        <v>105.51</v>
      </c>
      <c r="S248" s="3">
        <v>29.71</v>
      </c>
      <c r="T248" s="3"/>
      <c r="U248" s="3"/>
      <c r="V248" s="3">
        <v>-5.63</v>
      </c>
      <c r="W248" s="3">
        <v>-5.3739999999999997</v>
      </c>
      <c r="X248" s="3">
        <v>-1.3069999999999999</v>
      </c>
      <c r="Y248" s="3">
        <f t="shared" si="52"/>
        <v>5.3739999999999997</v>
      </c>
      <c r="Z248" s="3">
        <f t="shared" si="53"/>
        <v>1.3069999999999999</v>
      </c>
      <c r="AA248" s="3">
        <f t="shared" si="54"/>
        <v>3.3404999999999996</v>
      </c>
      <c r="AB248" s="3">
        <f t="shared" si="55"/>
        <v>2.0335000000000001</v>
      </c>
      <c r="AC248" s="3">
        <f t="shared" si="56"/>
        <v>0.8351249999999999</v>
      </c>
      <c r="AD248" s="3">
        <f t="shared" si="57"/>
        <v>0.89980329481190069</v>
      </c>
      <c r="AE248" s="3">
        <v>92</v>
      </c>
      <c r="AF248" s="3">
        <f t="shared" si="45"/>
        <v>87.050973178695344</v>
      </c>
    </row>
    <row r="249" spans="1:32" ht="20.100000000000001" customHeight="1" x14ac:dyDescent="0.25">
      <c r="A249" s="1" t="s">
        <v>1235</v>
      </c>
      <c r="B249" s="3" t="s">
        <v>1236</v>
      </c>
      <c r="C249" s="1" t="s">
        <v>1237</v>
      </c>
      <c r="D249" s="3" t="s">
        <v>1238</v>
      </c>
      <c r="E249" s="1" t="s">
        <v>1239</v>
      </c>
      <c r="F249" s="3">
        <v>16</v>
      </c>
      <c r="G249" s="3">
        <v>21</v>
      </c>
      <c r="H249" s="3">
        <v>3</v>
      </c>
      <c r="I249" s="3">
        <v>0</v>
      </c>
      <c r="J249" s="3">
        <v>0</v>
      </c>
      <c r="K249" s="3">
        <v>0</v>
      </c>
      <c r="L249" s="1" t="s">
        <v>1240</v>
      </c>
      <c r="M249" s="1" t="s">
        <v>1241</v>
      </c>
      <c r="N249" s="3">
        <v>255.36</v>
      </c>
      <c r="O249" s="3">
        <v>9</v>
      </c>
      <c r="P249" s="3">
        <v>3.3</v>
      </c>
      <c r="Q249" s="3">
        <v>-2.64</v>
      </c>
      <c r="R249" s="3">
        <v>19.37</v>
      </c>
      <c r="S249" s="3">
        <v>29.86</v>
      </c>
      <c r="T249" s="3">
        <v>3</v>
      </c>
      <c r="U249" s="3">
        <v>0</v>
      </c>
      <c r="V249" s="3">
        <v>-5.3460000000000001</v>
      </c>
      <c r="W249" s="3">
        <v>-5.0469999999999997</v>
      </c>
      <c r="X249" s="3">
        <v>-1.6080000000000001</v>
      </c>
      <c r="Y249" s="3">
        <f t="shared" si="52"/>
        <v>5.0469999999999997</v>
      </c>
      <c r="Z249" s="3">
        <f t="shared" si="53"/>
        <v>1.6080000000000001</v>
      </c>
      <c r="AA249" s="3">
        <f t="shared" si="54"/>
        <v>3.3274999999999997</v>
      </c>
      <c r="AB249" s="3">
        <f t="shared" si="55"/>
        <v>1.7194999999999998</v>
      </c>
      <c r="AC249" s="3">
        <f t="shared" si="56"/>
        <v>0.83187499999999981</v>
      </c>
      <c r="AD249" s="3">
        <f t="shared" si="57"/>
        <v>1.0678976446641468</v>
      </c>
      <c r="AE249" s="3"/>
      <c r="AF249" s="3">
        <f t="shared" si="45"/>
        <v>89.914815730809593</v>
      </c>
    </row>
    <row r="250" spans="1:32" ht="20.100000000000001" customHeight="1" x14ac:dyDescent="0.25">
      <c r="A250" s="3" t="s">
        <v>1566</v>
      </c>
      <c r="B250" s="3" t="s">
        <v>1567</v>
      </c>
      <c r="C250" s="3" t="s">
        <v>1568</v>
      </c>
      <c r="D250" s="3" t="s">
        <v>1569</v>
      </c>
      <c r="E250" s="3" t="s">
        <v>1570</v>
      </c>
      <c r="F250" s="3">
        <v>4</v>
      </c>
      <c r="G250" s="3">
        <v>11</v>
      </c>
      <c r="H250" s="3">
        <v>1</v>
      </c>
      <c r="I250" s="3">
        <v>3</v>
      </c>
      <c r="J250" s="3">
        <v>0</v>
      </c>
      <c r="K250" s="3">
        <v>0</v>
      </c>
      <c r="L250" s="3" t="s">
        <v>1571</v>
      </c>
      <c r="M250" s="3" t="s">
        <v>1572</v>
      </c>
      <c r="N250" s="3">
        <v>121.14</v>
      </c>
      <c r="O250" s="3">
        <v>8.1</v>
      </c>
      <c r="P250" s="3">
        <v>-2.7</v>
      </c>
      <c r="Q250" s="3">
        <v>0.76</v>
      </c>
      <c r="R250" s="3">
        <v>86.71</v>
      </c>
      <c r="S250" s="3">
        <v>12.02</v>
      </c>
      <c r="T250" s="3">
        <v>4</v>
      </c>
      <c r="U250" s="3">
        <v>4</v>
      </c>
      <c r="V250" s="3">
        <v>-6.42</v>
      </c>
      <c r="W250" s="3">
        <v>-6.125</v>
      </c>
      <c r="X250" s="3">
        <v>6.3730000000000002</v>
      </c>
      <c r="Y250" s="3">
        <f t="shared" si="52"/>
        <v>6.125</v>
      </c>
      <c r="Z250" s="3">
        <f t="shared" si="53"/>
        <v>-6.3730000000000002</v>
      </c>
      <c r="AA250" s="3">
        <f t="shared" si="54"/>
        <v>-0.12400000000000011</v>
      </c>
      <c r="AB250" s="3">
        <f t="shared" si="55"/>
        <v>6.2490000000000006</v>
      </c>
      <c r="AC250" s="3">
        <f t="shared" si="56"/>
        <v>-3.1000000000000028E-2</v>
      </c>
      <c r="AD250" s="3">
        <f t="shared" si="57"/>
        <v>0.57001120179228681</v>
      </c>
      <c r="AE250" s="3"/>
      <c r="AF250" s="3">
        <f t="shared" si="45"/>
        <v>92.597898028725083</v>
      </c>
    </row>
    <row r="251" spans="1:32" ht="20.100000000000001" customHeight="1" x14ac:dyDescent="0.25">
      <c r="A251" s="3" t="s">
        <v>1587</v>
      </c>
      <c r="B251" s="3" t="s">
        <v>1588</v>
      </c>
      <c r="C251" s="3" t="s">
        <v>1589</v>
      </c>
      <c r="D251" s="3" t="s">
        <v>1590</v>
      </c>
      <c r="E251" s="3" t="s">
        <v>1591</v>
      </c>
      <c r="F251" s="3">
        <v>7</v>
      </c>
      <c r="G251" s="3">
        <v>17</v>
      </c>
      <c r="H251" s="3">
        <v>1</v>
      </c>
      <c r="I251" s="3">
        <v>0</v>
      </c>
      <c r="J251" s="3">
        <v>0</v>
      </c>
      <c r="K251" s="3">
        <v>0</v>
      </c>
      <c r="L251" s="3" t="s">
        <v>1592</v>
      </c>
      <c r="M251" s="3" t="s">
        <v>1593</v>
      </c>
      <c r="N251" s="3">
        <v>115.22</v>
      </c>
      <c r="O251" s="3">
        <v>10.48</v>
      </c>
      <c r="P251" s="3">
        <v>2</v>
      </c>
      <c r="Q251" s="3">
        <v>-1.5</v>
      </c>
      <c r="R251" s="3">
        <v>26.02</v>
      </c>
      <c r="S251" s="3">
        <v>15.63</v>
      </c>
      <c r="T251" s="3">
        <v>1</v>
      </c>
      <c r="U251" s="3">
        <v>1</v>
      </c>
      <c r="V251" s="3">
        <v>-7.3949999999999996</v>
      </c>
      <c r="W251" s="3">
        <v>-6.024</v>
      </c>
      <c r="X251" s="3">
        <v>6.2409999999999997</v>
      </c>
      <c r="Y251" s="3">
        <f t="shared" si="52"/>
        <v>6.024</v>
      </c>
      <c r="Z251" s="3">
        <f t="shared" si="53"/>
        <v>-6.2409999999999997</v>
      </c>
      <c r="AA251" s="3">
        <f t="shared" si="54"/>
        <v>-0.10849999999999982</v>
      </c>
      <c r="AB251" s="3">
        <f t="shared" si="55"/>
        <v>6.1325000000000003</v>
      </c>
      <c r="AC251" s="3">
        <f t="shared" si="56"/>
        <v>-2.7124999999999951E-2</v>
      </c>
      <c r="AD251" s="3">
        <f t="shared" si="57"/>
        <v>0.57957602935181407</v>
      </c>
      <c r="AE251" s="3"/>
      <c r="AF251" s="3">
        <f t="shared" si="45"/>
        <v>92.999632487908286</v>
      </c>
    </row>
    <row r="252" spans="1:32" ht="20.100000000000001" customHeight="1" x14ac:dyDescent="0.25">
      <c r="A252" s="1" t="s">
        <v>7</v>
      </c>
      <c r="B252" s="3" t="s">
        <v>8</v>
      </c>
      <c r="C252" s="3" t="s">
        <v>9</v>
      </c>
      <c r="D252" s="3" t="s">
        <v>10</v>
      </c>
      <c r="E252" s="1" t="s">
        <v>11</v>
      </c>
      <c r="F252" s="3">
        <v>1</v>
      </c>
      <c r="G252" s="3">
        <v>4</v>
      </c>
      <c r="H252" s="3">
        <v>2</v>
      </c>
      <c r="I252" s="3">
        <v>1</v>
      </c>
      <c r="J252" s="3">
        <v>0</v>
      </c>
      <c r="K252" s="3">
        <v>0</v>
      </c>
      <c r="L252" s="3" t="s">
        <v>12</v>
      </c>
      <c r="M252" s="1" t="s">
        <v>13</v>
      </c>
      <c r="N252" s="3">
        <v>60.055999999999997</v>
      </c>
      <c r="O252" s="3">
        <v>0.2</v>
      </c>
      <c r="P252" s="3">
        <v>-2.11</v>
      </c>
      <c r="Q252" s="3">
        <v>0.96</v>
      </c>
      <c r="R252" s="3">
        <v>69.11</v>
      </c>
      <c r="S252" s="3">
        <v>5.0999999999999996</v>
      </c>
      <c r="T252" s="3">
        <v>1</v>
      </c>
      <c r="U252" s="10">
        <v>2</v>
      </c>
      <c r="V252" s="3">
        <v>-6.8090000000000002</v>
      </c>
      <c r="W252" s="3">
        <v>-6.05</v>
      </c>
      <c r="X252" s="3">
        <v>0.33200000000000002</v>
      </c>
      <c r="Y252" s="3">
        <f t="shared" si="52"/>
        <v>6.05</v>
      </c>
      <c r="Z252" s="3">
        <f t="shared" si="53"/>
        <v>-0.33200000000000002</v>
      </c>
      <c r="AA252" s="3">
        <f t="shared" si="54"/>
        <v>2.859</v>
      </c>
      <c r="AB252" s="3">
        <f t="shared" si="55"/>
        <v>3.1909999999999998</v>
      </c>
      <c r="AC252" s="3">
        <f t="shared" si="56"/>
        <v>0.71475</v>
      </c>
      <c r="AD252" s="3">
        <f t="shared" si="57"/>
        <v>0.64885615794421814</v>
      </c>
      <c r="AE252" s="3">
        <v>94.06</v>
      </c>
      <c r="AF252" s="3">
        <f t="shared" si="45"/>
        <v>83.70455230491919</v>
      </c>
    </row>
    <row r="253" spans="1:32" ht="20.100000000000001" customHeight="1" x14ac:dyDescent="0.25">
      <c r="A253" s="1" t="s">
        <v>729</v>
      </c>
      <c r="B253" s="3" t="s">
        <v>730</v>
      </c>
      <c r="C253" s="1" t="s">
        <v>731</v>
      </c>
      <c r="D253" s="3" t="s">
        <v>732</v>
      </c>
      <c r="E253" s="1" t="s">
        <v>733</v>
      </c>
      <c r="F253" s="3">
        <v>11</v>
      </c>
      <c r="G253" s="3">
        <v>16</v>
      </c>
      <c r="H253" s="3">
        <v>2</v>
      </c>
      <c r="I253" s="3">
        <v>3</v>
      </c>
      <c r="J253" s="3">
        <v>0</v>
      </c>
      <c r="K253" s="3">
        <v>0</v>
      </c>
      <c r="L253" s="1" t="s">
        <v>734</v>
      </c>
      <c r="M253" s="1" t="s">
        <v>735</v>
      </c>
      <c r="N253" s="3">
        <v>224.26</v>
      </c>
      <c r="O253" s="3">
        <v>8</v>
      </c>
      <c r="P253" s="3">
        <v>1.49</v>
      </c>
      <c r="Q253" s="3">
        <v>-2.6</v>
      </c>
      <c r="R253" s="3">
        <v>75.27</v>
      </c>
      <c r="S253" s="3">
        <v>22.77</v>
      </c>
      <c r="T253" s="3">
        <v>3</v>
      </c>
      <c r="U253" s="3">
        <v>2</v>
      </c>
      <c r="V253" s="3">
        <v>-6.9130000000000003</v>
      </c>
      <c r="W253" s="3">
        <v>-6.4290000000000003</v>
      </c>
      <c r="X253" s="3">
        <v>-2.347</v>
      </c>
      <c r="Y253" s="3">
        <f t="shared" si="52"/>
        <v>6.4290000000000003</v>
      </c>
      <c r="Z253" s="3">
        <f t="shared" si="53"/>
        <v>2.347</v>
      </c>
      <c r="AA253" s="3">
        <f t="shared" si="54"/>
        <v>4.3879999999999999</v>
      </c>
      <c r="AB253" s="3">
        <f t="shared" si="55"/>
        <v>2.0410000000000004</v>
      </c>
      <c r="AC253" s="3">
        <f t="shared" si="56"/>
        <v>1.097</v>
      </c>
      <c r="AD253" s="3">
        <f t="shared" si="57"/>
        <v>0.6398824105830474</v>
      </c>
      <c r="AE253" s="3"/>
      <c r="AF253" s="3">
        <f t="shared" si="45"/>
        <v>88.484970303564637</v>
      </c>
    </row>
    <row r="254" spans="1:32" ht="20.100000000000001" customHeight="1" x14ac:dyDescent="0.25">
      <c r="A254" s="3" t="s">
        <v>1505</v>
      </c>
      <c r="B254" s="3" t="s">
        <v>1506</v>
      </c>
      <c r="C254" s="1" t="s">
        <v>1507</v>
      </c>
      <c r="D254" s="3" t="s">
        <v>1508</v>
      </c>
      <c r="E254" s="1" t="s">
        <v>1509</v>
      </c>
      <c r="F254" s="3">
        <v>46</v>
      </c>
      <c r="G254" s="3">
        <v>56</v>
      </c>
      <c r="H254" s="3">
        <v>4</v>
      </c>
      <c r="I254" s="3">
        <v>10</v>
      </c>
      <c r="J254" s="3">
        <v>0</v>
      </c>
      <c r="K254" s="3">
        <v>0</v>
      </c>
      <c r="L254" s="1" t="s">
        <v>1510</v>
      </c>
      <c r="M254" s="1" t="s">
        <v>1511</v>
      </c>
      <c r="N254" s="3">
        <v>825</v>
      </c>
      <c r="O254" s="3">
        <v>5</v>
      </c>
      <c r="P254" s="3">
        <v>2.82</v>
      </c>
      <c r="Q254" s="3">
        <v>-4.4000000000000004</v>
      </c>
      <c r="R254" s="3">
        <v>171.17</v>
      </c>
      <c r="S254" s="3">
        <v>88.32</v>
      </c>
      <c r="T254" s="3">
        <v>9</v>
      </c>
      <c r="U254" s="3">
        <v>3</v>
      </c>
      <c r="V254" s="3">
        <v>-5.1539999999999999</v>
      </c>
      <c r="W254" s="3">
        <v>-4.8849999999999998</v>
      </c>
      <c r="X254" s="3">
        <v>-2.0760000000000001</v>
      </c>
      <c r="Y254" s="3">
        <f t="shared" si="52"/>
        <v>4.8849999999999998</v>
      </c>
      <c r="Z254" s="3">
        <f t="shared" si="53"/>
        <v>2.0760000000000001</v>
      </c>
      <c r="AA254" s="3">
        <f t="shared" si="54"/>
        <v>3.4805000000000001</v>
      </c>
      <c r="AB254" s="3">
        <f t="shared" si="55"/>
        <v>1.4044999999999999</v>
      </c>
      <c r="AC254" s="3">
        <f t="shared" si="56"/>
        <v>0.87012500000000004</v>
      </c>
      <c r="AD254" s="3">
        <f t="shared" si="57"/>
        <v>1.2529369882520471</v>
      </c>
      <c r="AE254" s="3"/>
      <c r="AF254" s="3">
        <f t="shared" si="45"/>
        <v>91.775883495656544</v>
      </c>
    </row>
    <row r="255" spans="1:32" ht="20.100000000000001" customHeight="1" x14ac:dyDescent="0.3">
      <c r="A255" s="1" t="s">
        <v>1434</v>
      </c>
      <c r="B255" s="3" t="s">
        <v>1435</v>
      </c>
      <c r="C255" s="1" t="s">
        <v>1436</v>
      </c>
      <c r="D255" s="3" t="s">
        <v>1437</v>
      </c>
      <c r="E255" s="1" t="s">
        <v>1438</v>
      </c>
      <c r="F255" s="3">
        <v>25</v>
      </c>
      <c r="G255" s="3">
        <v>43</v>
      </c>
      <c r="H255" s="3">
        <v>14</v>
      </c>
      <c r="I255" s="3">
        <v>10</v>
      </c>
      <c r="J255" s="3">
        <v>0</v>
      </c>
      <c r="K255" s="3">
        <v>0</v>
      </c>
      <c r="L255" s="1" t="s">
        <v>1439</v>
      </c>
      <c r="M255" s="5"/>
      <c r="N255" s="3" t="s">
        <v>1440</v>
      </c>
      <c r="O255" s="3">
        <v>10.3</v>
      </c>
      <c r="P255" s="3">
        <v>-11</v>
      </c>
      <c r="Q255" s="3">
        <v>-2.8</v>
      </c>
      <c r="R255" s="3">
        <v>390.36</v>
      </c>
      <c r="S255" s="3">
        <v>66.95</v>
      </c>
      <c r="T255" s="3">
        <v>15</v>
      </c>
      <c r="U255" s="3">
        <v>16</v>
      </c>
      <c r="V255" s="3">
        <v>-5.718</v>
      </c>
      <c r="W255" s="3">
        <v>-5.5049999999999999</v>
      </c>
      <c r="X255" s="3">
        <v>-2.2519999999999998</v>
      </c>
      <c r="Y255" s="3">
        <f t="shared" si="52"/>
        <v>5.5049999999999999</v>
      </c>
      <c r="Z255" s="3">
        <f t="shared" si="53"/>
        <v>2.2519999999999998</v>
      </c>
      <c r="AA255" s="3">
        <f t="shared" si="54"/>
        <v>3.8784999999999998</v>
      </c>
      <c r="AB255" s="3">
        <f t="shared" si="55"/>
        <v>1.6265000000000001</v>
      </c>
      <c r="AC255" s="3">
        <f t="shared" si="56"/>
        <v>0.96962499999999996</v>
      </c>
      <c r="AD255" s="3">
        <f t="shared" si="57"/>
        <v>0.95957577620657852</v>
      </c>
      <c r="AE255" s="3"/>
      <c r="AF255" s="3">
        <f t="shared" si="45"/>
        <v>90.981555911865385</v>
      </c>
    </row>
    <row r="256" spans="1:32" ht="20.100000000000001" customHeight="1" x14ac:dyDescent="0.25">
      <c r="A256" s="1" t="s">
        <v>524</v>
      </c>
      <c r="B256" s="3" t="s">
        <v>525</v>
      </c>
      <c r="C256" s="1" t="s">
        <v>526</v>
      </c>
      <c r="D256" s="3" t="s">
        <v>527</v>
      </c>
      <c r="E256" s="1" t="s">
        <v>528</v>
      </c>
      <c r="F256" s="3">
        <v>19</v>
      </c>
      <c r="G256" s="3">
        <v>16</v>
      </c>
      <c r="H256" s="3">
        <v>0</v>
      </c>
      <c r="I256" s="3">
        <v>4</v>
      </c>
      <c r="J256" s="3">
        <v>0</v>
      </c>
      <c r="K256" s="3">
        <v>0</v>
      </c>
      <c r="L256" s="2" t="s">
        <v>529</v>
      </c>
      <c r="M256" s="1" t="s">
        <v>530</v>
      </c>
      <c r="N256" s="3">
        <v>308.3</v>
      </c>
      <c r="O256" s="3">
        <v>5.0999999999999996</v>
      </c>
      <c r="P256" s="3">
        <v>2.7</v>
      </c>
      <c r="Q256" s="3">
        <v>-3.89</v>
      </c>
      <c r="R256" s="3">
        <v>63.6</v>
      </c>
      <c r="S256" s="3">
        <v>31.93</v>
      </c>
      <c r="T256" s="3">
        <v>3</v>
      </c>
      <c r="U256" s="3">
        <v>1</v>
      </c>
      <c r="V256" s="3">
        <v>-6.2149999999999999</v>
      </c>
      <c r="W256" s="3">
        <v>-6.0419999999999998</v>
      </c>
      <c r="X256" s="3">
        <v>-2.8420000000000001</v>
      </c>
      <c r="Y256" s="3">
        <f t="shared" si="52"/>
        <v>6.0419999999999998</v>
      </c>
      <c r="Z256" s="3">
        <f t="shared" si="53"/>
        <v>2.8420000000000001</v>
      </c>
      <c r="AA256" s="3">
        <f t="shared" si="54"/>
        <v>4.4420000000000002</v>
      </c>
      <c r="AB256" s="3">
        <f t="shared" si="55"/>
        <v>1.5999999999999999</v>
      </c>
      <c r="AC256" s="3">
        <f t="shared" si="56"/>
        <v>1.1105</v>
      </c>
      <c r="AD256" s="3">
        <f t="shared" si="57"/>
        <v>0.79937500000000006</v>
      </c>
      <c r="AE256" s="3">
        <v>93.483999999999995</v>
      </c>
      <c r="AF256" s="3">
        <f t="shared" si="45"/>
        <v>87.755677927500415</v>
      </c>
    </row>
    <row r="257" spans="1:32" ht="20.100000000000001" customHeight="1" x14ac:dyDescent="0.25">
      <c r="A257" s="18" t="s">
        <v>1749</v>
      </c>
      <c r="B257" s="3" t="s">
        <v>1750</v>
      </c>
      <c r="C257" s="3" t="s">
        <v>1751</v>
      </c>
      <c r="D257" s="3" t="s">
        <v>1752</v>
      </c>
      <c r="E257" s="1" t="s">
        <v>1753</v>
      </c>
      <c r="F257" s="3">
        <v>7</v>
      </c>
      <c r="G257" s="3">
        <v>11</v>
      </c>
      <c r="H257" s="3">
        <v>1</v>
      </c>
      <c r="I257" s="3">
        <v>2</v>
      </c>
      <c r="J257" s="3">
        <v>0</v>
      </c>
      <c r="K257" s="3">
        <v>0</v>
      </c>
      <c r="L257" s="16" t="s">
        <v>1754</v>
      </c>
      <c r="M257" s="1" t="s">
        <v>1755</v>
      </c>
      <c r="N257" s="3">
        <v>141.16999999999999</v>
      </c>
      <c r="O257" s="3">
        <v>141.16999999999999</v>
      </c>
      <c r="P257" s="3">
        <v>0.38</v>
      </c>
      <c r="Q257" s="3">
        <v>-0.15</v>
      </c>
      <c r="R257" s="3">
        <v>46.17</v>
      </c>
      <c r="S257" s="3">
        <v>14.45</v>
      </c>
      <c r="T257" s="3">
        <v>2</v>
      </c>
      <c r="U257" s="3">
        <v>1</v>
      </c>
      <c r="V257" s="3">
        <v>-6.867</v>
      </c>
      <c r="W257" s="3">
        <v>-6.4029999999999996</v>
      </c>
      <c r="X257" s="3">
        <v>-1.847</v>
      </c>
      <c r="Y257" s="3">
        <f t="shared" ref="Y257:Z261" si="58">W257*-1</f>
        <v>6.4029999999999996</v>
      </c>
      <c r="Z257" s="3">
        <f t="shared" si="58"/>
        <v>1.847</v>
      </c>
      <c r="AA257" s="3">
        <f>(Y257+Z257)/2</f>
        <v>4.125</v>
      </c>
      <c r="AB257" s="3">
        <f>(Y257-Z257)/2</f>
        <v>2.2779999999999996</v>
      </c>
      <c r="AC257" s="3">
        <f>POWER((Y257+Z257),2)/(8*(Y257+Z257))</f>
        <v>1.03125</v>
      </c>
      <c r="AD257" s="3">
        <f>(7-AA257)/(2*AB257)</f>
        <v>0.63103599648814757</v>
      </c>
      <c r="AE257" s="3"/>
      <c r="AF257" s="17">
        <f t="shared" si="45"/>
        <v>158.87680945192278</v>
      </c>
    </row>
    <row r="258" spans="1:32" ht="20.100000000000001" customHeight="1" x14ac:dyDescent="0.25">
      <c r="A258" s="18" t="s">
        <v>1742</v>
      </c>
      <c r="B258" s="3" t="s">
        <v>1743</v>
      </c>
      <c r="C258" s="1" t="s">
        <v>1744</v>
      </c>
      <c r="D258" s="3" t="s">
        <v>1745</v>
      </c>
      <c r="E258" s="1" t="s">
        <v>1746</v>
      </c>
      <c r="F258" s="3">
        <v>2</v>
      </c>
      <c r="G258" s="3">
        <v>5</v>
      </c>
      <c r="H258" s="3">
        <v>1</v>
      </c>
      <c r="I258" s="3">
        <v>2</v>
      </c>
      <c r="J258" s="3">
        <v>0</v>
      </c>
      <c r="K258" s="3">
        <v>0</v>
      </c>
      <c r="L258" s="2" t="s">
        <v>1747</v>
      </c>
      <c r="M258" s="1" t="s">
        <v>1748</v>
      </c>
      <c r="N258" s="3">
        <v>75.069999999999993</v>
      </c>
      <c r="O258" s="3">
        <v>75.069999999999993</v>
      </c>
      <c r="P258" s="3">
        <v>-3.21</v>
      </c>
      <c r="Q258" s="3">
        <v>0.87</v>
      </c>
      <c r="R258" s="3">
        <v>63.32</v>
      </c>
      <c r="S258" s="3">
        <v>6.65</v>
      </c>
      <c r="T258" s="3">
        <v>3</v>
      </c>
      <c r="U258" s="3">
        <v>2</v>
      </c>
      <c r="V258" s="3">
        <v>-7.5869999999999997</v>
      </c>
      <c r="W258" s="3">
        <v>-6.3390000000000004</v>
      </c>
      <c r="X258" s="3">
        <v>-0.77300000000000002</v>
      </c>
      <c r="Y258" s="3">
        <f t="shared" si="58"/>
        <v>6.3390000000000004</v>
      </c>
      <c r="Z258" s="3">
        <f t="shared" si="58"/>
        <v>0.77300000000000002</v>
      </c>
      <c r="AA258" s="3">
        <f>(Y258+Z258)/2</f>
        <v>3.556</v>
      </c>
      <c r="AB258" s="3">
        <f>(Y258-Z258)/2</f>
        <v>2.7830000000000004</v>
      </c>
      <c r="AC258" s="3">
        <f>POWER((Y258+Z258),2)/(8*(Y258+Z258))</f>
        <v>0.88900000000000001</v>
      </c>
      <c r="AD258" s="3">
        <f>(7-AA258)/(2*AB258)</f>
        <v>0.61875673733381231</v>
      </c>
      <c r="AE258" s="3">
        <v>80</v>
      </c>
      <c r="AF258" s="17">
        <f t="shared" ref="AF258:AF261" si="59" xml:space="preserve"> 812.17478*W258+ 33.1669*AD258 + 823.463*X258 + 6579.008*AC258 + 0.5287*O258</f>
        <v>124.03703441147644</v>
      </c>
    </row>
    <row r="259" spans="1:32" ht="20.100000000000001" customHeight="1" x14ac:dyDescent="0.25">
      <c r="A259" s="17" t="s">
        <v>1756</v>
      </c>
      <c r="B259" s="3" t="s">
        <v>1757</v>
      </c>
      <c r="C259" s="1" t="s">
        <v>1758</v>
      </c>
      <c r="D259" s="3" t="s">
        <v>1759</v>
      </c>
      <c r="E259" s="1" t="s">
        <v>1760</v>
      </c>
      <c r="F259" s="3">
        <v>21</v>
      </c>
      <c r="G259" s="3">
        <v>45</v>
      </c>
      <c r="H259" s="3">
        <v>3</v>
      </c>
      <c r="I259" s="3">
        <v>0</v>
      </c>
      <c r="J259" s="3">
        <v>0</v>
      </c>
      <c r="K259" s="3">
        <v>0</v>
      </c>
      <c r="L259" s="2" t="s">
        <v>1761</v>
      </c>
      <c r="M259" s="1" t="s">
        <v>1762</v>
      </c>
      <c r="N259" s="3">
        <v>339.6</v>
      </c>
      <c r="O259" s="3">
        <v>339.6</v>
      </c>
      <c r="P259" s="3">
        <v>5.74</v>
      </c>
      <c r="Q259" s="3">
        <v>4.8</v>
      </c>
      <c r="R259" s="3">
        <v>32.5</v>
      </c>
      <c r="S259" s="3">
        <v>107.4</v>
      </c>
      <c r="T259" s="3">
        <v>3</v>
      </c>
      <c r="U259" s="3">
        <v>1</v>
      </c>
      <c r="V259" s="3">
        <v>-5.3959999999999999</v>
      </c>
      <c r="W259" s="3">
        <v>-4.9450000000000003</v>
      </c>
      <c r="X259" s="3">
        <v>5.8540000000000001</v>
      </c>
      <c r="Y259" s="3">
        <f t="shared" si="58"/>
        <v>4.9450000000000003</v>
      </c>
      <c r="Z259" s="3">
        <f t="shared" si="58"/>
        <v>-5.8540000000000001</v>
      </c>
      <c r="AA259" s="3">
        <f>(Y259+Z259)/2</f>
        <v>-0.4544999999999999</v>
      </c>
      <c r="AB259" s="3">
        <f>(Y259-Z259)/2</f>
        <v>5.3994999999999997</v>
      </c>
      <c r="AC259" s="3">
        <f>POWER((Y259+Z259),2)/(8*(Y259+Z259))</f>
        <v>-0.11362499999999996</v>
      </c>
      <c r="AD259" s="3">
        <f>(7-AA259)/(2*AB259)</f>
        <v>0.69029539772201132</v>
      </c>
      <c r="AE259" s="3"/>
      <c r="AF259" s="17">
        <f t="shared" si="59"/>
        <v>259.24980932670633</v>
      </c>
    </row>
    <row r="260" spans="1:32" ht="20.100000000000001" customHeight="1" x14ac:dyDescent="0.25">
      <c r="A260" s="18" t="s">
        <v>1735</v>
      </c>
      <c r="B260" s="3" t="s">
        <v>1736</v>
      </c>
      <c r="C260" s="1" t="s">
        <v>1737</v>
      </c>
      <c r="D260" s="3" t="s">
        <v>1738</v>
      </c>
      <c r="E260" s="1" t="s">
        <v>1739</v>
      </c>
      <c r="F260" s="3">
        <v>22</v>
      </c>
      <c r="G260" s="3">
        <v>22</v>
      </c>
      <c r="H260" s="3">
        <v>2</v>
      </c>
      <c r="I260" s="3">
        <v>8</v>
      </c>
      <c r="J260" s="3">
        <v>0</v>
      </c>
      <c r="K260" s="3">
        <v>0</v>
      </c>
      <c r="L260" s="2" t="s">
        <v>1740</v>
      </c>
      <c r="M260" s="1" t="s">
        <v>1741</v>
      </c>
      <c r="N260" s="3">
        <v>442.4</v>
      </c>
      <c r="O260" s="3">
        <v>2.21</v>
      </c>
      <c r="P260" s="3">
        <v>-3.5</v>
      </c>
      <c r="Q260" s="3">
        <v>-2.6</v>
      </c>
      <c r="R260" s="3">
        <v>181.62</v>
      </c>
      <c r="S260" s="3">
        <v>41.95</v>
      </c>
      <c r="T260" s="3">
        <v>9</v>
      </c>
      <c r="U260" s="3">
        <v>6</v>
      </c>
      <c r="V260" s="3">
        <v>-5.6840000000000002</v>
      </c>
      <c r="W260" s="3">
        <v>-5.0890000000000004</v>
      </c>
      <c r="X260" s="3">
        <v>-3.714</v>
      </c>
      <c r="Y260" s="3">
        <f t="shared" si="58"/>
        <v>5.0890000000000004</v>
      </c>
      <c r="Z260" s="3">
        <f t="shared" si="58"/>
        <v>3.714</v>
      </c>
      <c r="AA260" s="3">
        <f>(Y260+Z260)/2</f>
        <v>4.4015000000000004</v>
      </c>
      <c r="AB260" s="3">
        <f>(Y260-Z260)/2</f>
        <v>0.68750000000000022</v>
      </c>
      <c r="AC260" s="3">
        <f>POWER((Y260+Z260),2)/(8*(Y260+Z260))</f>
        <v>1.1003750000000001</v>
      </c>
      <c r="AD260" s="3">
        <f>(7-AA260)/(2*AB260)</f>
        <v>1.889818181818181</v>
      </c>
      <c r="AE260" s="3"/>
      <c r="AF260" s="17">
        <f t="shared" si="59"/>
        <v>111.72472823454557</v>
      </c>
    </row>
    <row r="261" spans="1:32" ht="20.100000000000001" customHeight="1" x14ac:dyDescent="0.25">
      <c r="A261" s="17" t="s">
        <v>1728</v>
      </c>
      <c r="B261" s="3" t="s">
        <v>1729</v>
      </c>
      <c r="C261" s="1" t="s">
        <v>1730</v>
      </c>
      <c r="D261" s="3" t="s">
        <v>1731</v>
      </c>
      <c r="E261" s="1" t="s">
        <v>1732</v>
      </c>
      <c r="F261" s="3">
        <v>10</v>
      </c>
      <c r="G261" s="3">
        <v>10</v>
      </c>
      <c r="H261" s="3">
        <v>4</v>
      </c>
      <c r="I261" s="3">
        <v>2</v>
      </c>
      <c r="J261" s="3">
        <v>1</v>
      </c>
      <c r="K261" s="3">
        <v>0</v>
      </c>
      <c r="L261" s="2" t="s">
        <v>1733</v>
      </c>
      <c r="M261" s="1" t="s">
        <v>1734</v>
      </c>
      <c r="N261" s="3">
        <v>250.28</v>
      </c>
      <c r="O261" s="3">
        <v>6.5</v>
      </c>
      <c r="P261" s="3">
        <v>-0.09</v>
      </c>
      <c r="Q261" s="3">
        <v>-3.51</v>
      </c>
      <c r="R261" s="3">
        <v>97.97</v>
      </c>
      <c r="S261" s="3">
        <v>24.39</v>
      </c>
      <c r="T261" s="3">
        <v>5</v>
      </c>
      <c r="U261" s="3">
        <v>2</v>
      </c>
      <c r="V261" s="3">
        <v>-4.38</v>
      </c>
      <c r="W261" s="3">
        <v>-4.165</v>
      </c>
      <c r="X261" s="3">
        <v>-2.1259999999999999</v>
      </c>
      <c r="Y261" s="3">
        <f t="shared" si="58"/>
        <v>4.165</v>
      </c>
      <c r="Z261" s="3">
        <f t="shared" si="58"/>
        <v>2.1259999999999999</v>
      </c>
      <c r="AA261" s="3">
        <f>(Y261+Z261)/2</f>
        <v>3.1455000000000002</v>
      </c>
      <c r="AB261" s="3">
        <f>(Y261-Z261)/2</f>
        <v>1.0195000000000001</v>
      </c>
      <c r="AC261" s="3">
        <f>POWER((Y261+Z261),2)/(8*(Y261+Z261))</f>
        <v>0.78637500000000016</v>
      </c>
      <c r="AD261" s="3">
        <f>(7-AA261)/(2*AB261)</f>
        <v>1.8903874448258948</v>
      </c>
      <c r="AE261" s="3">
        <v>94</v>
      </c>
      <c r="AF261" s="17">
        <f t="shared" si="59"/>
        <v>106.31196064379638</v>
      </c>
    </row>
  </sheetData>
  <hyperlinks>
    <hyperlink ref="B2" r:id="rId1" location="section=Names-and-Identifiers"/>
    <hyperlink ref="B3" r:id="rId2" location="section=IUPAC-Name"/>
    <hyperlink ref="E3" r:id="rId3" location="query=C19H15NO6"/>
    <hyperlink ref="B4" r:id="rId4"/>
    <hyperlink ref="B5" r:id="rId5"/>
    <hyperlink ref="B6" r:id="rId6"/>
    <hyperlink ref="B7" r:id="rId7"/>
    <hyperlink ref="B8" r:id="rId8"/>
    <hyperlink ref="B9" r:id="rId9" location="section=Names-and-Identifiers"/>
    <hyperlink ref="B10" r:id="rId10" location="section=Names-and-Identifiers"/>
    <hyperlink ref="B11" r:id="rId11"/>
    <hyperlink ref="B12" r:id="rId12"/>
    <hyperlink ref="B13" r:id="rId13"/>
    <hyperlink ref="B14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 location="section=Names-and-Identifiers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5" r:id="rId33" location="section=Names-and-Identifiers"/>
    <hyperlink ref="B37" r:id="rId34" location="section=IUPAC-Name"/>
    <hyperlink ref="B38" r:id="rId35" location="section=IUPAC-Name"/>
    <hyperlink ref="B39" r:id="rId36" location="section=Names-and-Identifiers"/>
    <hyperlink ref="E39" r:id="rId37" location="query=C4H4N2O3"/>
    <hyperlink ref="B40" r:id="rId38"/>
    <hyperlink ref="B41" r:id="rId39"/>
    <hyperlink ref="E41" r:id="rId40" location="query=C14H12O3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 location="section=InChI-Key"/>
    <hyperlink ref="E50" r:id="rId50" location="query=C10H15N3"/>
    <hyperlink ref="B51" r:id="rId51"/>
    <hyperlink ref="B52" r:id="rId52" location="section=Isomeric-SMILES"/>
    <hyperlink ref="B53" r:id="rId53"/>
    <hyperlink ref="E53" r:id="rId54" location="query=C18H28N2O"/>
    <hyperlink ref="B54" r:id="rId55"/>
    <hyperlink ref="B55" r:id="rId56"/>
    <hyperlink ref="B56" r:id="rId57" location="section=Names-and-Identifiers"/>
    <hyperlink ref="B57" r:id="rId58"/>
    <hyperlink ref="B58" r:id="rId59" location="section=Molecular-Formula"/>
    <hyperlink ref="B59" r:id="rId60" location="section=Names-and-Identifiers"/>
    <hyperlink ref="B60" r:id="rId61"/>
    <hyperlink ref="B61" r:id="rId62"/>
    <hyperlink ref="B62" r:id="rId63"/>
    <hyperlink ref="B63" r:id="rId64"/>
    <hyperlink ref="B64" r:id="rId65"/>
    <hyperlink ref="B66" r:id="rId66"/>
    <hyperlink ref="B67" r:id="rId67" location="section=Names-and-Identifiers"/>
    <hyperlink ref="B68" r:id="rId68"/>
    <hyperlink ref="B69" r:id="rId69"/>
    <hyperlink ref="B70" r:id="rId70"/>
    <hyperlink ref="E70" r:id="rId71" location="query=C9H19N"/>
    <hyperlink ref="B71" r:id="rId72"/>
    <hyperlink ref="B72" r:id="rId73"/>
    <hyperlink ref="B73" r:id="rId74" location="section=Names-and-Identifiers"/>
    <hyperlink ref="B74" r:id="rId75"/>
    <hyperlink ref="B75" r:id="rId76"/>
    <hyperlink ref="E75" r:id="rId77" location="query=C20H29N3O2"/>
    <hyperlink ref="B76" r:id="rId78"/>
    <hyperlink ref="B77" r:id="rId79"/>
    <hyperlink ref="B78" r:id="rId80" location="section=Names-and-Identifiers"/>
    <hyperlink ref="B80" r:id="rId81"/>
    <hyperlink ref="B81" r:id="rId82"/>
    <hyperlink ref="E81" r:id="rId83" location="query=C22H25NO6"/>
    <hyperlink ref="B82" r:id="rId84" location="section=Names-and-Identifiers"/>
    <hyperlink ref="E82" r:id="rId85" location="query=C6H10N6O"/>
    <hyperlink ref="B83" r:id="rId86" location="section=Names-and-Identifiers"/>
    <hyperlink ref="B84" r:id="rId87"/>
    <hyperlink ref="B85" r:id="rId88"/>
    <hyperlink ref="B86" r:id="rId89"/>
    <hyperlink ref="B87" r:id="rId90"/>
    <hyperlink ref="B88" r:id="rId91"/>
    <hyperlink ref="B89" r:id="rId92"/>
    <hyperlink ref="B90" r:id="rId93"/>
    <hyperlink ref="E90" r:id="rId94" location="query=C18H25NO"/>
    <hyperlink ref="B91" r:id="rId95"/>
    <hyperlink ref="B92" r:id="rId96"/>
    <hyperlink ref="B93" r:id="rId97"/>
    <hyperlink ref="E93" r:id="rId98" location="query=C4H11N"/>
    <hyperlink ref="B94" r:id="rId99"/>
    <hyperlink ref="B95" r:id="rId100" location="section=Names-and-Identifiers"/>
    <hyperlink ref="B96" r:id="rId101"/>
    <hyperlink ref="B97" r:id="rId102"/>
    <hyperlink ref="B98" r:id="rId103"/>
    <hyperlink ref="B99" r:id="rId104"/>
    <hyperlink ref="B100" r:id="rId105"/>
    <hyperlink ref="B101" r:id="rId106"/>
    <hyperlink ref="B102" r:id="rId107"/>
    <hyperlink ref="B103" r:id="rId108"/>
    <hyperlink ref="B104" r:id="rId109"/>
    <hyperlink ref="B105" r:id="rId110"/>
    <hyperlink ref="B106" r:id="rId111"/>
    <hyperlink ref="B108" r:id="rId112"/>
    <hyperlink ref="B109" r:id="rId113"/>
    <hyperlink ref="B110" r:id="rId114"/>
    <hyperlink ref="E110" r:id="rId115" location="query=C10H15NO"/>
    <hyperlink ref="B111" r:id="rId116"/>
    <hyperlink ref="B112" r:id="rId117"/>
    <hyperlink ref="B113" r:id="rId118"/>
    <hyperlink ref="B114" r:id="rId119"/>
    <hyperlink ref="B115" r:id="rId120"/>
    <hyperlink ref="B116" r:id="rId121"/>
    <hyperlink ref="E116" r:id="rId122" location="query=C37H67NO13"/>
    <hyperlink ref="B117" r:id="rId123"/>
    <hyperlink ref="B118" r:id="rId124"/>
    <hyperlink ref="B119" r:id="rId125"/>
    <hyperlink ref="B120" r:id="rId126"/>
    <hyperlink ref="E120" r:id="rId127" location="query=C10H24N2O2"/>
    <hyperlink ref="B121" r:id="rId128"/>
    <hyperlink ref="E121" r:id="rId129" location="query=C2H7NO"/>
    <hyperlink ref="B122" r:id="rId130"/>
    <hyperlink ref="E122" r:id="rId131" location="query=C2H7N"/>
    <hyperlink ref="B123" r:id="rId132"/>
    <hyperlink ref="B124" r:id="rId133"/>
    <hyperlink ref="B125" r:id="rId134"/>
    <hyperlink ref="B126" r:id="rId135"/>
    <hyperlink ref="E126" r:id="rId136" location="query=C10H13NO2"/>
    <hyperlink ref="B127" r:id="rId137"/>
    <hyperlink ref="A128" r:id="rId138"/>
    <hyperlink ref="B128" r:id="rId139"/>
    <hyperlink ref="B129" r:id="rId140"/>
    <hyperlink ref="B130" r:id="rId141"/>
    <hyperlink ref="E130" r:id="rId142" location="query=C10H15N5"/>
    <hyperlink ref="B131" r:id="rId143"/>
    <hyperlink ref="E131" r:id="rId144" location="query=C19H20N2O2"/>
    <hyperlink ref="B132" r:id="rId145"/>
    <hyperlink ref="E132" r:id="rId146" location="query=C9H13NO2"/>
    <hyperlink ref="B133" r:id="rId147"/>
    <hyperlink ref="E133" r:id="rId148" location="query=C8H11N"/>
    <hyperlink ref="B134" r:id="rId149"/>
    <hyperlink ref="B135" r:id="rId150"/>
    <hyperlink ref="B136" r:id="rId151"/>
    <hyperlink ref="E136" r:id="rId152" location="query=C19H19N"/>
    <hyperlink ref="B137" r:id="rId153"/>
    <hyperlink ref="E137" r:id="rId154" location="query=C13H14N2O"/>
    <hyperlink ref="B138" r:id="rId155"/>
    <hyperlink ref="B139" r:id="rId156"/>
    <hyperlink ref="E139" r:id="rId157" location="query=C15H12N2O2"/>
    <hyperlink ref="B140" r:id="rId158"/>
    <hyperlink ref="E140" r:id="rId159" location="query=C11H15NO"/>
    <hyperlink ref="B141" r:id="rId160"/>
    <hyperlink ref="E141" r:id="rId161" location="query=C12H12N2O3"/>
    <hyperlink ref="B143" r:id="rId162"/>
    <hyperlink ref="E143" r:id="rId163" location="query=C20H14O4"/>
    <hyperlink ref="B144" r:id="rId164"/>
    <hyperlink ref="E144" r:id="rId165" location="query=C15H14O3"/>
    <hyperlink ref="B145" r:id="rId166"/>
    <hyperlink ref="E145" r:id="rId167" location="query=C10H15N"/>
    <hyperlink ref="B146" r:id="rId168"/>
    <hyperlink ref="B147" r:id="rId169"/>
    <hyperlink ref="E147" r:id="rId170" location="query=C17H19N3O"/>
    <hyperlink ref="B148" r:id="rId171"/>
    <hyperlink ref="B149" r:id="rId172"/>
    <hyperlink ref="E149" r:id="rId173" location="query=C21H43N5O7"/>
    <hyperlink ref="B150" r:id="rId174"/>
    <hyperlink ref="E150" r:id="rId175" location="query=C6H12O7"/>
    <hyperlink ref="B151" r:id="rId176"/>
    <hyperlink ref="B152" r:id="rId177"/>
    <hyperlink ref="E152" r:id="rId178" location="query=C13H15NO2"/>
    <hyperlink ref="B153" r:id="rId179"/>
    <hyperlink ref="E153" r:id="rId180" location="query=C10H22N4"/>
    <hyperlink ref="B154" r:id="rId181"/>
    <hyperlink ref="E154" r:id="rId182" location="query=C10H13N3O2"/>
    <hyperlink ref="B155" r:id="rId183"/>
    <hyperlink ref="B156" r:id="rId184"/>
    <hyperlink ref="E156" r:id="rId185" location="query=C16H23NO2"/>
    <hyperlink ref="B157" r:id="rId186"/>
    <hyperlink ref="E157" r:id="rId187" location="query=C12H16N2O3"/>
    <hyperlink ref="B158" r:id="rId188"/>
    <hyperlink ref="E158" r:id="rId189" location="query=C18H21NO3"/>
    <hyperlink ref="B159" r:id="rId190"/>
    <hyperlink ref="B160" r:id="rId191"/>
    <hyperlink ref="B161" r:id="rId192"/>
    <hyperlink ref="B162" r:id="rId193"/>
    <hyperlink ref="B163" r:id="rId194"/>
    <hyperlink ref="E163" r:id="rId195" location="query=C3H4N2"/>
    <hyperlink ref="B165" r:id="rId196"/>
    <hyperlink ref="E165" r:id="rId197" location="query=C19H24N2"/>
    <hyperlink ref="B166" r:id="rId198"/>
    <hyperlink ref="E166" r:id="rId199" location="query=C17H15NO3"/>
    <hyperlink ref="B167" r:id="rId200"/>
    <hyperlink ref="E167" r:id="rId201" location="query=C22H25N3O"/>
    <hyperlink ref="B168" r:id="rId202"/>
    <hyperlink ref="E168" r:id="rId203" location="query=C12H13N3O2"/>
    <hyperlink ref="B169" r:id="rId204"/>
    <hyperlink ref="E169" r:id="rId205" location="query=C6H7N3O"/>
    <hyperlink ref="B170" r:id="rId206"/>
    <hyperlink ref="B171" r:id="rId207"/>
    <hyperlink ref="E171" r:id="rId208" location="query=C18H23NO3"/>
    <hyperlink ref="B172" r:id="rId209"/>
    <hyperlink ref="B173" r:id="rId210"/>
    <hyperlink ref="E173" r:id="rId211" location="query=C9H11NO4"/>
    <hyperlink ref="B174" r:id="rId212"/>
    <hyperlink ref="B175" r:id="rId213"/>
    <hyperlink ref="B176" r:id="rId214"/>
    <hyperlink ref="B177" r:id="rId215"/>
    <hyperlink ref="B178" r:id="rId216"/>
    <hyperlink ref="B179" r:id="rId217"/>
    <hyperlink ref="E179" r:id="rId218" location="query=C15H15NO2"/>
    <hyperlink ref="B180" r:id="rId219"/>
    <hyperlink ref="E180" r:id="rId220" location="query=C11H17N"/>
    <hyperlink ref="B181" r:id="rId221"/>
    <hyperlink ref="B182" r:id="rId222"/>
    <hyperlink ref="E182" r:id="rId223" location="query=C15H22N2O"/>
    <hyperlink ref="B183" r:id="rId224"/>
    <hyperlink ref="E183" r:id="rId225" location="query=C5H4N4S"/>
    <hyperlink ref="B184" r:id="rId226"/>
    <hyperlink ref="E184" r:id="rId227" location="query=C11H17NO3"/>
    <hyperlink ref="B185" r:id="rId228" location="section=Molecular-Formula"/>
    <hyperlink ref="B186" r:id="rId229"/>
    <hyperlink ref="B187" r:id="rId230"/>
    <hyperlink ref="E187" r:id="rId231" location="query=C14H19N3S"/>
    <hyperlink ref="B188" r:id="rId232"/>
    <hyperlink ref="E188" r:id="rId233" location="query=C16H14N2O"/>
    <hyperlink ref="B189" r:id="rId234"/>
    <hyperlink ref="E189" r:id="rId235" location="query=C9H14N2O3"/>
    <hyperlink ref="B190" r:id="rId236"/>
    <hyperlink ref="E190" r:id="rId237" location="query=C5H8N4O3S2"/>
    <hyperlink ref="B191" r:id="rId238"/>
    <hyperlink ref="E191" r:id="rId239" location="query=C6H12N4"/>
    <hyperlink ref="B192" r:id="rId240"/>
    <hyperlink ref="B193" r:id="rId241"/>
    <hyperlink ref="B194" r:id="rId242"/>
    <hyperlink ref="E194" r:id="rId243" location="query=C10H17NO2"/>
    <hyperlink ref="B195" r:id="rId244"/>
    <hyperlink ref="B196" r:id="rId245"/>
    <hyperlink ref="B197" r:id="rId246" location="section=Names-and-Identifiers"/>
    <hyperlink ref="B198" r:id="rId247"/>
    <hyperlink ref="E198" r:id="rId248" location="query=C11H17NO3"/>
    <hyperlink ref="B200" r:id="rId249"/>
    <hyperlink ref="E200" r:id="rId250" location="query=C6H9N3O3"/>
    <hyperlink ref="B201" r:id="rId251" location="section=Names-and-Identifiers"/>
    <hyperlink ref="B202" r:id="rId252"/>
    <hyperlink ref="B203" r:id="rId253"/>
    <hyperlink ref="B204" r:id="rId254"/>
    <hyperlink ref="B205" r:id="rId255"/>
    <hyperlink ref="E205" r:id="rId256" location="query=C19H21NO4"/>
    <hyperlink ref="B206" r:id="rId257"/>
    <hyperlink ref="E206" r:id="rId258" location="query=C14H14O3"/>
    <hyperlink ref="B207" r:id="rId259"/>
    <hyperlink ref="B208" r:id="rId260"/>
    <hyperlink ref="E208" r:id="rId261" location="query=C15H11N3O3"/>
    <hyperlink ref="B209" r:id="rId262"/>
    <hyperlink ref="E209" r:id="rId263" location="query=C8H6N4O5"/>
    <hyperlink ref="B210" r:id="rId264"/>
    <hyperlink ref="B211" r:id="rId265"/>
    <hyperlink ref="B212" r:id="rId266"/>
    <hyperlink ref="B213" r:id="rId267"/>
    <hyperlink ref="B214" r:id="rId268"/>
    <hyperlink ref="E214" r:id="rId269" location="query=C19H20N2O3"/>
    <hyperlink ref="B215" r:id="rId270"/>
    <hyperlink ref="B216" r:id="rId271"/>
    <hyperlink ref="E216" r:id="rId272" location="query=C5H4N4O2"/>
    <hyperlink ref="B217" r:id="rId273"/>
    <hyperlink ref="B218" r:id="rId274"/>
    <hyperlink ref="E218" r:id="rId275" location="query=C20H21NO4"/>
    <hyperlink ref="B219" r:id="rId276"/>
    <hyperlink ref="E219" r:id="rId277" location="query=C19H27NO"/>
    <hyperlink ref="B220" r:id="rId278"/>
    <hyperlink ref="B221" r:id="rId279"/>
    <hyperlink ref="B222" r:id="rId280"/>
    <hyperlink ref="B223" r:id="rId281"/>
    <hyperlink ref="E223" r:id="rId282" location="query=C16H21NO2"/>
    <hyperlink ref="B224" r:id="rId283"/>
    <hyperlink ref="E224" r:id="rId284" location="query=C10H15NO"/>
    <hyperlink ref="B225" r:id="rId285"/>
    <hyperlink ref="E225" r:id="rId286" location="query=C20H24N2O2"/>
    <hyperlink ref="B226" r:id="rId287"/>
    <hyperlink ref="B227" r:id="rId288"/>
    <hyperlink ref="B228" r:id="rId289"/>
    <hyperlink ref="B229" r:id="rId290"/>
    <hyperlink ref="E229" r:id="rId291" location="query=C7H5NO3S"/>
    <hyperlink ref="B230" r:id="rId292"/>
    <hyperlink ref="E230" r:id="rId293" location="query=C12H18N2O3"/>
    <hyperlink ref="B231" r:id="rId294"/>
    <hyperlink ref="E231" r:id="rId295" location="query=C13H13N3O5S2"/>
    <hyperlink ref="B232" r:id="rId296"/>
    <hyperlink ref="E232" r:id="rId297" location="query=C7H10N4O2S"/>
    <hyperlink ref="B233" r:id="rId298"/>
    <hyperlink ref="E233" r:id="rId299" location="query=C11H12N4O2S"/>
    <hyperlink ref="B234" r:id="rId300"/>
    <hyperlink ref="E234" r:id="rId301" location="query=C11H12N4O3S"/>
    <hyperlink ref="B235" r:id="rId302"/>
    <hyperlink ref="E235" r:id="rId303" location="query=C9H10N4O2S2"/>
    <hyperlink ref="B236" r:id="rId304"/>
    <hyperlink ref="E236" r:id="rId305" location="query=C10H11N3O3S"/>
    <hyperlink ref="B237" r:id="rId306"/>
    <hyperlink ref="E237" r:id="rId307" location="query=C6H8N2O2S"/>
    <hyperlink ref="B238" r:id="rId308"/>
    <hyperlink ref="E238" r:id="rId309" location="query=C11H11N3O2S"/>
    <hyperlink ref="B239" r:id="rId310"/>
    <hyperlink ref="E239" r:id="rId311" location="query=C11H16N2O3"/>
    <hyperlink ref="B240" r:id="rId312"/>
    <hyperlink ref="E240" r:id="rId313" location="query=C14H19N3S"/>
    <hyperlink ref="B241" r:id="rId314"/>
    <hyperlink ref="E241" r:id="rId315" location="query=C7H8N4O2"/>
    <hyperlink ref="B242" r:id="rId316"/>
    <hyperlink ref="E242" r:id="rId317" location="query=C7H8N4O2"/>
    <hyperlink ref="B243" r:id="rId318"/>
    <hyperlink ref="E243" r:id="rId319" location="query=C15H24N2O2"/>
    <hyperlink ref="B244" r:id="rId320"/>
    <hyperlink ref="B245" r:id="rId321" location="section=Names-and-Identifiers"/>
    <hyperlink ref="B246" r:id="rId322"/>
    <hyperlink ref="E246" r:id="rId323" location="query=C21H28N2O5"/>
    <hyperlink ref="B247" r:id="rId324"/>
    <hyperlink ref="E247" r:id="rId325" location="query=C14H18N4O3"/>
    <hyperlink ref="B249" r:id="rId326"/>
    <hyperlink ref="E249" r:id="rId327" location="query=C16H21N3"/>
    <hyperlink ref="B250" r:id="rId328"/>
    <hyperlink ref="B251" r:id="rId329"/>
    <hyperlink ref="B252" r:id="rId330"/>
    <hyperlink ref="E252" r:id="rId331" location="query=CH4N2O"/>
    <hyperlink ref="B253" r:id="rId332"/>
    <hyperlink ref="E253" r:id="rId333" location="query=C11H16N2O3"/>
    <hyperlink ref="B254" r:id="rId334"/>
    <hyperlink ref="B255" r:id="rId335"/>
    <hyperlink ref="B256" r:id="rId336"/>
    <hyperlink ref="E256" r:id="rId337" location="query=C19H16O4"/>
    <hyperlink ref="B257" r:id="rId338"/>
    <hyperlink ref="E257" r:id="rId339" location="query=C7H11NO2"/>
    <hyperlink ref="B258" r:id="rId340"/>
    <hyperlink ref="E258" r:id="rId341" location="query=C2H5NO2"/>
    <hyperlink ref="B259" r:id="rId342"/>
    <hyperlink ref="E259" r:id="rId343" location="query=C21H45N3"/>
    <hyperlink ref="B260" r:id="rId344"/>
    <hyperlink ref="B261" r:id="rId345"/>
    <hyperlink ref="E261" r:id="rId346" location="query=C10H10N4O2S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LENOVO</cp:lastModifiedBy>
  <dcterms:created xsi:type="dcterms:W3CDTF">2022-02-14T16:35:37Z</dcterms:created>
  <dcterms:modified xsi:type="dcterms:W3CDTF">2022-08-08T03:54:27Z</dcterms:modified>
</cp:coreProperties>
</file>