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ilde\Documents\Master\myrepo\Stock_data\"/>
    </mc:Choice>
  </mc:AlternateContent>
  <xr:revisionPtr revIDLastSave="0" documentId="8_{42DC5CF1-5DCA-4033-B178-E11372ED295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Historical Surprise" sheetId="2" r:id="rId1"/>
    <sheet name="Sheet1" sheetId="3" r:id="rId2"/>
  </sheets>
  <definedNames>
    <definedName name="TRNR_6e85ee33f6854e61a1b5b117960015da_22_2" hidden="1">'Historical Surprise'!#REF!</definedName>
    <definedName name="TRNR_9c03b4738be64271a596fdfe0cf81d9b_2_1" hidden="1">'Historical Surprise'!$P$36</definedName>
    <definedName name="TRNR_a44429f493ce492c9c903ca9939261e5_107_2" hidden="1">'Historical Surprise'!#REF!</definedName>
    <definedName name="TRNR_ac4b66f42e5344a794cc25facfa72168_22_1" hidden="1">'Historical Surprise'!$C$63</definedName>
    <definedName name="TRNR_d4ec9dba95e2433da8a7ddd43c996062_525_1" hidden="1">'Historical Surprise'!$Q$36</definedName>
    <definedName name="TRNR_ed3542140287493ba4a838aae220fe6c_22_1" hidden="1">'Historical Surprise'!$K$36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2" l="1"/>
  <c r="X35" i="2"/>
  <c r="U35" i="2"/>
  <c r="R35" i="2"/>
  <c r="C63" i="2"/>
  <c r="C87" i="2"/>
  <c r="O35" i="2"/>
  <c r="B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Eikonuser02</author>
  </authors>
  <commentList>
    <comment ref="Q36" authorId="0" shapeId="0" xr:uid="{B888F456-5BCC-4639-9FFE-FFA920E35A75}">
      <text>
        <r>
          <rPr>
            <b/>
            <sz val="9"/>
            <color indexed="81"/>
            <rFont val="Tahoma"/>
            <family val="2"/>
          </rPr>
          <t>=DSGRID("N:EQNR","EPS","-2Y","","D","RowHeader=true;ColHeader=true;Code=true;SeriesMetaDataLink=true;DispSeriesDescription=false;YearlyTSFormat=false;QuarterlyTSFormat=false","")</t>
        </r>
      </text>
    </comment>
    <comment ref="C63" authorId="0" shapeId="0" xr:uid="{6D60C364-F1EE-4DD6-89AC-BBB03C2E8523}">
      <text>
        <r>
          <rPr>
            <b/>
            <sz val="9"/>
            <color indexed="81"/>
            <rFont val="Tahoma"/>
            <family val="2"/>
          </rPr>
          <t>=DSGRID("N:EQNR","EPS","-5Y","","Q","RowHeader=true;ColHeader=true;Code=true;SeriesMetaDataLink=true;DispSeriesDescription=false;YearlyTSFormat=false;QuarterlyTSFormat=false","")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<sst xmlns="http://schemas.openxmlformats.org/spreadsheetml/2006/main" count="3923" uniqueCount="424">
  <si>
    <t>EQNR.OL | Historical Surprise</t>
  </si>
  <si>
    <t>30-Oct-2020</t>
  </si>
  <si>
    <t>Next Earning Report</t>
  </si>
  <si>
    <t>04-Feb-2021</t>
  </si>
  <si>
    <t>Measure</t>
  </si>
  <si>
    <t>Capital Expenditures</t>
  </si>
  <si>
    <t>Periodicity</t>
  </si>
  <si>
    <t>Annual &amp; Interim</t>
  </si>
  <si>
    <t>Basis Indicator</t>
  </si>
  <si>
    <t>PrimaryBasis</t>
  </si>
  <si>
    <t xml:space="preserve">  Capital Expenditures Consolidated  USD Millions</t>
  </si>
  <si>
    <t>Historical</t>
  </si>
  <si>
    <t>Estimated</t>
  </si>
  <si>
    <t>FY 2015</t>
  </si>
  <si>
    <t>FY 2016</t>
  </si>
  <si>
    <t>FY 2017</t>
  </si>
  <si>
    <t>FY 2018</t>
  </si>
  <si>
    <t>FY 2019</t>
  </si>
  <si>
    <t>FY 2020</t>
  </si>
  <si>
    <t>Surprise</t>
  </si>
  <si>
    <t>Report Period</t>
  </si>
  <si>
    <t>Q1 Mar-15</t>
  </si>
  <si>
    <t>Q2 Jun-15</t>
  </si>
  <si>
    <t>Q3 Sep-15</t>
  </si>
  <si>
    <t>Q4 Dec-15</t>
  </si>
  <si>
    <t>FY Dec-15</t>
  </si>
  <si>
    <t>Q1 Mar-16</t>
  </si>
  <si>
    <t>Q2 Jun-16</t>
  </si>
  <si>
    <t>Q3 Sep-16</t>
  </si>
  <si>
    <t>Q4 Dec-16</t>
  </si>
  <si>
    <t>FY Dec-16</t>
  </si>
  <si>
    <t>Q1 Mar-17</t>
  </si>
  <si>
    <t>Q2 Jun-17</t>
  </si>
  <si>
    <t>Q3 Sep-17</t>
  </si>
  <si>
    <t>Q4 Dec-17</t>
  </si>
  <si>
    <t>FY Dec-17</t>
  </si>
  <si>
    <t>Q1 Mar-18</t>
  </si>
  <si>
    <t>Q2 Jun-18</t>
  </si>
  <si>
    <t>Q3 Sep-18</t>
  </si>
  <si>
    <t>Q4 Dec-18</t>
  </si>
  <si>
    <t>FY Dec-18</t>
  </si>
  <si>
    <t>Q1 Mar-19</t>
  </si>
  <si>
    <t>Q2 Jun-19</t>
  </si>
  <si>
    <t>Q3 Sep-19</t>
  </si>
  <si>
    <t>Q4 Dec-19</t>
  </si>
  <si>
    <t>FY Dec-19</t>
  </si>
  <si>
    <t>Q1 Mar-20</t>
  </si>
  <si>
    <t>Q2 Jun-20</t>
  </si>
  <si>
    <t>Q3 Sep-20</t>
  </si>
  <si>
    <t>Q4 Dec-20</t>
  </si>
  <si>
    <t>FY Dec-20</t>
  </si>
  <si>
    <t>Surprise %</t>
  </si>
  <si>
    <t>Actual</t>
  </si>
  <si>
    <t>-</t>
  </si>
  <si>
    <t>Mean</t>
  </si>
  <si>
    <t>SmartEstimate®</t>
  </si>
  <si>
    <t>Predicted Surprise</t>
  </si>
  <si>
    <t>Predicted Surprise %</t>
  </si>
  <si>
    <t>Median</t>
  </si>
  <si>
    <t>High</t>
  </si>
  <si>
    <t>Low</t>
  </si>
  <si>
    <t>Standard Deviation</t>
  </si>
  <si>
    <t>Standardized Unexpected Earnings (SUE)</t>
  </si>
  <si>
    <t>Number of Estimates</t>
  </si>
  <si>
    <t>YoY Growth %</t>
  </si>
  <si>
    <t>YoY Growth</t>
  </si>
  <si>
    <t>Guidance at time of report</t>
  </si>
  <si>
    <t>16 500</t>
  </si>
  <si>
    <t>11 000</t>
  </si>
  <si>
    <t>10 000</t>
  </si>
  <si>
    <t>T</t>
  </si>
  <si>
    <t>10 000 : 11 000</t>
  </si>
  <si>
    <t>8 500</t>
  </si>
  <si>
    <t>Guidance/Revisions</t>
  </si>
  <si>
    <t>Forward Looking Period</t>
  </si>
  <si>
    <t>Q1 Mar-21</t>
  </si>
  <si>
    <t>FY Dec-21</t>
  </si>
  <si>
    <t>Mean % Chg (7d Post Rpt)</t>
  </si>
  <si>
    <t>Guidance</t>
  </si>
  <si>
    <t>13 000</t>
  </si>
  <si>
    <t>Price Response</t>
  </si>
  <si>
    <t>Report Date</t>
  </si>
  <si>
    <t>30-Apr-15</t>
  </si>
  <si>
    <t>28-Jul-15</t>
  </si>
  <si>
    <t>28-Oct-15</t>
  </si>
  <si>
    <t>04-Feb-16</t>
  </si>
  <si>
    <t>27-Apr-16</t>
  </si>
  <si>
    <t>27-Jul-16</t>
  </si>
  <si>
    <t>27-Oct-16</t>
  </si>
  <si>
    <t>07-Feb-17</t>
  </si>
  <si>
    <t>04-May-17</t>
  </si>
  <si>
    <t>27-Jul-17</t>
  </si>
  <si>
    <t>26-Oct-17</t>
  </si>
  <si>
    <t>07-Feb-18</t>
  </si>
  <si>
    <t>24-Apr-18</t>
  </si>
  <si>
    <t>26-Jul-18</t>
  </si>
  <si>
    <t>25-Oct-18</t>
  </si>
  <si>
    <t>06-Feb-19</t>
  </si>
  <si>
    <t>03-May-19</t>
  </si>
  <si>
    <t>25-Jul-19</t>
  </si>
  <si>
    <t>24-Oct-19</t>
  </si>
  <si>
    <t>06-Feb-20</t>
  </si>
  <si>
    <t>07-May-20</t>
  </si>
  <si>
    <t>24-Jul-20</t>
  </si>
  <si>
    <t>29-Oct-20</t>
  </si>
  <si>
    <t>7d Price Reaction</t>
  </si>
  <si>
    <t>EQNR.OL</t>
  </si>
  <si>
    <t>Timestamp</t>
  </si>
  <si>
    <t>Trade High</t>
  </si>
  <si>
    <t>Trade Close</t>
  </si>
  <si>
    <t>Trade Low</t>
  </si>
  <si>
    <t>Trade Open</t>
  </si>
  <si>
    <t>Trade Volume</t>
  </si>
  <si>
    <t>Trade Count</t>
  </si>
  <si>
    <t>Earnings Per Share - SmartEstimate®</t>
  </si>
  <si>
    <t>Code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</si>
  <si>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</si>
  <si>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</si>
  <si>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</si>
  <si>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</si>
  <si>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</si>
  <si>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</si>
  <si>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</si>
  <si>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</si>
  <si>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</si>
  <si>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</si>
  <si>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</si>
  <si>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</si>
  <si>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</si>
  <si>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</si>
  <si>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</si>
  <si>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</si>
  <si>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</si>
  <si>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</si>
  <si>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</si>
  <si>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</si>
  <si>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</si>
  <si>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EQUINOR - EARNINGS PER SHR</t>
  </si>
  <si>
    <t>N:EQNR(EPS)</t>
  </si>
  <si>
    <t>Dividend/Share Common Stock Primary, 5 Yr CAGR</t>
  </si>
  <si>
    <t>NELol.OLp</t>
  </si>
  <si>
    <t>DNBol.OLp</t>
  </si>
  <si>
    <t>SCAAol.OLp</t>
  </si>
  <si>
    <t>SASNOKol.OLp</t>
  </si>
  <si>
    <t>YARol.OLp</t>
  </si>
  <si>
    <t>KAHOOT-MEol.OLp</t>
  </si>
  <si>
    <t>ACC-MEol.OLp</t>
  </si>
  <si>
    <t>GRIAol.OLp</t>
  </si>
  <si>
    <t>FROol.OLp</t>
  </si>
  <si>
    <t>POSFol.OLp</t>
  </si>
  <si>
    <t>NODol.OLp</t>
  </si>
  <si>
    <t>ARCUSol.OLp</t>
  </si>
  <si>
    <t>NULL</t>
  </si>
  <si>
    <t>GJESol.OLp</t>
  </si>
  <si>
    <t>NHYol.OLp</t>
  </si>
  <si>
    <t>SALMol.OLp</t>
  </si>
  <si>
    <t>NORRol.OLp</t>
  </si>
  <si>
    <t>AOW-MEol.OLp</t>
  </si>
  <si>
    <t>EAMol.OLp</t>
  </si>
  <si>
    <t>NODLol.OLp</t>
  </si>
  <si>
    <t>BONol.OLp</t>
  </si>
  <si>
    <t>KOMAol.OLp</t>
  </si>
  <si>
    <t>AKVAol.OLp</t>
  </si>
  <si>
    <t>AKERol.OLp</t>
  </si>
  <si>
    <t>TOMol.OLp</t>
  </si>
  <si>
    <t>VEIol.OLp</t>
  </si>
  <si>
    <t>NORYol.OLp</t>
  </si>
  <si>
    <t>KITRol.OLp</t>
  </si>
  <si>
    <t>TELol.OLp</t>
  </si>
  <si>
    <t>STBol.OLp</t>
  </si>
  <si>
    <t>EQNRol.OLp</t>
  </si>
  <si>
    <t>MOWIol.OLp</t>
  </si>
  <si>
    <t>MINGol.OLp</t>
  </si>
  <si>
    <t>KIDol.OLp</t>
  </si>
  <si>
    <t>INSNol.OLp</t>
  </si>
  <si>
    <t>FKRAFTol.OLp</t>
  </si>
  <si>
    <t>ELKol.OLp</t>
  </si>
  <si>
    <t>ATLHol.OLp</t>
  </si>
  <si>
    <t>ADSC-MEol.OLp</t>
  </si>
  <si>
    <t>TIETOOol.OLp</t>
  </si>
  <si>
    <t>VISTINol.OLp</t>
  </si>
  <si>
    <t>AWDRol.OLp</t>
  </si>
  <si>
    <t>HUNEol.OLp</t>
  </si>
  <si>
    <t>VOWol.OLp</t>
  </si>
  <si>
    <t>PANNol.OLp</t>
  </si>
  <si>
    <t>SOFFol.OLp</t>
  </si>
  <si>
    <t>CONIol.OLp</t>
  </si>
  <si>
    <t>AFGUol.OLp</t>
  </si>
  <si>
    <t>HEXol.OLp</t>
  </si>
  <si>
    <t>WALWILol.OLp</t>
  </si>
  <si>
    <t>BDRILLol.OLp</t>
  </si>
  <si>
    <t>SDRLol.OLp</t>
  </si>
  <si>
    <t>RECol.OLp</t>
  </si>
  <si>
    <t>SBSTBol.OLp</t>
  </si>
  <si>
    <t>BORDol.OLp</t>
  </si>
  <si>
    <t>AXACol.OLp</t>
  </si>
  <si>
    <t>AVANCEol.OLp</t>
  </si>
  <si>
    <t>NORNol.OLp</t>
  </si>
  <si>
    <t>ODFol.OLp</t>
  </si>
  <si>
    <t>BORol.OLp</t>
  </si>
  <si>
    <t>BGBIOol.OLp</t>
  </si>
  <si>
    <t>BWOol.OLp</t>
  </si>
  <si>
    <t>ASETEKol.OLp</t>
  </si>
  <si>
    <t>KVAERol.OLp</t>
  </si>
  <si>
    <t>IDEXol.OLp</t>
  </si>
  <si>
    <t>NPROol.OLp</t>
  </si>
  <si>
    <t>NKRol.OLp</t>
  </si>
  <si>
    <t>CRAYONol.OLp</t>
  </si>
  <si>
    <t>BOUVETol.OLp</t>
  </si>
  <si>
    <t>ARCZol.OLp</t>
  </si>
  <si>
    <t>PGSol.OLp</t>
  </si>
  <si>
    <t>DNOol.OLp</t>
  </si>
  <si>
    <t>LSGol.OLp</t>
  </si>
  <si>
    <t>SBSTAol.OLp</t>
  </si>
  <si>
    <t>NOFIol.OLp</t>
  </si>
  <si>
    <t>TGSol.OLp</t>
  </si>
  <si>
    <t>GOGLol.OLp</t>
  </si>
  <si>
    <t>AKERBPol.OLp</t>
  </si>
  <si>
    <t>BAKKAol.OLp</t>
  </si>
  <si>
    <t>SPAMol.OLp</t>
  </si>
  <si>
    <t>SPAAol.OLp</t>
  </si>
  <si>
    <t>SALMONol.OLp</t>
  </si>
  <si>
    <t>LIFE-MEol.OLp</t>
  </si>
  <si>
    <t>ZWIPE-MEol.OLp</t>
  </si>
  <si>
    <t>ADEVol.OLp</t>
  </si>
  <si>
    <t>NSKOGol.OLp</t>
  </si>
  <si>
    <t>QFUEL-MEol.OLp</t>
  </si>
  <si>
    <t>PEXIPol.OLp</t>
  </si>
  <si>
    <t>IFISH-MEol.OLp</t>
  </si>
  <si>
    <t>ELOP-MEol.OLp</t>
  </si>
  <si>
    <t>SALME-MEol.OLp</t>
  </si>
  <si>
    <t>VACC-MEol.OLp</t>
  </si>
  <si>
    <t>PMG-MEol.OLp</t>
  </si>
  <si>
    <t>CSAM-MEol.OLp</t>
  </si>
  <si>
    <t>TECO-MEol.OLp</t>
  </si>
  <si>
    <t>HYPRO-MEol.OLp</t>
  </si>
  <si>
    <t>EPIC-MEol.OLp</t>
  </si>
  <si>
    <t>INDUCT-MEol.OLp</t>
  </si>
  <si>
    <t>BSP-MEol.OLp</t>
  </si>
  <si>
    <t>JPK-MEol.OLp</t>
  </si>
  <si>
    <t>BALT-MEol.OLp</t>
  </si>
  <si>
    <t>PNORol.OLp</t>
  </si>
  <si>
    <t>AQUBol.OLp</t>
  </si>
  <si>
    <t>SELVol.OLp</t>
  </si>
  <si>
    <t>OLTol.OLp</t>
  </si>
  <si>
    <t>SNIol.OLp</t>
  </si>
  <si>
    <t>SBXol.OLp</t>
  </si>
  <si>
    <t>REACHol.OLp</t>
  </si>
  <si>
    <t>WWIol.OLp</t>
  </si>
  <si>
    <t>BELSol.OLp</t>
  </si>
  <si>
    <t>GODol.OLp</t>
  </si>
  <si>
    <t>THINol.OLp</t>
  </si>
  <si>
    <t>OTELLOol.OLp</t>
  </si>
  <si>
    <t>GAMOol.OLp</t>
  </si>
  <si>
    <t>PHOol.OLp</t>
  </si>
  <si>
    <t>NORol.OLp</t>
  </si>
  <si>
    <t>SRBANKol.OLp</t>
  </si>
  <si>
    <t>ATEAol.OLp</t>
  </si>
  <si>
    <t>EIOFol.OLp</t>
  </si>
  <si>
    <t>RAKPol.OLp</t>
  </si>
  <si>
    <t>ENTRAol.OLp</t>
  </si>
  <si>
    <t>TRVXol.OLp</t>
  </si>
  <si>
    <t>EURSol.OLp</t>
  </si>
  <si>
    <t>AKASol.OLp</t>
  </si>
  <si>
    <t>SSGol.OLp</t>
  </si>
  <si>
    <t>FLNGol.OLp</t>
  </si>
  <si>
    <t>KOAol.OLp</t>
  </si>
  <si>
    <t>MGNRol.OLp</t>
  </si>
  <si>
    <t>B2Hol.OLp</t>
  </si>
  <si>
    <t>KOGol.OLp</t>
  </si>
  <si>
    <t>NEXTol.OLp</t>
  </si>
  <si>
    <t>SOLONol.OLp</t>
  </si>
  <si>
    <t>ODFBol.OLp</t>
  </si>
  <si>
    <t>AUSSol.OLp</t>
  </si>
  <si>
    <t>QFRol.OLp</t>
  </si>
  <si>
    <t>WSTEPol.OLp</t>
  </si>
  <si>
    <t>INFRNTol.OLp</t>
  </si>
  <si>
    <t>RISHol.OLp</t>
  </si>
  <si>
    <t>VVLol.OLp</t>
  </si>
  <si>
    <t>MEDSol.OLp</t>
  </si>
  <si>
    <t>SUBCol.OLp</t>
  </si>
  <si>
    <t>QECol.OLp</t>
  </si>
  <si>
    <t>AKESol.OLp</t>
  </si>
  <si>
    <t>AURGol.OLp</t>
  </si>
  <si>
    <t>HELGol.OLp</t>
  </si>
  <si>
    <t>SPA1ol.OLp</t>
  </si>
  <si>
    <t>HSPGol.OLp</t>
  </si>
  <si>
    <t>NONGol.OLp</t>
  </si>
  <si>
    <t>SADGol.OLp</t>
  </si>
  <si>
    <t>TOTGol.OLp</t>
  </si>
  <si>
    <t>SVEGol.OLp</t>
  </si>
  <si>
    <t>SNORol.OLp</t>
  </si>
  <si>
    <t>AASB-MEol.OLp</t>
  </si>
  <si>
    <t>GRONG-MEol.OLp</t>
  </si>
  <si>
    <t>NAPAol.OLp</t>
  </si>
  <si>
    <t>XXLAol.OLp</t>
  </si>
  <si>
    <t>SBANKol.OLp</t>
  </si>
  <si>
    <t>RIVER-MEol.OLp</t>
  </si>
  <si>
    <t>GEOS-MEol.OLp</t>
  </si>
  <si>
    <t>SUSB-MEol.OLp</t>
  </si>
  <si>
    <t>SOFTOX-MEol.OLp</t>
  </si>
  <si>
    <t>OETol.OLp</t>
  </si>
  <si>
    <t>POLGol.OLp</t>
  </si>
  <si>
    <t>SBTEol.OLp</t>
  </si>
  <si>
    <t>KLAVol.OLp</t>
  </si>
  <si>
    <t>NISB-MEol.OLp</t>
  </si>
  <si>
    <t>NORBITol.OLp</t>
  </si>
  <si>
    <t>SATSAol.OLp</t>
  </si>
  <si>
    <t>HAFNIAol.OLp</t>
  </si>
  <si>
    <t>BWEEol.OLp</t>
  </si>
  <si>
    <t>ANDF-MEol.OLp</t>
  </si>
  <si>
    <t>AKBM-MEol.OLp</t>
  </si>
  <si>
    <t>EXTX-MEol.OLp</t>
  </si>
  <si>
    <t>INSTA-MEol.OLp</t>
  </si>
  <si>
    <t>BEWI-MEol.OLp</t>
  </si>
  <si>
    <t>OHT-MEol.OLp</t>
  </si>
  <si>
    <t>AGLX-MEol.OLp</t>
  </si>
  <si>
    <t>BRA-MEol.OLp</t>
  </si>
  <si>
    <t>MNTR-MEol.OLp</t>
  </si>
  <si>
    <t>MPCCol.OLp</t>
  </si>
  <si>
    <t>TYSB-MEol.OLp</t>
  </si>
  <si>
    <t>GENT-MEol.OLp</t>
  </si>
  <si>
    <t>FIVEPGol.OLp</t>
  </si>
  <si>
    <t>ROMRol.OLp</t>
  </si>
  <si>
    <t>MSEISol.OLp</t>
  </si>
  <si>
    <t>ALNGol.OLp</t>
  </si>
  <si>
    <t>PCIBol.OLp</t>
  </si>
  <si>
    <t>HOFSol.OLp</t>
  </si>
  <si>
    <t>PPGprefol.OLp</t>
  </si>
  <si>
    <t>AXXIol.OLp</t>
  </si>
  <si>
    <t>NORTHol.OLp</t>
  </si>
  <si>
    <t>NORGol.OLp</t>
  </si>
  <si>
    <t>NATTOol.OLp</t>
  </si>
  <si>
    <t>PHIYol.OLp</t>
  </si>
  <si>
    <t>SAGTol.OLp</t>
  </si>
  <si>
    <t>AEGAol.OLp</t>
  </si>
  <si>
    <t>OCYol.OLp</t>
  </si>
  <si>
    <t>AMEPol.OLp</t>
  </si>
  <si>
    <t>CRATol.OLp</t>
  </si>
  <si>
    <t>DOFol.OLp</t>
  </si>
  <si>
    <t>PROTCTol.OLp</t>
  </si>
  <si>
    <t>PARBol.OLp</t>
  </si>
  <si>
    <t>STORMol.OLp</t>
  </si>
  <si>
    <t>SDSDol.OLp</t>
  </si>
  <si>
    <t>FJORDol.OLp</t>
  </si>
  <si>
    <t>STRONGol.OLp</t>
  </si>
  <si>
    <t>ODFJol.OLp</t>
  </si>
  <si>
    <t>OTSol.OLp</t>
  </si>
  <si>
    <t>NRCol.OLp</t>
  </si>
  <si>
    <t>ASCol.OLp</t>
  </si>
  <si>
    <t>TREUol.OLp</t>
  </si>
  <si>
    <t>EMGSol.OLp</t>
  </si>
  <si>
    <t>WWIBol.OLp</t>
  </si>
  <si>
    <t>SCANAol.OLp</t>
  </si>
  <si>
    <t>IOXol.OLp</t>
  </si>
  <si>
    <t>JINHol.OLp</t>
  </si>
  <si>
    <t>HOEGol.OLp</t>
  </si>
  <si>
    <t>ARCHERol.OLp</t>
  </si>
  <si>
    <t>NAVAol.OLp</t>
  </si>
  <si>
    <t>PLCSol.OLp</t>
  </si>
  <si>
    <t>ELEEol.OLp</t>
  </si>
  <si>
    <t>AQUAol.OLp</t>
  </si>
  <si>
    <t>AFKol.OLp</t>
  </si>
  <si>
    <t>HAVIol.OLp</t>
  </si>
  <si>
    <t>GYLol.OLp</t>
  </si>
  <si>
    <t>NTSAol.OLp</t>
  </si>
  <si>
    <t>TECEol.OLp</t>
  </si>
  <si>
    <t>WILSol.OLp</t>
  </si>
  <si>
    <t>POLSol.OLp</t>
  </si>
  <si>
    <t>ENDURol.OLp</t>
  </si>
  <si>
    <t>PETOol.OLp</t>
  </si>
  <si>
    <t>ATLAol.OLp</t>
  </si>
  <si>
    <t>SIOFFol.OLp</t>
  </si>
  <si>
    <t>ITERol.OLp</t>
  </si>
  <si>
    <t>BYGGol.OLp</t>
  </si>
  <si>
    <t>ORKol.OLp</t>
  </si>
  <si>
    <t>BWLPGol.OLp</t>
  </si>
  <si>
    <t>SOAGol.OLp</t>
  </si>
  <si>
    <t>SKUEol.OLp</t>
  </si>
  <si>
    <t>JAERENol.OLp</t>
  </si>
  <si>
    <t>SPAKol.OLp</t>
  </si>
  <si>
    <t>RINGol.OLp</t>
  </si>
  <si>
    <t>MELGol.OLp</t>
  </si>
  <si>
    <t>SOGSol.OLp</t>
  </si>
  <si>
    <t>SPOGol.OLp</t>
  </si>
  <si>
    <t>LSTSB-MEol.OLp</t>
  </si>
  <si>
    <t>MULIol.OLp</t>
  </si>
  <si>
    <t>HYARDol.OLp</t>
  </si>
  <si>
    <t>ZALol.OLp</t>
  </si>
  <si>
    <t>SUNSB-MEol.OLp</t>
  </si>
  <si>
    <t>LAVO-MEol.OLp</t>
  </si>
  <si>
    <t>SHLFol.OLp</t>
  </si>
  <si>
    <t>ZENA-MEol.OLp</t>
  </si>
  <si>
    <t>ICEGol.OLp</t>
  </si>
  <si>
    <t>ULTIMOol.OLp</t>
  </si>
  <si>
    <t>OKEAol.OLp</t>
  </si>
  <si>
    <t>202Bol.OLp</t>
  </si>
  <si>
    <t>OBSERVol.OLp</t>
  </si>
  <si>
    <t>NOLol.OLp</t>
  </si>
  <si>
    <t>CLOUD-MEol.OLp</t>
  </si>
  <si>
    <t>ROMSB-MEol.OLp</t>
  </si>
  <si>
    <t>AYFIE-MEol.OLp</t>
  </si>
  <si>
    <t>MRCEL-MEol.OLp</t>
  </si>
  <si>
    <t>SIKRI-MEol.OLp</t>
  </si>
  <si>
    <t>ZAP-MEol.OLp</t>
  </si>
  <si>
    <t>ARRIol.OLp</t>
  </si>
  <si>
    <t>NCOD-MEol.OLp</t>
  </si>
  <si>
    <t>ELABS-MEol.OLp</t>
  </si>
  <si>
    <t>VOLUE-MEol.OLp</t>
  </si>
  <si>
    <t>HOC-MEol.OLp</t>
  </si>
  <si>
    <t>LINKMol.OLp</t>
  </si>
  <si>
    <t>PSKY-MEol.OLp</t>
  </si>
  <si>
    <t>OSUN-MEol.OLp</t>
  </si>
  <si>
    <t>ISALX-MEol.OLp</t>
  </si>
  <si>
    <t>KAL-MEol.OLp</t>
  </si>
  <si>
    <t>EFUEL-MEol.OLp</t>
  </si>
  <si>
    <t>AIRX-MEol.OLp</t>
  </si>
  <si>
    <t>EPS_EST</t>
  </si>
  <si>
    <t>Q3.2020</t>
  </si>
  <si>
    <t>Q2.2020</t>
  </si>
  <si>
    <t>Q1.2020</t>
  </si>
  <si>
    <t>Q4.2019</t>
  </si>
  <si>
    <t>Q3.2019</t>
  </si>
  <si>
    <t>EPS_ACT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</si>
</sst>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4E8ED"/>
        <bgColor rgb="FFE4E8ED"/>
      </patternFill>
    </fill>
    <fill>
      <patternFill patternType="solid">
        <fgColor rgb="FFADFFFF"/>
        <bgColor rgb="FFADFFFF"/>
      </patternFill>
    </fill>
    <fill>
      <patternFill patternType="solid">
        <fgColor rgb="FFDADADA"/>
        <bgColor rgb="FFDADADA"/>
      </patternFill>
    </fill>
    <fill>
      <patternFill patternType="solid">
        <fgColor rgb="FFB4D7FF"/>
        <bgColor rgb="FFB4D7FF"/>
      </patternFill>
    </fill>
    <fill>
      <patternFill patternType="solid">
        <fgColor rgb="FFE8ACB6"/>
        <bgColor rgb="FFE8ACB6"/>
      </patternFill>
    </fill>
    <fill>
      <patternFill patternType="solid">
        <fgColor rgb="FF95D5E1"/>
        <bgColor rgb="FF95D5E1"/>
      </patternFill>
    </fill>
    <fill>
      <patternFill patternType="solid">
        <fgColor rgb="FF4EBED1"/>
        <bgColor rgb="FF4EBED1"/>
      </patternFill>
    </fill>
    <fill>
      <patternFill patternType="solid">
        <fgColor rgb="FFE07686"/>
        <bgColor rgb="FFE07686"/>
      </patternFill>
    </fill>
    <fill>
      <patternFill patternType="solid">
        <fgColor rgb="FF6AAD85"/>
        <bgColor rgb="FF6AAD85"/>
      </patternFill>
    </fill>
    <fill>
      <patternFill patternType="solid">
        <fgColor rgb="FF555555"/>
        <bgColor rgb="FF555555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NumberFormat="0" applyBorder="0" applyAlignment="0"/>
    <xf numFmtId="0" fontId="5" fillId="0" borderId="0" applyNumberFormat="0" applyFill="0" applyBorder="0" applyAlignment="0" applyProtection="0"/>
  </cellStyleXfs>
  <cellXfs count="43">
    <xf numFmtId="0" fontId="0" fillId="0" borderId="0" xfId="0" applyFill="1" applyProtection="1"/>
    <xf numFmtId="0" fontId="1" fillId="0" borderId="0" xfId="0" applyFont="1" applyFill="1" applyProtection="1"/>
    <xf numFmtId="49" fontId="2" fillId="0" borderId="0" xfId="0" applyNumberFormat="1" applyFont="1" applyFill="1" applyProtection="1"/>
    <xf numFmtId="49" fontId="1" fillId="0" borderId="0" xfId="0" applyNumberFormat="1" applyFont="1" applyFill="1" applyProtection="1"/>
    <xf numFmtId="49" fontId="2" fillId="2" borderId="1" xfId="0" applyNumberFormat="1" applyFont="1" applyFill="1" applyBorder="1" applyProtection="1"/>
    <xf numFmtId="49" fontId="1" fillId="2" borderId="2" xfId="0" applyNumberFormat="1" applyFont="1" applyFill="1" applyBorder="1" applyAlignment="1" applyProtection="1">
      <alignment horizontal="right"/>
    </xf>
    <xf numFmtId="49" fontId="2" fillId="3" borderId="3" xfId="0" applyNumberFormat="1" applyFont="1" applyFill="1" applyBorder="1" applyAlignment="1" applyProtection="1">
      <alignment horizontal="center"/>
    </xf>
    <xf numFmtId="49" fontId="2" fillId="4" borderId="3" xfId="0" applyNumberFormat="1" applyFont="1" applyFill="1" applyBorder="1" applyAlignment="1" applyProtection="1">
      <alignment horizontal="center"/>
    </xf>
    <xf numFmtId="49" fontId="2" fillId="5" borderId="3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Protection="1"/>
    <xf numFmtId="49" fontId="1" fillId="0" borderId="2" xfId="0" applyNumberFormat="1" applyFont="1" applyFill="1" applyBorder="1" applyProtection="1"/>
    <xf numFmtId="164" fontId="1" fillId="6" borderId="3" xfId="0" applyNumberFormat="1" applyFont="1" applyFill="1" applyBorder="1" applyAlignment="1" applyProtection="1">
      <alignment horizontal="right"/>
    </xf>
    <xf numFmtId="164" fontId="1" fillId="7" borderId="3" xfId="0" applyNumberFormat="1" applyFont="1" applyFill="1" applyBorder="1" applyAlignment="1" applyProtection="1">
      <alignment horizontal="right"/>
    </xf>
    <xf numFmtId="164" fontId="1" fillId="8" borderId="3" xfId="0" applyNumberFormat="1" applyFont="1" applyFill="1" applyBorder="1" applyAlignment="1" applyProtection="1">
      <alignment horizontal="right"/>
    </xf>
    <xf numFmtId="164" fontId="1" fillId="9" borderId="3" xfId="0" applyNumberFormat="1" applyFont="1" applyFill="1" applyBorder="1" applyAlignment="1" applyProtection="1">
      <alignment horizontal="right"/>
    </xf>
    <xf numFmtId="164" fontId="1" fillId="10" borderId="3" xfId="0" applyNumberFormat="1" applyFont="1" applyFill="1" applyBorder="1" applyAlignment="1" applyProtection="1">
      <alignment horizontal="right"/>
    </xf>
    <xf numFmtId="49" fontId="3" fillId="11" borderId="1" xfId="0" applyNumberFormat="1" applyFont="1" applyFill="1" applyBorder="1" applyProtection="1"/>
    <xf numFmtId="49" fontId="3" fillId="11" borderId="2" xfId="0" applyNumberFormat="1" applyFont="1" applyFill="1" applyBorder="1" applyProtection="1"/>
    <xf numFmtId="165" fontId="3" fillId="11" borderId="3" xfId="0" applyNumberFormat="1" applyFont="1" applyFill="1" applyBorder="1" applyAlignment="1" applyProtection="1">
      <alignment horizontal="right"/>
    </xf>
    <xf numFmtId="165" fontId="1" fillId="0" borderId="3" xfId="0" applyNumberFormat="1" applyFont="1" applyFill="1" applyBorder="1" applyAlignment="1" applyProtection="1">
      <alignment horizontal="right"/>
    </xf>
    <xf numFmtId="165" fontId="1" fillId="4" borderId="3" xfId="0" applyNumberFormat="1" applyFont="1" applyFill="1" applyBorder="1" applyAlignment="1" applyProtection="1">
      <alignment horizontal="right"/>
    </xf>
    <xf numFmtId="165" fontId="1" fillId="5" borderId="3" xfId="0" applyNumberFormat="1" applyFont="1" applyFill="1" applyBorder="1" applyAlignment="1" applyProtection="1">
      <alignment horizontal="right"/>
    </xf>
    <xf numFmtId="164" fontId="1" fillId="0" borderId="3" xfId="0" applyNumberFormat="1" applyFont="1" applyFill="1" applyBorder="1" applyAlignment="1" applyProtection="1">
      <alignment horizontal="right"/>
    </xf>
    <xf numFmtId="164" fontId="1" fillId="4" borderId="3" xfId="0" applyNumberFormat="1" applyFont="1" applyFill="1" applyBorder="1" applyAlignment="1" applyProtection="1">
      <alignment horizontal="right"/>
    </xf>
    <xf numFmtId="164" fontId="1" fillId="5" borderId="3" xfId="0" applyNumberFormat="1" applyFont="1" applyFill="1" applyBorder="1" applyAlignment="1" applyProtection="1">
      <alignment horizontal="right"/>
    </xf>
    <xf numFmtId="1" fontId="1" fillId="0" borderId="3" xfId="0" applyNumberFormat="1" applyFont="1" applyFill="1" applyBorder="1" applyAlignment="1" applyProtection="1">
      <alignment horizontal="right"/>
    </xf>
    <xf numFmtId="1" fontId="1" fillId="4" borderId="3" xfId="0" applyNumberFormat="1" applyFont="1" applyFill="1" applyBorder="1" applyAlignment="1" applyProtection="1">
      <alignment horizontal="right"/>
    </xf>
    <xf numFmtId="1" fontId="1" fillId="5" borderId="3" xfId="0" applyNumberFormat="1" applyFont="1" applyFill="1" applyBorder="1" applyAlignment="1" applyProtection="1">
      <alignment horizontal="right"/>
    </xf>
    <xf numFmtId="49" fontId="1" fillId="4" borderId="3" xfId="0" applyNumberFormat="1" applyFont="1" applyFill="1" applyBorder="1" applyAlignment="1" applyProtection="1">
      <alignment horizontal="right"/>
    </xf>
    <xf numFmtId="49" fontId="1" fillId="0" borderId="3" xfId="0" applyNumberFormat="1" applyFont="1" applyFill="1" applyBorder="1" applyAlignment="1" applyProtection="1">
      <alignment horizontal="right"/>
    </xf>
    <xf numFmtId="0" fontId="1" fillId="0" borderId="0" xfId="0" quotePrefix="1" applyFont="1" applyFill="1" applyProtection="1"/>
    <xf numFmtId="14" fontId="1" fillId="0" borderId="0" xfId="0" applyNumberFormat="1" applyFont="1" applyFill="1" applyProtection="1"/>
    <xf numFmtId="0" fontId="1" fillId="0" borderId="0" xfId="0" applyNumberFormat="1" applyFont="1" applyFill="1" applyProtection="1"/>
    <xf numFmtId="0" fontId="5" fillId="0" borderId="0" xfId="1" applyAlignment="1"/>
    <xf numFmtId="0" fontId="0" fillId="0" borderId="0" xfId="0" quotePrefix="1" applyFill="1" applyProtection="1"/>
    <xf numFmtId="0" fontId="5" fillId="0" borderId="0" xfId="1" quotePrefix="1" applyAlignment="1"/>
    <xf numFmtId="0" fontId="2" fillId="0" borderId="0" xfId="0" applyFont="1" applyFill="1" applyProtection="1"/>
    <xf numFmtId="0" fontId="2" fillId="2" borderId="3" xfId="0" applyFont="1" applyFill="1" applyBorder="1" applyAlignment="1" applyProtection="1">
      <alignment horizontal="right"/>
    </xf>
    <xf numFmtId="0" fontId="2" fillId="2" borderId="3" xfId="0" applyFont="1" applyFill="1" applyBorder="1" applyProtection="1"/>
    <xf numFmtId="0" fontId="2" fillId="2" borderId="3" xfId="0" applyFont="1" applyFill="1" applyBorder="1" applyAlignment="1" applyProtection="1">
      <alignment horizontal="left"/>
    </xf>
    <xf numFmtId="49" fontId="2" fillId="2" borderId="3" xfId="0" applyNumberFormat="1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0" fontId="2" fillId="2" borderId="2" xfId="0" applyFont="1" applyFill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G565"/>
  <sheetViews>
    <sheetView topLeftCell="F38" workbookViewId="0">
      <selection activeCell="AA35" sqref="AA35"/>
    </sheetView>
  </sheetViews>
  <sheetFormatPr defaultColWidth="9.109375" defaultRowHeight="13.8" x14ac:dyDescent="0.3"/>
  <cols>
    <col min="1" max="1" width="33.44140625" style="1" customWidth="1"/>
    <col min="2" max="2" width="20.33203125" style="1" customWidth="1"/>
    <col min="3" max="3" width="10.33203125" style="1" customWidth="1"/>
    <col min="4" max="4" width="9.6640625" style="1" customWidth="1"/>
    <col min="5" max="6" width="10" style="1" customWidth="1"/>
    <col min="7" max="7" width="9.5546875" style="1" customWidth="1"/>
    <col min="8" max="8" width="10.33203125" style="1" customWidth="1"/>
    <col min="9" max="9" width="9.6640625" style="1" customWidth="1"/>
    <col min="10" max="11" width="10" style="1" customWidth="1"/>
    <col min="12" max="12" width="14.33203125" style="1" customWidth="1"/>
    <col min="13" max="13" width="10.33203125" style="1" customWidth="1"/>
    <col min="14" max="14" width="9.6640625" style="1" customWidth="1"/>
    <col min="15" max="16" width="10" style="1" customWidth="1"/>
    <col min="17" max="17" width="9.5546875" style="1" customWidth="1"/>
    <col min="18" max="18" width="10.33203125" style="1" customWidth="1"/>
    <col min="19" max="19" width="9.6640625" style="1" customWidth="1"/>
    <col min="20" max="21" width="10" style="1" customWidth="1"/>
    <col min="22" max="22" width="11.33203125" style="1" bestFit="1" customWidth="1"/>
    <col min="23" max="23" width="10.33203125" style="1" customWidth="1"/>
    <col min="24" max="24" width="9.6640625" style="1" customWidth="1"/>
    <col min="25" max="26" width="10" style="1" customWidth="1"/>
    <col min="27" max="27" width="13.6640625" style="1" customWidth="1"/>
    <col min="28" max="28" width="10.33203125" style="1" customWidth="1"/>
    <col min="29" max="29" width="9.6640625" style="1" customWidth="1"/>
    <col min="30" max="30" width="10" style="1" customWidth="1"/>
    <col min="31" max="31" width="1.44140625" style="1" customWidth="1"/>
    <col min="32" max="32" width="10" style="1" customWidth="1"/>
    <col min="33" max="33" width="9.5546875" style="1" customWidth="1"/>
    <col min="34" max="34" width="9.109375" style="1" customWidth="1"/>
    <col min="35" max="16384" width="9.109375" style="1"/>
  </cols>
  <sheetData>
    <row r="1" spans="1:33" x14ac:dyDescent="0.3">
      <c r="A1" s="2" t="s">
        <v>0</v>
      </c>
      <c r="B1" s="2" t="s">
        <v>1</v>
      </c>
    </row>
    <row r="2" spans="1:33" x14ac:dyDescent="0.3">
      <c r="A2" s="2" t="s">
        <v>2</v>
      </c>
      <c r="B2" s="3" t="s">
        <v>3</v>
      </c>
    </row>
    <row r="4" spans="1:33" x14ac:dyDescent="0.3">
      <c r="A4" s="2" t="s">
        <v>4</v>
      </c>
      <c r="B4" s="1" t="s">
        <v>5</v>
      </c>
    </row>
    <row r="5" spans="1:33" x14ac:dyDescent="0.3">
      <c r="A5" s="2" t="s">
        <v>6</v>
      </c>
      <c r="B5" s="1" t="s">
        <v>7</v>
      </c>
    </row>
    <row r="6" spans="1:33" x14ac:dyDescent="0.3">
      <c r="A6" s="2" t="s">
        <v>8</v>
      </c>
      <c r="B6" s="1" t="s">
        <v>9</v>
      </c>
      <c r="E6" s="30"/>
    </row>
    <row r="8" spans="1:33" x14ac:dyDescent="0.3">
      <c r="A8" s="36" t="s">
        <v>10</v>
      </c>
      <c r="B8" s="36" t="s">
        <v>10</v>
      </c>
      <c r="C8" s="36" t="s">
        <v>10</v>
      </c>
      <c r="D8" s="36" t="s">
        <v>10</v>
      </c>
      <c r="E8" s="36" t="s">
        <v>10</v>
      </c>
      <c r="F8" s="36" t="s">
        <v>10</v>
      </c>
      <c r="G8" s="36" t="s">
        <v>10</v>
      </c>
      <c r="H8" s="36" t="s">
        <v>10</v>
      </c>
      <c r="I8" s="36" t="s">
        <v>10</v>
      </c>
      <c r="J8" s="36" t="s">
        <v>10</v>
      </c>
      <c r="K8" s="36" t="s">
        <v>10</v>
      </c>
      <c r="L8" s="36" t="s">
        <v>10</v>
      </c>
      <c r="M8" s="36" t="s">
        <v>10</v>
      </c>
      <c r="N8" s="36" t="s">
        <v>10</v>
      </c>
      <c r="O8" s="36" t="s">
        <v>10</v>
      </c>
    </row>
    <row r="9" spans="1:33" x14ac:dyDescent="0.3">
      <c r="A9" s="41"/>
      <c r="B9" s="42"/>
      <c r="C9" s="37" t="s">
        <v>11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9" t="s">
        <v>12</v>
      </c>
      <c r="AG9" s="38"/>
    </row>
    <row r="10" spans="1:33" x14ac:dyDescent="0.3">
      <c r="A10" s="41"/>
      <c r="B10" s="42"/>
      <c r="C10" s="40" t="s">
        <v>13</v>
      </c>
      <c r="D10" s="38"/>
      <c r="E10" s="38"/>
      <c r="F10" s="38"/>
      <c r="G10" s="38"/>
      <c r="H10" s="40" t="s">
        <v>14</v>
      </c>
      <c r="I10" s="38"/>
      <c r="J10" s="38"/>
      <c r="K10" s="38"/>
      <c r="L10" s="38"/>
      <c r="M10" s="40" t="s">
        <v>15</v>
      </c>
      <c r="N10" s="38"/>
      <c r="O10" s="38"/>
      <c r="P10" s="38"/>
      <c r="Q10" s="38"/>
      <c r="R10" s="40" t="s">
        <v>16</v>
      </c>
      <c r="S10" s="38"/>
      <c r="T10" s="38"/>
      <c r="U10" s="38"/>
      <c r="V10" s="38"/>
      <c r="W10" s="40" t="s">
        <v>17</v>
      </c>
      <c r="X10" s="38"/>
      <c r="Y10" s="38"/>
      <c r="Z10" s="38"/>
      <c r="AA10" s="38"/>
      <c r="AB10" s="40" t="s">
        <v>18</v>
      </c>
      <c r="AC10" s="38"/>
      <c r="AD10" s="38"/>
      <c r="AE10" s="38"/>
      <c r="AF10" s="40" t="s">
        <v>18</v>
      </c>
      <c r="AG10" s="38"/>
    </row>
    <row r="11" spans="1:33" x14ac:dyDescent="0.3">
      <c r="A11" s="4" t="s">
        <v>19</v>
      </c>
      <c r="B11" s="5" t="s">
        <v>20</v>
      </c>
      <c r="C11" s="6" t="s">
        <v>21</v>
      </c>
      <c r="D11" s="6" t="s">
        <v>22</v>
      </c>
      <c r="E11" s="6" t="s">
        <v>23</v>
      </c>
      <c r="F11" s="6" t="s">
        <v>24</v>
      </c>
      <c r="G11" s="7" t="s">
        <v>25</v>
      </c>
      <c r="H11" s="6" t="s">
        <v>26</v>
      </c>
      <c r="I11" s="6" t="s">
        <v>27</v>
      </c>
      <c r="J11" s="6" t="s">
        <v>28</v>
      </c>
      <c r="K11" s="6" t="s">
        <v>29</v>
      </c>
      <c r="L11" s="7" t="s">
        <v>30</v>
      </c>
      <c r="M11" s="6" t="s">
        <v>31</v>
      </c>
      <c r="N11" s="6" t="s">
        <v>32</v>
      </c>
      <c r="O11" s="6" t="s">
        <v>33</v>
      </c>
      <c r="P11" s="6" t="s">
        <v>34</v>
      </c>
      <c r="Q11" s="7" t="s">
        <v>35</v>
      </c>
      <c r="R11" s="6" t="s">
        <v>36</v>
      </c>
      <c r="S11" s="6" t="s">
        <v>37</v>
      </c>
      <c r="T11" s="6" t="s">
        <v>38</v>
      </c>
      <c r="U11" s="6" t="s">
        <v>39</v>
      </c>
      <c r="V11" s="7" t="s">
        <v>40</v>
      </c>
      <c r="W11" s="6" t="s">
        <v>41</v>
      </c>
      <c r="X11" s="6" t="s">
        <v>42</v>
      </c>
      <c r="Y11" s="6" t="s">
        <v>43</v>
      </c>
      <c r="Z11" s="6" t="s">
        <v>44</v>
      </c>
      <c r="AA11" s="7" t="s">
        <v>45</v>
      </c>
      <c r="AB11" s="6" t="s">
        <v>46</v>
      </c>
      <c r="AC11" s="6" t="s">
        <v>47</v>
      </c>
      <c r="AD11" s="6" t="s">
        <v>48</v>
      </c>
      <c r="AE11" s="38"/>
      <c r="AF11" s="8" t="s">
        <v>49</v>
      </c>
      <c r="AG11" s="7" t="s">
        <v>50</v>
      </c>
    </row>
    <row r="12" spans="1:33" x14ac:dyDescent="0.3">
      <c r="A12" s="9" t="s">
        <v>51</v>
      </c>
      <c r="B12" s="10"/>
      <c r="C12" s="11">
        <v>-6.9110000000000005E-2</v>
      </c>
      <c r="D12" s="12">
        <v>2.6110000000000001E-2</v>
      </c>
      <c r="E12" s="11">
        <v>-2.8799999999999999E-2</v>
      </c>
      <c r="F12" s="11">
        <v>-0.19450999999999999</v>
      </c>
      <c r="G12" s="11">
        <v>-7.1249999999999994E-2</v>
      </c>
      <c r="H12" s="11">
        <v>-0.13783000000000001</v>
      </c>
      <c r="I12" s="11">
        <v>-0.11355999999999999</v>
      </c>
      <c r="J12" s="12">
        <v>2.1950000000000001E-2</v>
      </c>
      <c r="K12" s="13">
        <v>0.34822999999999998</v>
      </c>
      <c r="L12" s="12">
        <v>0.11453000000000001</v>
      </c>
      <c r="M12" s="11">
        <v>-0.14698</v>
      </c>
      <c r="N12" s="11">
        <v>-0.16274</v>
      </c>
      <c r="O12" s="11">
        <v>-0.12581000000000001</v>
      </c>
      <c r="P12" s="12">
        <v>0.22023999999999999</v>
      </c>
      <c r="Q12" s="12">
        <v>2.8879999999999999E-2</v>
      </c>
      <c r="R12" s="11">
        <v>-0.16267000000000001</v>
      </c>
      <c r="S12" s="11">
        <v>-0.22569</v>
      </c>
      <c r="T12" s="11">
        <v>-5.5960000000000003E-2</v>
      </c>
      <c r="U12" s="12">
        <v>0.11051999999999999</v>
      </c>
      <c r="V12" s="12">
        <v>8.6669999999999997E-2</v>
      </c>
      <c r="W12" s="14">
        <v>-0.28432000000000002</v>
      </c>
      <c r="X12" s="11">
        <v>-1.5689999999999999E-2</v>
      </c>
      <c r="Y12" s="11">
        <v>-6.5710000000000005E-2</v>
      </c>
      <c r="Z12" s="11">
        <v>-5.3670000000000002E-2</v>
      </c>
      <c r="AA12" s="11">
        <v>-4.1160000000000002E-2</v>
      </c>
      <c r="AB12" s="11">
        <v>-2.5950000000000001E-2</v>
      </c>
      <c r="AC12" s="11">
        <v>-5.1240000000000001E-2</v>
      </c>
      <c r="AD12" s="11">
        <v>-0.17843000000000001</v>
      </c>
      <c r="AE12" s="38"/>
      <c r="AF12" s="11">
        <v>-4.113E-2</v>
      </c>
      <c r="AG12" s="15">
        <v>-2.8500000000000001E-3</v>
      </c>
    </row>
    <row r="13" spans="1:33" x14ac:dyDescent="0.3">
      <c r="A13" s="16" t="s">
        <v>52</v>
      </c>
      <c r="B13" s="17"/>
      <c r="C13" s="18">
        <v>3958.7649999999999</v>
      </c>
      <c r="D13" s="18">
        <v>4360.7407999999996</v>
      </c>
      <c r="E13" s="18">
        <v>3979.8189000000002</v>
      </c>
      <c r="F13" s="18">
        <v>3211.0059999999999</v>
      </c>
      <c r="G13" s="18">
        <v>15459.4331</v>
      </c>
      <c r="H13" s="18">
        <v>2829.8071799999998</v>
      </c>
      <c r="I13" s="18">
        <v>2896</v>
      </c>
      <c r="J13" s="18">
        <v>2656</v>
      </c>
      <c r="K13" s="18">
        <v>3819</v>
      </c>
      <c r="L13" s="18">
        <v>12191</v>
      </c>
      <c r="M13" s="18">
        <v>2377</v>
      </c>
      <c r="N13" s="18">
        <v>2346</v>
      </c>
      <c r="O13" s="18">
        <v>2634</v>
      </c>
      <c r="P13" s="18">
        <v>3398</v>
      </c>
      <c r="Q13" s="18">
        <v>10755</v>
      </c>
      <c r="R13" s="18">
        <v>2529</v>
      </c>
      <c r="S13" s="18">
        <v>2774</v>
      </c>
      <c r="T13" s="18">
        <v>3073</v>
      </c>
      <c r="U13" s="18">
        <v>2990</v>
      </c>
      <c r="V13" s="18">
        <v>11367</v>
      </c>
      <c r="W13" s="18">
        <v>2033</v>
      </c>
      <c r="X13" s="18">
        <v>2834</v>
      </c>
      <c r="Y13" s="18">
        <v>2637</v>
      </c>
      <c r="Z13" s="18">
        <v>2700</v>
      </c>
      <c r="AA13" s="18">
        <v>10204</v>
      </c>
      <c r="AB13" s="18">
        <v>2350</v>
      </c>
      <c r="AC13" s="18">
        <v>1899</v>
      </c>
      <c r="AD13" s="18">
        <v>1723</v>
      </c>
      <c r="AE13" s="38"/>
      <c r="AF13" s="18" t="s">
        <v>53</v>
      </c>
      <c r="AG13" s="18" t="s">
        <v>53</v>
      </c>
    </row>
    <row r="14" spans="1:33" x14ac:dyDescent="0.3">
      <c r="A14" s="9" t="s">
        <v>54</v>
      </c>
      <c r="B14" s="10"/>
      <c r="C14" s="19">
        <v>4176.0687699999999</v>
      </c>
      <c r="D14" s="19">
        <v>3999.5629399999998</v>
      </c>
      <c r="E14" s="19">
        <v>4141.5288300000002</v>
      </c>
      <c r="F14" s="19">
        <v>3915.5425</v>
      </c>
      <c r="G14" s="20">
        <v>15478.779</v>
      </c>
      <c r="H14" s="19">
        <v>3444.8459800000001</v>
      </c>
      <c r="I14" s="19">
        <v>3266.9870000000001</v>
      </c>
      <c r="J14" s="19">
        <v>2598.9638</v>
      </c>
      <c r="K14" s="19">
        <v>2832.6031699999999</v>
      </c>
      <c r="L14" s="20">
        <v>10938.263070000001</v>
      </c>
      <c r="M14" s="19">
        <v>2786.56925</v>
      </c>
      <c r="N14" s="19">
        <v>2802.0086000000001</v>
      </c>
      <c r="O14" s="19">
        <v>3013.0734000000002</v>
      </c>
      <c r="P14" s="19">
        <v>2784.6954000000001</v>
      </c>
      <c r="Q14" s="20">
        <v>10453.123960000001</v>
      </c>
      <c r="R14" s="19">
        <v>3020.297</v>
      </c>
      <c r="S14" s="19">
        <v>3582.5585999999998</v>
      </c>
      <c r="T14" s="19">
        <v>3255.174</v>
      </c>
      <c r="U14" s="19">
        <v>2692.4396700000002</v>
      </c>
      <c r="V14" s="20">
        <v>10460.399429999999</v>
      </c>
      <c r="W14" s="19">
        <v>2840.6350000000002</v>
      </c>
      <c r="X14" s="19">
        <v>2879.1624999999999</v>
      </c>
      <c r="Y14" s="19">
        <v>2822.4753300000002</v>
      </c>
      <c r="Z14" s="19">
        <v>2853.1235000000001</v>
      </c>
      <c r="AA14" s="20">
        <v>10642.074839999999</v>
      </c>
      <c r="AB14" s="19">
        <v>2412.6165999999998</v>
      </c>
      <c r="AC14" s="19">
        <v>2001.5640000000001</v>
      </c>
      <c r="AD14" s="19">
        <v>2097.2113300000001</v>
      </c>
      <c r="AE14" s="38"/>
      <c r="AF14" s="21">
        <v>2045.8520000000001</v>
      </c>
      <c r="AG14" s="20">
        <v>8280.1544400000002</v>
      </c>
    </row>
    <row r="15" spans="1:33" x14ac:dyDescent="0.3">
      <c r="A15" s="9" t="s">
        <v>55</v>
      </c>
      <c r="B15" s="10"/>
      <c r="C15" s="19">
        <v>4272.9833600000002</v>
      </c>
      <c r="D15" s="19">
        <v>3987.3651199999999</v>
      </c>
      <c r="E15" s="19">
        <v>4154.99856</v>
      </c>
      <c r="F15" s="19">
        <v>3843.8051500000001</v>
      </c>
      <c r="G15" s="20">
        <v>15728.109049999999</v>
      </c>
      <c r="H15" s="19">
        <v>3895.6765799999998</v>
      </c>
      <c r="I15" s="19">
        <v>3303.1875599999998</v>
      </c>
      <c r="J15" s="19">
        <v>2497.90193</v>
      </c>
      <c r="K15" s="19">
        <v>2855.1744100000001</v>
      </c>
      <c r="L15" s="20">
        <v>10953.0175</v>
      </c>
      <c r="M15" s="19">
        <v>2828.6428900000001</v>
      </c>
      <c r="N15" s="19">
        <v>2793.4207000000001</v>
      </c>
      <c r="O15" s="19">
        <v>3076.94011</v>
      </c>
      <c r="P15" s="19">
        <v>2746.27225</v>
      </c>
      <c r="Q15" s="20">
        <v>10624.5407</v>
      </c>
      <c r="R15" s="19">
        <v>3063.0493799999999</v>
      </c>
      <c r="S15" s="19">
        <v>3273.3723</v>
      </c>
      <c r="T15" s="19">
        <v>3278.7912099999999</v>
      </c>
      <c r="U15" s="19">
        <v>2710.1185799999998</v>
      </c>
      <c r="V15" s="20">
        <v>10668.14294</v>
      </c>
      <c r="W15" s="19">
        <v>2816.1050700000001</v>
      </c>
      <c r="X15" s="19">
        <v>3040.22876</v>
      </c>
      <c r="Y15" s="19">
        <v>2812.3534100000002</v>
      </c>
      <c r="Z15" s="19">
        <v>2893.8471199999999</v>
      </c>
      <c r="AA15" s="20">
        <v>10553.82308</v>
      </c>
      <c r="AB15" s="19">
        <v>2347.9174400000002</v>
      </c>
      <c r="AC15" s="19">
        <v>1972.99009</v>
      </c>
      <c r="AD15" s="19">
        <v>2088.6763599999999</v>
      </c>
      <c r="AE15" s="38"/>
      <c r="AF15" s="21">
        <v>1961.704</v>
      </c>
      <c r="AG15" s="20">
        <v>8256.5509299999994</v>
      </c>
    </row>
    <row r="16" spans="1:33" x14ac:dyDescent="0.3">
      <c r="A16" s="9" t="s">
        <v>56</v>
      </c>
      <c r="B16" s="10"/>
      <c r="C16" s="19">
        <v>64.030320000000003</v>
      </c>
      <c r="D16" s="19">
        <v>-12.19783</v>
      </c>
      <c r="E16" s="19">
        <v>13.469720000000001</v>
      </c>
      <c r="F16" s="19">
        <v>-71.737350000000006</v>
      </c>
      <c r="G16" s="20">
        <v>249.33005</v>
      </c>
      <c r="H16" s="19">
        <v>220.81747999999999</v>
      </c>
      <c r="I16" s="19">
        <v>36.200560000000003</v>
      </c>
      <c r="J16" s="19">
        <v>-101.06187</v>
      </c>
      <c r="K16" s="19">
        <v>22.571249999999999</v>
      </c>
      <c r="L16" s="20">
        <v>14.754429999999999</v>
      </c>
      <c r="M16" s="19">
        <v>42.073639999999997</v>
      </c>
      <c r="N16" s="19">
        <v>-8.5879100000000008</v>
      </c>
      <c r="O16" s="19">
        <v>63.866709999999998</v>
      </c>
      <c r="P16" s="19">
        <v>-38.42315</v>
      </c>
      <c r="Q16" s="20">
        <v>171.41674</v>
      </c>
      <c r="R16" s="19">
        <v>42.752380000000002</v>
      </c>
      <c r="S16" s="19">
        <v>-309.18630000000002</v>
      </c>
      <c r="T16" s="19">
        <v>23.61721</v>
      </c>
      <c r="U16" s="19">
        <v>17.678909999999998</v>
      </c>
      <c r="V16" s="20">
        <v>207.74350999999999</v>
      </c>
      <c r="W16" s="19">
        <v>-24.52993</v>
      </c>
      <c r="X16" s="19">
        <v>161.06626</v>
      </c>
      <c r="Y16" s="19">
        <v>-10.121919999999999</v>
      </c>
      <c r="Z16" s="19">
        <v>40.723619999999997</v>
      </c>
      <c r="AA16" s="20">
        <v>-88.251760000000004</v>
      </c>
      <c r="AB16" s="19">
        <v>-64.699160000000006</v>
      </c>
      <c r="AC16" s="19">
        <v>-28.573910000000001</v>
      </c>
      <c r="AD16" s="19">
        <v>-8.5349699999999995</v>
      </c>
      <c r="AE16" s="38"/>
      <c r="AF16" s="21">
        <v>-84.147999999999996</v>
      </c>
      <c r="AG16" s="20">
        <v>-23.60351</v>
      </c>
    </row>
    <row r="17" spans="1:33" x14ac:dyDescent="0.3">
      <c r="A17" s="9" t="s">
        <v>57</v>
      </c>
      <c r="B17" s="10"/>
      <c r="C17" s="22">
        <v>1.521E-2</v>
      </c>
      <c r="D17" s="22">
        <v>-3.0500000000000002E-3</v>
      </c>
      <c r="E17" s="22">
        <v>3.2499999999999999E-3</v>
      </c>
      <c r="F17" s="22">
        <v>-1.8319999999999999E-2</v>
      </c>
      <c r="G17" s="23">
        <v>1.6109999999999999E-2</v>
      </c>
      <c r="H17" s="22">
        <v>6.0089999999999998E-2</v>
      </c>
      <c r="I17" s="22">
        <v>1.108E-2</v>
      </c>
      <c r="J17" s="22">
        <v>-3.8890000000000001E-2</v>
      </c>
      <c r="K17" s="22">
        <v>7.9699999999999997E-3</v>
      </c>
      <c r="L17" s="23">
        <v>1.3500000000000001E-3</v>
      </c>
      <c r="M17" s="22">
        <v>1.5100000000000001E-2</v>
      </c>
      <c r="N17" s="22">
        <v>-3.0699999999999998E-3</v>
      </c>
      <c r="O17" s="22">
        <v>2.12E-2</v>
      </c>
      <c r="P17" s="22">
        <v>-1.38E-2</v>
      </c>
      <c r="Q17" s="23">
        <v>1.6400000000000001E-2</v>
      </c>
      <c r="R17" s="22">
        <v>1.4160000000000001E-2</v>
      </c>
      <c r="S17" s="22">
        <v>-8.6300000000000002E-2</v>
      </c>
      <c r="T17" s="22">
        <v>7.26E-3</v>
      </c>
      <c r="U17" s="22">
        <v>6.5700000000000003E-3</v>
      </c>
      <c r="V17" s="23">
        <v>1.9859999999999999E-2</v>
      </c>
      <c r="W17" s="22">
        <v>-8.6400000000000001E-3</v>
      </c>
      <c r="X17" s="22">
        <v>5.5939999999999997E-2</v>
      </c>
      <c r="Y17" s="22">
        <v>-3.5899999999999999E-3</v>
      </c>
      <c r="Z17" s="22">
        <v>1.427E-2</v>
      </c>
      <c r="AA17" s="23">
        <v>-8.2900000000000005E-3</v>
      </c>
      <c r="AB17" s="22">
        <v>-2.682E-2</v>
      </c>
      <c r="AC17" s="22">
        <v>-1.4279999999999999E-2</v>
      </c>
      <c r="AD17" s="22">
        <v>-4.0699999999999998E-3</v>
      </c>
      <c r="AE17" s="38"/>
      <c r="AF17" s="24">
        <v>-4.113E-2</v>
      </c>
      <c r="AG17" s="23">
        <v>-2.8500000000000001E-3</v>
      </c>
    </row>
    <row r="18" spans="1:33" x14ac:dyDescent="0.3">
      <c r="A18" s="9" t="s">
        <v>58</v>
      </c>
      <c r="B18" s="10"/>
      <c r="C18" s="19">
        <v>4192.4353300000002</v>
      </c>
      <c r="D18" s="19">
        <v>4022.63267</v>
      </c>
      <c r="E18" s="19">
        <v>4231.3465399999995</v>
      </c>
      <c r="F18" s="19">
        <v>3959.6667000000002</v>
      </c>
      <c r="G18" s="20">
        <v>15266.24978</v>
      </c>
      <c r="H18" s="19">
        <v>3233.4204</v>
      </c>
      <c r="I18" s="19">
        <v>3342.9609999999998</v>
      </c>
      <c r="J18" s="19">
        <v>3150</v>
      </c>
      <c r="K18" s="19">
        <v>2729</v>
      </c>
      <c r="L18" s="20">
        <v>11000</v>
      </c>
      <c r="M18" s="19">
        <v>2759.6385</v>
      </c>
      <c r="N18" s="19">
        <v>2790.0430000000001</v>
      </c>
      <c r="O18" s="19">
        <v>2925</v>
      </c>
      <c r="P18" s="19">
        <v>2790</v>
      </c>
      <c r="Q18" s="20">
        <v>10013.5</v>
      </c>
      <c r="R18" s="19">
        <v>2750</v>
      </c>
      <c r="S18" s="19">
        <v>2866</v>
      </c>
      <c r="T18" s="19">
        <v>3255.174</v>
      </c>
      <c r="U18" s="19">
        <v>2685</v>
      </c>
      <c r="V18" s="20">
        <v>10300</v>
      </c>
      <c r="W18" s="19">
        <v>2812.5</v>
      </c>
      <c r="X18" s="19">
        <v>2750</v>
      </c>
      <c r="Y18" s="19">
        <v>2800</v>
      </c>
      <c r="Z18" s="19">
        <v>2853.1235000000001</v>
      </c>
      <c r="AA18" s="20">
        <v>10500</v>
      </c>
      <c r="AB18" s="19">
        <v>2300</v>
      </c>
      <c r="AC18" s="19">
        <v>2080</v>
      </c>
      <c r="AD18" s="19">
        <v>2131.634</v>
      </c>
      <c r="AE18" s="38"/>
      <c r="AF18" s="21">
        <v>2045.8520000000001</v>
      </c>
      <c r="AG18" s="20">
        <v>8450</v>
      </c>
    </row>
    <row r="19" spans="1:33" x14ac:dyDescent="0.3">
      <c r="A19" s="9" t="s">
        <v>59</v>
      </c>
      <c r="B19" s="10"/>
      <c r="C19" s="19">
        <v>4355.9742999999999</v>
      </c>
      <c r="D19" s="19">
        <v>4176.8356199999998</v>
      </c>
      <c r="E19" s="19">
        <v>4565.1801100000002</v>
      </c>
      <c r="F19" s="19">
        <v>4051.6368600000001</v>
      </c>
      <c r="G19" s="20">
        <v>20209.357069999998</v>
      </c>
      <c r="H19" s="19">
        <v>3976.0414599999999</v>
      </c>
      <c r="I19" s="19">
        <v>3433</v>
      </c>
      <c r="J19" s="19">
        <v>3233</v>
      </c>
      <c r="K19" s="19">
        <v>3352</v>
      </c>
      <c r="L19" s="20">
        <v>14365</v>
      </c>
      <c r="M19" s="19">
        <v>2887</v>
      </c>
      <c r="N19" s="19">
        <v>2875</v>
      </c>
      <c r="O19" s="19">
        <v>3347</v>
      </c>
      <c r="P19" s="19">
        <v>2975</v>
      </c>
      <c r="Q19" s="20">
        <v>14681</v>
      </c>
      <c r="R19" s="19">
        <v>4399</v>
      </c>
      <c r="S19" s="19">
        <v>4983</v>
      </c>
      <c r="T19" s="19">
        <v>3385.348</v>
      </c>
      <c r="U19" s="19">
        <v>3250</v>
      </c>
      <c r="V19" s="20">
        <v>12720</v>
      </c>
      <c r="W19" s="19">
        <v>3057</v>
      </c>
      <c r="X19" s="19">
        <v>3285</v>
      </c>
      <c r="Y19" s="19">
        <v>2945</v>
      </c>
      <c r="Z19" s="19">
        <v>3083.2469999999998</v>
      </c>
      <c r="AA19" s="20">
        <v>14061</v>
      </c>
      <c r="AB19" s="19">
        <v>2750</v>
      </c>
      <c r="AC19" s="19">
        <v>2089</v>
      </c>
      <c r="AD19" s="19">
        <v>2160</v>
      </c>
      <c r="AE19" s="38"/>
      <c r="AF19" s="21">
        <v>2130</v>
      </c>
      <c r="AG19" s="20">
        <v>8682</v>
      </c>
    </row>
    <row r="20" spans="1:33" x14ac:dyDescent="0.3">
      <c r="A20" s="9" t="s">
        <v>60</v>
      </c>
      <c r="B20" s="10"/>
      <c r="C20" s="19">
        <v>3963.4301099999998</v>
      </c>
      <c r="D20" s="19">
        <v>3776.1507999999999</v>
      </c>
      <c r="E20" s="19">
        <v>3825.4324900000001</v>
      </c>
      <c r="F20" s="19">
        <v>3735.32395</v>
      </c>
      <c r="G20" s="20">
        <v>12317.90864</v>
      </c>
      <c r="H20" s="19">
        <v>3125.0760700000001</v>
      </c>
      <c r="I20" s="19">
        <v>3025</v>
      </c>
      <c r="J20" s="19">
        <v>384.19598999999999</v>
      </c>
      <c r="K20" s="19">
        <v>2673</v>
      </c>
      <c r="L20" s="20">
        <v>1329.1445100000001</v>
      </c>
      <c r="M20" s="19">
        <v>2740</v>
      </c>
      <c r="N20" s="19">
        <v>2745</v>
      </c>
      <c r="O20" s="19">
        <v>2875.3670000000002</v>
      </c>
      <c r="P20" s="19">
        <v>2545</v>
      </c>
      <c r="Q20" s="20">
        <v>9901.25</v>
      </c>
      <c r="R20" s="19">
        <v>2300</v>
      </c>
      <c r="S20" s="19">
        <v>2750</v>
      </c>
      <c r="T20" s="19">
        <v>3125</v>
      </c>
      <c r="U20" s="19">
        <v>2117</v>
      </c>
      <c r="V20" s="20">
        <v>9214</v>
      </c>
      <c r="W20" s="19">
        <v>2680.54</v>
      </c>
      <c r="X20" s="19">
        <v>2731.65</v>
      </c>
      <c r="Y20" s="19">
        <v>2722.4259999999999</v>
      </c>
      <c r="Z20" s="19">
        <v>2623</v>
      </c>
      <c r="AA20" s="20">
        <v>9940</v>
      </c>
      <c r="AB20" s="19">
        <v>2119</v>
      </c>
      <c r="AC20" s="19">
        <v>1835.692</v>
      </c>
      <c r="AD20" s="19">
        <v>2000</v>
      </c>
      <c r="AE20" s="38"/>
      <c r="AF20" s="21">
        <v>1961.704</v>
      </c>
      <c r="AG20" s="20">
        <v>6566</v>
      </c>
    </row>
    <row r="21" spans="1:33" x14ac:dyDescent="0.3">
      <c r="A21" s="9" t="s">
        <v>61</v>
      </c>
      <c r="B21" s="10"/>
      <c r="C21" s="19">
        <v>146.29912999999999</v>
      </c>
      <c r="D21" s="19">
        <v>149.93543</v>
      </c>
      <c r="E21" s="19">
        <v>279.67209000000003</v>
      </c>
      <c r="F21" s="19">
        <v>132.84997000000001</v>
      </c>
      <c r="G21" s="20">
        <v>1534.6613500000001</v>
      </c>
      <c r="H21" s="19">
        <v>378.20726999999999</v>
      </c>
      <c r="I21" s="19">
        <v>175.01436000000001</v>
      </c>
      <c r="J21" s="19">
        <v>1110.46849</v>
      </c>
      <c r="K21" s="19">
        <v>239.05690000000001</v>
      </c>
      <c r="L21" s="20">
        <v>2257.8858500000001</v>
      </c>
      <c r="M21" s="19">
        <v>58.930810000000001</v>
      </c>
      <c r="N21" s="19">
        <v>52.400320000000001</v>
      </c>
      <c r="O21" s="19">
        <v>174.07861</v>
      </c>
      <c r="P21" s="19">
        <v>169.58984000000001</v>
      </c>
      <c r="Q21" s="20">
        <v>1120.4130299999999</v>
      </c>
      <c r="R21" s="19">
        <v>718.50193999999999</v>
      </c>
      <c r="S21" s="19">
        <v>977.15567999999996</v>
      </c>
      <c r="T21" s="19">
        <v>130.17400000000001</v>
      </c>
      <c r="U21" s="19">
        <v>372.79126000000002</v>
      </c>
      <c r="V21" s="20">
        <v>708.60904000000005</v>
      </c>
      <c r="W21" s="19">
        <v>143.03835000000001</v>
      </c>
      <c r="X21" s="19">
        <v>234.43011999999999</v>
      </c>
      <c r="Y21" s="19">
        <v>92.244789999999995</v>
      </c>
      <c r="Z21" s="19">
        <v>230.12350000000001</v>
      </c>
      <c r="AA21" s="20">
        <v>853.29549999999995</v>
      </c>
      <c r="AB21" s="19">
        <v>244.61192</v>
      </c>
      <c r="AC21" s="19">
        <v>117.34675</v>
      </c>
      <c r="AD21" s="19">
        <v>69.707440000000005</v>
      </c>
      <c r="AE21" s="38"/>
      <c r="AF21" s="21">
        <v>84.147999999999996</v>
      </c>
      <c r="AG21" s="20">
        <v>453.55601999999999</v>
      </c>
    </row>
    <row r="22" spans="1:33" x14ac:dyDescent="0.3">
      <c r="A22" s="9" t="s">
        <v>62</v>
      </c>
      <c r="B22" s="10"/>
      <c r="C22" s="19">
        <v>-1.9727699999999999</v>
      </c>
      <c r="D22" s="19">
        <v>0.69643999999999995</v>
      </c>
      <c r="E22" s="19">
        <v>-0.42653000000000002</v>
      </c>
      <c r="F22" s="19">
        <v>-5.7329499999999998</v>
      </c>
      <c r="G22" s="20">
        <v>-0.71860000000000002</v>
      </c>
      <c r="H22" s="19">
        <v>-1.25539</v>
      </c>
      <c r="I22" s="19">
        <v>-2.1197499999999998</v>
      </c>
      <c r="J22" s="19">
        <v>5.1360000000000003E-2</v>
      </c>
      <c r="K22" s="19">
        <v>4.1261999999999999</v>
      </c>
      <c r="L22" s="20">
        <v>0.55483000000000005</v>
      </c>
      <c r="M22" s="19">
        <v>-6.95</v>
      </c>
      <c r="N22" s="19">
        <v>-8.7024000000000008</v>
      </c>
      <c r="O22" s="19">
        <v>-2.1776</v>
      </c>
      <c r="P22" s="19">
        <v>3.6164000000000001</v>
      </c>
      <c r="Q22" s="20">
        <v>0.26943</v>
      </c>
      <c r="R22" s="19">
        <v>-0.68378000000000005</v>
      </c>
      <c r="S22" s="19">
        <v>-0.82745999999999997</v>
      </c>
      <c r="T22" s="19">
        <v>-1.39947</v>
      </c>
      <c r="U22" s="19">
        <v>0.79820000000000002</v>
      </c>
      <c r="V22" s="20">
        <v>1.2794099999999999</v>
      </c>
      <c r="W22" s="19">
        <v>-5.64628</v>
      </c>
      <c r="X22" s="19">
        <v>-0.19264999999999999</v>
      </c>
      <c r="Y22" s="19">
        <v>-2.0106899999999999</v>
      </c>
      <c r="Z22" s="19">
        <v>-0.66539999999999999</v>
      </c>
      <c r="AA22" s="20">
        <v>-0.51339000000000001</v>
      </c>
      <c r="AB22" s="19">
        <v>-0.25597999999999999</v>
      </c>
      <c r="AC22" s="19">
        <v>-0.87402999999999997</v>
      </c>
      <c r="AD22" s="19">
        <v>-5.3683100000000001</v>
      </c>
      <c r="AE22" s="38"/>
      <c r="AF22" s="21" t="s">
        <v>53</v>
      </c>
      <c r="AG22" s="20" t="s">
        <v>53</v>
      </c>
    </row>
    <row r="23" spans="1:33" x14ac:dyDescent="0.3">
      <c r="A23" s="9" t="s">
        <v>63</v>
      </c>
      <c r="B23" s="10"/>
      <c r="C23" s="25">
        <v>4</v>
      </c>
      <c r="D23" s="25">
        <v>4</v>
      </c>
      <c r="E23" s="25">
        <v>5</v>
      </c>
      <c r="F23" s="25">
        <v>3</v>
      </c>
      <c r="G23" s="26">
        <v>24</v>
      </c>
      <c r="H23" s="25">
        <v>3</v>
      </c>
      <c r="I23" s="25">
        <v>3</v>
      </c>
      <c r="J23" s="25">
        <v>5</v>
      </c>
      <c r="K23" s="25">
        <v>6</v>
      </c>
      <c r="L23" s="26">
        <v>23</v>
      </c>
      <c r="M23" s="25">
        <v>4</v>
      </c>
      <c r="N23" s="25">
        <v>5</v>
      </c>
      <c r="O23" s="25">
        <v>5</v>
      </c>
      <c r="P23" s="25">
        <v>5</v>
      </c>
      <c r="Q23" s="26">
        <v>22</v>
      </c>
      <c r="R23" s="25">
        <v>5</v>
      </c>
      <c r="S23" s="25">
        <v>5</v>
      </c>
      <c r="T23" s="25">
        <v>2</v>
      </c>
      <c r="U23" s="25">
        <v>6</v>
      </c>
      <c r="V23" s="26">
        <v>21</v>
      </c>
      <c r="W23" s="25">
        <v>4</v>
      </c>
      <c r="X23" s="25">
        <v>4</v>
      </c>
      <c r="Y23" s="25">
        <v>3</v>
      </c>
      <c r="Z23" s="25">
        <v>2</v>
      </c>
      <c r="AA23" s="26">
        <v>19</v>
      </c>
      <c r="AB23" s="25">
        <v>5</v>
      </c>
      <c r="AC23" s="25">
        <v>3</v>
      </c>
      <c r="AD23" s="25">
        <v>3</v>
      </c>
      <c r="AE23" s="38"/>
      <c r="AF23" s="27">
        <v>2</v>
      </c>
      <c r="AG23" s="26">
        <v>18</v>
      </c>
    </row>
    <row r="24" spans="1:33" x14ac:dyDescent="0.3">
      <c r="A24" s="9" t="s">
        <v>64</v>
      </c>
      <c r="B24" s="10"/>
      <c r="C24" s="22">
        <v>-0.103848586468691</v>
      </c>
      <c r="D24" s="22">
        <v>-0.10932061408692099</v>
      </c>
      <c r="E24" s="22">
        <v>-3.6937895203137103E-2</v>
      </c>
      <c r="F24" s="22">
        <v>-0.33116906908302401</v>
      </c>
      <c r="G24" s="23">
        <v>-0.205120414379239</v>
      </c>
      <c r="H24" s="22">
        <v>-0.285179297078761</v>
      </c>
      <c r="I24" s="22">
        <v>-0.33589265383533001</v>
      </c>
      <c r="J24" s="22">
        <v>-0.33263294970532498</v>
      </c>
      <c r="K24" s="22">
        <v>0.18934689004006799</v>
      </c>
      <c r="L24" s="23">
        <v>-0.21141998408725601</v>
      </c>
      <c r="M24" s="22">
        <v>-0.16001343950226299</v>
      </c>
      <c r="N24" s="22">
        <v>-0.18991712707182301</v>
      </c>
      <c r="O24" s="22">
        <v>-8.2831325301204808E-3</v>
      </c>
      <c r="P24" s="22">
        <v>-0.110238282272846</v>
      </c>
      <c r="Q24" s="23">
        <v>-0.117791813633008</v>
      </c>
      <c r="R24" s="22">
        <v>6.3946150610012603E-2</v>
      </c>
      <c r="S24" s="22">
        <v>0.182438192668372</v>
      </c>
      <c r="T24" s="22">
        <v>0.16666666666666699</v>
      </c>
      <c r="U24" s="22">
        <v>-0.12007062978222501</v>
      </c>
      <c r="V24" s="23">
        <v>5.6903765690376598E-2</v>
      </c>
      <c r="W24" s="22">
        <v>-0.196124950573349</v>
      </c>
      <c r="X24" s="22">
        <v>2.1629416005767801E-2</v>
      </c>
      <c r="Y24" s="22">
        <v>-0.14188089814513499</v>
      </c>
      <c r="Z24" s="22">
        <v>-9.6989966555183896E-2</v>
      </c>
      <c r="AA24" s="23">
        <v>-0.10231371514031801</v>
      </c>
      <c r="AB24" s="22">
        <v>0.155927201180521</v>
      </c>
      <c r="AC24" s="22">
        <v>-0.32992237120677498</v>
      </c>
      <c r="AD24" s="22">
        <v>-0.34660599165718597</v>
      </c>
      <c r="AE24" s="38"/>
      <c r="AF24" s="24">
        <v>-0.24227703703703701</v>
      </c>
      <c r="AG24" s="23">
        <v>-0.18853837318698499</v>
      </c>
    </row>
    <row r="25" spans="1:33" x14ac:dyDescent="0.3">
      <c r="A25" s="9" t="s">
        <v>65</v>
      </c>
      <c r="B25" s="10"/>
      <c r="C25" s="19">
        <v>-458.75299999999999</v>
      </c>
      <c r="D25" s="19">
        <v>-535.230600000001</v>
      </c>
      <c r="E25" s="19">
        <v>-152.644499999999</v>
      </c>
      <c r="F25" s="19">
        <v>-1589.9173000000001</v>
      </c>
      <c r="G25" s="20">
        <v>-3989.3404999999998</v>
      </c>
      <c r="H25" s="19">
        <v>-1128.9578200000001</v>
      </c>
      <c r="I25" s="19">
        <v>-1464.7408</v>
      </c>
      <c r="J25" s="19">
        <v>-1323.8189</v>
      </c>
      <c r="K25" s="19">
        <v>607.99400000000003</v>
      </c>
      <c r="L25" s="20">
        <v>-3268.4331000000002</v>
      </c>
      <c r="M25" s="19">
        <v>-452.80718000000002</v>
      </c>
      <c r="N25" s="19">
        <v>-550</v>
      </c>
      <c r="O25" s="19">
        <v>-22</v>
      </c>
      <c r="P25" s="19">
        <v>-421</v>
      </c>
      <c r="Q25" s="20">
        <v>-1436</v>
      </c>
      <c r="R25" s="19">
        <v>152</v>
      </c>
      <c r="S25" s="19">
        <v>428</v>
      </c>
      <c r="T25" s="19">
        <v>439</v>
      </c>
      <c r="U25" s="19">
        <v>-408</v>
      </c>
      <c r="V25" s="20">
        <v>612</v>
      </c>
      <c r="W25" s="19">
        <v>-496</v>
      </c>
      <c r="X25" s="19">
        <v>60</v>
      </c>
      <c r="Y25" s="19">
        <v>-436</v>
      </c>
      <c r="Z25" s="19">
        <v>-290</v>
      </c>
      <c r="AA25" s="20">
        <v>-1163</v>
      </c>
      <c r="AB25" s="19">
        <v>317</v>
      </c>
      <c r="AC25" s="19">
        <v>-935</v>
      </c>
      <c r="AD25" s="19">
        <v>-914</v>
      </c>
      <c r="AE25" s="38"/>
      <c r="AF25" s="21">
        <v>-654.14800000000002</v>
      </c>
      <c r="AG25" s="20">
        <v>-1923.84556</v>
      </c>
    </row>
    <row r="26" spans="1:33" x14ac:dyDescent="0.3">
      <c r="A26" s="9" t="s">
        <v>66</v>
      </c>
      <c r="B26" s="10"/>
      <c r="C26" s="19" t="s">
        <v>53</v>
      </c>
      <c r="D26" s="19" t="s">
        <v>53</v>
      </c>
      <c r="E26" s="19" t="s">
        <v>53</v>
      </c>
      <c r="F26" s="19" t="s">
        <v>53</v>
      </c>
      <c r="G26" s="28" t="s">
        <v>67</v>
      </c>
      <c r="H26" s="19" t="s">
        <v>53</v>
      </c>
      <c r="I26" s="19" t="s">
        <v>53</v>
      </c>
      <c r="J26" s="19" t="s">
        <v>53</v>
      </c>
      <c r="K26" s="19" t="s">
        <v>53</v>
      </c>
      <c r="L26" s="28" t="s">
        <v>68</v>
      </c>
      <c r="M26" s="19" t="s">
        <v>53</v>
      </c>
      <c r="N26" s="19" t="s">
        <v>53</v>
      </c>
      <c r="O26" s="19" t="s">
        <v>53</v>
      </c>
      <c r="P26" s="19" t="s">
        <v>53</v>
      </c>
      <c r="Q26" s="28" t="s">
        <v>69</v>
      </c>
      <c r="R26" s="19" t="s">
        <v>53</v>
      </c>
      <c r="S26" s="19" t="s">
        <v>53</v>
      </c>
      <c r="T26" s="19" t="s">
        <v>53</v>
      </c>
      <c r="U26" s="19" t="s">
        <v>53</v>
      </c>
      <c r="V26" s="28" t="s">
        <v>69</v>
      </c>
      <c r="W26" s="19" t="s">
        <v>53</v>
      </c>
      <c r="X26" s="29" t="s">
        <v>70</v>
      </c>
      <c r="Y26" s="19" t="s">
        <v>53</v>
      </c>
      <c r="Z26" s="19" t="s">
        <v>53</v>
      </c>
      <c r="AA26" s="28" t="s">
        <v>71</v>
      </c>
      <c r="AB26" s="19" t="s">
        <v>53</v>
      </c>
      <c r="AC26" s="19" t="s">
        <v>53</v>
      </c>
      <c r="AD26" s="19" t="s">
        <v>53</v>
      </c>
      <c r="AE26" s="38"/>
      <c r="AF26" s="21" t="s">
        <v>53</v>
      </c>
      <c r="AG26" s="28" t="s">
        <v>72</v>
      </c>
    </row>
    <row r="27" spans="1:33" x14ac:dyDescent="0.3">
      <c r="A27" s="4" t="s">
        <v>73</v>
      </c>
      <c r="B27" s="5" t="s">
        <v>74</v>
      </c>
      <c r="C27" s="6" t="s">
        <v>22</v>
      </c>
      <c r="D27" s="6" t="s">
        <v>23</v>
      </c>
      <c r="E27" s="6" t="s">
        <v>24</v>
      </c>
      <c r="F27" s="6" t="s">
        <v>26</v>
      </c>
      <c r="G27" s="7" t="s">
        <v>30</v>
      </c>
      <c r="H27" s="6" t="s">
        <v>27</v>
      </c>
      <c r="I27" s="6" t="s">
        <v>28</v>
      </c>
      <c r="J27" s="6" t="s">
        <v>29</v>
      </c>
      <c r="K27" s="6" t="s">
        <v>31</v>
      </c>
      <c r="L27" s="7" t="s">
        <v>35</v>
      </c>
      <c r="M27" s="6" t="s">
        <v>32</v>
      </c>
      <c r="N27" s="6" t="s">
        <v>33</v>
      </c>
      <c r="O27" s="6" t="s">
        <v>34</v>
      </c>
      <c r="P27" s="6" t="s">
        <v>36</v>
      </c>
      <c r="Q27" s="7" t="s">
        <v>40</v>
      </c>
      <c r="R27" s="6" t="s">
        <v>37</v>
      </c>
      <c r="S27" s="6" t="s">
        <v>38</v>
      </c>
      <c r="T27" s="6" t="s">
        <v>39</v>
      </c>
      <c r="U27" s="6" t="s">
        <v>41</v>
      </c>
      <c r="V27" s="7" t="s">
        <v>45</v>
      </c>
      <c r="W27" s="6" t="s">
        <v>42</v>
      </c>
      <c r="X27" s="6" t="s">
        <v>43</v>
      </c>
      <c r="Y27" s="6" t="s">
        <v>44</v>
      </c>
      <c r="Z27" s="6" t="s">
        <v>46</v>
      </c>
      <c r="AA27" s="7" t="s">
        <v>50</v>
      </c>
      <c r="AB27" s="6" t="s">
        <v>47</v>
      </c>
      <c r="AC27" s="6" t="s">
        <v>48</v>
      </c>
      <c r="AD27" s="6" t="s">
        <v>49</v>
      </c>
      <c r="AE27" s="38"/>
      <c r="AF27" s="8" t="s">
        <v>75</v>
      </c>
      <c r="AG27" s="7" t="s">
        <v>76</v>
      </c>
    </row>
    <row r="28" spans="1:33" x14ac:dyDescent="0.3">
      <c r="A28" s="9" t="s">
        <v>77</v>
      </c>
      <c r="B28" s="10"/>
      <c r="C28" s="22">
        <v>0</v>
      </c>
      <c r="D28" s="22">
        <v>-2.15675912756331E-3</v>
      </c>
      <c r="E28" s="22">
        <v>-4.51977269022837E-2</v>
      </c>
      <c r="F28" s="22">
        <v>2.4013549514855199E-2</v>
      </c>
      <c r="G28" s="23">
        <v>-2.6025515220388699E-2</v>
      </c>
      <c r="H28" s="22">
        <v>-7.3902460717188298E-2</v>
      </c>
      <c r="I28" s="22">
        <v>-8.2452034170557998E-4</v>
      </c>
      <c r="J28" s="22">
        <v>-0.122841274649962</v>
      </c>
      <c r="K28" s="22">
        <v>-2.7097373351739899E-3</v>
      </c>
      <c r="L28" s="23">
        <v>1.30669284333712E-2</v>
      </c>
      <c r="M28" s="22">
        <v>1.70775584527698E-2</v>
      </c>
      <c r="N28" s="22">
        <v>2.89363781232694E-2</v>
      </c>
      <c r="O28" s="22">
        <v>-8.0755403628561803E-2</v>
      </c>
      <c r="P28" s="22">
        <v>2.15586803913617E-2</v>
      </c>
      <c r="Q28" s="23">
        <v>2.7874778114711202E-2</v>
      </c>
      <c r="R28" s="22">
        <v>1.10118574333429E-2</v>
      </c>
      <c r="S28" s="22">
        <v>0</v>
      </c>
      <c r="T28" s="22">
        <v>-8.6959646103943106E-2</v>
      </c>
      <c r="U28" s="22">
        <v>6.4949972225702003E-4</v>
      </c>
      <c r="V28" s="23">
        <v>-6.0553554906495602E-3</v>
      </c>
      <c r="W28" s="22">
        <v>9.6381823563812408E-3</v>
      </c>
      <c r="X28" s="22">
        <v>1.5516166062568199E-3</v>
      </c>
      <c r="Y28" s="22">
        <v>-9.1354937646805807E-3</v>
      </c>
      <c r="Z28" s="22">
        <v>-8.1461126918618201E-3</v>
      </c>
      <c r="AA28" s="23">
        <v>-1.1647495029264101E-2</v>
      </c>
      <c r="AB28" s="22">
        <v>-1.8036675102794199E-2</v>
      </c>
      <c r="AC28" s="22">
        <v>6.8106650743426395E-2</v>
      </c>
      <c r="AD28" s="22">
        <v>0</v>
      </c>
      <c r="AE28" s="38"/>
      <c r="AF28" s="24" t="s">
        <v>53</v>
      </c>
      <c r="AG28" s="23" t="s">
        <v>53</v>
      </c>
    </row>
    <row r="29" spans="1:33" x14ac:dyDescent="0.3">
      <c r="A29" s="9" t="s">
        <v>78</v>
      </c>
      <c r="B29" s="10"/>
      <c r="C29" s="19" t="s">
        <v>53</v>
      </c>
      <c r="D29" s="19" t="s">
        <v>53</v>
      </c>
      <c r="E29" s="19" t="s">
        <v>53</v>
      </c>
      <c r="F29" s="19" t="s">
        <v>53</v>
      </c>
      <c r="G29" s="28" t="s">
        <v>79</v>
      </c>
      <c r="H29" s="19" t="s">
        <v>53</v>
      </c>
      <c r="I29" s="19" t="s">
        <v>53</v>
      </c>
      <c r="J29" s="19" t="s">
        <v>53</v>
      </c>
      <c r="K29" s="19" t="s">
        <v>53</v>
      </c>
      <c r="L29" s="28" t="s">
        <v>68</v>
      </c>
      <c r="M29" s="19" t="s">
        <v>53</v>
      </c>
      <c r="N29" s="19" t="s">
        <v>53</v>
      </c>
      <c r="O29" s="19" t="s">
        <v>53</v>
      </c>
      <c r="P29" s="19" t="s">
        <v>53</v>
      </c>
      <c r="Q29" s="28" t="s">
        <v>68</v>
      </c>
      <c r="R29" s="19" t="s">
        <v>53</v>
      </c>
      <c r="S29" s="19" t="s">
        <v>53</v>
      </c>
      <c r="T29" s="19" t="s">
        <v>53</v>
      </c>
      <c r="U29" s="19" t="s">
        <v>53</v>
      </c>
      <c r="V29" s="28" t="s">
        <v>68</v>
      </c>
      <c r="W29" s="29" t="s">
        <v>70</v>
      </c>
      <c r="X29" s="19" t="s">
        <v>53</v>
      </c>
      <c r="Y29" s="19" t="s">
        <v>53</v>
      </c>
      <c r="Z29" s="19" t="s">
        <v>53</v>
      </c>
      <c r="AA29" s="28" t="s">
        <v>71</v>
      </c>
      <c r="AB29" s="19" t="s">
        <v>53</v>
      </c>
      <c r="AC29" s="19" t="s">
        <v>53</v>
      </c>
      <c r="AD29" s="19" t="s">
        <v>53</v>
      </c>
      <c r="AE29" s="38"/>
      <c r="AF29" s="21" t="s">
        <v>53</v>
      </c>
      <c r="AG29" s="20" t="s">
        <v>53</v>
      </c>
    </row>
    <row r="30" spans="1:33" x14ac:dyDescent="0.3">
      <c r="A30" s="4" t="s">
        <v>80</v>
      </c>
      <c r="B30" s="5" t="s">
        <v>81</v>
      </c>
      <c r="C30" s="6" t="s">
        <v>82</v>
      </c>
      <c r="D30" s="6" t="s">
        <v>83</v>
      </c>
      <c r="E30" s="6" t="s">
        <v>84</v>
      </c>
      <c r="F30" s="6" t="s">
        <v>85</v>
      </c>
      <c r="G30" s="7" t="s">
        <v>85</v>
      </c>
      <c r="H30" s="6" t="s">
        <v>86</v>
      </c>
      <c r="I30" s="6" t="s">
        <v>87</v>
      </c>
      <c r="J30" s="6" t="s">
        <v>88</v>
      </c>
      <c r="K30" s="6" t="s">
        <v>89</v>
      </c>
      <c r="L30" s="7" t="s">
        <v>89</v>
      </c>
      <c r="M30" s="6" t="s">
        <v>90</v>
      </c>
      <c r="N30" s="6" t="s">
        <v>91</v>
      </c>
      <c r="O30" s="6" t="s">
        <v>92</v>
      </c>
      <c r="P30" s="6" t="s">
        <v>93</v>
      </c>
      <c r="Q30" s="7" t="s">
        <v>93</v>
      </c>
      <c r="R30" s="6" t="s">
        <v>94</v>
      </c>
      <c r="S30" s="6" t="s">
        <v>95</v>
      </c>
      <c r="T30" s="6" t="s">
        <v>96</v>
      </c>
      <c r="U30" s="6" t="s">
        <v>97</v>
      </c>
      <c r="V30" s="7" t="s">
        <v>97</v>
      </c>
      <c r="W30" s="6" t="s">
        <v>98</v>
      </c>
      <c r="X30" s="6" t="s">
        <v>99</v>
      </c>
      <c r="Y30" s="6" t="s">
        <v>100</v>
      </c>
      <c r="Z30" s="6" t="s">
        <v>101</v>
      </c>
      <c r="AA30" s="7" t="s">
        <v>101</v>
      </c>
      <c r="AB30" s="6" t="s">
        <v>102</v>
      </c>
      <c r="AC30" s="6" t="s">
        <v>103</v>
      </c>
      <c r="AD30" s="6" t="s">
        <v>104</v>
      </c>
      <c r="AE30" s="38"/>
      <c r="AF30" s="8"/>
      <c r="AG30" s="7"/>
    </row>
    <row r="31" spans="1:33" x14ac:dyDescent="0.3">
      <c r="A31" s="9" t="s">
        <v>105</v>
      </c>
      <c r="B31" s="10"/>
      <c r="C31" s="15">
        <v>2.2801302931596101E-2</v>
      </c>
      <c r="D31" s="12">
        <v>6.6717791411042796E-2</v>
      </c>
      <c r="E31" s="15">
        <v>2.6086956521739101E-2</v>
      </c>
      <c r="F31" s="15">
        <v>4.6746104491292503E-2</v>
      </c>
      <c r="G31" s="15">
        <v>4.6746104491292503E-2</v>
      </c>
      <c r="H31" s="15">
        <v>3.66300366300366E-3</v>
      </c>
      <c r="I31" s="11">
        <v>-6.3025210084033598E-2</v>
      </c>
      <c r="J31" s="15">
        <v>-2.14974054855449E-2</v>
      </c>
      <c r="K31" s="11">
        <v>-5.7507987220447303E-2</v>
      </c>
      <c r="L31" s="11">
        <v>-5.7507987220447303E-2</v>
      </c>
      <c r="M31" s="12">
        <v>6.2897526501766804E-2</v>
      </c>
      <c r="N31" s="12">
        <v>5.05263157894736E-2</v>
      </c>
      <c r="O31" s="15">
        <v>-1.81050090525035E-3</v>
      </c>
      <c r="P31" s="15">
        <v>-1.4322543683758201E-3</v>
      </c>
      <c r="Q31" s="15">
        <v>-1.4322543683758201E-3</v>
      </c>
      <c r="R31" s="15">
        <v>2.29426433915212E-2</v>
      </c>
      <c r="S31" s="15">
        <v>6.06060606060611E-3</v>
      </c>
      <c r="T31" s="15">
        <v>-1.21552127162225E-2</v>
      </c>
      <c r="U31" s="15">
        <v>-1.9042846404410001E-2</v>
      </c>
      <c r="V31" s="15">
        <v>-1.9042846404410001E-2</v>
      </c>
      <c r="W31" s="15">
        <v>-3.9107611548556402E-2</v>
      </c>
      <c r="X31" s="11">
        <v>-6.1743341404358297E-2</v>
      </c>
      <c r="Y31" s="15">
        <v>1.6100702576112399E-2</v>
      </c>
      <c r="Z31" s="11">
        <v>-6.6473149492017297E-2</v>
      </c>
      <c r="AA31" s="11">
        <v>-6.6473149492017297E-2</v>
      </c>
      <c r="AB31" s="15">
        <v>4.1136873597606601E-2</v>
      </c>
      <c r="AC31" s="15">
        <v>-1.7010495837857399E-2</v>
      </c>
      <c r="AD31" s="15">
        <v>1.49130074565037E-2</v>
      </c>
      <c r="AE31" s="38"/>
      <c r="AF31" s="21" t="s">
        <v>53</v>
      </c>
      <c r="AG31" s="20" t="s">
        <v>53</v>
      </c>
    </row>
    <row r="34" spans="2:25" x14ac:dyDescent="0.3">
      <c r="B34" s="1" t="e">
        <f ca="1">_xll.RHistory("EQNR.OL","","INTERVAL:1Q",,"CH:Fd",C35)</f>
        <v>#NAME?</v>
      </c>
    </row>
    <row r="35" spans="2:25" x14ac:dyDescent="0.3">
      <c r="C35" s="1" t="s">
        <v>107</v>
      </c>
      <c r="D35" s="1" t="s">
        <v>108</v>
      </c>
      <c r="E35" s="1" t="s">
        <v>109</v>
      </c>
      <c r="F35" s="1" t="s">
        <v>110</v>
      </c>
      <c r="G35" s="1" t="s">
        <v>111</v>
      </c>
      <c r="H35" s="1" t="s">
        <v>112</v>
      </c>
      <c r="I35" s="1" t="s">
        <v>113</v>
      </c>
      <c r="K35" s="1" t="e">
        <f ca="1">_xll.TR("NELol.OLp;DNBol.OLp;SCAAol.OLp;SASNOKol.OLp;YARol.OLp;KAHOOT-MEol.OLp;ACC-MEol.OLp;GRIAol.OLp;FROol.OLp;POSFol.OLp;NODol.OLp;ARCUSol.OLp;GJESol.OLp;NHYol.OLp;SALMol.OLp;NORRol.OLp;AOW-MEol.OLp;EAMol.OLp;NODLol.OLp;BONol.OLp;KOMAol.OLp;AKVAol.OLp"&amp;";AKERol.OLp;TOMol.OLp;VEIol.OLp;NORYol.OLp;KITRol.OLp;TELol.OLp;STBol.OLp;EQNRol.OLp;MOWIol.OLp;MINGol.OLp;KIDol.OLp;INSNol.OLp;FKRAFTol.OLp;ELKol.OLp;ATLHol.OLp;ADSC-MEol.OLp;TIETOOol.OLp;VISTINol.OLp;AWDRol.OLp;HUNEol.OLp;VOWol.OLp;PANNol.OLp;SOFFo"&amp;"l.OLp;CONIol.OLp;AFGUol.OLp;HEXol.OLp;WALWILol.OLp;BDRILLol.OLp;SDRLol.OLp;RECol.OLp;SBSTBol.OLp;BORDol.OLp;AXACol.OLp;AVANCEol.OLp;NORNol.OLp;ODFol.OLp;BORol.OLp;BGBIOol.OLp;BWOol.OLp;ASETEKol.OLp;KVAERol.OLp;IDEXol.OLp;NPROol.OLp;NKRol.OLp;CRAYONol"&amp;".OLp;BOUVETol.OLp;ARCZol.OLp;PGSol.OLp;DNOol.OLp;LSGol.OLp;SBSTAol.OLp;NOFIol.OLp;TGSol.OLp;GOGLol.OLp;AKERBPol.OLp;BAKKAol.OLp;SPAMol.OLp;SPAAol.OLp;SALMONol.OLp;LIFE-MEol.OLp;ZWIPE-MEol.OLp;ADEVol.OLp;NSKOGol.OLp;QFUEL-MEol.OLp;PEXIPol.OLp;IFISH-ME"&amp;"ol.OLp;ELOP-MEol.OLp;SALME-MEol.OLp;VACC-MEol.OLp;PMG-MEol.OLp;CSAM-MEol.OLp;TECO-MEol.OLp;HYPRO-MEol.OLp;EPIC-MEol.OLp;INDUCT-MEol.OLp;BSP-MEol.OLp;JPK-MEol.OLp;BALT-MEol.OLp;PNORol.OLp;AQUBol.OLp;SELVol.OLp;OLTol.OLp;SNIol.OLp;SBXol.OLp;REACHol.OLp"&amp;";WWIol.OLp;BELSol.OLp;GODol.OLp;THINol.OLp;OTELLOol.OLp;GAMOol.OLp;PHOol.OLp;NORol.OLp;SRBANKol.OLp;ATEAol.OLp;EIOFol.OLp;RAKPol.OLp;ENTRAol.OLp;TRVXol.OLp;EURSol.OLp;AKASol.OLp;SSGol.OLp;FLNGol.OLp;KOAol.OLp;MGNRol.OLp;B2Hol.OLp;KOGol.OLp;NEXTol.OLp"&amp;";SOLONol.OLp;ODFBol.OLp;AUSSol.OLp;QFRol.OLp;WSTEPol.OLp;INFRNTol.OLp;RISHol.OLp;VVLol.OLp;MEDSol.OLp;SUBCol.OLp;QECol.OLp;AKESol.OLp;AURGol.OLp;HELGol.OLp;SPA1ol.OLp;HSPGol.OLp;NONGol.OLp;SADGol.OLp;TOTGol.OLp;SVEGol.OLp;SNORol.OLp;AASB-MEol.OLp;GRO"&amp;"NG-MEol.OLp;NAPAol.OLp;XXLAol.OLp;SBANKol.OLp;RIVER-MEol.OLp;GEOS-MEol.OLp;SUSB-MEol.OLp;SOFTOX-MEol.OLp;OETol.OLp;POLGol.OLp;SBTEol.OLp;KLAVol.OLp;NISB-MEol.OLp;NORBITol.OLp;SATSAol.OLp;HAFNIAol.OLp;BWEEol.OLp;ANDF-MEol.OLp;AKBM-MEol.OLp;EXTX-MEol.O"&amp;"Lp;INSTA-MEol.OLp;BEWI-MEol.OLp;OHT-MEol.OLp;AGLX-MEol.OLp;BRA-MEol.OLp;MNTR-MEol.OLp;MPCCol.OLp;TYSB-MEol.OLp;GENT-MEol.OLp;FIVEPGol.OLp;ROMRol.OLp;MSEISol.OLp;ALNGol.OLp;PCIBol.OLp;HOFSol.OLp;PPGprefol.OLp;AXXIol.OLp;NORTHol.OLp;NORGol.OLp;NATTOol."&amp;"OLp;PHIYol.OLp;SAGTol.OLp;AEGAol.OLp;OCYol.OLp;AMEPol.OLp;CRATol.OLp;DOFol.OLp;PROTCTol.OLp;PARBol.OLp;STORMol.OLp;SDSDol.OLp;FJORDol.OLp;STRONGol.OLp;ODFJol.OLp;OTSol.OLp;NRCol.OLp;ASCol.OLp;TREUol.OLp;EMGSol.OLp;WWIBol.OLp;SCANAol.OLp;IOXol.OLp;JIN"&amp;"Hol.OLp;HOEGol.OLp;ARCHERol.OLp;NAVAol.OLp;PLCSol.OLp;ELEEol.OLp;AQUAol.OLp;AFKol.OLp;HAVIol.OLp;GYLol.OLp;NTSAol.OLp;TECEol.OLp;WILSol.OLp;POLSol.OLp;ENDURol.OLp;PETOol.OLp;ATLAol.OLp;SIOFFol.OLp;ITERol.OLp;BYGGol.OLp;ORKol.OLp;BWLPGol.OLp;SOAGol.OL"&amp;"p;SKUEol.OLp;JAERENol.OLp;SPAKol.OLp;RINGol.OLp;MELGol.OLp;SOGSol.OLp;SPOGol.OLp;LSTSB-MEol.OLp;MULIol.OLp;HYARDol.OLp;ZALol.OLp;SUNSB-MEol.OLp;LAVO-MEol.OLp;SHLFol.OLp;ZENA-MEol.OLp;ICEGol.OLp;ULTIMOol.OLp;OKEAol.OLp;202Bol.OLp;OBSERVol.OLp;NOLol.OL"&amp;"p;CLOUD-MEol.OLp;ROMSB-MEol.OLp;AYFIE-MEol.OLp;MRCEL-MEol.OLp;SIKRI-MEol.OLp;ZAP-MEol.OLp;ARRIol.OLp;NCOD-MEol.OLp;ELABS-MEol.OLp;VOLUE-MEol.OLp;HOC-MEol.OLp;LINKMol.OLp;PSKY-MEol.OLp;OSUN-MEol.OLp;ISALX-MEol.OLp;KAL-MEol.OLp;EFUEL-MEol.OLp;AIRX-MEol"&amp;".OLp","TR.EpsSmartEst","Period=FQ-1; CH:Fd; RH:In",L36)</f>
        <v>#NAME?</v>
      </c>
      <c r="M35" s="1" t="s">
        <v>418</v>
      </c>
      <c r="O35" s="1" t="e">
        <f ca="1">_xll.TR("NELol.OLp;DNBol.OLp;SCAAol.OLp;SASNOKol.OLp;YARol.OLp;KAHOOT-MEol.OLp;ACC-MEol.OLp;GRIAol.OLp;FROol.OLp;POSFol.OLp;NODol.OLp;ARCUSol.OLp;GJESol.OLp;NHYol.OLp;SALMol.OLp;NORRol.OLp;AOW-MEol.OLp;EAMol.OLp;NODLol.OLp;BONol.OLp;KOMAol.OLp;AKVAol.OLp"&amp;";AKERol.OLp;TOMol.OLp;VEIol.OLp;NORYol.OLp;KITRol.OLp;TELol.OLp;STBol.OLp;EQNRol.OLp;MOWIol.OLp;MINGol.OLp;KIDol.OLp;INSNol.OLp;FKRAFTol.OLp;ELKol.OLp;ATLHol.OLp;ADSC-MEol.OLp;TIETOOol.OLp;VISTINol.OLp;AWDRol.OLp;HUNEol.OLp;VOWol.OLp;PANNol.OLp;SOFFo"&amp;"l.OLp;CONIol.OLp;AFGUol.OLp;HEXol.OLp;WALWILol.OLp;BDRILLol.OLp;SDRLol.OLp;RECol.OLp;SBSTBol.OLp;BORDol.OLp;AXACol.OLp;AVANCEol.OLp;NORNol.OLp;ODFol.OLp;BORol.OLp;BGBIOol.OLp;BWOol.OLp;ASETEKol.OLp;KVAERol.OLp;IDEXol.OLp;NPROol.OLp;NKRol.OLp;CRAYONol"&amp;".OLp;BOUVETol.OLp;ARCZol.OLp;PGSol.OLp;DNOol.OLp;LSGol.OLp;SBSTAol.OLp;NOFIol.OLp;TGSol.OLp;GOGLol.OLp;AKERBPol.OLp;BAKKAol.OLp;SPAMol.OLp;SPAAol.OLp;SALMONol.OLp;LIFE-MEol.OLp;ZWIPE-MEol.OLp;ADEVol.OLp;NSKOGol.OLp;QFUEL-MEol.OLp;PEXIPol.OLp;IFISH-ME"&amp;"ol.OLp;ELOP-MEol.OLp;SALME-MEol.OLp;VACC-MEol.OLp;PMG-MEol.OLp;CSAM-MEol.OLp;TECO-MEol.OLp;HYPRO-MEol.OLp;EPIC-MEol.OLp;INDUCT-MEol.OLp;BSP-MEol.OLp;JPK-MEol.OLp;BALT-MEol.OLp;PNORol.OLp;AQUBol.OLp;SELVol.OLp;OLTol.OLp;SNIol.OLp;SBXol.OLp;REACHol.OLp"&amp;";WWIol.OLp;BELSol.OLp;GODol.OLp;THINol.OLp;OTELLOol.OLp;GAMOol.OLp;PHOol.OLp;NORol.OLp;SRBANKol.OLp;ATEAol.OLp;EIOFol.OLp;RAKPol.OLp;ENTRAol.OLp;TRVXol.OLp;EURSol.OLp;AKASol.OLp;SSGol.OLp;FLNGol.OLp;KOAol.OLp;MGNRol.OLp;B2Hol.OLp;KOGol.OLp;NEXTol.OLp"&amp;";SOLONol.OLp;ODFBol.OLp;AUSSol.OLp;QFRol.OLp;WSTEPol.OLp;INFRNTol.OLp;RISHol.OLp;VVLol.OLp;MEDSol.OLp;SUBCol.OLp;QECol.OLp;AKESol.OLp;AURGol.OLp;HELGol.OLp;SPA1ol.OLp;HSPGol.OLp;NONGol.OLp;SADGol.OLp;TOTGol.OLp;SVEGol.OLp;SNORol.OLp;AASB-MEol.OLp;GRO"&amp;"NG-MEol.OLp;NAPAol.OLp;XXLAol.OLp;SBANKol.OLp;RIVER-MEol.OLp;GEOS-MEol.OLp;SUSB-MEol.OLp;SOFTOX-MEol.OLp;OETol.OLp;POLGol.OLp;SBTEol.OLp;KLAVol.OLp;NISB-MEol.OLp;NORBITol.OLp;SATSAol.OLp;HAFNIAol.OLp;BWEEol.OLp;ANDF-MEol.OLp;AKBM-MEol.OLp;EXTX-MEol.O"&amp;"Lp;INSTA-MEol.OLp;BEWI-MEol.OLp;OHT-MEol.OLp;AGLX-MEol.OLp;BRA-MEol.OLp;MNTR-MEol.OLp;MPCCol.OLp;TYSB-MEol.OLp;GENT-MEol.OLp;FIVEPGol.OLp;ROMRol.OLp;MSEISol.OLp;ALNGol.OLp;PCIBol.OLp;HOFSol.OLp;PPGprefol.OLp;AXXIol.OLp;NORTHol.OLp;NORGol.OLp;NATTOol."&amp;"OLp;PHIYol.OLp;SAGTol.OLp;AEGAol.OLp;OCYol.OLp;AMEPol.OLp;CRATol.OLp;DOFol.OLp;PROTCTol.OLp;PARBol.OLp;STORMol.OLp;SDSDol.OLp;FJORDol.OLp;STRONGol.OLp;ODFJol.OLp;OTSol.OLp;NRCol.OLp;ASCol.OLp;TREUol.OLp;EMGSol.OLp;WWIBol.OLp;SCANAol.OLp;IOXol.OLp;JIN"&amp;"Hol.OLp;HOEGol.OLp;ARCHERol.OLp;NAVAol.OLp;PLCSol.OLp;ELEEol.OLp;AQUAol.OLp;AFKol.OLp;HAVIol.OLp;GYLol.OLp;NTSAol.OLp;TECEol.OLp;WILSol.OLp;POLSol.OLp;ENDURol.OLp;PETOol.OLp;ATLAol.OLp;SIOFFol.OLp;ITERol.OLp;BYGGol.OLp;ORKol.OLp;BWLPGol.OLp;SOAGol.OL"&amp;"p;SKUEol.OLp;JAERENol.OLp;SPAKol.OLp;RINGol.OLp;MELGol.OLp;SOGSol.OLp;SPOGol.OLp;LSTSB-MEol.OLp;MULIol.OLp;HYARDol.OLp;ZALol.OLp;SUNSB-MEol.OLp;LAVO-MEol.OLp;SHLFol.OLp;ZENA-MEol.OLp;ICEGol.OLp;ULTIMOol.OLp;OKEAol.OLp;202Bol.OLp;OBSERVol.OLp;NOLol.OL"&amp;"p;CLOUD-MEol.OLp;ROMSB-MEol.OLp;AYFIE-MEol.OLp;MRCEL-MEol.OLp;SIKRI-MEol.OLp;ZAP-MEol.OLp;ARRIol.OLp;NCOD-MEol.OLp;ELABS-MEol.OLp;VOLUE-MEol.OLp;HOC-MEol.OLp;LINKMol.OLp;PSKY-MEol.OLp;OSUN-MEol.OLp;ISALX-MEol.OLp;KAL-MEol.OLp;EFUEL-MEol.OLp;AIRX-MEol"&amp;".OLp","TR.EpsSmartEst","Period=FQ-2; CH:Fd; RH:In",O36)</f>
        <v>#NAME?</v>
      </c>
      <c r="P35" s="1" t="s">
        <v>419</v>
      </c>
      <c r="R35" s="1" t="e">
        <f ca="1">_xll.TR("NELol.OLp;DNBol.OLp;SCAAol.OLp;SASNOKol.OLp;YARol.OLp;KAHOOT-MEol.OLp;ACC-MEol.OLp;GRIAol.OLp;FROol.OLp;POSFol.OLp;NODol.OLp;ARCUSol.OLp;GJESol.OLp;NHYol.OLp;SALMol.OLp;NORRol.OLp;AOW-MEol.OLp;EAMol.OLp;NODLol.OLp;BONol.OLp;KOMAol.OLp;AKVAol.OLp"&amp;";AKERol.OLp;TOMol.OLp;VEIol.OLp;NORYol.OLp;KITRol.OLp;TELol.OLp;STBol.OLp;EQNRol.OLp;MOWIol.OLp;MINGol.OLp;KIDol.OLp;INSNol.OLp;FKRAFTol.OLp;ELKol.OLp;ATLHol.OLp;ADSC-MEol.OLp;TIETOOol.OLp;VISTINol.OLp;AWDRol.OLp;HUNEol.OLp;VOWol.OLp;PANNol.OLp;SOFFo"&amp;"l.OLp;CONIol.OLp;AFGUol.OLp;HEXol.OLp;WALWILol.OLp;BDRILLol.OLp;SDRLol.OLp;RECol.OLp;SBSTBol.OLp;BORDol.OLp;AXACol.OLp;AVANCEol.OLp;NORNol.OLp;ODFol.OLp;BORol.OLp;BGBIOol.OLp;BWOol.OLp;ASETEKol.OLp;KVAERol.OLp;IDEXol.OLp;NPROol.OLp;NKRol.OLp;CRAYONol"&amp;".OLp;BOUVETol.OLp;ARCZol.OLp;PGSol.OLp;DNOol.OLp;LSGol.OLp;SBSTAol.OLp;NOFIol.OLp;TGSol.OLp;GOGLol.OLp;AKERBPol.OLp;BAKKAol.OLp;SPAMol.OLp;SPAAol.OLp;SALMONol.OLp;LIFE-MEol.OLp;ZWIPE-MEol.OLp;ADEVol.OLp;NSKOGol.OLp;QFUEL-MEol.OLp;PEXIPol.OLp;IFISH-ME"&amp;"ol.OLp;ELOP-MEol.OLp;SALME-MEol.OLp;VACC-MEol.OLp;PMG-MEol.OLp;CSAM-MEol.OLp;TECO-MEol.OLp;HYPRO-MEol.OLp;EPIC-MEol.OLp;INDUCT-MEol.OLp;BSP-MEol.OLp;JPK-MEol.OLp;BALT-MEol.OLp;PNORol.OLp;AQUBol.OLp;SELVol.OLp;OLTol.OLp;SNIol.OLp;SBXol.OLp;REACHol.OLp"&amp;";WWIol.OLp;BELSol.OLp;GODol.OLp;THINol.OLp;OTELLOol.OLp;GAMOol.OLp;PHOol.OLp;NORol.OLp;SRBANKol.OLp;ATEAol.OLp;EIOFol.OLp;RAKPol.OLp;ENTRAol.OLp;TRVXol.OLp;EURSol.OLp;AKASol.OLp;SSGol.OLp;FLNGol.OLp;KOAol.OLp;MGNRol.OLp;B2Hol.OLp;KOGol.OLp;NEXTol.OLp"&amp;";SOLONol.OLp;ODFBol.OLp;AUSSol.OLp;QFRol.OLp;WSTEPol.OLp;INFRNTol.OLp;RISHol.OLp;VVLol.OLp;MEDSol.OLp;SUBCol.OLp;QECol.OLp;AKESol.OLp;AURGol.OLp;HELGol.OLp;SPA1ol.OLp;HSPGol.OLp;NONGol.OLp;SADGol.OLp;TOTGol.OLp;SVEGol.OLp;SNORol.OLp;AASB-MEol.OLp;GRO"&amp;"NG-MEol.OLp;NAPAol.OLp;XXLAol.OLp;SBANKol.OLp;RIVER-MEol.OLp;GEOS-MEol.OLp;SUSB-MEol.OLp;SOFTOX-MEol.OLp;OETol.OLp;POLGol.OLp;SBTEol.OLp;KLAVol.OLp;NISB-MEol.OLp;NORBITol.OLp;SATSAol.OLp;HAFNIAol.OLp;BWEEol.OLp;ANDF-MEol.OLp;AKBM-MEol.OLp;EXTX-MEol.O"&amp;"Lp;INSTA-MEol.OLp;BEWI-MEol.OLp;OHT-MEol.OLp;AGLX-MEol.OLp;BRA-MEol.OLp;MNTR-MEol.OLp;MPCCol.OLp;TYSB-MEol.OLp;GENT-MEol.OLp;FIVEPGol.OLp;ROMRol.OLp;MSEISol.OLp;ALNGol.OLp;PCIBol.OLp;HOFSol.OLp;PPGprefol.OLp;AXXIol.OLp;NORTHol.OLp;NORGol.OLp;NATTOol."&amp;"OLp;PHIYol.OLp;SAGTol.OLp;AEGAol.OLp;OCYol.OLp;AMEPol.OLp;CRATol.OLp;DOFol.OLp;PROTCTol.OLp;PARBol.OLp;STORMol.OLp;SDSDol.OLp;FJORDol.OLp;STRONGol.OLp;ODFJol.OLp;OTSol.OLp;NRCol.OLp;ASCol.OLp;TREUol.OLp;EMGSol.OLp;WWIBol.OLp;SCANAol.OLp;IOXol.OLp;JIN"&amp;"Hol.OLp;HOEGol.OLp;ARCHERol.OLp;NAVAol.OLp;PLCSol.OLp;ELEEol.OLp;AQUAol.OLp;AFKol.OLp;HAVIol.OLp;GYLol.OLp;NTSAol.OLp;TECEol.OLp;WILSol.OLp;POLSol.OLp;ENDURol.OLp;PETOol.OLp;ATLAol.OLp;SIOFFol.OLp;ITERol.OLp;BYGGol.OLp;ORKol.OLp;BWLPGol.OLp;SOAGol.OL"&amp;"p;SKUEol.OLp;JAERENol.OLp;SPAKol.OLp;RINGol.OLp;MELGol.OLp;SOGSol.OLp;SPOGol.OLp;LSTSB-MEol.OLp;MULIol.OLp;HYARDol.OLp;ZALol.OLp;SUNSB-MEol.OLp;LAVO-MEol.OLp;SHLFol.OLp;ZENA-MEol.OLp;ICEGol.OLp;ULTIMOol.OLp;OKEAol.OLp;202Bol.OLp;OBSERVol.OLp;NOLol.OL"&amp;"p;CLOUD-MEol.OLp;ROMSB-MEol.OLp;AYFIE-MEol.OLp;MRCEL-MEol.OLp;SIKRI-MEol.OLp;ZAP-MEol.OLp;ARRIol.OLp;NCOD-MEol.OLp;ELABS-MEol.OLp;VOLUE-MEol.OLp;HOC-MEol.OLp;LINKMol.OLp;PSKY-MEol.OLp;OSUN-MEol.OLp;ISALX-MEol.OLp;KAL-MEol.OLp;EFUEL-MEol.OLp;AIRX-MEol"&amp;".OLp","TR.EpsSmartEst","Period=FQ-3; CH:Fd; RH:In",R36)</f>
        <v>#NAME?</v>
      </c>
      <c r="S35" s="1" t="s">
        <v>420</v>
      </c>
      <c r="U35" s="1" t="e">
        <f ca="1">_xll.TR("NELol.OLp;DNBol.OLp;SCAAol.OLp;SASNOKol.OLp;YARol.OLp;KAHOOT-MEol.OLp;ACC-MEol.OLp;GRIAol.OLp;FROol.OLp;POSFol.OLp;NODol.OLp;ARCUSol.OLp;GJESol.OLp;NHYol.OLp;SALMol.OLp;NORRol.OLp;AOW-MEol.OLp;EAMol.OLp;NODLol.OLp;BONol.OLp;KOMAol.OLp;AKVAol.OLp"&amp;";AKERol.OLp;TOMol.OLp;VEIol.OLp;NORYol.OLp;KITRol.OLp;TELol.OLp;STBol.OLp;EQNRol.OLp;MOWIol.OLp;MINGol.OLp;KIDol.OLp;INSNol.OLp;FKRAFTol.OLp;ELKol.OLp;ATLHol.OLp;ADSC-MEol.OLp;TIETOOol.OLp;VISTINol.OLp;AWDRol.OLp;HUNEol.OLp;VOWol.OLp;PANNol.OLp;SOFFo"&amp;"l.OLp;CONIol.OLp;AFGUol.OLp;HEXol.OLp;WALWILol.OLp;BDRILLol.OLp;SDRLol.OLp;RECol.OLp;SBSTBol.OLp;BORDol.OLp;AXACol.OLp;AVANCEol.OLp;NORNol.OLp;ODFol.OLp;BORol.OLp;BGBIOol.OLp;BWOol.OLp;ASETEKol.OLp;KVAERol.OLp;IDEXol.OLp;NPROol.OLp;NKRol.OLp;CRAYONol"&amp;".OLp;BOUVETol.OLp;ARCZol.OLp;PGSol.OLp;DNOol.OLp;LSGol.OLp;SBSTAol.OLp;NOFIol.OLp;TGSol.OLp;GOGLol.OLp;AKERBPol.OLp;BAKKAol.OLp;SPAMol.OLp;SPAAol.OLp;SALMONol.OLp;LIFE-MEol.OLp;ZWIPE-MEol.OLp;ADEVol.OLp;NSKOGol.OLp;QFUEL-MEol.OLp;PEXIPol.OLp;IFISH-ME"&amp;"ol.OLp;ELOP-MEol.OLp;SALME-MEol.OLp;VACC-MEol.OLp;PMG-MEol.OLp;CSAM-MEol.OLp;TECO-MEol.OLp;HYPRO-MEol.OLp;EPIC-MEol.OLp;INDUCT-MEol.OLp;BSP-MEol.OLp;JPK-MEol.OLp;BALT-MEol.OLp;PNORol.OLp;AQUBol.OLp;SELVol.OLp;OLTol.OLp;SNIol.OLp;SBXol.OLp;REACHol.OLp"&amp;";WWIol.OLp;BELSol.OLp;GODol.OLp;THINol.OLp;OTELLOol.OLp;GAMOol.OLp;PHOol.OLp;NORol.OLp;SRBANKol.OLp;ATEAol.OLp;EIOFol.OLp;RAKPol.OLp;ENTRAol.OLp;TRVXol.OLp;EURSol.OLp;AKASol.OLp;SSGol.OLp;FLNGol.OLp;KOAol.OLp;MGNRol.OLp;B2Hol.OLp;KOGol.OLp;NEXTol.OLp"&amp;";SOLONol.OLp;ODFBol.OLp;AUSSol.OLp;QFRol.OLp;WSTEPol.OLp;INFRNTol.OLp;RISHol.OLp;VVLol.OLp;MEDSol.OLp;SUBCol.OLp;QECol.OLp;AKESol.OLp;AURGol.OLp;HELGol.OLp;SPA1ol.OLp;HSPGol.OLp;NONGol.OLp;SADGol.OLp;TOTGol.OLp;SVEGol.OLp;SNORol.OLp;AASB-MEol.OLp;GRO"&amp;"NG-MEol.OLp;NAPAol.OLp;XXLAol.OLp;SBANKol.OLp;RIVER-MEol.OLp;GEOS-MEol.OLp;SUSB-MEol.OLp;SOFTOX-MEol.OLp;OETol.OLp;POLGol.OLp;SBTEol.OLp;KLAVol.OLp;NISB-MEol.OLp;NORBITol.OLp;SATSAol.OLp;HAFNIAol.OLp;BWEEol.OLp;ANDF-MEol.OLp;AKBM-MEol.OLp;EXTX-MEol.O"&amp;"Lp;INSTA-MEol.OLp;BEWI-MEol.OLp;OHT-MEol.OLp;AGLX-MEol.OLp;BRA-MEol.OLp;MNTR-MEol.OLp;MPCCol.OLp;TYSB-MEol.OLp;GENT-MEol.OLp;FIVEPGol.OLp;ROMRol.OLp;MSEISol.OLp;ALNGol.OLp;PCIBol.OLp;HOFSol.OLp;PPGprefol.OLp;AXXIol.OLp;NORTHol.OLp;NORGol.OLp;NATTOol."&amp;"OLp;PHIYol.OLp;SAGTol.OLp;AEGAol.OLp;OCYol.OLp;AMEPol.OLp;CRATol.OLp;DOFol.OLp;PROTCTol.OLp;PARBol.OLp;STORMol.OLp;SDSDol.OLp;FJORDol.OLp;STRONGol.OLp;ODFJol.OLp;OTSol.OLp;NRCol.OLp;ASCol.OLp;TREUol.OLp;EMGSol.OLp;WWIBol.OLp;SCANAol.OLp;IOXol.OLp;JIN"&amp;"Hol.OLp;HOEGol.OLp;ARCHERol.OLp;NAVAol.OLp;PLCSol.OLp;ELEEol.OLp;AQUAol.OLp;AFKol.OLp;HAVIol.OLp;GYLol.OLp;NTSAol.OLp;TECEol.OLp;WILSol.OLp;POLSol.OLp;ENDURol.OLp;PETOol.OLp;ATLAol.OLp;SIOFFol.OLp;ITERol.OLp;BYGGol.OLp;ORKol.OLp;BWLPGol.OLp;SOAGol.OL"&amp;"p;SKUEol.OLp;JAERENol.OLp;SPAKol.OLp;RINGol.OLp;MELGol.OLp;SOGSol.OLp;SPOGol.OLp;LSTSB-MEol.OLp;MULIol.OLp;HYARDol.OLp;ZALol.OLp;SUNSB-MEol.OLp;LAVO-MEol.OLp;SHLFol.OLp;ZENA-MEol.OLp;ICEGol.OLp;ULTIMOol.OLp;OKEAol.OLp;202Bol.OLp;OBSERVol.OLp;NOLol.OL"&amp;"p;CLOUD-MEol.OLp;ROMSB-MEol.OLp;AYFIE-MEol.OLp;MRCEL-MEol.OLp;SIKRI-MEol.OLp;ZAP-MEol.OLp;ARRIol.OLp;NCOD-MEol.OLp;ELABS-MEol.OLp;VOLUE-MEol.OLp;HOC-MEol.OLp;LINKMol.OLp;PSKY-MEol.OLp;OSUN-MEol.OLp;ISALX-MEol.OLp;KAL-MEol.OLp;EFUEL-MEol.OLp;AIRX-MEol"&amp;".OLp","TR.EpsSmartEst","Period=FQ-4; CH:Fd; RH:In",U36)</f>
        <v>#NAME?</v>
      </c>
      <c r="V35" s="1" t="s">
        <v>421</v>
      </c>
      <c r="X35" s="1" t="e">
        <f ca="1">_xll.TR("NELol.OLp;DNBol.OLp;SCAAol.OLp;SASNOKol.OLp;YARol.OLp;KAHOOT-MEol.OLp;ACC-MEol.OLp;GRIAol.OLp;FROol.OLp;POSFol.OLp;NODol.OLp;ARCUSol.OLp;GJESol.OLp;NHYol.OLp;SALMol.OLp;NORRol.OLp;AOW-MEol.OLp;EAMol.OLp;NODLol.OLp;BONol.OLp;KOMAol.OLp;AKVAol.OLp"&amp;";AKERol.OLp;TOMol.OLp;VEIol.OLp;NORYol.OLp;KITRol.OLp;TELol.OLp;STBol.OLp;EQNRol.OLp;MOWIol.OLp;MINGol.OLp;KIDol.OLp;INSNol.OLp;FKRAFTol.OLp;ELKol.OLp;ATLHol.OLp;ADSC-MEol.OLp;TIETOOol.OLp;VISTINol.OLp;AWDRol.OLp;HUNEol.OLp;VOWol.OLp;PANNol.OLp;SOFFo"&amp;"l.OLp;CONIol.OLp;AFGUol.OLp;HEXol.OLp;WALWILol.OLp;BDRILLol.OLp;SDRLol.OLp;RECol.OLp;SBSTBol.OLp;BORDol.OLp;AXACol.OLp;AVANCEol.OLp;NORNol.OLp;ODFol.OLp;BORol.OLp;BGBIOol.OLp;BWOol.OLp;ASETEKol.OLp;KVAERol.OLp;IDEXol.OLp;NPROol.OLp;NKRol.OLp;CRAYONol"&amp;".OLp;BOUVETol.OLp;ARCZol.OLp;PGSol.OLp;DNOol.OLp;LSGol.OLp;SBSTAol.OLp;NOFIol.OLp;TGSol.OLp;GOGLol.OLp;AKERBPol.OLp;BAKKAol.OLp;SPAMol.OLp;SPAAol.OLp;SALMONol.OLp;LIFE-MEol.OLp;ZWIPE-MEol.OLp;ADEVol.OLp;NSKOGol.OLp;QFUEL-MEol.OLp;PEXIPol.OLp;IFISH-ME"&amp;"ol.OLp;ELOP-MEol.OLp;SALME-MEol.OLp;VACC-MEol.OLp;PMG-MEol.OLp;CSAM-MEol.OLp;TECO-MEol.OLp;HYPRO-MEol.OLp;EPIC-MEol.OLp;INDUCT-MEol.OLp;BSP-MEol.OLp;JPK-MEol.OLp;BALT-MEol.OLp;PNORol.OLp;AQUBol.OLp;SELVol.OLp;OLTol.OLp;SNIol.OLp;SBXol.OLp;REACHol.OLp"&amp;";WWIol.OLp;BELSol.OLp;GODol.OLp;THINol.OLp;OTELLOol.OLp;GAMOol.OLp;PHOol.OLp;NORol.OLp;SRBANKol.OLp;ATEAol.OLp;EIOFol.OLp;RAKPol.OLp;ENTRAol.OLp;TRVXol.OLp;EURSol.OLp;AKASol.OLp;SSGol.OLp;FLNGol.OLp;KOAol.OLp;MGNRol.OLp;B2Hol.OLp;KOGol.OLp;NEXTol.OLp"&amp;";SOLONol.OLp;ODFBol.OLp;AUSSol.OLp;QFRol.OLp;WSTEPol.OLp;INFRNTol.OLp;RISHol.OLp;VVLol.OLp;MEDSol.OLp;SUBCol.OLp;QECol.OLp;AKESol.OLp;AURGol.OLp;HELGol.OLp;SPA1ol.OLp;HSPGol.OLp;NONGol.OLp;SADGol.OLp;TOTGol.OLp;SVEGol.OLp;SNORol.OLp;AASB-MEol.OLp;GRO"&amp;"NG-MEol.OLp;NAPAol.OLp;XXLAol.OLp;SBANKol.OLp;RIVER-MEol.OLp;GEOS-MEol.OLp;SUSB-MEol.OLp;SOFTOX-MEol.OLp;OETol.OLp;POLGol.OLp;SBTEol.OLp;KLAVol.OLp;NISB-MEol.OLp;NORBITol.OLp;SATSAol.OLp;HAFNIAol.OLp;BWEEol.OLp;ANDF-MEol.OLp;AKBM-MEol.OLp;EXTX-MEol.O"&amp;"Lp;INSTA-MEol.OLp;BEWI-MEol.OLp;OHT-MEol.OLp;AGLX-MEol.OLp;BRA-MEol.OLp;MNTR-MEol.OLp;MPCCol.OLp;TYSB-MEol.OLp;GENT-MEol.OLp;FIVEPGol.OLp;ROMRol.OLp;MSEISol.OLp;ALNGol.OLp;PCIBol.OLp;HOFSol.OLp;PPGprefol.OLp;AXXIol.OLp;NORTHol.OLp;NORGol.OLp;NATTOol."&amp;"OLp;PHIYol.OLp;SAGTol.OLp;AEGAol.OLp;OCYol.OLp;AMEPol.OLp;CRATol.OLp;DOFol.OLp;PROTCTol.OLp;PARBol.OLp;STORMol.OLp;SDSDol.OLp;FJORDol.OLp;STRONGol.OLp;ODFJol.OLp;OTSol.OLp;NRCol.OLp;ASCol.OLp;TREUol.OLp;EMGSol.OLp;WWIBol.OLp;SCANAol.OLp;IOXol.OLp;JIN"&amp;"Hol.OLp;HOEGol.OLp;ARCHERol.OLp;NAVAol.OLp;PLCSol.OLp;ELEEol.OLp;AQUAol.OLp;AFKol.OLp;HAVIol.OLp;GYLol.OLp;NTSAol.OLp;TECEol.OLp;WILSol.OLp;POLSol.OLp;ENDURol.OLp;PETOol.OLp;ATLAol.OLp;SIOFFol.OLp;ITERol.OLp;BYGGol.OLp;ORKol.OLp;BWLPGol.OLp;SOAGol.OL"&amp;"p;SKUEol.OLp;JAERENol.OLp;SPAKol.OLp;RINGol.OLp;MELGol.OLp;SOGSol.OLp;SPOGol.OLp;LSTSB-MEol.OLp;MULIol.OLp;HYARDol.OLp;ZALol.OLp;SUNSB-MEol.OLp;LAVO-MEol.OLp;SHLFol.OLp;ZENA-MEol.OLp;ICEGol.OLp;ULTIMOol.OLp;OKEAol.OLp;202Bol.OLp;OBSERVol.OLp;NOLol.OL"&amp;"p;CLOUD-MEol.OLp;ROMSB-MEol.OLp;AYFIE-MEol.OLp;MRCEL-MEol.OLp;SIKRI-MEol.OLp;ZAP-MEol.OLp;ARRIol.OLp;NCOD-MEol.OLp;ELABS-MEol.OLp;VOLUE-MEol.OLp;HOC-MEol.OLp;LINKMol.OLp;PSKY-MEol.OLp;OSUN-MEol.OLp;ISALX-MEol.OLp;KAL-MEol.OLp;EFUEL-MEol.OLp;AIRX-MEol"&amp;".OLp","TR.EpsSmartEst","Period=FQ-5; CH:Fd; RH:In",X36)</f>
        <v>#NAME?</v>
      </c>
      <c r="Y35" s="1" t="s">
        <v>422</v>
      </c>
    </row>
    <row r="36" spans="2:25" ht="14.4" x14ac:dyDescent="0.3">
      <c r="C36" s="31">
        <v>44196</v>
      </c>
      <c r="D36" s="1">
        <v>137.75</v>
      </c>
      <c r="E36" s="1">
        <v>120.4</v>
      </c>
      <c r="F36" s="1">
        <v>116.3</v>
      </c>
      <c r="G36" s="1">
        <v>132</v>
      </c>
      <c r="H36" s="1">
        <v>52611118</v>
      </c>
      <c r="I36" s="1" t="e">
        <v>#N/A</v>
      </c>
      <c r="K36"/>
      <c r="L36"/>
      <c r="M36" s="1" t="s">
        <v>417</v>
      </c>
      <c r="P36" s="1" t="s">
        <v>417</v>
      </c>
      <c r="S36" s="1" t="s">
        <v>417</v>
      </c>
      <c r="V36" s="1" t="s">
        <v>417</v>
      </c>
      <c r="Y36" s="1" t="s">
        <v>417</v>
      </c>
    </row>
    <row r="37" spans="2:25" ht="14.4" x14ac:dyDescent="0.3">
      <c r="C37" s="31">
        <v>44104</v>
      </c>
      <c r="D37" s="1">
        <v>151</v>
      </c>
      <c r="E37" s="1">
        <v>132.80000000000001</v>
      </c>
      <c r="F37" s="1">
        <v>131</v>
      </c>
      <c r="G37" s="1">
        <v>138.1</v>
      </c>
      <c r="H37" s="1">
        <v>190865237</v>
      </c>
      <c r="I37" s="1" t="e">
        <v>#N/A</v>
      </c>
      <c r="K37" s="32"/>
      <c r="L37" s="35" t="s">
        <v>140</v>
      </c>
      <c r="M37" s="1">
        <v>-4.5030000000000001E-2</v>
      </c>
      <c r="O37" s="30" t="s">
        <v>140</v>
      </c>
      <c r="P37" s="32">
        <v>-4.4299999999999999E-2</v>
      </c>
      <c r="R37" s="30" t="s">
        <v>140</v>
      </c>
      <c r="S37" s="1" t="s">
        <v>152</v>
      </c>
      <c r="U37" s="30" t="s">
        <v>140</v>
      </c>
      <c r="V37" s="1">
        <v>-3.9949999999999999E-2</v>
      </c>
      <c r="X37" s="30" t="s">
        <v>140</v>
      </c>
      <c r="Y37" s="1">
        <v>-9.987E-2</v>
      </c>
    </row>
    <row r="38" spans="2:25" x14ac:dyDescent="0.3">
      <c r="C38" s="31">
        <v>44012</v>
      </c>
      <c r="D38" s="1">
        <v>159.35</v>
      </c>
      <c r="E38" s="1">
        <v>136.6</v>
      </c>
      <c r="F38" s="1">
        <v>123.3</v>
      </c>
      <c r="G38" s="1">
        <v>125.8</v>
      </c>
      <c r="H38" s="1">
        <v>338410121</v>
      </c>
      <c r="I38" s="1" t="e">
        <v>#N/A</v>
      </c>
      <c r="K38" s="32"/>
      <c r="L38" s="30" t="s">
        <v>141</v>
      </c>
      <c r="M38" s="1">
        <v>1.5888899999999999</v>
      </c>
      <c r="O38" s="30" t="s">
        <v>141</v>
      </c>
      <c r="P38" s="32">
        <v>3.88096</v>
      </c>
      <c r="Q38" s="31"/>
      <c r="R38" s="30" t="s">
        <v>141</v>
      </c>
      <c r="S38" s="1">
        <v>3.4171800000000001</v>
      </c>
      <c r="U38" s="30" t="s">
        <v>141</v>
      </c>
      <c r="V38" s="1">
        <v>3.5238900000000002</v>
      </c>
      <c r="X38" s="30" t="s">
        <v>141</v>
      </c>
      <c r="Y38" s="1">
        <v>3.7928899999999999</v>
      </c>
    </row>
    <row r="39" spans="2:25" x14ac:dyDescent="0.3">
      <c r="C39" s="31">
        <v>43921</v>
      </c>
      <c r="D39" s="1">
        <v>187.2</v>
      </c>
      <c r="E39" s="1">
        <v>131.15</v>
      </c>
      <c r="F39" s="1">
        <v>95.2</v>
      </c>
      <c r="G39" s="1">
        <v>175.5</v>
      </c>
      <c r="H39" s="1">
        <v>399241102</v>
      </c>
      <c r="I39" s="1" t="e">
        <v>#N/A</v>
      </c>
      <c r="K39" s="32"/>
      <c r="L39" s="30" t="s">
        <v>142</v>
      </c>
      <c r="M39" s="1">
        <v>0.50517999999999996</v>
      </c>
      <c r="O39" s="30" t="s">
        <v>142</v>
      </c>
      <c r="P39" s="1">
        <v>0.19399</v>
      </c>
      <c r="Q39" s="31"/>
      <c r="R39" s="30" t="s">
        <v>142</v>
      </c>
      <c r="S39" s="1">
        <v>0.72485999999999995</v>
      </c>
      <c r="U39" s="30" t="s">
        <v>142</v>
      </c>
      <c r="V39" s="1">
        <v>0.50144</v>
      </c>
      <c r="X39" s="30" t="s">
        <v>142</v>
      </c>
      <c r="Y39" s="1">
        <v>0.27379999999999999</v>
      </c>
    </row>
    <row r="40" spans="2:25" x14ac:dyDescent="0.3">
      <c r="C40" s="31">
        <v>43830</v>
      </c>
      <c r="D40" s="1">
        <v>179.85</v>
      </c>
      <c r="E40" s="1">
        <v>175.5</v>
      </c>
      <c r="F40" s="1">
        <v>164</v>
      </c>
      <c r="G40" s="1">
        <v>173.6</v>
      </c>
      <c r="H40" s="1">
        <v>184890096</v>
      </c>
      <c r="I40" s="1" t="e">
        <v>#N/A</v>
      </c>
      <c r="K40" s="32"/>
      <c r="L40" s="30" t="s">
        <v>143</v>
      </c>
      <c r="M40" s="1">
        <v>-0.31929000000000002</v>
      </c>
      <c r="O40" s="30" t="s">
        <v>143</v>
      </c>
      <c r="P40" s="1">
        <v>-0.47082000000000002</v>
      </c>
      <c r="Q40" s="31"/>
      <c r="R40" s="30" t="s">
        <v>143</v>
      </c>
      <c r="S40" s="1">
        <v>0.28140999999999999</v>
      </c>
      <c r="U40" s="30" t="s">
        <v>143</v>
      </c>
      <c r="V40" s="1">
        <v>0.73870999999999998</v>
      </c>
      <c r="X40" s="30" t="s">
        <v>143</v>
      </c>
      <c r="Y40" s="1">
        <v>-0.56552999999999998</v>
      </c>
    </row>
    <row r="41" spans="2:25" x14ac:dyDescent="0.3">
      <c r="C41" s="31">
        <v>43738</v>
      </c>
      <c r="D41" s="1">
        <v>184.9</v>
      </c>
      <c r="E41" s="1">
        <v>173.05</v>
      </c>
      <c r="F41" s="1">
        <v>144.5</v>
      </c>
      <c r="G41" s="1">
        <v>171.9</v>
      </c>
      <c r="H41" s="1">
        <v>218877409</v>
      </c>
      <c r="I41" s="1" t="e">
        <v>#N/A</v>
      </c>
      <c r="K41" s="32"/>
      <c r="L41" s="30" t="s">
        <v>144</v>
      </c>
      <c r="M41" s="1">
        <v>0.85963000000000001</v>
      </c>
      <c r="O41" s="30" t="s">
        <v>144</v>
      </c>
      <c r="P41" s="1">
        <v>0.48504999999999998</v>
      </c>
      <c r="Q41" s="31"/>
      <c r="R41" s="30" t="s">
        <v>144</v>
      </c>
      <c r="S41" s="1">
        <v>0.57194999999999996</v>
      </c>
      <c r="U41" s="30" t="s">
        <v>144</v>
      </c>
      <c r="V41" s="1">
        <v>1.0132000000000001</v>
      </c>
      <c r="X41" s="30" t="s">
        <v>144</v>
      </c>
      <c r="Y41" s="1">
        <v>0.6784</v>
      </c>
    </row>
    <row r="42" spans="2:25" x14ac:dyDescent="0.3">
      <c r="C42" s="31">
        <v>43646</v>
      </c>
      <c r="D42" s="1">
        <v>203.9</v>
      </c>
      <c r="E42" s="1">
        <v>168.45</v>
      </c>
      <c r="F42" s="1">
        <v>164.8</v>
      </c>
      <c r="G42" s="1">
        <v>191.15</v>
      </c>
      <c r="H42" s="1">
        <v>189022941</v>
      </c>
      <c r="I42" s="1" t="e">
        <v>#N/A</v>
      </c>
      <c r="K42" s="32"/>
      <c r="L42" s="30" t="s">
        <v>145</v>
      </c>
      <c r="M42" s="1" t="s">
        <v>152</v>
      </c>
      <c r="O42" s="30" t="s">
        <v>145</v>
      </c>
      <c r="P42" s="1" t="s">
        <v>152</v>
      </c>
      <c r="Q42" s="31"/>
      <c r="R42" s="30" t="s">
        <v>145</v>
      </c>
      <c r="S42" s="1" t="s">
        <v>152</v>
      </c>
      <c r="U42" s="30" t="s">
        <v>145</v>
      </c>
      <c r="V42" s="1" t="s">
        <v>152</v>
      </c>
      <c r="X42" s="30" t="s">
        <v>145</v>
      </c>
      <c r="Y42" s="1" t="s">
        <v>152</v>
      </c>
    </row>
    <row r="43" spans="2:25" x14ac:dyDescent="0.3">
      <c r="C43" s="31">
        <v>43555</v>
      </c>
      <c r="D43" s="1">
        <v>201.3</v>
      </c>
      <c r="E43" s="1">
        <v>188.85</v>
      </c>
      <c r="F43" s="1">
        <v>179.1</v>
      </c>
      <c r="G43" s="1">
        <v>180.8</v>
      </c>
      <c r="H43" s="1">
        <v>158413114</v>
      </c>
      <c r="I43" s="1" t="e">
        <v>#N/A</v>
      </c>
      <c r="K43" s="32"/>
      <c r="L43" s="30" t="s">
        <v>146</v>
      </c>
      <c r="M43" s="1" t="s">
        <v>152</v>
      </c>
      <c r="O43" s="30" t="s">
        <v>146</v>
      </c>
      <c r="P43" s="1" t="s">
        <v>152</v>
      </c>
      <c r="Q43" s="31"/>
      <c r="R43" s="30" t="s">
        <v>146</v>
      </c>
      <c r="S43" s="1" t="s">
        <v>152</v>
      </c>
      <c r="U43" s="30" t="s">
        <v>146</v>
      </c>
      <c r="V43" s="1" t="s">
        <v>152</v>
      </c>
      <c r="X43" s="30" t="s">
        <v>146</v>
      </c>
      <c r="Y43" s="1" t="s">
        <v>152</v>
      </c>
    </row>
    <row r="44" spans="2:25" x14ac:dyDescent="0.3">
      <c r="C44" s="31">
        <v>43465</v>
      </c>
      <c r="D44" s="1">
        <v>233.5</v>
      </c>
      <c r="E44" s="1">
        <v>183.75</v>
      </c>
      <c r="F44" s="1">
        <v>179.8</v>
      </c>
      <c r="G44" s="1">
        <v>231.6</v>
      </c>
      <c r="H44" s="1">
        <v>227515514</v>
      </c>
      <c r="I44" s="1" t="e">
        <v>#N/A</v>
      </c>
      <c r="K44" s="32"/>
      <c r="L44" s="30" t="s">
        <v>147</v>
      </c>
      <c r="M44" s="1">
        <v>1.8271900000000001</v>
      </c>
      <c r="O44" s="30" t="s">
        <v>147</v>
      </c>
      <c r="P44" s="1">
        <v>2.2520199999999999</v>
      </c>
      <c r="Q44" s="31"/>
      <c r="R44" s="30" t="s">
        <v>147</v>
      </c>
      <c r="S44" s="1">
        <v>0.82972000000000001</v>
      </c>
      <c r="U44" s="30" t="s">
        <v>147</v>
      </c>
      <c r="V44" s="1">
        <v>2.4397000000000002</v>
      </c>
      <c r="X44" s="30" t="s">
        <v>147</v>
      </c>
      <c r="Y44" s="1">
        <v>1.5782099999999999</v>
      </c>
    </row>
    <row r="45" spans="2:25" x14ac:dyDescent="0.3">
      <c r="C45" s="31">
        <v>43373</v>
      </c>
      <c r="D45" s="1">
        <v>234.6</v>
      </c>
      <c r="E45" s="1">
        <v>229.5</v>
      </c>
      <c r="F45" s="1">
        <v>207.2</v>
      </c>
      <c r="G45" s="1">
        <v>214.8</v>
      </c>
      <c r="H45" s="1">
        <v>177151530</v>
      </c>
      <c r="I45" s="1" t="e">
        <v>#N/A</v>
      </c>
      <c r="K45" s="32"/>
      <c r="L45" s="30" t="s">
        <v>148</v>
      </c>
      <c r="M45" s="1">
        <v>0.93389999999999995</v>
      </c>
      <c r="O45" s="30" t="s">
        <v>148</v>
      </c>
      <c r="P45" s="1">
        <v>0.64207000000000003</v>
      </c>
      <c r="Q45" s="31"/>
      <c r="R45" s="30" t="s">
        <v>148</v>
      </c>
      <c r="S45" s="1">
        <v>4.3099999999999996E-3</v>
      </c>
      <c r="U45" s="30" t="s">
        <v>148</v>
      </c>
      <c r="V45" s="1">
        <v>2.7779999999999999E-2</v>
      </c>
      <c r="X45" s="30" t="s">
        <v>148</v>
      </c>
      <c r="Y45" s="1">
        <v>0.26872000000000001</v>
      </c>
    </row>
    <row r="46" spans="2:25" x14ac:dyDescent="0.3">
      <c r="C46" s="31">
        <v>43281</v>
      </c>
      <c r="D46" s="1">
        <v>221.9</v>
      </c>
      <c r="E46" s="1">
        <v>216.4</v>
      </c>
      <c r="F46" s="1">
        <v>181.2</v>
      </c>
      <c r="G46" s="1">
        <v>181.2</v>
      </c>
      <c r="H46" s="1">
        <v>209399882</v>
      </c>
      <c r="I46" s="1" t="e">
        <v>#N/A</v>
      </c>
      <c r="K46" s="32"/>
      <c r="L46" s="30" t="s">
        <v>149</v>
      </c>
      <c r="M46" s="1">
        <v>-0.32</v>
      </c>
      <c r="O46" s="30" t="s">
        <v>149</v>
      </c>
      <c r="P46" s="1">
        <v>-0.4</v>
      </c>
      <c r="Q46" s="31"/>
      <c r="R46" s="30" t="s">
        <v>149</v>
      </c>
      <c r="S46" s="1">
        <v>-0.27</v>
      </c>
      <c r="U46" s="30" t="s">
        <v>149</v>
      </c>
      <c r="V46" s="1">
        <v>-7.3169999999999999E-2</v>
      </c>
      <c r="X46" s="30" t="s">
        <v>149</v>
      </c>
      <c r="Y46" s="1">
        <v>-0.27162999999999998</v>
      </c>
    </row>
    <row r="47" spans="2:25" x14ac:dyDescent="0.3">
      <c r="C47" s="31">
        <v>43190</v>
      </c>
      <c r="D47" s="1">
        <v>188.85</v>
      </c>
      <c r="E47" s="1">
        <v>184.65</v>
      </c>
      <c r="F47" s="1">
        <v>170.4</v>
      </c>
      <c r="G47" s="1">
        <v>178.95</v>
      </c>
      <c r="H47" s="1">
        <v>289491205</v>
      </c>
      <c r="I47" s="1" t="e">
        <v>#N/A</v>
      </c>
      <c r="K47" s="32"/>
      <c r="L47" s="30" t="s">
        <v>150</v>
      </c>
      <c r="M47" s="1">
        <v>2.1839999999999998E-2</v>
      </c>
      <c r="O47" s="30" t="s">
        <v>150</v>
      </c>
      <c r="P47" s="1">
        <v>-2.1099999999999999E-3</v>
      </c>
      <c r="Q47" s="31"/>
      <c r="R47" s="30" t="s">
        <v>150</v>
      </c>
      <c r="S47" s="1">
        <v>0</v>
      </c>
      <c r="U47" s="30" t="s">
        <v>150</v>
      </c>
      <c r="V47" s="1">
        <v>0.04</v>
      </c>
      <c r="X47" s="30" t="s">
        <v>150</v>
      </c>
      <c r="Y47" s="1">
        <v>1.1820000000000001E-2</v>
      </c>
    </row>
    <row r="48" spans="2:25" x14ac:dyDescent="0.3">
      <c r="C48" s="31">
        <v>43100</v>
      </c>
      <c r="D48" s="1">
        <v>177.2</v>
      </c>
      <c r="E48" s="1">
        <v>175.2</v>
      </c>
      <c r="F48" s="1">
        <v>157.1</v>
      </c>
      <c r="G48" s="1">
        <v>159.69999999999999</v>
      </c>
      <c r="H48" s="1">
        <v>179074740</v>
      </c>
      <c r="I48" s="1" t="e">
        <v>#N/A</v>
      </c>
      <c r="K48" s="32"/>
      <c r="L48" s="30" t="s">
        <v>151</v>
      </c>
      <c r="M48" s="1">
        <v>0.16</v>
      </c>
      <c r="O48" s="30" t="s">
        <v>151</v>
      </c>
      <c r="P48" s="1">
        <v>1.33</v>
      </c>
      <c r="Q48" s="31"/>
      <c r="R48" s="30" t="s">
        <v>151</v>
      </c>
      <c r="S48" s="1">
        <v>0.5</v>
      </c>
      <c r="U48" s="30" t="s">
        <v>151</v>
      </c>
      <c r="V48" s="1">
        <v>0.46</v>
      </c>
      <c r="X48" s="30" t="s">
        <v>151</v>
      </c>
      <c r="Y48" s="1" t="s">
        <v>152</v>
      </c>
    </row>
    <row r="49" spans="3:25" x14ac:dyDescent="0.3">
      <c r="C49" s="31">
        <v>43008</v>
      </c>
      <c r="D49" s="1">
        <v>160.80000000000001</v>
      </c>
      <c r="E49" s="1">
        <v>159.30000000000001</v>
      </c>
      <c r="F49" s="1">
        <v>135.80000000000001</v>
      </c>
      <c r="G49" s="1">
        <v>139.19999999999999</v>
      </c>
      <c r="H49" s="1">
        <v>186472534</v>
      </c>
      <c r="I49" s="1" t="e">
        <v>#N/A</v>
      </c>
      <c r="K49" s="32"/>
      <c r="L49" s="30" t="s">
        <v>153</v>
      </c>
      <c r="M49" s="1">
        <v>3.4680599999999999</v>
      </c>
      <c r="O49" s="30" t="s">
        <v>153</v>
      </c>
      <c r="P49" s="1">
        <v>-0.28849000000000002</v>
      </c>
      <c r="Q49" s="31"/>
      <c r="R49" s="30" t="s">
        <v>153</v>
      </c>
      <c r="S49" s="1">
        <v>2.2260300000000002</v>
      </c>
      <c r="U49" s="30" t="s">
        <v>153</v>
      </c>
      <c r="V49" s="1">
        <v>2.4706199999999998</v>
      </c>
      <c r="X49" s="30" t="s">
        <v>153</v>
      </c>
      <c r="Y49" s="1">
        <v>2.2251799999999999</v>
      </c>
    </row>
    <row r="50" spans="3:25" x14ac:dyDescent="0.3">
      <c r="C50" s="31">
        <v>42916</v>
      </c>
      <c r="D50" s="1">
        <v>154.69999999999999</v>
      </c>
      <c r="E50" s="1">
        <v>138.4</v>
      </c>
      <c r="F50" s="1">
        <v>138</v>
      </c>
      <c r="G50" s="1">
        <v>148.1</v>
      </c>
      <c r="H50" s="1">
        <v>206760732</v>
      </c>
      <c r="I50" s="1" t="e">
        <v>#N/A</v>
      </c>
      <c r="K50" s="32"/>
      <c r="L50" s="30" t="s">
        <v>154</v>
      </c>
      <c r="M50" s="1">
        <v>0.14588000000000001</v>
      </c>
      <c r="O50" s="30" t="s">
        <v>154</v>
      </c>
      <c r="P50" s="1">
        <v>0.31506000000000001</v>
      </c>
      <c r="Q50" s="31"/>
      <c r="R50" s="30" t="s">
        <v>154</v>
      </c>
      <c r="S50" s="1">
        <v>0.26262000000000002</v>
      </c>
      <c r="U50" s="30" t="s">
        <v>154</v>
      </c>
      <c r="V50" s="1">
        <v>0.23930000000000001</v>
      </c>
      <c r="X50" s="30" t="s">
        <v>154</v>
      </c>
      <c r="Y50" s="1">
        <v>0.24179</v>
      </c>
    </row>
    <row r="51" spans="3:25" x14ac:dyDescent="0.3">
      <c r="C51" s="31">
        <v>42825</v>
      </c>
      <c r="D51" s="1">
        <v>163.5</v>
      </c>
      <c r="E51" s="1">
        <v>146.69999999999999</v>
      </c>
      <c r="F51" s="1">
        <v>141.69999999999999</v>
      </c>
      <c r="G51" s="1">
        <v>158.4</v>
      </c>
      <c r="H51" s="1">
        <v>219466248</v>
      </c>
      <c r="I51" s="1" t="e">
        <v>#N/A</v>
      </c>
      <c r="K51" s="32"/>
      <c r="L51" s="30" t="s">
        <v>155</v>
      </c>
      <c r="M51" s="1">
        <v>6.5791399999999998</v>
      </c>
      <c r="O51" s="30" t="s">
        <v>155</v>
      </c>
      <c r="P51" s="1">
        <v>5.8164999999999996</v>
      </c>
      <c r="Q51" s="31"/>
      <c r="R51" s="30" t="s">
        <v>155</v>
      </c>
      <c r="S51" s="1">
        <v>4.2730600000000001</v>
      </c>
      <c r="U51" s="30" t="s">
        <v>155</v>
      </c>
      <c r="V51" s="1">
        <v>6.6382300000000001</v>
      </c>
      <c r="X51" s="30" t="s">
        <v>155</v>
      </c>
      <c r="Y51" s="1">
        <v>6.5733199999999998</v>
      </c>
    </row>
    <row r="52" spans="3:25" x14ac:dyDescent="0.3">
      <c r="C52" s="31">
        <v>42735</v>
      </c>
      <c r="D52" s="1">
        <v>160</v>
      </c>
      <c r="E52" s="1">
        <v>158.4</v>
      </c>
      <c r="F52" s="1">
        <v>129.30000000000001</v>
      </c>
      <c r="G52" s="1">
        <v>134.6</v>
      </c>
      <c r="H52" s="1">
        <v>234975369</v>
      </c>
      <c r="I52" s="1" t="e">
        <v>#N/A</v>
      </c>
      <c r="K52" s="32"/>
      <c r="L52" s="30" t="s">
        <v>156</v>
      </c>
      <c r="M52" s="1" t="s">
        <v>152</v>
      </c>
      <c r="O52" s="30" t="s">
        <v>156</v>
      </c>
      <c r="P52" s="1">
        <v>-9.5556000000000001</v>
      </c>
      <c r="Q52" s="31"/>
      <c r="R52" s="30" t="s">
        <v>156</v>
      </c>
      <c r="S52" s="1">
        <v>10.14953</v>
      </c>
      <c r="U52" s="30" t="s">
        <v>156</v>
      </c>
      <c r="V52" s="1">
        <v>1.4399299999999999</v>
      </c>
      <c r="X52" s="30" t="s">
        <v>156</v>
      </c>
      <c r="Y52" s="1">
        <v>-21.994900000000001</v>
      </c>
    </row>
    <row r="53" spans="3:25" x14ac:dyDescent="0.3">
      <c r="C53" s="31">
        <v>42643</v>
      </c>
      <c r="D53" s="1">
        <v>150.19999999999999</v>
      </c>
      <c r="E53" s="1">
        <v>133.9</v>
      </c>
      <c r="F53" s="1">
        <v>123.9</v>
      </c>
      <c r="G53" s="1">
        <v>143.69999999999999</v>
      </c>
      <c r="H53" s="1">
        <v>240833928</v>
      </c>
      <c r="I53" s="1" t="e">
        <v>#N/A</v>
      </c>
      <c r="K53" s="32"/>
      <c r="L53" s="30" t="s">
        <v>157</v>
      </c>
      <c r="M53" s="1" t="s">
        <v>152</v>
      </c>
      <c r="O53" s="30" t="s">
        <v>157</v>
      </c>
      <c r="P53" s="1" t="s">
        <v>152</v>
      </c>
      <c r="Q53" s="31"/>
      <c r="R53" s="30" t="s">
        <v>157</v>
      </c>
      <c r="S53" s="1" t="s">
        <v>152</v>
      </c>
      <c r="U53" s="30" t="s">
        <v>157</v>
      </c>
      <c r="V53" s="1" t="s">
        <v>152</v>
      </c>
      <c r="X53" s="30" t="s">
        <v>157</v>
      </c>
      <c r="Y53" s="1" t="s">
        <v>152</v>
      </c>
    </row>
    <row r="54" spans="3:25" x14ac:dyDescent="0.3">
      <c r="C54" s="31">
        <v>42551</v>
      </c>
      <c r="D54" s="1">
        <v>146.19999999999999</v>
      </c>
      <c r="E54" s="1">
        <v>144.1</v>
      </c>
      <c r="F54" s="1">
        <v>120.2</v>
      </c>
      <c r="G54" s="1">
        <v>128.1</v>
      </c>
      <c r="H54" s="1">
        <v>269479235</v>
      </c>
      <c r="I54" s="1" t="e">
        <v>#N/A</v>
      </c>
      <c r="K54" s="32"/>
      <c r="L54" s="30" t="s">
        <v>158</v>
      </c>
      <c r="M54" s="1" t="s">
        <v>152</v>
      </c>
      <c r="O54" s="30" t="s">
        <v>158</v>
      </c>
      <c r="P54" s="1" t="s">
        <v>152</v>
      </c>
      <c r="Q54" s="31"/>
      <c r="R54" s="30" t="s">
        <v>158</v>
      </c>
      <c r="S54" s="1" t="s">
        <v>152</v>
      </c>
      <c r="U54" s="30" t="s">
        <v>158</v>
      </c>
      <c r="V54" s="1" t="s">
        <v>152</v>
      </c>
      <c r="X54" s="30" t="s">
        <v>158</v>
      </c>
      <c r="Y54" s="1" t="s">
        <v>152</v>
      </c>
    </row>
    <row r="55" spans="3:25" x14ac:dyDescent="0.3">
      <c r="C55" s="31">
        <v>42460</v>
      </c>
      <c r="D55" s="1">
        <v>136.5</v>
      </c>
      <c r="E55" s="1">
        <v>130.30000000000001</v>
      </c>
      <c r="F55" s="1">
        <v>97.25</v>
      </c>
      <c r="G55" s="1">
        <v>122.8</v>
      </c>
      <c r="H55" s="1">
        <v>454024530</v>
      </c>
      <c r="I55" s="1" t="e">
        <v>#N/A</v>
      </c>
      <c r="K55" s="32"/>
      <c r="L55" s="30" t="s">
        <v>159</v>
      </c>
      <c r="M55" s="1" t="s">
        <v>152</v>
      </c>
      <c r="O55" s="30" t="s">
        <v>159</v>
      </c>
      <c r="P55" s="1">
        <v>-7.0000000000000007E-2</v>
      </c>
      <c r="Q55" s="31"/>
      <c r="R55" s="30" t="s">
        <v>159</v>
      </c>
      <c r="S55" s="1">
        <v>-0.11792999999999999</v>
      </c>
      <c r="U55" s="30" t="s">
        <v>159</v>
      </c>
      <c r="V55" s="1">
        <v>-7.2270000000000001E-2</v>
      </c>
      <c r="X55" s="30" t="s">
        <v>159</v>
      </c>
      <c r="Y55" s="1">
        <v>-6.0389999999999999E-2</v>
      </c>
    </row>
    <row r="56" spans="3:25" x14ac:dyDescent="0.3">
      <c r="C56" s="31">
        <v>42369</v>
      </c>
      <c r="D56" s="1">
        <v>147.5</v>
      </c>
      <c r="E56" s="1">
        <v>123.7</v>
      </c>
      <c r="F56" s="1">
        <v>118.2</v>
      </c>
      <c r="G56" s="1">
        <v>124.6</v>
      </c>
      <c r="H56" s="1">
        <v>316224938</v>
      </c>
      <c r="I56" s="1" t="e">
        <v>#N/A</v>
      </c>
      <c r="K56" s="32"/>
      <c r="L56" s="30" t="s">
        <v>160</v>
      </c>
      <c r="M56" s="1">
        <v>-5.9804500000000003</v>
      </c>
      <c r="O56" s="30" t="s">
        <v>160</v>
      </c>
      <c r="P56" s="1">
        <v>-2.2200000000000002</v>
      </c>
      <c r="Q56" s="31"/>
      <c r="R56" s="30" t="s">
        <v>160</v>
      </c>
      <c r="S56" s="1">
        <v>-2.71</v>
      </c>
      <c r="U56" s="30" t="s">
        <v>160</v>
      </c>
      <c r="V56" s="1" t="s">
        <v>152</v>
      </c>
      <c r="X56" s="30" t="s">
        <v>160</v>
      </c>
      <c r="Y56" s="1" t="s">
        <v>152</v>
      </c>
    </row>
    <row r="57" spans="3:25" x14ac:dyDescent="0.3">
      <c r="C57" s="31">
        <v>42277</v>
      </c>
      <c r="D57" s="1">
        <v>142.9</v>
      </c>
      <c r="E57" s="1">
        <v>124.1</v>
      </c>
      <c r="F57" s="1">
        <v>113.9</v>
      </c>
      <c r="G57" s="1">
        <v>141</v>
      </c>
      <c r="H57" s="1">
        <v>295953030</v>
      </c>
      <c r="I57" s="1" t="e">
        <v>#N/A</v>
      </c>
      <c r="K57" s="32"/>
      <c r="L57" s="30" t="s">
        <v>161</v>
      </c>
      <c r="M57" s="1">
        <v>0.4</v>
      </c>
      <c r="O57" s="30" t="s">
        <v>161</v>
      </c>
      <c r="P57" s="1">
        <v>0.49</v>
      </c>
      <c r="Q57" s="31"/>
      <c r="R57" s="30" t="s">
        <v>161</v>
      </c>
      <c r="S57" s="1">
        <v>0.48</v>
      </c>
      <c r="U57" s="30" t="s">
        <v>161</v>
      </c>
      <c r="V57" s="1">
        <v>0.42</v>
      </c>
      <c r="X57" s="30" t="s">
        <v>161</v>
      </c>
      <c r="Y57" s="1">
        <v>0.65</v>
      </c>
    </row>
    <row r="58" spans="3:25" x14ac:dyDescent="0.3">
      <c r="C58" s="31">
        <v>42185</v>
      </c>
      <c r="D58" s="1">
        <v>161.69999999999999</v>
      </c>
      <c r="E58" s="1">
        <v>140.1</v>
      </c>
      <c r="F58" s="1">
        <v>139.30000000000001</v>
      </c>
      <c r="G58" s="1">
        <v>141.5</v>
      </c>
      <c r="H58" s="1">
        <v>259412272</v>
      </c>
      <c r="I58" s="1" t="e">
        <v>#N/A</v>
      </c>
      <c r="K58" s="32"/>
      <c r="L58" s="30" t="s">
        <v>162</v>
      </c>
      <c r="M58" s="1">
        <v>0.32361000000000001</v>
      </c>
      <c r="O58" s="30" t="s">
        <v>162</v>
      </c>
      <c r="P58" s="1">
        <v>-1.86365</v>
      </c>
      <c r="Q58" s="31"/>
      <c r="R58" s="30" t="s">
        <v>162</v>
      </c>
      <c r="S58" s="1">
        <v>1.4619</v>
      </c>
      <c r="U58" s="30" t="s">
        <v>162</v>
      </c>
      <c r="V58" s="1">
        <v>1.0750500000000001</v>
      </c>
      <c r="X58" s="30" t="s">
        <v>162</v>
      </c>
      <c r="Y58" s="1">
        <v>0.88341999999999998</v>
      </c>
    </row>
    <row r="59" spans="3:25" x14ac:dyDescent="0.3">
      <c r="C59" s="31">
        <v>42094</v>
      </c>
      <c r="D59" s="1">
        <v>150</v>
      </c>
      <c r="E59" s="1">
        <v>142.80000000000001</v>
      </c>
      <c r="F59" s="1">
        <v>123.5</v>
      </c>
      <c r="G59" s="1">
        <v>132.4</v>
      </c>
      <c r="H59" s="1">
        <v>401868343</v>
      </c>
      <c r="I59" s="1" t="e">
        <v>#N/A</v>
      </c>
      <c r="L59" s="30" t="s">
        <v>163</v>
      </c>
      <c r="M59" s="1" t="s">
        <v>152</v>
      </c>
      <c r="O59" s="30" t="s">
        <v>163</v>
      </c>
      <c r="P59" s="1" t="s">
        <v>152</v>
      </c>
      <c r="Q59" s="31"/>
      <c r="R59" s="30" t="s">
        <v>163</v>
      </c>
      <c r="S59" s="1" t="s">
        <v>152</v>
      </c>
      <c r="U59" s="30" t="s">
        <v>163</v>
      </c>
      <c r="V59" s="1">
        <v>6.67</v>
      </c>
      <c r="X59" s="30" t="s">
        <v>163</v>
      </c>
      <c r="Y59" s="1">
        <v>9</v>
      </c>
    </row>
    <row r="60" spans="3:25" x14ac:dyDescent="0.3">
      <c r="C60" s="31">
        <v>42004</v>
      </c>
      <c r="D60" s="1">
        <v>174.9</v>
      </c>
      <c r="E60" s="1">
        <v>131.19999999999999</v>
      </c>
      <c r="F60" s="1">
        <v>118.2</v>
      </c>
      <c r="G60" s="1">
        <v>174.9</v>
      </c>
      <c r="H60" s="1">
        <v>353720810</v>
      </c>
      <c r="I60" s="1" t="e">
        <v>#N/A</v>
      </c>
      <c r="L60" s="30" t="s">
        <v>164</v>
      </c>
      <c r="M60" s="1">
        <v>0.93215999999999999</v>
      </c>
      <c r="O60" s="30" t="s">
        <v>164</v>
      </c>
      <c r="P60" s="1">
        <v>0.81710000000000005</v>
      </c>
      <c r="Q60" s="31"/>
      <c r="R60" s="30" t="s">
        <v>164</v>
      </c>
      <c r="S60" s="1">
        <v>1.5275000000000001</v>
      </c>
      <c r="U60" s="30" t="s">
        <v>164</v>
      </c>
      <c r="V60" s="1">
        <v>1.4584900000000001</v>
      </c>
      <c r="X60" s="30" t="s">
        <v>164</v>
      </c>
      <c r="Y60" s="1">
        <v>1.3652500000000001</v>
      </c>
    </row>
    <row r="61" spans="3:25" x14ac:dyDescent="0.3">
      <c r="L61" s="30" t="s">
        <v>165</v>
      </c>
      <c r="M61" s="1">
        <v>0.47310999999999998</v>
      </c>
      <c r="O61" s="30" t="s">
        <v>165</v>
      </c>
      <c r="P61" s="1">
        <v>0.39588000000000001</v>
      </c>
      <c r="Q61" s="31"/>
      <c r="R61" s="30" t="s">
        <v>165</v>
      </c>
      <c r="S61" s="1">
        <v>3.0161699999999998</v>
      </c>
      <c r="U61" s="30" t="s">
        <v>165</v>
      </c>
      <c r="V61" s="1">
        <v>2.4644599999999999</v>
      </c>
      <c r="X61" s="30" t="s">
        <v>165</v>
      </c>
      <c r="Y61" s="1">
        <v>-0.12989999999999999</v>
      </c>
    </row>
    <row r="62" spans="3:25" x14ac:dyDescent="0.3">
      <c r="L62" s="30" t="s">
        <v>166</v>
      </c>
      <c r="M62" s="1">
        <v>1.77586</v>
      </c>
      <c r="O62" s="30" t="s">
        <v>166</v>
      </c>
      <c r="P62" s="1">
        <v>3.3553799999999998</v>
      </c>
      <c r="Q62" s="31"/>
      <c r="R62" s="30" t="s">
        <v>166</v>
      </c>
      <c r="S62" s="1">
        <v>2.3456299999999999</v>
      </c>
      <c r="U62" s="30" t="s">
        <v>166</v>
      </c>
      <c r="V62" s="1">
        <v>2.13428</v>
      </c>
      <c r="X62" s="30" t="s">
        <v>166</v>
      </c>
      <c r="Y62" s="1">
        <v>3.38768</v>
      </c>
    </row>
    <row r="63" spans="3:25" x14ac:dyDescent="0.3">
      <c r="C63" s="32" t="e">
        <f ca="1">_xll.Thomson.Reuters.AFOSpreadsheetFormulas.DSGRID("N:EQNR","EPS","-5Y","","Q","RowHeader=true;ColHeader=true;Code=true;SeriesMetaDataLink=true;DispSeriesDescription=false;YearlyTSFormat=false;QuarterlyTSFormat=false","")</f>
        <v>#NAME?</v>
      </c>
      <c r="D63" s="1" t="s">
        <v>137</v>
      </c>
      <c r="L63" s="30" t="s">
        <v>167</v>
      </c>
      <c r="M63" s="1">
        <v>0.20510999999999999</v>
      </c>
      <c r="O63" s="30" t="s">
        <v>167</v>
      </c>
      <c r="P63" s="1">
        <v>0.22</v>
      </c>
      <c r="Q63" s="31"/>
      <c r="R63" s="30" t="s">
        <v>167</v>
      </c>
      <c r="S63" s="1">
        <v>0.22</v>
      </c>
      <c r="U63" s="30" t="s">
        <v>167</v>
      </c>
      <c r="V63" s="1">
        <v>0.13816000000000001</v>
      </c>
      <c r="X63" s="30" t="s">
        <v>167</v>
      </c>
      <c r="Y63" s="1">
        <v>0.1966</v>
      </c>
    </row>
    <row r="64" spans="3:25" ht="14.4" x14ac:dyDescent="0.3">
      <c r="C64" s="32" t="s">
        <v>115</v>
      </c>
      <c r="D64" s="33" t="s">
        <v>138</v>
      </c>
      <c r="L64" s="30" t="s">
        <v>168</v>
      </c>
      <c r="M64" s="1">
        <v>2.86199</v>
      </c>
      <c r="O64" s="30" t="s">
        <v>168</v>
      </c>
      <c r="P64" s="1">
        <v>2.3682400000000001</v>
      </c>
      <c r="Q64" s="31"/>
      <c r="R64" s="30" t="s">
        <v>168</v>
      </c>
      <c r="S64" s="1">
        <v>2.2070099999999999</v>
      </c>
      <c r="U64" s="30" t="s">
        <v>168</v>
      </c>
      <c r="V64" s="1">
        <v>2.7454800000000001</v>
      </c>
      <c r="X64" s="30" t="s">
        <v>168</v>
      </c>
      <c r="Y64" s="1">
        <v>2.4420099999999998</v>
      </c>
    </row>
    <row r="65" spans="3:25" x14ac:dyDescent="0.3">
      <c r="C65" s="32" t="s">
        <v>116</v>
      </c>
      <c r="D65" s="1">
        <v>0</v>
      </c>
      <c r="L65" s="30" t="s">
        <v>169</v>
      </c>
      <c r="M65" s="1">
        <v>1.36822</v>
      </c>
      <c r="O65" s="30" t="s">
        <v>169</v>
      </c>
      <c r="P65" s="1">
        <v>0.67893999999999999</v>
      </c>
      <c r="Q65" s="31"/>
      <c r="R65" s="30" t="s">
        <v>169</v>
      </c>
      <c r="S65" s="1">
        <v>1.56131</v>
      </c>
      <c r="U65" s="30" t="s">
        <v>169</v>
      </c>
      <c r="V65" s="1">
        <v>1.0982099999999999</v>
      </c>
      <c r="X65" s="30" t="s">
        <v>169</v>
      </c>
      <c r="Y65" s="1">
        <v>1.1503099999999999</v>
      </c>
    </row>
    <row r="66" spans="3:25" x14ac:dyDescent="0.3">
      <c r="C66" s="32" t="s">
        <v>117</v>
      </c>
      <c r="D66" s="1">
        <v>0</v>
      </c>
      <c r="L66" s="30" t="s">
        <v>170</v>
      </c>
      <c r="M66" s="1">
        <v>-7.2270000000000001E-2</v>
      </c>
      <c r="O66" s="30" t="s">
        <v>170</v>
      </c>
      <c r="P66" s="1">
        <v>0.20108999999999999</v>
      </c>
      <c r="Q66" s="31"/>
      <c r="R66" s="30" t="s">
        <v>170</v>
      </c>
      <c r="S66" s="1">
        <v>0.35156999999999999</v>
      </c>
      <c r="U66" s="30" t="s">
        <v>170</v>
      </c>
      <c r="V66" s="1">
        <v>0.28293000000000001</v>
      </c>
      <c r="X66" s="30" t="s">
        <v>170</v>
      </c>
      <c r="Y66" s="1">
        <v>0.36895</v>
      </c>
    </row>
    <row r="67" spans="3:25" x14ac:dyDescent="0.3">
      <c r="C67" s="32" t="s">
        <v>118</v>
      </c>
      <c r="D67" s="1">
        <v>0.96</v>
      </c>
      <c r="L67" s="30" t="s">
        <v>171</v>
      </c>
      <c r="M67" s="1">
        <v>0.15448999999999999</v>
      </c>
      <c r="O67" s="30" t="s">
        <v>171</v>
      </c>
      <c r="P67" s="1">
        <v>0.25273000000000001</v>
      </c>
      <c r="Q67" s="31"/>
      <c r="R67" s="30" t="s">
        <v>171</v>
      </c>
      <c r="S67" s="1">
        <v>0.22161</v>
      </c>
      <c r="U67" s="30" t="s">
        <v>171</v>
      </c>
      <c r="V67" s="1">
        <v>0.29787999999999998</v>
      </c>
      <c r="X67" s="30" t="s">
        <v>171</v>
      </c>
      <c r="Y67" s="1">
        <v>0.28011999999999998</v>
      </c>
    </row>
    <row r="68" spans="3:25" x14ac:dyDescent="0.3">
      <c r="C68" s="32" t="s">
        <v>119</v>
      </c>
      <c r="D68" s="1">
        <v>0</v>
      </c>
      <c r="L68" s="30" t="s">
        <v>172</v>
      </c>
      <c r="M68" s="1">
        <v>1.12574</v>
      </c>
      <c r="O68" s="30" t="s">
        <v>172</v>
      </c>
      <c r="P68" s="1">
        <v>2.3900100000000002</v>
      </c>
      <c r="Q68" s="31"/>
      <c r="R68" s="30" t="s">
        <v>172</v>
      </c>
      <c r="S68" s="1">
        <v>2.53687</v>
      </c>
      <c r="U68" s="30" t="s">
        <v>172</v>
      </c>
      <c r="V68" s="1">
        <v>2.7693400000000001</v>
      </c>
      <c r="X68" s="30" t="s">
        <v>172</v>
      </c>
      <c r="Y68" s="1">
        <v>3.00265</v>
      </c>
    </row>
    <row r="69" spans="3:25" x14ac:dyDescent="0.3">
      <c r="C69" s="32" t="s">
        <v>120</v>
      </c>
      <c r="D69" s="1">
        <v>0</v>
      </c>
      <c r="L69" s="30" t="s">
        <v>173</v>
      </c>
      <c r="M69" s="1">
        <v>-0.44273000000000001</v>
      </c>
      <c r="O69" s="30" t="s">
        <v>173</v>
      </c>
      <c r="P69" s="1">
        <v>3.7228500000000002</v>
      </c>
      <c r="Q69" s="31"/>
      <c r="R69" s="30" t="s">
        <v>173</v>
      </c>
      <c r="S69" s="1">
        <v>1.2795099999999999</v>
      </c>
      <c r="U69" s="30" t="s">
        <v>173</v>
      </c>
      <c r="V69" s="1">
        <v>-9.5189999999999997E-2</v>
      </c>
      <c r="X69" s="30" t="s">
        <v>173</v>
      </c>
      <c r="Y69" s="1">
        <v>0.04</v>
      </c>
    </row>
    <row r="70" spans="3:25" x14ac:dyDescent="0.3">
      <c r="C70" s="32" t="s">
        <v>121</v>
      </c>
      <c r="D70" s="1">
        <v>0</v>
      </c>
      <c r="L70" s="30" t="s">
        <v>174</v>
      </c>
      <c r="M70" s="1">
        <v>-7.0000000000000007E-2</v>
      </c>
      <c r="O70" s="30" t="s">
        <v>174</v>
      </c>
      <c r="P70" s="1">
        <v>-0.01</v>
      </c>
      <c r="Q70" s="31"/>
      <c r="R70" s="30" t="s">
        <v>174</v>
      </c>
      <c r="S70" s="1">
        <v>0.16</v>
      </c>
      <c r="U70" s="30" t="s">
        <v>174</v>
      </c>
      <c r="V70" s="1">
        <v>0.2</v>
      </c>
      <c r="X70" s="30" t="s">
        <v>174</v>
      </c>
      <c r="Y70" s="1">
        <v>-0.01</v>
      </c>
    </row>
    <row r="71" spans="3:25" x14ac:dyDescent="0.3">
      <c r="C71" s="32" t="s">
        <v>122</v>
      </c>
      <c r="D71" s="1">
        <v>0</v>
      </c>
      <c r="L71" s="30" t="s">
        <v>175</v>
      </c>
      <c r="M71" s="1">
        <v>1.1000000000000001</v>
      </c>
      <c r="O71" s="30" t="s">
        <v>175</v>
      </c>
      <c r="P71" s="1">
        <v>0.88</v>
      </c>
      <c r="Q71" s="31"/>
      <c r="R71" s="30" t="s">
        <v>175</v>
      </c>
      <c r="S71" s="1">
        <v>0.53</v>
      </c>
      <c r="U71" s="30" t="s">
        <v>175</v>
      </c>
      <c r="V71" s="1">
        <v>0.71</v>
      </c>
      <c r="X71" s="30" t="s">
        <v>175</v>
      </c>
      <c r="Y71" s="1" t="s">
        <v>152</v>
      </c>
    </row>
    <row r="72" spans="3:25" x14ac:dyDescent="0.3">
      <c r="C72" s="32" t="s">
        <v>123</v>
      </c>
      <c r="D72" s="1">
        <v>0</v>
      </c>
      <c r="L72" s="30" t="s">
        <v>176</v>
      </c>
      <c r="M72" s="1">
        <v>0.13361999999999999</v>
      </c>
      <c r="O72" s="30" t="s">
        <v>176</v>
      </c>
      <c r="P72" s="1">
        <v>6.8599999999999994E-2</v>
      </c>
      <c r="Q72" s="31"/>
      <c r="R72" s="30" t="s">
        <v>176</v>
      </c>
      <c r="S72" s="1">
        <v>0.15368999999999999</v>
      </c>
      <c r="U72" s="30" t="s">
        <v>176</v>
      </c>
      <c r="V72" s="1">
        <v>0.35494999999999999</v>
      </c>
      <c r="X72" s="30" t="s">
        <v>176</v>
      </c>
      <c r="Y72" s="1">
        <v>0.34381</v>
      </c>
    </row>
    <row r="73" spans="3:25" x14ac:dyDescent="0.3">
      <c r="C73" s="32" t="s">
        <v>124</v>
      </c>
      <c r="D73" s="1">
        <v>0</v>
      </c>
      <c r="L73" s="30" t="s">
        <v>177</v>
      </c>
      <c r="M73" s="1">
        <v>-7.0000000000000007E-2</v>
      </c>
      <c r="O73" s="30" t="s">
        <v>177</v>
      </c>
      <c r="P73" s="1" t="s">
        <v>152</v>
      </c>
      <c r="Q73" s="31"/>
      <c r="R73" s="30" t="s">
        <v>177</v>
      </c>
      <c r="S73" s="1" t="s">
        <v>152</v>
      </c>
      <c r="U73" s="30" t="s">
        <v>177</v>
      </c>
      <c r="V73" s="1" t="s">
        <v>152</v>
      </c>
      <c r="X73" s="30" t="s">
        <v>177</v>
      </c>
      <c r="Y73" s="1" t="s">
        <v>152</v>
      </c>
    </row>
    <row r="74" spans="3:25" x14ac:dyDescent="0.3">
      <c r="C74" s="32" t="s">
        <v>125</v>
      </c>
      <c r="D74" s="1">
        <v>0</v>
      </c>
      <c r="L74" s="30" t="s">
        <v>178</v>
      </c>
      <c r="M74" s="1" t="s">
        <v>152</v>
      </c>
      <c r="O74" s="30" t="s">
        <v>178</v>
      </c>
      <c r="P74" s="1" t="s">
        <v>152</v>
      </c>
      <c r="Q74" s="31"/>
      <c r="R74" s="30" t="s">
        <v>178</v>
      </c>
      <c r="S74" s="1" t="s">
        <v>152</v>
      </c>
      <c r="U74" s="30" t="s">
        <v>178</v>
      </c>
      <c r="V74" s="1" t="s">
        <v>152</v>
      </c>
      <c r="X74" s="30" t="s">
        <v>178</v>
      </c>
      <c r="Y74" s="1" t="s">
        <v>152</v>
      </c>
    </row>
    <row r="75" spans="3:25" x14ac:dyDescent="0.3">
      <c r="C75" s="32" t="s">
        <v>126</v>
      </c>
      <c r="D75" s="1">
        <v>11.96</v>
      </c>
      <c r="L75" s="30" t="s">
        <v>179</v>
      </c>
      <c r="M75" s="1">
        <v>0.24307000000000001</v>
      </c>
      <c r="O75" s="30" t="s">
        <v>179</v>
      </c>
      <c r="P75" s="1">
        <v>0.41909999999999997</v>
      </c>
      <c r="Q75" s="31"/>
      <c r="R75" s="30" t="s">
        <v>179</v>
      </c>
      <c r="S75" s="1">
        <v>0.58733000000000002</v>
      </c>
      <c r="U75" s="30" t="s">
        <v>179</v>
      </c>
      <c r="V75" s="1">
        <v>0.48842999999999998</v>
      </c>
      <c r="X75" s="30" t="s">
        <v>179</v>
      </c>
      <c r="Y75" s="1">
        <v>0.40009</v>
      </c>
    </row>
    <row r="76" spans="3:25" x14ac:dyDescent="0.3">
      <c r="C76" s="32" t="s">
        <v>127</v>
      </c>
      <c r="D76" s="1">
        <v>11.96</v>
      </c>
      <c r="L76" s="30" t="s">
        <v>180</v>
      </c>
      <c r="M76" s="1" t="s">
        <v>152</v>
      </c>
      <c r="O76" s="30" t="s">
        <v>180</v>
      </c>
      <c r="P76" s="1" t="s">
        <v>152</v>
      </c>
      <c r="Q76" s="31"/>
      <c r="R76" s="30" t="s">
        <v>180</v>
      </c>
      <c r="S76" s="1">
        <v>9.9110000000000004E-2</v>
      </c>
      <c r="U76" s="30" t="s">
        <v>180</v>
      </c>
      <c r="V76" s="1">
        <v>-9.9110000000000004E-2</v>
      </c>
      <c r="X76" s="30" t="s">
        <v>180</v>
      </c>
      <c r="Y76" s="1">
        <v>0.29733999999999999</v>
      </c>
    </row>
    <row r="77" spans="3:25" x14ac:dyDescent="0.3">
      <c r="C77" s="32" t="s">
        <v>128</v>
      </c>
      <c r="D77" s="1">
        <v>16.579999999999998</v>
      </c>
      <c r="L77" s="30" t="s">
        <v>181</v>
      </c>
      <c r="M77" s="1">
        <v>-0.18</v>
      </c>
      <c r="O77" s="30" t="s">
        <v>181</v>
      </c>
      <c r="P77" s="1">
        <v>-0.08</v>
      </c>
      <c r="Q77" s="31"/>
      <c r="R77" s="30" t="s">
        <v>181</v>
      </c>
      <c r="S77" s="1">
        <v>-4.4519999999999997E-2</v>
      </c>
      <c r="U77" s="30" t="s">
        <v>181</v>
      </c>
      <c r="V77" s="1">
        <v>-6.1219999999999997E-2</v>
      </c>
      <c r="X77" s="30" t="s">
        <v>181</v>
      </c>
      <c r="Y77" s="1">
        <v>-7.0000000000000007E-2</v>
      </c>
    </row>
    <row r="78" spans="3:25" x14ac:dyDescent="0.3">
      <c r="C78" s="32" t="s">
        <v>129</v>
      </c>
      <c r="D78" s="1">
        <v>16.579999999999998</v>
      </c>
      <c r="L78" s="30" t="s">
        <v>182</v>
      </c>
      <c r="M78" s="1">
        <v>3.0960000000000001E-2</v>
      </c>
      <c r="O78" s="30" t="s">
        <v>182</v>
      </c>
      <c r="P78" s="1">
        <v>0.01</v>
      </c>
      <c r="Q78" s="31"/>
      <c r="R78" s="30" t="s">
        <v>182</v>
      </c>
      <c r="S78" s="1">
        <v>-8.9700000000000005E-3</v>
      </c>
      <c r="U78" s="30" t="s">
        <v>182</v>
      </c>
      <c r="V78" s="1">
        <v>0</v>
      </c>
      <c r="X78" s="30" t="s">
        <v>182</v>
      </c>
      <c r="Y78" s="1">
        <v>-7.2999999999999996E-4</v>
      </c>
    </row>
    <row r="79" spans="3:25" x14ac:dyDescent="0.3">
      <c r="C79" s="32" t="s">
        <v>130</v>
      </c>
      <c r="D79" s="1">
        <v>18.510000000000002</v>
      </c>
      <c r="L79" s="30" t="s">
        <v>183</v>
      </c>
      <c r="M79" s="1" t="s">
        <v>152</v>
      </c>
      <c r="O79" s="30" t="s">
        <v>183</v>
      </c>
      <c r="P79" s="1" t="s">
        <v>152</v>
      </c>
      <c r="Q79" s="31"/>
      <c r="R79" s="30" t="s">
        <v>183</v>
      </c>
      <c r="S79" s="1" t="s">
        <v>152</v>
      </c>
      <c r="U79" s="30" t="s">
        <v>183</v>
      </c>
      <c r="V79" s="1" t="s">
        <v>152</v>
      </c>
      <c r="X79" s="30" t="s">
        <v>183</v>
      </c>
      <c r="Y79" s="1" t="s">
        <v>152</v>
      </c>
    </row>
    <row r="80" spans="3:25" x14ac:dyDescent="0.3">
      <c r="C80" s="32" t="s">
        <v>131</v>
      </c>
      <c r="D80" s="1">
        <v>20.73</v>
      </c>
      <c r="L80" s="30" t="s">
        <v>184</v>
      </c>
      <c r="M80" s="1">
        <v>-0.04</v>
      </c>
      <c r="O80" s="30" t="s">
        <v>184</v>
      </c>
      <c r="P80" s="1">
        <v>4.9750000000000003E-2</v>
      </c>
      <c r="Q80" s="31"/>
      <c r="R80" s="30" t="s">
        <v>184</v>
      </c>
      <c r="S80" s="1">
        <v>0.02</v>
      </c>
      <c r="U80" s="30" t="s">
        <v>184</v>
      </c>
      <c r="V80" s="1">
        <v>-0.04</v>
      </c>
      <c r="X80" s="30" t="s">
        <v>184</v>
      </c>
      <c r="Y80" s="1" t="s">
        <v>152</v>
      </c>
    </row>
    <row r="81" spans="3:25" x14ac:dyDescent="0.3">
      <c r="C81" s="32" t="s">
        <v>132</v>
      </c>
      <c r="D81" s="1">
        <v>13.71</v>
      </c>
      <c r="L81" s="30" t="s">
        <v>185</v>
      </c>
      <c r="M81" s="1" t="s">
        <v>152</v>
      </c>
      <c r="O81" s="30" t="s">
        <v>185</v>
      </c>
      <c r="P81" s="1" t="s">
        <v>152</v>
      </c>
      <c r="Q81" s="31"/>
      <c r="R81" s="30" t="s">
        <v>185</v>
      </c>
      <c r="S81" s="1" t="s">
        <v>152</v>
      </c>
      <c r="U81" s="30" t="s">
        <v>185</v>
      </c>
      <c r="V81" s="1" t="s">
        <v>152</v>
      </c>
      <c r="X81" s="30" t="s">
        <v>185</v>
      </c>
      <c r="Y81" s="1" t="s">
        <v>152</v>
      </c>
    </row>
    <row r="82" spans="3:25" x14ac:dyDescent="0.3">
      <c r="C82" s="32" t="s">
        <v>133</v>
      </c>
      <c r="D82" s="1">
        <v>13.71</v>
      </c>
      <c r="K82" s="31"/>
      <c r="L82" s="30" t="s">
        <v>186</v>
      </c>
      <c r="M82" s="1">
        <v>5.8000000000000003E-2</v>
      </c>
      <c r="O82" s="30" t="s">
        <v>186</v>
      </c>
      <c r="P82" s="1">
        <v>4.7E-2</v>
      </c>
      <c r="Q82" s="31"/>
      <c r="R82" s="30" t="s">
        <v>186</v>
      </c>
      <c r="S82" s="1">
        <v>5.11E-2</v>
      </c>
      <c r="U82" s="30" t="s">
        <v>186</v>
      </c>
      <c r="V82" s="1">
        <v>4.0640000000000003E-2</v>
      </c>
      <c r="X82" s="30" t="s">
        <v>186</v>
      </c>
      <c r="Y82" s="1">
        <v>3.406E-2</v>
      </c>
    </row>
    <row r="83" spans="3:25" x14ac:dyDescent="0.3">
      <c r="C83" s="32" t="s">
        <v>134</v>
      </c>
      <c r="D83" s="1">
        <v>4.88</v>
      </c>
      <c r="K83" s="31"/>
      <c r="L83" s="30" t="s">
        <v>187</v>
      </c>
      <c r="M83" s="1">
        <v>1.79</v>
      </c>
      <c r="O83" s="30" t="s">
        <v>187</v>
      </c>
      <c r="P83" s="1">
        <v>2.83196</v>
      </c>
      <c r="Q83" s="31"/>
      <c r="R83" s="30" t="s">
        <v>187</v>
      </c>
      <c r="S83" s="1">
        <v>2.2999999999999998</v>
      </c>
      <c r="U83" s="30" t="s">
        <v>187</v>
      </c>
      <c r="V83" s="1">
        <v>2.19</v>
      </c>
      <c r="X83" s="30" t="s">
        <v>187</v>
      </c>
      <c r="Y83" s="1">
        <v>1.6</v>
      </c>
    </row>
    <row r="84" spans="3:25" x14ac:dyDescent="0.3">
      <c r="C84" s="32" t="s">
        <v>135</v>
      </c>
      <c r="D84" s="1">
        <v>0</v>
      </c>
      <c r="K84" s="31"/>
      <c r="L84" s="30" t="s">
        <v>188</v>
      </c>
      <c r="M84" s="1" t="s">
        <v>152</v>
      </c>
      <c r="O84" s="30" t="s">
        <v>188</v>
      </c>
      <c r="P84" s="1">
        <v>0</v>
      </c>
      <c r="Q84" s="31"/>
      <c r="R84" s="30" t="s">
        <v>188</v>
      </c>
      <c r="S84" s="1">
        <v>4.1000000000000003E-3</v>
      </c>
      <c r="U84" s="30" t="s">
        <v>188</v>
      </c>
      <c r="V84" s="1">
        <v>0.14000000000000001</v>
      </c>
      <c r="X84" s="30" t="s">
        <v>188</v>
      </c>
      <c r="Y84" s="1">
        <v>0.26582</v>
      </c>
    </row>
    <row r="85" spans="3:25" x14ac:dyDescent="0.3">
      <c r="C85" s="32" t="s">
        <v>136</v>
      </c>
      <c r="D85" s="1">
        <v>0</v>
      </c>
      <c r="K85" s="31"/>
      <c r="L85" s="30" t="s">
        <v>189</v>
      </c>
      <c r="M85" s="1">
        <v>-0.18237999999999999</v>
      </c>
      <c r="O85" s="30" t="s">
        <v>189</v>
      </c>
      <c r="P85" s="1">
        <v>7.5069999999999998E-2</v>
      </c>
      <c r="Q85" s="31"/>
      <c r="R85" s="30" t="s">
        <v>189</v>
      </c>
      <c r="S85" s="1">
        <v>6.7239999999999994E-2</v>
      </c>
      <c r="U85" s="30" t="s">
        <v>189</v>
      </c>
      <c r="V85" s="1">
        <v>8.5519999999999999E-2</v>
      </c>
      <c r="X85" s="30" t="s">
        <v>189</v>
      </c>
      <c r="Y85" s="1">
        <v>4.827E-2</v>
      </c>
    </row>
    <row r="86" spans="3:25" x14ac:dyDescent="0.3">
      <c r="K86" s="31"/>
      <c r="L86" s="30" t="s">
        <v>190</v>
      </c>
      <c r="M86" s="1">
        <v>-0.34321000000000002</v>
      </c>
      <c r="O86" s="30" t="s">
        <v>190</v>
      </c>
      <c r="P86" s="1">
        <v>-0.26028000000000001</v>
      </c>
      <c r="Q86" s="31"/>
      <c r="R86" s="30" t="s">
        <v>190</v>
      </c>
      <c r="S86" s="1">
        <v>-0.38588</v>
      </c>
      <c r="U86" s="30" t="s">
        <v>190</v>
      </c>
      <c r="V86" s="1">
        <v>-0.37306</v>
      </c>
      <c r="X86" s="30" t="s">
        <v>190</v>
      </c>
      <c r="Y86" s="1">
        <v>-0.56115000000000004</v>
      </c>
    </row>
    <row r="87" spans="3:25" x14ac:dyDescent="0.3">
      <c r="C87" s="1" t="e">
        <f ca="1">_xll.TR("EQNR.OL","TR.EpsSmartEst;TR.DivtoShrCommStkPrimary5YrCAGR(Period=FY0,SDate=0D)/*Dividend Growth Hist 5 YR(copy)*/","CH=Fd RH=IN",D88)</f>
        <v>#NAME?</v>
      </c>
      <c r="K87" s="31"/>
      <c r="L87" s="30" t="s">
        <v>191</v>
      </c>
      <c r="M87" s="1">
        <v>-1.85</v>
      </c>
      <c r="O87" s="30" t="s">
        <v>191</v>
      </c>
      <c r="P87" s="1">
        <v>-2.06</v>
      </c>
      <c r="Q87" s="31"/>
      <c r="R87" s="30" t="s">
        <v>191</v>
      </c>
      <c r="S87" s="1">
        <v>-1.55</v>
      </c>
      <c r="U87" s="30" t="s">
        <v>191</v>
      </c>
      <c r="V87" s="1">
        <v>-1.7963899999999999</v>
      </c>
      <c r="X87" s="30" t="s">
        <v>191</v>
      </c>
      <c r="Y87" s="1">
        <v>-1.59592</v>
      </c>
    </row>
    <row r="88" spans="3:25" x14ac:dyDescent="0.3">
      <c r="E88" s="1" t="s">
        <v>114</v>
      </c>
      <c r="F88" s="1" t="s">
        <v>139</v>
      </c>
      <c r="K88" s="31"/>
      <c r="L88" s="30" t="s">
        <v>192</v>
      </c>
      <c r="M88" s="1" t="s">
        <v>152</v>
      </c>
      <c r="O88" s="30" t="s">
        <v>192</v>
      </c>
      <c r="P88" s="1" t="s">
        <v>152</v>
      </c>
      <c r="Q88" s="31"/>
      <c r="R88" s="30" t="s">
        <v>192</v>
      </c>
      <c r="S88" s="1" t="s">
        <v>152</v>
      </c>
      <c r="U88" s="30" t="s">
        <v>192</v>
      </c>
      <c r="V88" s="1" t="s">
        <v>152</v>
      </c>
      <c r="X88" s="30" t="s">
        <v>192</v>
      </c>
      <c r="Y88" s="1" t="s">
        <v>152</v>
      </c>
    </row>
    <row r="89" spans="3:25" x14ac:dyDescent="0.3">
      <c r="D89" s="30" t="s">
        <v>106</v>
      </c>
      <c r="E89" s="1">
        <v>0.59667999999999999</v>
      </c>
      <c r="F89" s="1">
        <v>1.732215262</v>
      </c>
      <c r="K89" s="31"/>
      <c r="L89" s="30" t="s">
        <v>193</v>
      </c>
      <c r="M89" s="1" t="s">
        <v>152</v>
      </c>
      <c r="O89" s="30" t="s">
        <v>193</v>
      </c>
      <c r="P89" s="1">
        <v>0.6</v>
      </c>
      <c r="Q89" s="31"/>
      <c r="R89" s="30" t="s">
        <v>193</v>
      </c>
      <c r="S89" s="1" t="s">
        <v>152</v>
      </c>
      <c r="U89" s="30" t="s">
        <v>193</v>
      </c>
      <c r="V89" s="1">
        <v>1.55</v>
      </c>
      <c r="X89" s="30" t="s">
        <v>193</v>
      </c>
      <c r="Y89" s="1">
        <v>1.99</v>
      </c>
    </row>
    <row r="90" spans="3:25" x14ac:dyDescent="0.3">
      <c r="K90" s="31"/>
      <c r="L90" s="30" t="s">
        <v>194</v>
      </c>
      <c r="M90" s="1">
        <v>1.27</v>
      </c>
      <c r="O90" s="30" t="s">
        <v>194</v>
      </c>
      <c r="P90" s="1" t="s">
        <v>152</v>
      </c>
      <c r="Q90" s="31"/>
      <c r="R90" s="30" t="s">
        <v>194</v>
      </c>
      <c r="S90" s="1" t="s">
        <v>152</v>
      </c>
      <c r="U90" s="30" t="s">
        <v>194</v>
      </c>
      <c r="V90" s="1" t="s">
        <v>152</v>
      </c>
      <c r="X90" s="30" t="s">
        <v>194</v>
      </c>
      <c r="Y90" s="1">
        <v>1.39</v>
      </c>
    </row>
    <row r="91" spans="3:25" x14ac:dyDescent="0.3">
      <c r="K91" s="31"/>
      <c r="L91" s="30" t="s">
        <v>195</v>
      </c>
      <c r="M91" s="1">
        <v>-0.23854</v>
      </c>
      <c r="O91" s="30" t="s">
        <v>195</v>
      </c>
      <c r="P91" s="1">
        <v>1.7440000000000001E-2</v>
      </c>
      <c r="Q91" s="31"/>
      <c r="R91" s="30" t="s">
        <v>195</v>
      </c>
      <c r="S91" s="1">
        <v>0.03</v>
      </c>
      <c r="U91" s="30" t="s">
        <v>195</v>
      </c>
      <c r="V91" s="1">
        <v>2.5839999999999998E-2</v>
      </c>
      <c r="X91" s="30" t="s">
        <v>195</v>
      </c>
      <c r="Y91" s="1">
        <v>2.9069999999999999E-2</v>
      </c>
    </row>
    <row r="92" spans="3:25" x14ac:dyDescent="0.3">
      <c r="K92" s="31"/>
      <c r="L92" s="30" t="s">
        <v>196</v>
      </c>
      <c r="M92" s="1">
        <v>0.33882000000000001</v>
      </c>
      <c r="O92" s="30" t="s">
        <v>196</v>
      </c>
      <c r="P92" s="1">
        <v>0.46139999999999998</v>
      </c>
      <c r="Q92" s="31"/>
      <c r="R92" s="30" t="s">
        <v>196</v>
      </c>
      <c r="S92" s="1">
        <v>0.45718999999999999</v>
      </c>
      <c r="U92" s="30" t="s">
        <v>196</v>
      </c>
      <c r="V92" s="1">
        <v>9.3090000000000006E-2</v>
      </c>
      <c r="X92" s="30" t="s">
        <v>196</v>
      </c>
      <c r="Y92" s="1">
        <v>-0.22481999999999999</v>
      </c>
    </row>
    <row r="93" spans="3:25" x14ac:dyDescent="0.3">
      <c r="K93" s="31"/>
      <c r="L93" s="30" t="s">
        <v>197</v>
      </c>
      <c r="M93" s="1">
        <v>-1.8891800000000001</v>
      </c>
      <c r="O93" s="30" t="s">
        <v>197</v>
      </c>
      <c r="P93" s="1">
        <v>-1.69032</v>
      </c>
      <c r="Q93" s="31"/>
      <c r="R93" s="30" t="s">
        <v>197</v>
      </c>
      <c r="S93" s="1">
        <v>-1.9752799999999999</v>
      </c>
      <c r="U93" s="30" t="s">
        <v>197</v>
      </c>
      <c r="V93" s="1" t="s">
        <v>152</v>
      </c>
      <c r="X93" s="30" t="s">
        <v>197</v>
      </c>
      <c r="Y93" s="1">
        <v>-1.67899</v>
      </c>
    </row>
    <row r="94" spans="3:25" x14ac:dyDescent="0.3">
      <c r="K94" s="31"/>
      <c r="L94" s="30" t="s">
        <v>198</v>
      </c>
      <c r="M94" s="1">
        <v>-7.0000000000000007E-2</v>
      </c>
      <c r="O94" s="30" t="s">
        <v>198</v>
      </c>
      <c r="P94" s="1">
        <v>-6.8150000000000002E-2</v>
      </c>
      <c r="Q94" s="31"/>
      <c r="R94" s="30" t="s">
        <v>198</v>
      </c>
      <c r="S94" s="1">
        <v>-2.376E-2</v>
      </c>
      <c r="U94" s="30" t="s">
        <v>198</v>
      </c>
      <c r="V94" s="1">
        <v>-0.17004</v>
      </c>
      <c r="X94" s="30" t="s">
        <v>198</v>
      </c>
      <c r="Y94" s="1">
        <v>-0.10277</v>
      </c>
    </row>
    <row r="95" spans="3:25" x14ac:dyDescent="0.3">
      <c r="K95" s="31"/>
      <c r="L95" s="30" t="s">
        <v>199</v>
      </c>
      <c r="M95" s="1" t="s">
        <v>152</v>
      </c>
      <c r="O95" s="30" t="s">
        <v>199</v>
      </c>
      <c r="P95" s="1" t="s">
        <v>152</v>
      </c>
      <c r="Q95" s="31"/>
      <c r="R95" s="30" t="s">
        <v>199</v>
      </c>
      <c r="S95" s="1">
        <v>1.0004599999999999</v>
      </c>
      <c r="U95" s="30" t="s">
        <v>199</v>
      </c>
      <c r="V95" s="1">
        <v>0.20201</v>
      </c>
      <c r="X95" s="30" t="s">
        <v>199</v>
      </c>
      <c r="Y95" s="1">
        <v>-1.50068</v>
      </c>
    </row>
    <row r="96" spans="3:25" x14ac:dyDescent="0.3">
      <c r="K96" s="31"/>
      <c r="L96" s="30" t="s">
        <v>200</v>
      </c>
      <c r="M96" s="1">
        <v>-0.80889999999999995</v>
      </c>
      <c r="O96" s="30" t="s">
        <v>200</v>
      </c>
      <c r="P96" s="1">
        <v>-1.7660400000000001</v>
      </c>
      <c r="Q96" s="31"/>
      <c r="R96" s="30" t="s">
        <v>200</v>
      </c>
      <c r="S96" s="1">
        <v>-1.2968999999999999</v>
      </c>
      <c r="U96" s="30" t="s">
        <v>200</v>
      </c>
      <c r="V96" s="1">
        <v>-0.96475999999999995</v>
      </c>
      <c r="X96" s="30" t="s">
        <v>200</v>
      </c>
      <c r="Y96" s="1">
        <v>-0.95498000000000005</v>
      </c>
    </row>
    <row r="97" spans="11:25" x14ac:dyDescent="0.3">
      <c r="K97" s="31"/>
      <c r="L97" s="30" t="s">
        <v>201</v>
      </c>
      <c r="M97" s="1">
        <v>4.9500000000000004E-3</v>
      </c>
      <c r="O97" s="30" t="s">
        <v>201</v>
      </c>
      <c r="P97" s="1">
        <v>0.21615999999999999</v>
      </c>
      <c r="Q97" s="31"/>
      <c r="R97" s="30" t="s">
        <v>201</v>
      </c>
      <c r="S97" s="1" t="s">
        <v>152</v>
      </c>
      <c r="U97" s="30" t="s">
        <v>201</v>
      </c>
      <c r="V97" s="1">
        <v>0.13621</v>
      </c>
      <c r="X97" s="30" t="s">
        <v>201</v>
      </c>
      <c r="Y97" s="1">
        <v>0.1802</v>
      </c>
    </row>
    <row r="98" spans="11:25" x14ac:dyDescent="0.3">
      <c r="K98" s="31"/>
      <c r="L98" s="30" t="s">
        <v>202</v>
      </c>
      <c r="M98" s="1">
        <v>-0.05</v>
      </c>
      <c r="O98" s="30" t="s">
        <v>202</v>
      </c>
      <c r="P98" s="1">
        <v>7.0000000000000007E-2</v>
      </c>
      <c r="Q98" s="31"/>
      <c r="R98" s="30" t="s">
        <v>202</v>
      </c>
      <c r="S98" s="1" t="s">
        <v>152</v>
      </c>
      <c r="U98" s="30" t="s">
        <v>202</v>
      </c>
      <c r="V98" s="1" t="s">
        <v>152</v>
      </c>
      <c r="X98" s="30" t="s">
        <v>202</v>
      </c>
      <c r="Y98" s="1" t="s">
        <v>152</v>
      </c>
    </row>
    <row r="99" spans="11:25" x14ac:dyDescent="0.3">
      <c r="K99" s="31"/>
      <c r="L99" s="30" t="s">
        <v>203</v>
      </c>
      <c r="M99" s="1">
        <v>-0.17032</v>
      </c>
      <c r="O99" s="30" t="s">
        <v>203</v>
      </c>
      <c r="P99" s="1">
        <v>2.76E-2</v>
      </c>
      <c r="Q99" s="31"/>
      <c r="R99" s="30" t="s">
        <v>203</v>
      </c>
      <c r="S99" s="1">
        <v>0.22217000000000001</v>
      </c>
      <c r="U99" s="30" t="s">
        <v>203</v>
      </c>
      <c r="V99" s="1">
        <v>0.15955</v>
      </c>
      <c r="X99" s="30" t="s">
        <v>203</v>
      </c>
      <c r="Y99" s="1">
        <v>0.1807</v>
      </c>
    </row>
    <row r="100" spans="11:25" x14ac:dyDescent="0.3">
      <c r="K100" s="31"/>
      <c r="L100" s="30" t="s">
        <v>204</v>
      </c>
      <c r="M100" s="1" t="s">
        <v>152</v>
      </c>
      <c r="O100" s="30" t="s">
        <v>204</v>
      </c>
      <c r="P100" s="1" t="s">
        <v>152</v>
      </c>
      <c r="Q100" s="31"/>
      <c r="R100" s="30" t="s">
        <v>204</v>
      </c>
      <c r="S100" s="1">
        <v>0</v>
      </c>
      <c r="U100" s="30" t="s">
        <v>204</v>
      </c>
      <c r="V100" s="1" t="s">
        <v>152</v>
      </c>
      <c r="X100" s="30" t="s">
        <v>204</v>
      </c>
      <c r="Y100" s="1" t="s">
        <v>152</v>
      </c>
    </row>
    <row r="101" spans="11:25" x14ac:dyDescent="0.3">
      <c r="K101" s="31"/>
      <c r="L101" s="30" t="s">
        <v>205</v>
      </c>
      <c r="M101" s="1">
        <v>0.12</v>
      </c>
      <c r="O101" s="30" t="s">
        <v>205</v>
      </c>
      <c r="P101" s="1">
        <v>0.1</v>
      </c>
      <c r="Q101" s="31"/>
      <c r="R101" s="30" t="s">
        <v>205</v>
      </c>
      <c r="S101" s="1">
        <v>0.2</v>
      </c>
      <c r="U101" s="30" t="s">
        <v>205</v>
      </c>
      <c r="V101" s="1">
        <v>0.12529000000000001</v>
      </c>
      <c r="X101" s="30" t="s">
        <v>205</v>
      </c>
      <c r="Y101" s="1">
        <v>9.6000000000000002E-2</v>
      </c>
    </row>
    <row r="102" spans="11:25" x14ac:dyDescent="0.3">
      <c r="K102" s="31"/>
      <c r="L102" s="30" t="s">
        <v>206</v>
      </c>
      <c r="M102" s="1" t="s">
        <v>152</v>
      </c>
      <c r="O102" s="30" t="s">
        <v>206</v>
      </c>
      <c r="P102" s="1">
        <v>0.1</v>
      </c>
      <c r="Q102" s="31"/>
      <c r="R102" s="30" t="s">
        <v>206</v>
      </c>
      <c r="S102" s="1">
        <v>0.13</v>
      </c>
      <c r="U102" s="30" t="s">
        <v>206</v>
      </c>
      <c r="V102" s="1" t="s">
        <v>152</v>
      </c>
      <c r="X102" s="30" t="s">
        <v>206</v>
      </c>
      <c r="Y102" s="1" t="s">
        <v>152</v>
      </c>
    </row>
    <row r="103" spans="11:25" x14ac:dyDescent="0.3">
      <c r="K103" s="31"/>
      <c r="L103" s="30" t="s">
        <v>207</v>
      </c>
      <c r="M103" s="1">
        <v>1.21</v>
      </c>
      <c r="O103" s="30" t="s">
        <v>207</v>
      </c>
      <c r="P103" s="1">
        <v>0.1</v>
      </c>
      <c r="Q103" s="31"/>
      <c r="R103" s="30" t="s">
        <v>207</v>
      </c>
      <c r="S103" s="1">
        <v>0.85</v>
      </c>
      <c r="U103" s="30" t="s">
        <v>207</v>
      </c>
      <c r="V103" s="1">
        <v>-0.14929999999999999</v>
      </c>
      <c r="X103" s="30" t="s">
        <v>207</v>
      </c>
      <c r="Y103" s="1">
        <v>0.87851999999999997</v>
      </c>
    </row>
    <row r="104" spans="11:25" x14ac:dyDescent="0.3">
      <c r="K104" s="31"/>
      <c r="L104" s="30" t="s">
        <v>208</v>
      </c>
      <c r="M104" s="1" t="s">
        <v>152</v>
      </c>
      <c r="O104" s="30" t="s">
        <v>208</v>
      </c>
      <c r="P104" s="1">
        <v>5.4</v>
      </c>
      <c r="Q104" s="31"/>
      <c r="R104" s="30" t="s">
        <v>208</v>
      </c>
      <c r="S104" s="1">
        <v>2.0499999999999998</v>
      </c>
      <c r="U104" s="30" t="s">
        <v>208</v>
      </c>
      <c r="V104" s="1" t="s">
        <v>152</v>
      </c>
      <c r="X104" s="30" t="s">
        <v>208</v>
      </c>
      <c r="Y104" s="1" t="s">
        <v>152</v>
      </c>
    </row>
    <row r="105" spans="11:25" x14ac:dyDescent="0.3">
      <c r="K105" s="31"/>
      <c r="L105" s="30" t="s">
        <v>209</v>
      </c>
      <c r="M105" s="1" t="s">
        <v>152</v>
      </c>
      <c r="O105" s="30" t="s">
        <v>209</v>
      </c>
      <c r="P105" s="1" t="s">
        <v>152</v>
      </c>
      <c r="Q105" s="31"/>
      <c r="R105" s="30" t="s">
        <v>209</v>
      </c>
      <c r="S105" s="1">
        <v>-0.1</v>
      </c>
      <c r="U105" s="30" t="s">
        <v>209</v>
      </c>
      <c r="V105" s="1" t="s">
        <v>152</v>
      </c>
      <c r="X105" s="30" t="s">
        <v>209</v>
      </c>
      <c r="Y105" s="1" t="s">
        <v>152</v>
      </c>
    </row>
    <row r="106" spans="11:25" x14ac:dyDescent="0.3">
      <c r="K106" s="31"/>
      <c r="L106" s="30" t="s">
        <v>210</v>
      </c>
      <c r="M106" s="1">
        <v>-0.15265999999999999</v>
      </c>
      <c r="O106" s="30" t="s">
        <v>210</v>
      </c>
      <c r="P106" s="1">
        <v>-6.8709999999999993E-2</v>
      </c>
      <c r="Q106" s="31"/>
      <c r="R106" s="30" t="s">
        <v>210</v>
      </c>
      <c r="S106" s="1">
        <v>6.4869999999999997E-2</v>
      </c>
      <c r="U106" s="30" t="s">
        <v>210</v>
      </c>
      <c r="V106" s="1">
        <v>3.022E-2</v>
      </c>
      <c r="X106" s="30" t="s">
        <v>210</v>
      </c>
      <c r="Y106" s="1">
        <v>-1.5720000000000001E-2</v>
      </c>
    </row>
    <row r="107" spans="11:25" x14ac:dyDescent="0.3">
      <c r="L107" s="30" t="s">
        <v>211</v>
      </c>
      <c r="M107" s="1">
        <v>-6.59E-2</v>
      </c>
      <c r="O107" s="30" t="s">
        <v>211</v>
      </c>
      <c r="P107" s="1">
        <v>1.464E-2</v>
      </c>
      <c r="Q107" s="31"/>
      <c r="R107" s="30" t="s">
        <v>211</v>
      </c>
      <c r="S107" s="1">
        <v>8.7940000000000004E-2</v>
      </c>
      <c r="U107" s="30" t="s">
        <v>211</v>
      </c>
      <c r="V107" s="1">
        <v>8.7830000000000005E-2</v>
      </c>
      <c r="X107" s="30" t="s">
        <v>211</v>
      </c>
      <c r="Y107" s="1">
        <v>7.2669999999999998E-2</v>
      </c>
    </row>
    <row r="108" spans="11:25" x14ac:dyDescent="0.3">
      <c r="L108" s="30" t="s">
        <v>212</v>
      </c>
      <c r="M108" s="1">
        <v>1.1694500000000001</v>
      </c>
      <c r="O108" s="30" t="s">
        <v>212</v>
      </c>
      <c r="P108" s="1">
        <v>1.0316099999999999</v>
      </c>
      <c r="Q108" s="31"/>
      <c r="R108" s="30" t="s">
        <v>212</v>
      </c>
      <c r="S108" s="1">
        <v>0.86699999999999999</v>
      </c>
      <c r="U108" s="30" t="s">
        <v>212</v>
      </c>
      <c r="V108" s="1">
        <v>1.05948</v>
      </c>
      <c r="X108" s="30" t="s">
        <v>212</v>
      </c>
      <c r="Y108" s="1">
        <v>1.1311</v>
      </c>
    </row>
    <row r="109" spans="11:25" x14ac:dyDescent="0.3">
      <c r="L109" s="30" t="s">
        <v>213</v>
      </c>
      <c r="M109" s="1">
        <v>0.36321999999999999</v>
      </c>
      <c r="O109" s="30" t="s">
        <v>213</v>
      </c>
      <c r="P109" s="1">
        <v>0.92283999999999999</v>
      </c>
      <c r="Q109" s="31"/>
      <c r="R109" s="30" t="s">
        <v>213</v>
      </c>
      <c r="S109" s="1">
        <v>1.52</v>
      </c>
      <c r="U109" s="30" t="s">
        <v>213</v>
      </c>
      <c r="V109" s="1">
        <v>1.4843999999999999</v>
      </c>
      <c r="X109" s="30" t="s">
        <v>213</v>
      </c>
      <c r="Y109" s="1">
        <v>1.67764</v>
      </c>
    </row>
    <row r="110" spans="11:25" x14ac:dyDescent="0.3">
      <c r="L110" s="30" t="s">
        <v>214</v>
      </c>
      <c r="M110" s="1">
        <v>2.1244700000000001</v>
      </c>
      <c r="O110" s="30" t="s">
        <v>214</v>
      </c>
      <c r="P110" s="1">
        <v>1.4251400000000001</v>
      </c>
      <c r="Q110" s="31"/>
      <c r="R110" s="30" t="s">
        <v>214</v>
      </c>
      <c r="S110" s="1">
        <v>2.4882499999999999</v>
      </c>
      <c r="U110" s="30" t="s">
        <v>214</v>
      </c>
      <c r="V110" s="1">
        <v>2.5441600000000002</v>
      </c>
      <c r="X110" s="30" t="s">
        <v>214</v>
      </c>
      <c r="Y110" s="1">
        <v>2.4788600000000001</v>
      </c>
    </row>
    <row r="111" spans="11:25" x14ac:dyDescent="0.3">
      <c r="L111" s="30" t="s">
        <v>215</v>
      </c>
      <c r="M111" s="1">
        <v>-0.23366000000000001</v>
      </c>
      <c r="O111" s="30" t="s">
        <v>215</v>
      </c>
      <c r="P111" s="1">
        <v>0.15351000000000001</v>
      </c>
      <c r="Q111" s="31"/>
      <c r="R111" s="30" t="s">
        <v>215</v>
      </c>
      <c r="S111" s="1">
        <v>0.69260999999999995</v>
      </c>
      <c r="U111" s="30" t="s">
        <v>215</v>
      </c>
      <c r="V111" s="1">
        <v>0.74980999999999998</v>
      </c>
      <c r="X111" s="30" t="s">
        <v>215</v>
      </c>
      <c r="Y111" s="1">
        <v>0.32386999999999999</v>
      </c>
    </row>
    <row r="112" spans="11:25" x14ac:dyDescent="0.3">
      <c r="L112" s="30" t="s">
        <v>216</v>
      </c>
      <c r="M112" s="1" t="s">
        <v>152</v>
      </c>
      <c r="O112" s="30" t="s">
        <v>216</v>
      </c>
      <c r="P112" s="1" t="s">
        <v>152</v>
      </c>
      <c r="Q112" s="31"/>
      <c r="R112" s="30" t="s">
        <v>216</v>
      </c>
      <c r="S112" s="1" t="s">
        <v>152</v>
      </c>
      <c r="U112" s="30" t="s">
        <v>216</v>
      </c>
      <c r="V112" s="1" t="s">
        <v>152</v>
      </c>
      <c r="X112" s="30" t="s">
        <v>216</v>
      </c>
      <c r="Y112" s="1" t="s">
        <v>152</v>
      </c>
    </row>
    <row r="113" spans="12:25" x14ac:dyDescent="0.3">
      <c r="L113" s="30" t="s">
        <v>217</v>
      </c>
      <c r="M113" s="1">
        <v>0.32593</v>
      </c>
      <c r="O113" s="30" t="s">
        <v>217</v>
      </c>
      <c r="P113" s="1">
        <v>-0.12188</v>
      </c>
      <c r="Q113" s="31"/>
      <c r="R113" s="30" t="s">
        <v>217</v>
      </c>
      <c r="S113" s="1">
        <v>0.34744000000000003</v>
      </c>
      <c r="U113" s="30" t="s">
        <v>217</v>
      </c>
      <c r="V113" s="1">
        <v>-9.0289999999999995E-2</v>
      </c>
      <c r="X113" s="30" t="s">
        <v>217</v>
      </c>
      <c r="Y113" s="1">
        <v>0.16009999999999999</v>
      </c>
    </row>
    <row r="114" spans="12:25" x14ac:dyDescent="0.3">
      <c r="L114" s="30" t="s">
        <v>218</v>
      </c>
      <c r="M114" s="1">
        <v>3.6962100000000002</v>
      </c>
      <c r="O114" s="30" t="s">
        <v>218</v>
      </c>
      <c r="P114" s="1">
        <v>6.22464</v>
      </c>
      <c r="Q114" s="31"/>
      <c r="R114" s="30" t="s">
        <v>218</v>
      </c>
      <c r="S114" s="1">
        <v>4.0112500000000004</v>
      </c>
      <c r="U114" s="30" t="s">
        <v>218</v>
      </c>
      <c r="V114" s="1">
        <v>4.7779800000000003</v>
      </c>
      <c r="X114" s="30" t="s">
        <v>218</v>
      </c>
      <c r="Y114" s="1">
        <v>4.6613800000000003</v>
      </c>
    </row>
    <row r="115" spans="12:25" x14ac:dyDescent="0.3">
      <c r="L115" s="30" t="s">
        <v>219</v>
      </c>
      <c r="M115" s="1">
        <v>6.8120000000000003</v>
      </c>
      <c r="O115" s="30" t="s">
        <v>219</v>
      </c>
      <c r="P115" s="1">
        <v>5.3642700000000003</v>
      </c>
      <c r="Q115" s="31"/>
      <c r="R115" s="30" t="s">
        <v>219</v>
      </c>
      <c r="S115" s="1">
        <v>8.9220100000000002</v>
      </c>
      <c r="U115" s="30" t="s">
        <v>219</v>
      </c>
      <c r="V115" s="1">
        <v>8.5293899999999994</v>
      </c>
      <c r="X115" s="30" t="s">
        <v>219</v>
      </c>
      <c r="Y115" s="1">
        <v>7.8386800000000001</v>
      </c>
    </row>
    <row r="116" spans="12:25" x14ac:dyDescent="0.3">
      <c r="L116" s="30" t="s">
        <v>220</v>
      </c>
      <c r="M116" s="1">
        <v>0.73719999999999997</v>
      </c>
      <c r="O116" s="30" t="s">
        <v>220</v>
      </c>
      <c r="P116" s="1">
        <v>0.97828000000000004</v>
      </c>
      <c r="Q116" s="31"/>
      <c r="R116" s="30" t="s">
        <v>220</v>
      </c>
      <c r="S116" s="1">
        <v>0.97860999999999998</v>
      </c>
      <c r="U116" s="30" t="s">
        <v>220</v>
      </c>
      <c r="V116" s="1">
        <v>1.13601</v>
      </c>
      <c r="X116" s="30" t="s">
        <v>220</v>
      </c>
      <c r="Y116" s="1">
        <v>1.0148200000000001</v>
      </c>
    </row>
    <row r="117" spans="12:25" x14ac:dyDescent="0.3">
      <c r="L117" s="30" t="s">
        <v>221</v>
      </c>
      <c r="M117" s="1">
        <v>0.25935999999999998</v>
      </c>
      <c r="O117" s="30" t="s">
        <v>221</v>
      </c>
      <c r="P117" s="1">
        <v>0.24615999999999999</v>
      </c>
      <c r="Q117" s="31"/>
      <c r="R117" s="30" t="s">
        <v>221</v>
      </c>
      <c r="S117" s="1">
        <v>0.19133</v>
      </c>
      <c r="U117" s="30" t="s">
        <v>221</v>
      </c>
      <c r="V117" s="1">
        <v>7.9369999999999996E-2</v>
      </c>
      <c r="X117" s="30" t="s">
        <v>221</v>
      </c>
      <c r="Y117" s="1">
        <v>0.17044000000000001</v>
      </c>
    </row>
    <row r="118" spans="12:25" x14ac:dyDescent="0.3">
      <c r="L118" s="30" t="s">
        <v>222</v>
      </c>
      <c r="M118" s="1" t="s">
        <v>152</v>
      </c>
      <c r="O118" s="30" t="s">
        <v>222</v>
      </c>
      <c r="P118" s="1" t="s">
        <v>152</v>
      </c>
      <c r="Q118" s="31"/>
      <c r="R118" s="30" t="s">
        <v>222</v>
      </c>
      <c r="S118" s="1" t="s">
        <v>152</v>
      </c>
      <c r="U118" s="30" t="s">
        <v>222</v>
      </c>
      <c r="V118" s="1" t="s">
        <v>152</v>
      </c>
      <c r="X118" s="30" t="s">
        <v>222</v>
      </c>
      <c r="Y118" s="1" t="s">
        <v>152</v>
      </c>
    </row>
    <row r="119" spans="12:25" x14ac:dyDescent="0.3">
      <c r="L119" s="30" t="s">
        <v>223</v>
      </c>
      <c r="M119" s="1" t="s">
        <v>152</v>
      </c>
      <c r="O119" s="30" t="s">
        <v>223</v>
      </c>
      <c r="P119" s="1" t="s">
        <v>152</v>
      </c>
      <c r="Q119" s="31"/>
      <c r="R119" s="30" t="s">
        <v>223</v>
      </c>
      <c r="S119" s="1" t="s">
        <v>152</v>
      </c>
      <c r="U119" s="30" t="s">
        <v>223</v>
      </c>
      <c r="V119" s="1" t="s">
        <v>152</v>
      </c>
      <c r="X119" s="30" t="s">
        <v>223</v>
      </c>
      <c r="Y119" s="1" t="s">
        <v>152</v>
      </c>
    </row>
    <row r="120" spans="12:25" x14ac:dyDescent="0.3">
      <c r="L120" s="30" t="s">
        <v>224</v>
      </c>
      <c r="M120" s="1">
        <v>-4.8999999999999998E-4</v>
      </c>
      <c r="O120" s="30" t="s">
        <v>224</v>
      </c>
      <c r="P120" s="1">
        <v>0.03</v>
      </c>
      <c r="Q120" s="31"/>
      <c r="R120" s="30" t="s">
        <v>224</v>
      </c>
      <c r="S120" s="1">
        <v>4.5150000000000003E-2</v>
      </c>
      <c r="U120" s="30" t="s">
        <v>224</v>
      </c>
      <c r="V120" s="1" t="s">
        <v>152</v>
      </c>
      <c r="X120" s="30" t="s">
        <v>224</v>
      </c>
      <c r="Y120" s="1" t="s">
        <v>152</v>
      </c>
    </row>
    <row r="121" spans="12:25" x14ac:dyDescent="0.3">
      <c r="L121" s="30" t="s">
        <v>225</v>
      </c>
      <c r="M121" s="1">
        <v>-0.5585</v>
      </c>
      <c r="O121" s="30" t="s">
        <v>225</v>
      </c>
      <c r="P121" s="1">
        <v>1.87</v>
      </c>
      <c r="Q121" s="31"/>
      <c r="R121" s="30" t="s">
        <v>225</v>
      </c>
      <c r="S121" s="1">
        <v>1.5</v>
      </c>
      <c r="U121" s="30" t="s">
        <v>225</v>
      </c>
      <c r="V121" s="1" t="s">
        <v>152</v>
      </c>
      <c r="X121" s="30" t="s">
        <v>225</v>
      </c>
      <c r="Y121" s="1" t="s">
        <v>152</v>
      </c>
    </row>
    <row r="122" spans="12:25" x14ac:dyDescent="0.3">
      <c r="L122" s="30" t="s">
        <v>226</v>
      </c>
      <c r="M122" s="1" t="s">
        <v>152</v>
      </c>
      <c r="O122" s="30" t="s">
        <v>226</v>
      </c>
      <c r="P122" s="1" t="s">
        <v>152</v>
      </c>
      <c r="Q122" s="31"/>
      <c r="R122" s="30" t="s">
        <v>226</v>
      </c>
      <c r="S122" s="1" t="s">
        <v>152</v>
      </c>
      <c r="U122" s="30" t="s">
        <v>226</v>
      </c>
      <c r="V122" s="1" t="s">
        <v>152</v>
      </c>
      <c r="X122" s="30" t="s">
        <v>226</v>
      </c>
      <c r="Y122" s="1" t="s">
        <v>152</v>
      </c>
    </row>
    <row r="123" spans="12:25" x14ac:dyDescent="0.3">
      <c r="L123" s="30" t="s">
        <v>227</v>
      </c>
      <c r="M123" s="1" t="s">
        <v>152</v>
      </c>
      <c r="O123" s="30" t="s">
        <v>227</v>
      </c>
      <c r="P123" s="1" t="s">
        <v>152</v>
      </c>
      <c r="Q123" s="31"/>
      <c r="R123" s="30" t="s">
        <v>227</v>
      </c>
      <c r="S123" s="1" t="s">
        <v>152</v>
      </c>
      <c r="U123" s="30" t="s">
        <v>227</v>
      </c>
      <c r="V123" s="1" t="s">
        <v>152</v>
      </c>
      <c r="X123" s="30" t="s">
        <v>227</v>
      </c>
      <c r="Y123" s="1" t="s">
        <v>152</v>
      </c>
    </row>
    <row r="124" spans="12:25" x14ac:dyDescent="0.3">
      <c r="L124" s="30" t="s">
        <v>228</v>
      </c>
      <c r="M124" s="1" t="s">
        <v>152</v>
      </c>
      <c r="O124" s="30" t="s">
        <v>228</v>
      </c>
      <c r="P124" s="1" t="s">
        <v>152</v>
      </c>
      <c r="Q124" s="31"/>
      <c r="R124" s="30" t="s">
        <v>228</v>
      </c>
      <c r="S124" s="1" t="s">
        <v>152</v>
      </c>
      <c r="U124" s="30" t="s">
        <v>228</v>
      </c>
      <c r="V124" s="1" t="s">
        <v>152</v>
      </c>
      <c r="X124" s="30" t="s">
        <v>228</v>
      </c>
      <c r="Y124" s="1" t="s">
        <v>152</v>
      </c>
    </row>
    <row r="125" spans="12:25" x14ac:dyDescent="0.3">
      <c r="L125" s="30" t="s">
        <v>229</v>
      </c>
      <c r="M125" s="1" t="s">
        <v>152</v>
      </c>
      <c r="O125" s="30" t="s">
        <v>229</v>
      </c>
      <c r="P125" s="1" t="s">
        <v>152</v>
      </c>
      <c r="Q125" s="31"/>
      <c r="R125" s="30" t="s">
        <v>229</v>
      </c>
      <c r="S125" s="1" t="s">
        <v>152</v>
      </c>
      <c r="U125" s="30" t="s">
        <v>229</v>
      </c>
      <c r="V125" s="1" t="s">
        <v>152</v>
      </c>
      <c r="X125" s="30" t="s">
        <v>229</v>
      </c>
      <c r="Y125" s="1" t="s">
        <v>152</v>
      </c>
    </row>
    <row r="126" spans="12:25" x14ac:dyDescent="0.3">
      <c r="L126" s="30" t="s">
        <v>230</v>
      </c>
      <c r="M126" s="1" t="s">
        <v>152</v>
      </c>
      <c r="O126" s="30" t="s">
        <v>230</v>
      </c>
      <c r="P126" s="1" t="s">
        <v>152</v>
      </c>
      <c r="Q126" s="31"/>
      <c r="R126" s="30" t="s">
        <v>230</v>
      </c>
      <c r="S126" s="1" t="s">
        <v>152</v>
      </c>
      <c r="U126" s="30" t="s">
        <v>230</v>
      </c>
      <c r="V126" s="1" t="s">
        <v>152</v>
      </c>
      <c r="X126" s="30" t="s">
        <v>230</v>
      </c>
      <c r="Y126" s="1" t="s">
        <v>152</v>
      </c>
    </row>
    <row r="127" spans="12:25" x14ac:dyDescent="0.3">
      <c r="L127" s="30" t="s">
        <v>231</v>
      </c>
      <c r="M127" s="1" t="s">
        <v>152</v>
      </c>
      <c r="O127" s="30" t="s">
        <v>231</v>
      </c>
      <c r="P127" s="1" t="s">
        <v>152</v>
      </c>
      <c r="Q127" s="31"/>
      <c r="R127" s="30" t="s">
        <v>231</v>
      </c>
      <c r="S127" s="1" t="s">
        <v>152</v>
      </c>
      <c r="U127" s="30" t="s">
        <v>231</v>
      </c>
      <c r="V127" s="1" t="s">
        <v>152</v>
      </c>
      <c r="X127" s="30" t="s">
        <v>231</v>
      </c>
      <c r="Y127" s="1" t="s">
        <v>152</v>
      </c>
    </row>
    <row r="128" spans="12:25" x14ac:dyDescent="0.3">
      <c r="L128" s="30" t="s">
        <v>232</v>
      </c>
      <c r="M128" s="1" t="s">
        <v>152</v>
      </c>
      <c r="O128" s="30" t="s">
        <v>232</v>
      </c>
      <c r="P128" s="1" t="s">
        <v>152</v>
      </c>
      <c r="Q128" s="31"/>
      <c r="R128" s="30" t="s">
        <v>232</v>
      </c>
      <c r="S128" s="1" t="s">
        <v>152</v>
      </c>
      <c r="U128" s="30" t="s">
        <v>232</v>
      </c>
      <c r="V128" s="1" t="s">
        <v>152</v>
      </c>
      <c r="X128" s="30" t="s">
        <v>232</v>
      </c>
      <c r="Y128" s="1" t="s">
        <v>152</v>
      </c>
    </row>
    <row r="129" spans="12:25" x14ac:dyDescent="0.3">
      <c r="L129" s="30" t="s">
        <v>233</v>
      </c>
      <c r="M129" s="1" t="s">
        <v>152</v>
      </c>
      <c r="O129" s="30" t="s">
        <v>233</v>
      </c>
      <c r="P129" s="1" t="s">
        <v>152</v>
      </c>
      <c r="Q129" s="31"/>
      <c r="R129" s="30" t="s">
        <v>233</v>
      </c>
      <c r="S129" s="1" t="s">
        <v>152</v>
      </c>
      <c r="U129" s="30" t="s">
        <v>233</v>
      </c>
      <c r="V129" s="1" t="s">
        <v>152</v>
      </c>
      <c r="X129" s="30" t="s">
        <v>233</v>
      </c>
      <c r="Y129" s="1" t="s">
        <v>152</v>
      </c>
    </row>
    <row r="130" spans="12:25" x14ac:dyDescent="0.3">
      <c r="L130" s="30" t="s">
        <v>234</v>
      </c>
      <c r="M130" s="1" t="s">
        <v>152</v>
      </c>
      <c r="O130" s="30" t="s">
        <v>234</v>
      </c>
      <c r="P130" s="1" t="s">
        <v>152</v>
      </c>
      <c r="Q130" s="31"/>
      <c r="R130" s="30" t="s">
        <v>234</v>
      </c>
      <c r="S130" s="1" t="s">
        <v>152</v>
      </c>
      <c r="U130" s="30" t="s">
        <v>234</v>
      </c>
      <c r="V130" s="1" t="s">
        <v>152</v>
      </c>
      <c r="X130" s="30" t="s">
        <v>234</v>
      </c>
      <c r="Y130" s="1" t="s">
        <v>152</v>
      </c>
    </row>
    <row r="131" spans="12:25" x14ac:dyDescent="0.3">
      <c r="L131" s="30" t="s">
        <v>235</v>
      </c>
      <c r="M131" s="1" t="s">
        <v>152</v>
      </c>
      <c r="O131" s="30" t="s">
        <v>235</v>
      </c>
      <c r="P131" s="1" t="s">
        <v>152</v>
      </c>
      <c r="Q131" s="31"/>
      <c r="R131" s="30" t="s">
        <v>235</v>
      </c>
      <c r="S131" s="1" t="s">
        <v>152</v>
      </c>
      <c r="U131" s="30" t="s">
        <v>235</v>
      </c>
      <c r="V131" s="1" t="s">
        <v>152</v>
      </c>
      <c r="X131" s="30" t="s">
        <v>235</v>
      </c>
      <c r="Y131" s="1" t="s">
        <v>152</v>
      </c>
    </row>
    <row r="132" spans="12:25" x14ac:dyDescent="0.3">
      <c r="L132" s="30" t="s">
        <v>236</v>
      </c>
      <c r="M132" s="1">
        <v>-0.05</v>
      </c>
      <c r="O132" s="30" t="s">
        <v>236</v>
      </c>
      <c r="P132" s="1">
        <v>0.01</v>
      </c>
      <c r="Q132" s="31"/>
      <c r="R132" s="30" t="s">
        <v>236</v>
      </c>
      <c r="S132" s="1">
        <v>0</v>
      </c>
      <c r="U132" s="30" t="s">
        <v>236</v>
      </c>
      <c r="V132" s="1">
        <v>0</v>
      </c>
      <c r="X132" s="30" t="s">
        <v>236</v>
      </c>
      <c r="Y132" s="1">
        <v>3.6589999999999998E-2</v>
      </c>
    </row>
    <row r="133" spans="12:25" x14ac:dyDescent="0.3">
      <c r="L133" s="30" t="s">
        <v>237</v>
      </c>
      <c r="M133" s="1" t="s">
        <v>152</v>
      </c>
      <c r="O133" s="30" t="s">
        <v>237</v>
      </c>
      <c r="P133" s="1" t="s">
        <v>152</v>
      </c>
      <c r="Q133" s="31"/>
      <c r="R133" s="30" t="s">
        <v>237</v>
      </c>
      <c r="S133" s="1" t="s">
        <v>152</v>
      </c>
      <c r="U133" s="30" t="s">
        <v>237</v>
      </c>
      <c r="V133" s="1" t="s">
        <v>152</v>
      </c>
      <c r="X133" s="30" t="s">
        <v>237</v>
      </c>
      <c r="Y133" s="1" t="s">
        <v>152</v>
      </c>
    </row>
    <row r="134" spans="12:25" x14ac:dyDescent="0.3">
      <c r="L134" s="30" t="s">
        <v>238</v>
      </c>
      <c r="M134" s="1" t="s">
        <v>152</v>
      </c>
      <c r="O134" s="30" t="s">
        <v>238</v>
      </c>
      <c r="P134" s="1" t="s">
        <v>152</v>
      </c>
      <c r="Q134" s="31"/>
      <c r="R134" s="30" t="s">
        <v>238</v>
      </c>
      <c r="S134" s="1" t="s">
        <v>152</v>
      </c>
      <c r="U134" s="30" t="s">
        <v>238</v>
      </c>
      <c r="V134" s="1" t="s">
        <v>152</v>
      </c>
      <c r="X134" s="30" t="s">
        <v>238</v>
      </c>
      <c r="Y134" s="1" t="s">
        <v>152</v>
      </c>
    </row>
    <row r="135" spans="12:25" x14ac:dyDescent="0.3">
      <c r="L135" s="30" t="s">
        <v>239</v>
      </c>
      <c r="M135" s="1" t="s">
        <v>152</v>
      </c>
      <c r="O135" s="30" t="s">
        <v>239</v>
      </c>
      <c r="P135" s="1" t="s">
        <v>152</v>
      </c>
      <c r="Q135" s="31"/>
      <c r="R135" s="30" t="s">
        <v>239</v>
      </c>
      <c r="S135" s="1" t="s">
        <v>152</v>
      </c>
      <c r="U135" s="30" t="s">
        <v>239</v>
      </c>
      <c r="V135" s="1" t="s">
        <v>152</v>
      </c>
      <c r="X135" s="30" t="s">
        <v>239</v>
      </c>
      <c r="Y135" s="1" t="s">
        <v>152</v>
      </c>
    </row>
    <row r="136" spans="12:25" x14ac:dyDescent="0.3">
      <c r="L136" s="30" t="s">
        <v>240</v>
      </c>
      <c r="M136" s="1" t="s">
        <v>152</v>
      </c>
      <c r="O136" s="30" t="s">
        <v>240</v>
      </c>
      <c r="P136" s="1" t="s">
        <v>152</v>
      </c>
      <c r="Q136" s="31"/>
      <c r="R136" s="30" t="s">
        <v>240</v>
      </c>
      <c r="S136" s="1" t="s">
        <v>152</v>
      </c>
      <c r="U136" s="30" t="s">
        <v>240</v>
      </c>
      <c r="V136" s="1" t="s">
        <v>152</v>
      </c>
      <c r="X136" s="30" t="s">
        <v>240</v>
      </c>
      <c r="Y136" s="1" t="s">
        <v>152</v>
      </c>
    </row>
    <row r="137" spans="12:25" x14ac:dyDescent="0.3">
      <c r="L137" s="30" t="s">
        <v>241</v>
      </c>
      <c r="M137" s="1" t="s">
        <v>152</v>
      </c>
      <c r="O137" s="30" t="s">
        <v>241</v>
      </c>
      <c r="P137" s="1" t="s">
        <v>152</v>
      </c>
      <c r="Q137" s="31"/>
      <c r="R137" s="30" t="s">
        <v>241</v>
      </c>
      <c r="S137" s="1" t="s">
        <v>152</v>
      </c>
      <c r="U137" s="30" t="s">
        <v>241</v>
      </c>
      <c r="V137" s="1" t="s">
        <v>152</v>
      </c>
      <c r="X137" s="30" t="s">
        <v>241</v>
      </c>
      <c r="Y137" s="1" t="s">
        <v>152</v>
      </c>
    </row>
    <row r="138" spans="12:25" x14ac:dyDescent="0.3">
      <c r="L138" s="30" t="s">
        <v>242</v>
      </c>
      <c r="M138" s="1" t="s">
        <v>152</v>
      </c>
      <c r="O138" s="30" t="s">
        <v>242</v>
      </c>
      <c r="P138" s="1">
        <v>1.0896999999999999</v>
      </c>
      <c r="Q138" s="31"/>
      <c r="R138" s="30" t="s">
        <v>242</v>
      </c>
      <c r="S138" s="1">
        <v>0.97972999999999999</v>
      </c>
      <c r="U138" s="30" t="s">
        <v>242</v>
      </c>
      <c r="V138" s="1">
        <v>0.24993000000000001</v>
      </c>
      <c r="X138" s="30" t="s">
        <v>242</v>
      </c>
      <c r="Y138" s="1">
        <v>0.80978000000000006</v>
      </c>
    </row>
    <row r="139" spans="12:25" x14ac:dyDescent="0.3">
      <c r="L139" s="30" t="s">
        <v>243</v>
      </c>
      <c r="M139" s="1">
        <v>0.69535999999999998</v>
      </c>
      <c r="O139" s="30" t="s">
        <v>243</v>
      </c>
      <c r="P139" s="1">
        <v>1.51498</v>
      </c>
      <c r="Q139" s="31"/>
      <c r="R139" s="30" t="s">
        <v>243</v>
      </c>
      <c r="S139" s="1">
        <v>1.6491400000000001</v>
      </c>
      <c r="U139" s="30" t="s">
        <v>243</v>
      </c>
      <c r="V139" s="1">
        <v>2.0636700000000001</v>
      </c>
      <c r="X139" s="30" t="s">
        <v>243</v>
      </c>
      <c r="Y139" s="1">
        <v>-0.03</v>
      </c>
    </row>
    <row r="140" spans="12:25" x14ac:dyDescent="0.3">
      <c r="L140" s="30" t="s">
        <v>244</v>
      </c>
      <c r="M140" s="1">
        <v>3.25</v>
      </c>
      <c r="O140" s="30" t="s">
        <v>244</v>
      </c>
      <c r="P140" s="1">
        <v>3.2</v>
      </c>
      <c r="Q140" s="31"/>
      <c r="R140" s="30" t="s">
        <v>244</v>
      </c>
      <c r="S140" s="1">
        <v>3.18</v>
      </c>
      <c r="U140" s="30" t="s">
        <v>244</v>
      </c>
      <c r="V140" s="1" t="s">
        <v>152</v>
      </c>
      <c r="X140" s="30" t="s">
        <v>244</v>
      </c>
      <c r="Y140" s="1">
        <v>3.21</v>
      </c>
    </row>
    <row r="141" spans="12:25" x14ac:dyDescent="0.3">
      <c r="L141" s="30" t="s">
        <v>245</v>
      </c>
      <c r="M141" s="1">
        <v>-4.1300000000000003E-2</v>
      </c>
      <c r="O141" s="30" t="s">
        <v>245</v>
      </c>
      <c r="P141" s="1">
        <v>0.18826999999999999</v>
      </c>
      <c r="Q141" s="31"/>
      <c r="R141" s="30" t="s">
        <v>245</v>
      </c>
      <c r="S141" s="1">
        <v>0.25267000000000001</v>
      </c>
      <c r="U141" s="30" t="s">
        <v>245</v>
      </c>
      <c r="V141" s="1">
        <v>0.1605</v>
      </c>
      <c r="X141" s="30" t="s">
        <v>245</v>
      </c>
      <c r="Y141" s="1">
        <v>0.19439999999999999</v>
      </c>
    </row>
    <row r="142" spans="12:25" x14ac:dyDescent="0.3">
      <c r="L142" s="30" t="s">
        <v>246</v>
      </c>
      <c r="M142" s="1">
        <v>-0.2</v>
      </c>
      <c r="O142" s="30" t="s">
        <v>246</v>
      </c>
      <c r="P142" s="1">
        <v>-0.4</v>
      </c>
      <c r="Q142" s="31"/>
      <c r="R142" s="30" t="s">
        <v>246</v>
      </c>
      <c r="S142" s="1">
        <v>-0.2</v>
      </c>
      <c r="U142" s="30" t="s">
        <v>246</v>
      </c>
      <c r="V142" s="1">
        <v>-0.129</v>
      </c>
      <c r="X142" s="30" t="s">
        <v>246</v>
      </c>
      <c r="Y142" s="1">
        <v>0</v>
      </c>
    </row>
    <row r="143" spans="12:25" x14ac:dyDescent="0.3">
      <c r="L143" s="30" t="s">
        <v>247</v>
      </c>
      <c r="M143" s="1" t="s">
        <v>152</v>
      </c>
      <c r="O143" s="30" t="s">
        <v>247</v>
      </c>
      <c r="P143" s="1" t="s">
        <v>152</v>
      </c>
      <c r="Q143" s="31"/>
      <c r="R143" s="30" t="s">
        <v>247</v>
      </c>
      <c r="S143" s="1" t="s">
        <v>152</v>
      </c>
      <c r="U143" s="30" t="s">
        <v>247</v>
      </c>
      <c r="V143" s="1" t="s">
        <v>152</v>
      </c>
      <c r="X143" s="30" t="s">
        <v>247</v>
      </c>
      <c r="Y143" s="1" t="s">
        <v>152</v>
      </c>
    </row>
    <row r="144" spans="12:25" x14ac:dyDescent="0.3">
      <c r="L144" s="30" t="s">
        <v>248</v>
      </c>
      <c r="M144" s="1">
        <v>0.2</v>
      </c>
      <c r="O144" s="30" t="s">
        <v>248</v>
      </c>
      <c r="P144" s="1">
        <v>0.36958000000000002</v>
      </c>
      <c r="Q144" s="31"/>
      <c r="R144" s="30" t="s">
        <v>248</v>
      </c>
      <c r="S144" s="1">
        <v>0.28741</v>
      </c>
      <c r="U144" s="30" t="s">
        <v>248</v>
      </c>
      <c r="V144" s="1" t="s">
        <v>152</v>
      </c>
      <c r="X144" s="30" t="s">
        <v>248</v>
      </c>
      <c r="Y144" s="1">
        <v>0.49</v>
      </c>
    </row>
    <row r="145" spans="12:25" x14ac:dyDescent="0.3">
      <c r="L145" s="30" t="s">
        <v>249</v>
      </c>
      <c r="M145" s="1">
        <v>-1.61E-2</v>
      </c>
      <c r="O145" s="30" t="s">
        <v>249</v>
      </c>
      <c r="P145" s="1">
        <v>1.5980000000000001E-2</v>
      </c>
      <c r="Q145" s="31"/>
      <c r="R145" s="30" t="s">
        <v>249</v>
      </c>
      <c r="S145" s="1">
        <v>8.8800000000000007E-3</v>
      </c>
      <c r="U145" s="30" t="s">
        <v>249</v>
      </c>
      <c r="V145" s="1" t="s">
        <v>152</v>
      </c>
      <c r="X145" s="30" t="s">
        <v>249</v>
      </c>
      <c r="Y145" s="1" t="s">
        <v>152</v>
      </c>
    </row>
    <row r="146" spans="12:25" x14ac:dyDescent="0.3">
      <c r="L146" s="30" t="s">
        <v>250</v>
      </c>
      <c r="M146" s="1" t="s">
        <v>152</v>
      </c>
      <c r="O146" s="30" t="s">
        <v>250</v>
      </c>
      <c r="P146" s="1" t="s">
        <v>152</v>
      </c>
      <c r="Q146" s="31"/>
      <c r="R146" s="30" t="s">
        <v>250</v>
      </c>
      <c r="S146" s="1" t="s">
        <v>152</v>
      </c>
      <c r="U146" s="30" t="s">
        <v>250</v>
      </c>
      <c r="V146" s="1" t="s">
        <v>152</v>
      </c>
      <c r="X146" s="30" t="s">
        <v>250</v>
      </c>
      <c r="Y146" s="1" t="s">
        <v>152</v>
      </c>
    </row>
    <row r="147" spans="12:25" x14ac:dyDescent="0.3">
      <c r="L147" s="30" t="s">
        <v>251</v>
      </c>
      <c r="M147" s="1" t="s">
        <v>152</v>
      </c>
      <c r="O147" s="30" t="s">
        <v>251</v>
      </c>
      <c r="P147" s="1" t="s">
        <v>152</v>
      </c>
      <c r="Q147" s="31"/>
      <c r="R147" s="30" t="s">
        <v>251</v>
      </c>
      <c r="S147" s="1" t="s">
        <v>152</v>
      </c>
      <c r="U147" s="30" t="s">
        <v>251</v>
      </c>
      <c r="V147" s="1" t="s">
        <v>152</v>
      </c>
      <c r="X147" s="30" t="s">
        <v>251</v>
      </c>
      <c r="Y147" s="1" t="s">
        <v>152</v>
      </c>
    </row>
    <row r="148" spans="12:25" x14ac:dyDescent="0.3">
      <c r="L148" s="30" t="s">
        <v>252</v>
      </c>
      <c r="M148" s="1" t="s">
        <v>152</v>
      </c>
      <c r="O148" s="30" t="s">
        <v>252</v>
      </c>
      <c r="P148" s="1" t="s">
        <v>152</v>
      </c>
      <c r="Q148" s="31"/>
      <c r="R148" s="30" t="s">
        <v>252</v>
      </c>
      <c r="S148" s="1" t="s">
        <v>152</v>
      </c>
      <c r="U148" s="30" t="s">
        <v>252</v>
      </c>
      <c r="V148" s="1" t="s">
        <v>152</v>
      </c>
      <c r="X148" s="30" t="s">
        <v>252</v>
      </c>
      <c r="Y148" s="1">
        <v>-0.03</v>
      </c>
    </row>
    <row r="149" spans="12:25" x14ac:dyDescent="0.3">
      <c r="L149" s="30" t="s">
        <v>253</v>
      </c>
      <c r="M149" s="1" t="s">
        <v>152</v>
      </c>
      <c r="O149" s="30" t="s">
        <v>253</v>
      </c>
      <c r="P149" s="1">
        <v>-0.06</v>
      </c>
      <c r="Q149" s="31"/>
      <c r="R149" s="30" t="s">
        <v>253</v>
      </c>
      <c r="S149" s="1">
        <v>-7.0000000000000007E-2</v>
      </c>
      <c r="U149" s="30" t="s">
        <v>253</v>
      </c>
      <c r="V149" s="1" t="s">
        <v>152</v>
      </c>
      <c r="X149" s="30" t="s">
        <v>253</v>
      </c>
      <c r="Y149" s="1" t="s">
        <v>152</v>
      </c>
    </row>
    <row r="150" spans="12:25" x14ac:dyDescent="0.3">
      <c r="L150" s="30" t="s">
        <v>254</v>
      </c>
      <c r="M150" s="1" t="s">
        <v>152</v>
      </c>
      <c r="O150" s="30" t="s">
        <v>254</v>
      </c>
      <c r="P150" s="1">
        <v>1.23</v>
      </c>
      <c r="Q150" s="31"/>
      <c r="R150" s="30" t="s">
        <v>254</v>
      </c>
      <c r="S150" s="1">
        <v>0.1</v>
      </c>
      <c r="U150" s="30" t="s">
        <v>254</v>
      </c>
      <c r="V150" s="1" t="s">
        <v>152</v>
      </c>
      <c r="X150" s="30" t="s">
        <v>254</v>
      </c>
      <c r="Y150" s="1">
        <v>-0.34</v>
      </c>
    </row>
    <row r="151" spans="12:25" x14ac:dyDescent="0.3">
      <c r="L151" s="30" t="s">
        <v>255</v>
      </c>
      <c r="M151" s="1">
        <v>0.6</v>
      </c>
      <c r="O151" s="30" t="s">
        <v>255</v>
      </c>
      <c r="P151" s="1">
        <v>0.41</v>
      </c>
      <c r="Q151" s="31"/>
      <c r="R151" s="30" t="s">
        <v>255</v>
      </c>
      <c r="S151" s="1">
        <v>2.2200000000000002</v>
      </c>
      <c r="U151" s="30" t="s">
        <v>255</v>
      </c>
      <c r="V151" s="1" t="s">
        <v>152</v>
      </c>
      <c r="X151" s="30" t="s">
        <v>255</v>
      </c>
      <c r="Y151" s="1" t="s">
        <v>152</v>
      </c>
    </row>
    <row r="152" spans="12:25" x14ac:dyDescent="0.3">
      <c r="L152" s="30" t="s">
        <v>256</v>
      </c>
      <c r="M152" s="1">
        <v>1.5226900000000001</v>
      </c>
      <c r="O152" s="30" t="s">
        <v>256</v>
      </c>
      <c r="P152" s="1">
        <v>1.6641300000000001</v>
      </c>
      <c r="Q152" s="31"/>
      <c r="R152" s="30" t="s">
        <v>256</v>
      </c>
      <c r="S152" s="1">
        <v>2.5078299999999998</v>
      </c>
      <c r="U152" s="30" t="s">
        <v>256</v>
      </c>
      <c r="V152" s="1">
        <v>2.5831900000000001</v>
      </c>
      <c r="X152" s="30" t="s">
        <v>256</v>
      </c>
      <c r="Y152" s="1">
        <v>2.7465099999999998</v>
      </c>
    </row>
    <row r="153" spans="12:25" x14ac:dyDescent="0.3">
      <c r="L153" s="30" t="s">
        <v>257</v>
      </c>
      <c r="M153" s="1">
        <v>1.0620700000000001</v>
      </c>
      <c r="O153" s="30" t="s">
        <v>257</v>
      </c>
      <c r="P153" s="1">
        <v>0.31874000000000002</v>
      </c>
      <c r="Q153" s="31"/>
      <c r="R153" s="30" t="s">
        <v>257</v>
      </c>
      <c r="S153" s="1">
        <v>2.2660499999999999</v>
      </c>
      <c r="U153" s="30" t="s">
        <v>257</v>
      </c>
      <c r="V153" s="1">
        <v>1.27834</v>
      </c>
      <c r="X153" s="30" t="s">
        <v>257</v>
      </c>
      <c r="Y153" s="1">
        <v>1.0724400000000001</v>
      </c>
    </row>
    <row r="154" spans="12:25" x14ac:dyDescent="0.3">
      <c r="L154" s="30" t="s">
        <v>258</v>
      </c>
      <c r="M154" s="1" t="s">
        <v>152</v>
      </c>
      <c r="O154" s="30" t="s">
        <v>258</v>
      </c>
      <c r="P154" s="1">
        <v>-0.59</v>
      </c>
      <c r="Q154" s="31"/>
      <c r="R154" s="30" t="s">
        <v>258</v>
      </c>
      <c r="S154" s="1" t="s">
        <v>152</v>
      </c>
      <c r="U154" s="30" t="s">
        <v>258</v>
      </c>
      <c r="V154" s="1" t="s">
        <v>152</v>
      </c>
      <c r="X154" s="30" t="s">
        <v>258</v>
      </c>
      <c r="Y154" s="1" t="s">
        <v>152</v>
      </c>
    </row>
    <row r="155" spans="12:25" x14ac:dyDescent="0.3">
      <c r="L155" s="30" t="s">
        <v>259</v>
      </c>
      <c r="M155" s="1" t="s">
        <v>152</v>
      </c>
      <c r="O155" s="30" t="s">
        <v>259</v>
      </c>
      <c r="P155" s="1" t="s">
        <v>152</v>
      </c>
      <c r="Q155" s="31"/>
      <c r="R155" s="30" t="s">
        <v>259</v>
      </c>
      <c r="S155" s="1" t="s">
        <v>152</v>
      </c>
      <c r="U155" s="30" t="s">
        <v>259</v>
      </c>
      <c r="V155" s="1" t="s">
        <v>152</v>
      </c>
      <c r="X155" s="30" t="s">
        <v>259</v>
      </c>
      <c r="Y155" s="1" t="s">
        <v>152</v>
      </c>
    </row>
    <row r="156" spans="12:25" x14ac:dyDescent="0.3">
      <c r="L156" s="30" t="s">
        <v>260</v>
      </c>
      <c r="M156" s="1">
        <v>1.5262</v>
      </c>
      <c r="O156" s="30" t="s">
        <v>260</v>
      </c>
      <c r="P156" s="1">
        <v>1.59684</v>
      </c>
      <c r="Q156" s="31"/>
      <c r="R156" s="30" t="s">
        <v>260</v>
      </c>
      <c r="S156" s="1">
        <v>1.7294700000000001</v>
      </c>
      <c r="U156" s="30" t="s">
        <v>260</v>
      </c>
      <c r="V156" s="1">
        <v>1.51</v>
      </c>
      <c r="X156" s="30" t="s">
        <v>260</v>
      </c>
      <c r="Y156" s="1">
        <v>1.6158600000000001</v>
      </c>
    </row>
    <row r="157" spans="12:25" x14ac:dyDescent="0.3">
      <c r="L157" s="30" t="s">
        <v>261</v>
      </c>
      <c r="M157" s="1">
        <v>-0.55825000000000002</v>
      </c>
      <c r="O157" s="30" t="s">
        <v>261</v>
      </c>
      <c r="P157" s="1" t="s">
        <v>152</v>
      </c>
      <c r="Q157" s="31"/>
      <c r="R157" s="30" t="s">
        <v>261</v>
      </c>
      <c r="S157" s="1">
        <v>-0.71448</v>
      </c>
      <c r="U157" s="30" t="s">
        <v>261</v>
      </c>
      <c r="V157" s="1">
        <v>-0.64502000000000004</v>
      </c>
      <c r="X157" s="30" t="s">
        <v>261</v>
      </c>
      <c r="Y157" s="1" t="s">
        <v>152</v>
      </c>
    </row>
    <row r="158" spans="12:25" x14ac:dyDescent="0.3">
      <c r="L158" s="30" t="s">
        <v>262</v>
      </c>
      <c r="M158" s="1">
        <v>-2.7640000000000001E-2</v>
      </c>
      <c r="O158" s="30" t="s">
        <v>262</v>
      </c>
      <c r="P158" s="1">
        <v>1.3210200000000001</v>
      </c>
      <c r="Q158" s="31"/>
      <c r="R158" s="30" t="s">
        <v>262</v>
      </c>
      <c r="S158" s="1">
        <v>0.34159</v>
      </c>
      <c r="U158" s="30" t="s">
        <v>262</v>
      </c>
      <c r="V158" s="1">
        <v>0.81352000000000002</v>
      </c>
      <c r="X158" s="30" t="s">
        <v>262</v>
      </c>
      <c r="Y158" s="1">
        <v>-5.833E-2</v>
      </c>
    </row>
    <row r="159" spans="12:25" x14ac:dyDescent="0.3">
      <c r="L159" s="30" t="s">
        <v>263</v>
      </c>
      <c r="M159" s="1" t="s">
        <v>152</v>
      </c>
      <c r="O159" s="30" t="s">
        <v>263</v>
      </c>
      <c r="P159" s="1">
        <v>0.19506999999999999</v>
      </c>
      <c r="Q159" s="31"/>
      <c r="R159" s="30" t="s">
        <v>263</v>
      </c>
      <c r="S159" s="1" t="s">
        <v>152</v>
      </c>
      <c r="U159" s="30" t="s">
        <v>263</v>
      </c>
      <c r="V159" s="1">
        <v>8.8160000000000002E-2</v>
      </c>
      <c r="X159" s="30" t="s">
        <v>263</v>
      </c>
      <c r="Y159" s="1">
        <v>0.34</v>
      </c>
    </row>
    <row r="160" spans="12:25" x14ac:dyDescent="0.3">
      <c r="L160" s="30" t="s">
        <v>264</v>
      </c>
      <c r="M160" s="1">
        <v>0.15</v>
      </c>
      <c r="O160" s="30" t="s">
        <v>264</v>
      </c>
      <c r="P160" s="1">
        <v>0.2</v>
      </c>
      <c r="Q160" s="31"/>
      <c r="R160" s="30" t="s">
        <v>264</v>
      </c>
      <c r="S160" s="1">
        <v>0.17</v>
      </c>
      <c r="U160" s="30" t="s">
        <v>264</v>
      </c>
      <c r="V160" s="1">
        <v>0.31355</v>
      </c>
      <c r="X160" s="30" t="s">
        <v>264</v>
      </c>
      <c r="Y160" s="1">
        <v>0.25009999999999999</v>
      </c>
    </row>
    <row r="161" spans="12:25" x14ac:dyDescent="0.3">
      <c r="L161" s="30" t="s">
        <v>265</v>
      </c>
      <c r="M161" s="1">
        <v>0.25319999999999998</v>
      </c>
      <c r="O161" s="30" t="s">
        <v>265</v>
      </c>
      <c r="P161" s="1">
        <v>0.47531000000000001</v>
      </c>
      <c r="Q161" s="31"/>
      <c r="R161" s="30" t="s">
        <v>265</v>
      </c>
      <c r="S161" s="1">
        <v>0.10144</v>
      </c>
      <c r="U161" s="30" t="s">
        <v>265</v>
      </c>
      <c r="V161" s="1">
        <v>-2.58E-2</v>
      </c>
      <c r="X161" s="30" t="s">
        <v>265</v>
      </c>
      <c r="Y161" s="1">
        <v>0.11257</v>
      </c>
    </row>
    <row r="162" spans="12:25" x14ac:dyDescent="0.3">
      <c r="L162" s="30" t="s">
        <v>266</v>
      </c>
      <c r="M162" s="1">
        <v>2.2000000000000001E-3</v>
      </c>
      <c r="O162" s="30" t="s">
        <v>266</v>
      </c>
      <c r="P162" s="1">
        <v>4.3899999999999998E-3</v>
      </c>
      <c r="Q162" s="31"/>
      <c r="R162" s="30" t="s">
        <v>266</v>
      </c>
      <c r="S162" s="1">
        <v>2.2000000000000001E-3</v>
      </c>
      <c r="U162" s="30" t="s">
        <v>266</v>
      </c>
      <c r="V162" s="1" t="s">
        <v>152</v>
      </c>
      <c r="X162" s="30" t="s">
        <v>266</v>
      </c>
      <c r="Y162" s="1" t="s">
        <v>152</v>
      </c>
    </row>
    <row r="163" spans="12:25" x14ac:dyDescent="0.3">
      <c r="L163" s="30" t="s">
        <v>267</v>
      </c>
      <c r="M163" s="1" t="s">
        <v>152</v>
      </c>
      <c r="O163" s="30" t="s">
        <v>267</v>
      </c>
      <c r="P163" s="1" t="s">
        <v>152</v>
      </c>
      <c r="Q163" s="31"/>
      <c r="R163" s="30" t="s">
        <v>267</v>
      </c>
      <c r="S163" s="1">
        <v>-6.0339999999999998E-2</v>
      </c>
      <c r="U163" s="30" t="s">
        <v>267</v>
      </c>
      <c r="V163" s="1">
        <v>-6.6379999999999995E-2</v>
      </c>
      <c r="X163" s="30" t="s">
        <v>267</v>
      </c>
      <c r="Y163" s="1" t="s">
        <v>152</v>
      </c>
    </row>
    <row r="164" spans="12:25" x14ac:dyDescent="0.3">
      <c r="L164" s="30" t="s">
        <v>268</v>
      </c>
      <c r="M164" s="1">
        <v>6.062E-2</v>
      </c>
      <c r="O164" s="30" t="s">
        <v>268</v>
      </c>
      <c r="P164" s="1">
        <v>0.33267999999999998</v>
      </c>
      <c r="Q164" s="31"/>
      <c r="R164" s="30" t="s">
        <v>268</v>
      </c>
      <c r="S164" s="1">
        <v>0.28266999999999998</v>
      </c>
      <c r="U164" s="30" t="s">
        <v>268</v>
      </c>
      <c r="V164" s="1">
        <v>0.3009</v>
      </c>
      <c r="X164" s="30" t="s">
        <v>268</v>
      </c>
      <c r="Y164" s="1">
        <v>0.31940000000000002</v>
      </c>
    </row>
    <row r="165" spans="12:25" x14ac:dyDescent="0.3">
      <c r="L165" s="30" t="s">
        <v>269</v>
      </c>
      <c r="M165" s="1">
        <v>1.0408200000000001</v>
      </c>
      <c r="O165" s="30" t="s">
        <v>269</v>
      </c>
      <c r="P165" s="1">
        <v>1.2633399999999999</v>
      </c>
      <c r="Q165" s="31"/>
      <c r="R165" s="30" t="s">
        <v>269</v>
      </c>
      <c r="S165" s="1">
        <v>0.40967999999999999</v>
      </c>
      <c r="U165" s="30" t="s">
        <v>269</v>
      </c>
      <c r="V165" s="1">
        <v>0.50356000000000001</v>
      </c>
      <c r="X165" s="30" t="s">
        <v>269</v>
      </c>
      <c r="Y165" s="1">
        <v>0.87461</v>
      </c>
    </row>
    <row r="166" spans="12:25" x14ac:dyDescent="0.3">
      <c r="L166" s="30" t="s">
        <v>270</v>
      </c>
      <c r="M166" s="1" t="s">
        <v>152</v>
      </c>
      <c r="O166" s="30" t="s">
        <v>270</v>
      </c>
      <c r="P166" s="1" t="s">
        <v>152</v>
      </c>
      <c r="Q166" s="31"/>
      <c r="R166" s="30" t="s">
        <v>270</v>
      </c>
      <c r="S166" s="1">
        <v>-0.85141999999999995</v>
      </c>
      <c r="U166" s="30" t="s">
        <v>270</v>
      </c>
      <c r="V166" s="1">
        <v>-1.7974399999999999</v>
      </c>
      <c r="X166" s="30" t="s">
        <v>270</v>
      </c>
      <c r="Y166" s="1" t="s">
        <v>152</v>
      </c>
    </row>
    <row r="167" spans="12:25" x14ac:dyDescent="0.3">
      <c r="L167" s="30" t="s">
        <v>271</v>
      </c>
      <c r="M167" s="1">
        <v>-0.35565999999999998</v>
      </c>
      <c r="O167" s="30" t="s">
        <v>271</v>
      </c>
      <c r="P167" s="1">
        <v>0.16</v>
      </c>
      <c r="Q167" s="31"/>
      <c r="R167" s="30" t="s">
        <v>271</v>
      </c>
      <c r="S167" s="1">
        <v>0.84</v>
      </c>
      <c r="U167" s="30" t="s">
        <v>271</v>
      </c>
      <c r="V167" s="1">
        <v>0.76</v>
      </c>
      <c r="X167" s="30" t="s">
        <v>271</v>
      </c>
      <c r="Y167" s="1">
        <v>0.21</v>
      </c>
    </row>
    <row r="168" spans="12:25" x14ac:dyDescent="0.3">
      <c r="L168" s="30" t="s">
        <v>272</v>
      </c>
      <c r="M168" s="1" t="s">
        <v>152</v>
      </c>
      <c r="O168" s="30" t="s">
        <v>272</v>
      </c>
      <c r="P168" s="1" t="s">
        <v>152</v>
      </c>
      <c r="Q168" s="31"/>
      <c r="R168" s="30" t="s">
        <v>272</v>
      </c>
      <c r="S168" s="1" t="s">
        <v>152</v>
      </c>
      <c r="U168" s="30" t="s">
        <v>272</v>
      </c>
      <c r="V168" s="1" t="s">
        <v>152</v>
      </c>
      <c r="X168" s="30" t="s">
        <v>272</v>
      </c>
      <c r="Y168" s="1" t="s">
        <v>152</v>
      </c>
    </row>
    <row r="169" spans="12:25" x14ac:dyDescent="0.3">
      <c r="L169" s="30" t="s">
        <v>273</v>
      </c>
      <c r="M169" s="1">
        <v>2.1950400000000001</v>
      </c>
      <c r="O169" s="30" t="s">
        <v>273</v>
      </c>
      <c r="P169" s="1">
        <v>1.9802599999999999</v>
      </c>
      <c r="Q169" s="31"/>
      <c r="R169" s="30" t="s">
        <v>273</v>
      </c>
      <c r="S169" s="1">
        <v>1.5950200000000001</v>
      </c>
      <c r="U169" s="30" t="s">
        <v>273</v>
      </c>
      <c r="V169" s="1">
        <v>2.20845</v>
      </c>
      <c r="X169" s="30" t="s">
        <v>273</v>
      </c>
      <c r="Y169" s="1">
        <v>2.60982</v>
      </c>
    </row>
    <row r="170" spans="12:25" x14ac:dyDescent="0.3">
      <c r="L170" s="30" t="s">
        <v>274</v>
      </c>
      <c r="M170" s="1" t="s">
        <v>152</v>
      </c>
      <c r="O170" s="30" t="s">
        <v>274</v>
      </c>
      <c r="P170" s="1" t="s">
        <v>152</v>
      </c>
      <c r="Q170" s="31"/>
      <c r="R170" s="30" t="s">
        <v>274</v>
      </c>
      <c r="S170" s="1" t="s">
        <v>152</v>
      </c>
      <c r="U170" s="30" t="s">
        <v>274</v>
      </c>
      <c r="V170" s="1" t="s">
        <v>152</v>
      </c>
      <c r="X170" s="30" t="s">
        <v>274</v>
      </c>
      <c r="Y170" s="1" t="s">
        <v>152</v>
      </c>
    </row>
    <row r="171" spans="12:25" x14ac:dyDescent="0.3">
      <c r="L171" s="30" t="s">
        <v>275</v>
      </c>
      <c r="M171" s="1" t="s">
        <v>152</v>
      </c>
      <c r="O171" s="30" t="s">
        <v>275</v>
      </c>
      <c r="P171" s="1" t="s">
        <v>152</v>
      </c>
      <c r="Q171" s="31"/>
      <c r="R171" s="30" t="s">
        <v>275</v>
      </c>
      <c r="S171" s="1" t="s">
        <v>152</v>
      </c>
      <c r="U171" s="30" t="s">
        <v>275</v>
      </c>
      <c r="V171" s="1" t="s">
        <v>152</v>
      </c>
      <c r="X171" s="30" t="s">
        <v>275</v>
      </c>
      <c r="Y171" s="1" t="s">
        <v>152</v>
      </c>
    </row>
    <row r="172" spans="12:25" x14ac:dyDescent="0.3">
      <c r="L172" s="30" t="s">
        <v>276</v>
      </c>
      <c r="M172" s="1">
        <v>0.15382000000000001</v>
      </c>
      <c r="O172" s="30" t="s">
        <v>276</v>
      </c>
      <c r="P172" s="1">
        <v>0.24782000000000001</v>
      </c>
      <c r="Q172" s="31"/>
      <c r="R172" s="30" t="s">
        <v>276</v>
      </c>
      <c r="S172" s="1">
        <v>0.15382000000000001</v>
      </c>
      <c r="U172" s="30" t="s">
        <v>276</v>
      </c>
      <c r="V172" s="1">
        <v>0.21364</v>
      </c>
      <c r="X172" s="30" t="s">
        <v>276</v>
      </c>
      <c r="Y172" s="1">
        <v>0.25635999999999998</v>
      </c>
    </row>
    <row r="173" spans="12:25" x14ac:dyDescent="0.3">
      <c r="L173" s="30" t="s">
        <v>277</v>
      </c>
      <c r="M173" s="1" t="s">
        <v>152</v>
      </c>
      <c r="O173" s="30" t="s">
        <v>277</v>
      </c>
      <c r="P173" s="1" t="s">
        <v>152</v>
      </c>
      <c r="Q173" s="31"/>
      <c r="R173" s="30" t="s">
        <v>277</v>
      </c>
      <c r="S173" s="1" t="s">
        <v>152</v>
      </c>
      <c r="U173" s="30" t="s">
        <v>277</v>
      </c>
      <c r="V173" s="1" t="s">
        <v>152</v>
      </c>
      <c r="X173" s="30" t="s">
        <v>277</v>
      </c>
      <c r="Y173" s="1" t="s">
        <v>152</v>
      </c>
    </row>
    <row r="174" spans="12:25" x14ac:dyDescent="0.3">
      <c r="L174" s="30" t="s">
        <v>278</v>
      </c>
      <c r="M174" s="1">
        <v>4.6500000000000004</v>
      </c>
      <c r="O174" s="30" t="s">
        <v>278</v>
      </c>
      <c r="P174" s="1">
        <v>4.59</v>
      </c>
      <c r="Q174" s="31"/>
      <c r="R174" s="30" t="s">
        <v>278</v>
      </c>
      <c r="S174" s="1">
        <v>5.59</v>
      </c>
      <c r="U174" s="30" t="s">
        <v>278</v>
      </c>
      <c r="V174" s="1">
        <v>5.57</v>
      </c>
      <c r="X174" s="30" t="s">
        <v>278</v>
      </c>
      <c r="Y174" s="1">
        <v>5.7553900000000002</v>
      </c>
    </row>
    <row r="175" spans="12:25" x14ac:dyDescent="0.3">
      <c r="L175" s="30" t="s">
        <v>279</v>
      </c>
      <c r="M175" s="1" t="s">
        <v>152</v>
      </c>
      <c r="O175" s="30" t="s">
        <v>279</v>
      </c>
      <c r="P175" s="1" t="s">
        <v>152</v>
      </c>
      <c r="Q175" s="31"/>
      <c r="R175" s="30" t="s">
        <v>279</v>
      </c>
      <c r="S175" s="1" t="s">
        <v>152</v>
      </c>
      <c r="U175" s="30" t="s">
        <v>279</v>
      </c>
      <c r="V175" s="1" t="s">
        <v>152</v>
      </c>
      <c r="X175" s="30" t="s">
        <v>279</v>
      </c>
      <c r="Y175" s="1" t="s">
        <v>152</v>
      </c>
    </row>
    <row r="176" spans="12:25" x14ac:dyDescent="0.3">
      <c r="L176" s="30" t="s">
        <v>280</v>
      </c>
      <c r="M176" s="1">
        <v>-3.8700000000000002E-3</v>
      </c>
      <c r="O176" s="30" t="s">
        <v>280</v>
      </c>
      <c r="P176" s="1">
        <v>6.6019999999999995E-2</v>
      </c>
      <c r="Q176" s="31"/>
      <c r="R176" s="30" t="s">
        <v>280</v>
      </c>
      <c r="S176" s="1">
        <v>9.5549999999999996E-2</v>
      </c>
      <c r="U176" s="30" t="s">
        <v>280</v>
      </c>
      <c r="V176" s="1">
        <v>8.6410000000000001E-2</v>
      </c>
      <c r="X176" s="30" t="s">
        <v>280</v>
      </c>
      <c r="Y176" s="1">
        <v>8.8999999999999999E-3</v>
      </c>
    </row>
    <row r="177" spans="12:25" x14ac:dyDescent="0.3">
      <c r="L177" s="30" t="s">
        <v>281</v>
      </c>
      <c r="M177" s="1" t="s">
        <v>152</v>
      </c>
      <c r="O177" s="30" t="s">
        <v>281</v>
      </c>
      <c r="P177" s="1" t="s">
        <v>152</v>
      </c>
      <c r="Q177" s="31"/>
      <c r="R177" s="30" t="s">
        <v>281</v>
      </c>
      <c r="S177" s="1">
        <v>0</v>
      </c>
      <c r="U177" s="30" t="s">
        <v>281</v>
      </c>
      <c r="V177" s="1">
        <v>0</v>
      </c>
      <c r="X177" s="30" t="s">
        <v>281</v>
      </c>
      <c r="Y177" s="1">
        <v>0</v>
      </c>
    </row>
    <row r="178" spans="12:25" x14ac:dyDescent="0.3">
      <c r="L178" s="30" t="s">
        <v>282</v>
      </c>
      <c r="M178" s="1">
        <v>-0.74604999999999999</v>
      </c>
      <c r="O178" s="30" t="s">
        <v>282</v>
      </c>
      <c r="P178" s="1">
        <v>-0.76151000000000002</v>
      </c>
      <c r="Q178" s="31"/>
      <c r="R178" s="30" t="s">
        <v>282</v>
      </c>
      <c r="S178" s="1">
        <v>0.22495000000000001</v>
      </c>
      <c r="U178" s="30" t="s">
        <v>282</v>
      </c>
      <c r="V178" s="1">
        <v>0.38406000000000001</v>
      </c>
      <c r="X178" s="30" t="s">
        <v>282</v>
      </c>
      <c r="Y178" s="1">
        <v>0.54647000000000001</v>
      </c>
    </row>
    <row r="179" spans="12:25" x14ac:dyDescent="0.3">
      <c r="L179" s="30" t="s">
        <v>283</v>
      </c>
      <c r="M179" s="1">
        <v>4.45</v>
      </c>
      <c r="O179" s="30" t="s">
        <v>283</v>
      </c>
      <c r="P179" s="1">
        <v>2.4700000000000002</v>
      </c>
      <c r="Q179" s="31"/>
      <c r="R179" s="30" t="s">
        <v>283</v>
      </c>
      <c r="S179" s="1">
        <v>2.7250000000000001</v>
      </c>
      <c r="U179" s="30" t="s">
        <v>283</v>
      </c>
      <c r="V179" s="1" t="s">
        <v>152</v>
      </c>
      <c r="X179" s="30" t="s">
        <v>283</v>
      </c>
      <c r="Y179" s="1" t="s">
        <v>152</v>
      </c>
    </row>
    <row r="180" spans="12:25" x14ac:dyDescent="0.3">
      <c r="L180" s="30" t="s">
        <v>284</v>
      </c>
      <c r="M180" s="1">
        <v>3.7684500000000001</v>
      </c>
      <c r="O180" s="30" t="s">
        <v>284</v>
      </c>
      <c r="P180" s="1">
        <v>1.63948</v>
      </c>
      <c r="Q180" s="31"/>
      <c r="R180" s="30" t="s">
        <v>284</v>
      </c>
      <c r="S180" s="1">
        <v>2.6771099999999999</v>
      </c>
      <c r="U180" s="30" t="s">
        <v>284</v>
      </c>
      <c r="V180" s="1">
        <v>2.5894499999999998</v>
      </c>
      <c r="X180" s="30" t="s">
        <v>284</v>
      </c>
      <c r="Y180" s="1">
        <v>2.7290000000000001</v>
      </c>
    </row>
    <row r="181" spans="12:25" x14ac:dyDescent="0.3">
      <c r="L181" s="30" t="s">
        <v>285</v>
      </c>
      <c r="M181" s="1">
        <v>1.7246300000000001</v>
      </c>
      <c r="O181" s="30" t="s">
        <v>285</v>
      </c>
      <c r="P181" s="1">
        <v>2.0651999999999999</v>
      </c>
      <c r="Q181" s="31"/>
      <c r="R181" s="30" t="s">
        <v>285</v>
      </c>
      <c r="S181" s="1">
        <v>2.3531499999999999</v>
      </c>
      <c r="U181" s="30" t="s">
        <v>285</v>
      </c>
      <c r="V181" s="1">
        <v>2.4373300000000002</v>
      </c>
      <c r="X181" s="30" t="s">
        <v>285</v>
      </c>
      <c r="Y181" s="1">
        <v>2.14689</v>
      </c>
    </row>
    <row r="182" spans="12:25" x14ac:dyDescent="0.3">
      <c r="L182" s="30" t="s">
        <v>286</v>
      </c>
      <c r="M182" s="1">
        <v>2.1</v>
      </c>
      <c r="O182" s="30" t="s">
        <v>286</v>
      </c>
      <c r="P182" s="1">
        <v>3.38</v>
      </c>
      <c r="Q182" s="31"/>
      <c r="R182" s="30" t="s">
        <v>286</v>
      </c>
      <c r="S182" s="1">
        <v>2.95</v>
      </c>
      <c r="U182" s="30" t="s">
        <v>286</v>
      </c>
      <c r="V182" s="1" t="s">
        <v>152</v>
      </c>
      <c r="X182" s="30" t="s">
        <v>286</v>
      </c>
      <c r="Y182" s="1" t="s">
        <v>152</v>
      </c>
    </row>
    <row r="183" spans="12:25" x14ac:dyDescent="0.3">
      <c r="L183" s="30" t="s">
        <v>287</v>
      </c>
      <c r="M183" s="1">
        <v>1.59457</v>
      </c>
      <c r="O183" s="30" t="s">
        <v>287</v>
      </c>
      <c r="P183" s="1">
        <v>1.6026400000000001</v>
      </c>
      <c r="Q183" s="31"/>
      <c r="R183" s="30" t="s">
        <v>287</v>
      </c>
      <c r="S183" s="1">
        <v>1.83311</v>
      </c>
      <c r="U183" s="30" t="s">
        <v>287</v>
      </c>
      <c r="V183" s="1">
        <v>1.7540800000000001</v>
      </c>
      <c r="X183" s="30" t="s">
        <v>287</v>
      </c>
      <c r="Y183" s="1">
        <v>2.0279600000000002</v>
      </c>
    </row>
    <row r="184" spans="12:25" x14ac:dyDescent="0.3">
      <c r="L184" s="30" t="s">
        <v>288</v>
      </c>
      <c r="M184" s="1">
        <v>1.2867500000000001</v>
      </c>
      <c r="O184" s="30" t="s">
        <v>288</v>
      </c>
      <c r="P184" s="1">
        <v>1.5181800000000001</v>
      </c>
      <c r="Q184" s="31"/>
      <c r="R184" s="30" t="s">
        <v>288</v>
      </c>
      <c r="S184" s="1">
        <v>1.34</v>
      </c>
      <c r="U184" s="30" t="s">
        <v>288</v>
      </c>
      <c r="V184" s="1">
        <v>2.5629400000000002</v>
      </c>
      <c r="X184" s="30" t="s">
        <v>288</v>
      </c>
      <c r="Y184" s="1">
        <v>1.3805799999999999</v>
      </c>
    </row>
    <row r="185" spans="12:25" x14ac:dyDescent="0.3">
      <c r="L185" s="30" t="s">
        <v>289</v>
      </c>
      <c r="M185" s="1">
        <v>5.69</v>
      </c>
      <c r="O185" s="30" t="s">
        <v>289</v>
      </c>
      <c r="P185" s="1">
        <v>2.71</v>
      </c>
      <c r="Q185" s="31"/>
      <c r="R185" s="30" t="s">
        <v>289</v>
      </c>
      <c r="S185" s="1">
        <v>3.73</v>
      </c>
      <c r="U185" s="30" t="s">
        <v>289</v>
      </c>
      <c r="V185" s="1">
        <v>3.85</v>
      </c>
      <c r="X185" s="30" t="s">
        <v>289</v>
      </c>
      <c r="Y185" s="1">
        <v>5.2633299999999998</v>
      </c>
    </row>
    <row r="186" spans="12:25" x14ac:dyDescent="0.3">
      <c r="L186" s="30" t="s">
        <v>290</v>
      </c>
      <c r="M186" s="1">
        <v>1.68215</v>
      </c>
      <c r="O186" s="30" t="s">
        <v>290</v>
      </c>
      <c r="P186" s="1">
        <v>1.18136</v>
      </c>
      <c r="Q186" s="31"/>
      <c r="R186" s="30" t="s">
        <v>290</v>
      </c>
      <c r="S186" s="1">
        <v>1.67618</v>
      </c>
      <c r="U186" s="30" t="s">
        <v>290</v>
      </c>
      <c r="V186" s="1">
        <v>1.69333</v>
      </c>
      <c r="X186" s="30" t="s">
        <v>290</v>
      </c>
      <c r="Y186" s="1">
        <v>1.6506000000000001</v>
      </c>
    </row>
    <row r="187" spans="12:25" x14ac:dyDescent="0.3">
      <c r="L187" s="30" t="s">
        <v>291</v>
      </c>
      <c r="M187" s="1">
        <v>2.19</v>
      </c>
      <c r="O187" s="30" t="s">
        <v>291</v>
      </c>
      <c r="P187" s="1">
        <v>2.2799999999999998</v>
      </c>
      <c r="Q187" s="31"/>
      <c r="R187" s="30" t="s">
        <v>291</v>
      </c>
      <c r="S187" s="1">
        <v>2.21</v>
      </c>
      <c r="U187" s="30" t="s">
        <v>291</v>
      </c>
      <c r="V187" s="1">
        <v>3.52</v>
      </c>
      <c r="X187" s="30" t="s">
        <v>291</v>
      </c>
      <c r="Y187" s="1">
        <v>2.89</v>
      </c>
    </row>
    <row r="188" spans="12:25" x14ac:dyDescent="0.3">
      <c r="L188" s="30" t="s">
        <v>292</v>
      </c>
      <c r="M188" s="1" t="s">
        <v>152</v>
      </c>
      <c r="O188" s="30" t="s">
        <v>292</v>
      </c>
      <c r="P188" s="1" t="s">
        <v>152</v>
      </c>
      <c r="Q188" s="31"/>
      <c r="R188" s="30" t="s">
        <v>292</v>
      </c>
      <c r="S188" s="1" t="s">
        <v>152</v>
      </c>
      <c r="U188" s="30" t="s">
        <v>292</v>
      </c>
      <c r="V188" s="1" t="s">
        <v>152</v>
      </c>
      <c r="X188" s="30" t="s">
        <v>292</v>
      </c>
      <c r="Y188" s="1" t="s">
        <v>152</v>
      </c>
    </row>
    <row r="189" spans="12:25" x14ac:dyDescent="0.3">
      <c r="L189" s="30" t="s">
        <v>293</v>
      </c>
      <c r="M189" s="1" t="s">
        <v>152</v>
      </c>
      <c r="O189" s="30" t="s">
        <v>293</v>
      </c>
      <c r="P189" s="1" t="s">
        <v>152</v>
      </c>
      <c r="Q189" s="31"/>
      <c r="R189" s="30" t="s">
        <v>293</v>
      </c>
      <c r="S189" s="1" t="s">
        <v>152</v>
      </c>
      <c r="U189" s="30" t="s">
        <v>293</v>
      </c>
      <c r="V189" s="1" t="s">
        <v>152</v>
      </c>
      <c r="X189" s="30" t="s">
        <v>293</v>
      </c>
      <c r="Y189" s="1" t="s">
        <v>152</v>
      </c>
    </row>
    <row r="190" spans="12:25" x14ac:dyDescent="0.3">
      <c r="L190" s="30" t="s">
        <v>294</v>
      </c>
      <c r="M190" s="1">
        <v>0</v>
      </c>
      <c r="O190" s="30" t="s">
        <v>294</v>
      </c>
      <c r="P190" s="1">
        <v>-0.01</v>
      </c>
      <c r="Q190" s="31"/>
      <c r="R190" s="30" t="s">
        <v>294</v>
      </c>
      <c r="S190" s="1" t="s">
        <v>152</v>
      </c>
      <c r="U190" s="30" t="s">
        <v>294</v>
      </c>
      <c r="V190" s="1" t="s">
        <v>152</v>
      </c>
      <c r="X190" s="30" t="s">
        <v>294</v>
      </c>
      <c r="Y190" s="1" t="s">
        <v>152</v>
      </c>
    </row>
    <row r="191" spans="12:25" x14ac:dyDescent="0.3">
      <c r="L191" s="30" t="s">
        <v>295</v>
      </c>
      <c r="M191" s="1">
        <v>0.48144999999999999</v>
      </c>
      <c r="O191" s="30" t="s">
        <v>295</v>
      </c>
      <c r="P191" s="1">
        <v>-1.05426</v>
      </c>
      <c r="Q191" s="31"/>
      <c r="R191" s="30" t="s">
        <v>295</v>
      </c>
      <c r="S191" s="1">
        <v>-0.24462999999999999</v>
      </c>
      <c r="U191" s="30" t="s">
        <v>295</v>
      </c>
      <c r="V191" s="1">
        <v>0.36230000000000001</v>
      </c>
      <c r="X191" s="30" t="s">
        <v>295</v>
      </c>
      <c r="Y191" s="1">
        <v>0.53866000000000003</v>
      </c>
    </row>
    <row r="192" spans="12:25" x14ac:dyDescent="0.3">
      <c r="L192" s="30" t="s">
        <v>296</v>
      </c>
      <c r="M192" s="1">
        <v>1.52599</v>
      </c>
      <c r="O192" s="30" t="s">
        <v>296</v>
      </c>
      <c r="P192" s="1">
        <v>1.76441</v>
      </c>
      <c r="Q192" s="31"/>
      <c r="R192" s="30" t="s">
        <v>296</v>
      </c>
      <c r="S192" s="1">
        <v>1.7098100000000001</v>
      </c>
      <c r="U192" s="30" t="s">
        <v>296</v>
      </c>
      <c r="V192" s="1">
        <v>1.4113199999999999</v>
      </c>
      <c r="X192" s="30" t="s">
        <v>296</v>
      </c>
      <c r="Y192" s="1">
        <v>1.5603400000000001</v>
      </c>
    </row>
    <row r="193" spans="12:25" x14ac:dyDescent="0.3">
      <c r="L193" s="30" t="s">
        <v>297</v>
      </c>
      <c r="M193" s="1" t="s">
        <v>152</v>
      </c>
      <c r="O193" s="30" t="s">
        <v>297</v>
      </c>
      <c r="P193" s="1" t="s">
        <v>152</v>
      </c>
      <c r="Q193" s="31"/>
      <c r="R193" s="30" t="s">
        <v>297</v>
      </c>
      <c r="S193" s="1" t="s">
        <v>152</v>
      </c>
      <c r="U193" s="30" t="s">
        <v>297</v>
      </c>
      <c r="V193" s="1" t="s">
        <v>152</v>
      </c>
      <c r="X193" s="30" t="s">
        <v>297</v>
      </c>
      <c r="Y193" s="1" t="s">
        <v>152</v>
      </c>
    </row>
    <row r="194" spans="12:25" x14ac:dyDescent="0.3">
      <c r="L194" s="30" t="s">
        <v>298</v>
      </c>
      <c r="M194" s="1" t="s">
        <v>152</v>
      </c>
      <c r="O194" s="30" t="s">
        <v>298</v>
      </c>
      <c r="P194" s="1" t="s">
        <v>152</v>
      </c>
      <c r="Q194" s="31"/>
      <c r="R194" s="30" t="s">
        <v>298</v>
      </c>
      <c r="S194" s="1" t="s">
        <v>152</v>
      </c>
      <c r="U194" s="30" t="s">
        <v>298</v>
      </c>
      <c r="V194" s="1" t="s">
        <v>152</v>
      </c>
      <c r="X194" s="30" t="s">
        <v>298</v>
      </c>
      <c r="Y194" s="1" t="s">
        <v>152</v>
      </c>
    </row>
    <row r="195" spans="12:25" x14ac:dyDescent="0.3">
      <c r="L195" s="30" t="s">
        <v>299</v>
      </c>
      <c r="M195" s="1" t="s">
        <v>152</v>
      </c>
      <c r="O195" s="30" t="s">
        <v>299</v>
      </c>
      <c r="P195" s="1" t="s">
        <v>152</v>
      </c>
      <c r="Q195" s="31"/>
      <c r="R195" s="30" t="s">
        <v>299</v>
      </c>
      <c r="S195" s="1" t="s">
        <v>152</v>
      </c>
      <c r="U195" s="30" t="s">
        <v>299</v>
      </c>
      <c r="V195" s="1" t="s">
        <v>152</v>
      </c>
      <c r="X195" s="30" t="s">
        <v>299</v>
      </c>
      <c r="Y195" s="1" t="s">
        <v>152</v>
      </c>
    </row>
    <row r="196" spans="12:25" x14ac:dyDescent="0.3">
      <c r="L196" s="30" t="s">
        <v>300</v>
      </c>
      <c r="M196" s="1" t="s">
        <v>152</v>
      </c>
      <c r="O196" s="30" t="s">
        <v>300</v>
      </c>
      <c r="P196" s="1" t="s">
        <v>152</v>
      </c>
      <c r="Q196" s="31"/>
      <c r="R196" s="30" t="s">
        <v>300</v>
      </c>
      <c r="S196" s="1" t="s">
        <v>152</v>
      </c>
      <c r="U196" s="30" t="s">
        <v>300</v>
      </c>
      <c r="V196" s="1" t="s">
        <v>152</v>
      </c>
      <c r="X196" s="30" t="s">
        <v>300</v>
      </c>
      <c r="Y196" s="1" t="s">
        <v>152</v>
      </c>
    </row>
    <row r="197" spans="12:25" x14ac:dyDescent="0.3">
      <c r="L197" s="30" t="s">
        <v>301</v>
      </c>
      <c r="M197" s="1">
        <v>1.06</v>
      </c>
      <c r="O197" s="30" t="s">
        <v>301</v>
      </c>
      <c r="P197" s="1">
        <v>0.47499000000000002</v>
      </c>
      <c r="Q197" s="31"/>
      <c r="R197" s="30" t="s">
        <v>301</v>
      </c>
      <c r="S197" s="1">
        <v>-7.0000000000000007E-2</v>
      </c>
      <c r="U197" s="30" t="s">
        <v>301</v>
      </c>
      <c r="V197" s="1">
        <v>-0.21</v>
      </c>
      <c r="X197" s="30" t="s">
        <v>301</v>
      </c>
      <c r="Y197" s="1">
        <v>-0.08</v>
      </c>
    </row>
    <row r="198" spans="12:25" x14ac:dyDescent="0.3">
      <c r="L198" s="30" t="s">
        <v>302</v>
      </c>
      <c r="M198" s="1" t="s">
        <v>152</v>
      </c>
      <c r="O198" s="30" t="s">
        <v>302</v>
      </c>
      <c r="P198" s="1" t="s">
        <v>152</v>
      </c>
      <c r="Q198" s="31"/>
      <c r="R198" s="30" t="s">
        <v>302</v>
      </c>
      <c r="S198" s="1" t="s">
        <v>152</v>
      </c>
      <c r="U198" s="30" t="s">
        <v>302</v>
      </c>
      <c r="V198" s="1" t="s">
        <v>152</v>
      </c>
      <c r="X198" s="30" t="s">
        <v>302</v>
      </c>
      <c r="Y198" s="1" t="s">
        <v>152</v>
      </c>
    </row>
    <row r="199" spans="12:25" x14ac:dyDescent="0.3">
      <c r="L199" s="30" t="s">
        <v>303</v>
      </c>
      <c r="M199" s="1">
        <v>3.37215</v>
      </c>
      <c r="O199" s="30" t="s">
        <v>303</v>
      </c>
      <c r="P199" s="1">
        <v>3.4339</v>
      </c>
      <c r="Q199" s="31"/>
      <c r="R199" s="30" t="s">
        <v>303</v>
      </c>
      <c r="S199" s="1">
        <v>3.5</v>
      </c>
      <c r="U199" s="30" t="s">
        <v>303</v>
      </c>
      <c r="V199" s="1">
        <v>3.6310199999999999</v>
      </c>
      <c r="X199" s="30" t="s">
        <v>303</v>
      </c>
      <c r="Y199" s="1">
        <v>3.4571900000000002</v>
      </c>
    </row>
    <row r="200" spans="12:25" x14ac:dyDescent="0.3">
      <c r="L200" s="30" t="s">
        <v>304</v>
      </c>
      <c r="M200" s="1" t="s">
        <v>152</v>
      </c>
      <c r="O200" s="30" t="s">
        <v>304</v>
      </c>
      <c r="P200" s="1" t="s">
        <v>152</v>
      </c>
      <c r="Q200" s="31"/>
      <c r="R200" s="30" t="s">
        <v>304</v>
      </c>
      <c r="S200" s="1" t="s">
        <v>152</v>
      </c>
      <c r="U200" s="30" t="s">
        <v>304</v>
      </c>
      <c r="V200" s="1" t="s">
        <v>152</v>
      </c>
      <c r="X200" s="30" t="s">
        <v>304</v>
      </c>
      <c r="Y200" s="1" t="s">
        <v>152</v>
      </c>
    </row>
    <row r="201" spans="12:25" x14ac:dyDescent="0.3">
      <c r="L201" s="30" t="s">
        <v>305</v>
      </c>
      <c r="M201" s="1" t="s">
        <v>152</v>
      </c>
      <c r="O201" s="30" t="s">
        <v>305</v>
      </c>
      <c r="P201" s="1" t="s">
        <v>152</v>
      </c>
      <c r="Q201" s="31"/>
      <c r="R201" s="30" t="s">
        <v>305</v>
      </c>
      <c r="S201" s="1" t="s">
        <v>152</v>
      </c>
      <c r="U201" s="30" t="s">
        <v>305</v>
      </c>
      <c r="V201" s="1" t="s">
        <v>152</v>
      </c>
      <c r="X201" s="30" t="s">
        <v>305</v>
      </c>
      <c r="Y201" s="1" t="s">
        <v>152</v>
      </c>
    </row>
    <row r="202" spans="12:25" x14ac:dyDescent="0.3">
      <c r="L202" s="30" t="s">
        <v>306</v>
      </c>
      <c r="M202" s="1">
        <v>0.08</v>
      </c>
      <c r="O202" s="30" t="s">
        <v>306</v>
      </c>
      <c r="P202" s="1">
        <v>0.42</v>
      </c>
      <c r="Q202" s="31"/>
      <c r="R202" s="30" t="s">
        <v>306</v>
      </c>
      <c r="S202" s="1">
        <v>0.37</v>
      </c>
      <c r="U202" s="30" t="s">
        <v>306</v>
      </c>
      <c r="V202" s="1">
        <v>0.37</v>
      </c>
      <c r="X202" s="30" t="s">
        <v>306</v>
      </c>
      <c r="Y202" s="1" t="s">
        <v>152</v>
      </c>
    </row>
    <row r="203" spans="12:25" x14ac:dyDescent="0.3">
      <c r="L203" s="30" t="s">
        <v>307</v>
      </c>
      <c r="M203" s="1">
        <v>-0.22</v>
      </c>
      <c r="O203" s="30" t="s">
        <v>307</v>
      </c>
      <c r="P203" s="1">
        <v>0.4</v>
      </c>
      <c r="Q203" s="31"/>
      <c r="R203" s="30" t="s">
        <v>307</v>
      </c>
      <c r="S203" s="1" t="s">
        <v>152</v>
      </c>
      <c r="U203" s="30" t="s">
        <v>307</v>
      </c>
      <c r="V203" s="1" t="s">
        <v>152</v>
      </c>
      <c r="X203" s="30" t="s">
        <v>307</v>
      </c>
      <c r="Y203" s="1" t="s">
        <v>152</v>
      </c>
    </row>
    <row r="204" spans="12:25" x14ac:dyDescent="0.3">
      <c r="L204" s="30" t="s">
        <v>308</v>
      </c>
      <c r="M204" s="1">
        <v>0.13</v>
      </c>
      <c r="O204" s="30" t="s">
        <v>308</v>
      </c>
      <c r="P204" s="1">
        <v>0.13844999999999999</v>
      </c>
      <c r="Q204" s="31"/>
      <c r="R204" s="30" t="s">
        <v>308</v>
      </c>
      <c r="S204" s="1" t="s">
        <v>152</v>
      </c>
      <c r="U204" s="30" t="s">
        <v>308</v>
      </c>
      <c r="V204" s="1" t="s">
        <v>152</v>
      </c>
      <c r="X204" s="30" t="s">
        <v>308</v>
      </c>
      <c r="Y204" s="1" t="s">
        <v>152</v>
      </c>
    </row>
    <row r="205" spans="12:25" x14ac:dyDescent="0.3">
      <c r="L205" s="30" t="s">
        <v>309</v>
      </c>
      <c r="M205" s="1" t="s">
        <v>152</v>
      </c>
      <c r="O205" s="30" t="s">
        <v>309</v>
      </c>
      <c r="P205" s="1" t="s">
        <v>152</v>
      </c>
      <c r="Q205" s="31"/>
      <c r="R205" s="30" t="s">
        <v>309</v>
      </c>
      <c r="S205" s="1" t="s">
        <v>152</v>
      </c>
      <c r="U205" s="30" t="s">
        <v>309</v>
      </c>
      <c r="V205" s="1" t="s">
        <v>152</v>
      </c>
      <c r="X205" s="30" t="s">
        <v>309</v>
      </c>
      <c r="Y205" s="1" t="s">
        <v>152</v>
      </c>
    </row>
    <row r="206" spans="12:25" x14ac:dyDescent="0.3">
      <c r="L206" s="30" t="s">
        <v>310</v>
      </c>
      <c r="M206" s="1" t="s">
        <v>152</v>
      </c>
      <c r="O206" s="30" t="s">
        <v>310</v>
      </c>
      <c r="P206" s="1" t="s">
        <v>152</v>
      </c>
      <c r="Q206" s="31"/>
      <c r="R206" s="30" t="s">
        <v>310</v>
      </c>
      <c r="S206" s="1" t="s">
        <v>152</v>
      </c>
      <c r="U206" s="30" t="s">
        <v>310</v>
      </c>
      <c r="V206" s="1" t="s">
        <v>152</v>
      </c>
      <c r="X206" s="30" t="s">
        <v>310</v>
      </c>
      <c r="Y206" s="1" t="s">
        <v>152</v>
      </c>
    </row>
    <row r="207" spans="12:25" x14ac:dyDescent="0.3">
      <c r="L207" s="30" t="s">
        <v>311</v>
      </c>
      <c r="M207" s="1" t="s">
        <v>152</v>
      </c>
      <c r="O207" s="30" t="s">
        <v>311</v>
      </c>
      <c r="P207" s="1" t="s">
        <v>152</v>
      </c>
      <c r="Q207" s="31"/>
      <c r="R207" s="30" t="s">
        <v>311</v>
      </c>
      <c r="S207" s="1" t="s">
        <v>152</v>
      </c>
      <c r="U207" s="30" t="s">
        <v>311</v>
      </c>
      <c r="V207" s="1" t="s">
        <v>152</v>
      </c>
      <c r="X207" s="30" t="s">
        <v>311</v>
      </c>
      <c r="Y207" s="1" t="s">
        <v>152</v>
      </c>
    </row>
    <row r="208" spans="12:25" x14ac:dyDescent="0.3">
      <c r="L208" s="30" t="s">
        <v>312</v>
      </c>
      <c r="M208" s="1" t="s">
        <v>152</v>
      </c>
      <c r="O208" s="30" t="s">
        <v>312</v>
      </c>
      <c r="P208" s="1" t="s">
        <v>152</v>
      </c>
      <c r="Q208" s="31"/>
      <c r="R208" s="30" t="s">
        <v>312</v>
      </c>
      <c r="S208" s="1" t="s">
        <v>152</v>
      </c>
      <c r="U208" s="30" t="s">
        <v>312</v>
      </c>
      <c r="V208" s="1" t="s">
        <v>152</v>
      </c>
      <c r="X208" s="30" t="s">
        <v>312</v>
      </c>
      <c r="Y208" s="1" t="s">
        <v>152</v>
      </c>
    </row>
    <row r="209" spans="12:25" x14ac:dyDescent="0.3">
      <c r="L209" s="30" t="s">
        <v>313</v>
      </c>
      <c r="M209" s="1">
        <v>0.02</v>
      </c>
      <c r="O209" s="30" t="s">
        <v>313</v>
      </c>
      <c r="P209" s="1">
        <v>-0.01</v>
      </c>
      <c r="Q209" s="31"/>
      <c r="R209" s="30" t="s">
        <v>313</v>
      </c>
      <c r="S209" s="1" t="s">
        <v>152</v>
      </c>
      <c r="U209" s="30" t="s">
        <v>313</v>
      </c>
      <c r="V209" s="1" t="s">
        <v>152</v>
      </c>
      <c r="X209" s="30" t="s">
        <v>313</v>
      </c>
      <c r="Y209" s="1">
        <v>0.03</v>
      </c>
    </row>
    <row r="210" spans="12:25" x14ac:dyDescent="0.3">
      <c r="L210" s="30" t="s">
        <v>314</v>
      </c>
      <c r="M210" s="1" t="s">
        <v>152</v>
      </c>
      <c r="O210" s="30" t="s">
        <v>314</v>
      </c>
      <c r="P210" s="1" t="s">
        <v>152</v>
      </c>
      <c r="Q210" s="31"/>
      <c r="R210" s="30" t="s">
        <v>314</v>
      </c>
      <c r="S210" s="1" t="s">
        <v>152</v>
      </c>
      <c r="U210" s="30" t="s">
        <v>314</v>
      </c>
      <c r="V210" s="1" t="s">
        <v>152</v>
      </c>
      <c r="X210" s="30" t="s">
        <v>314</v>
      </c>
      <c r="Y210" s="1" t="s">
        <v>152</v>
      </c>
    </row>
    <row r="211" spans="12:25" x14ac:dyDescent="0.3">
      <c r="L211" s="30" t="s">
        <v>315</v>
      </c>
      <c r="M211" s="1" t="s">
        <v>152</v>
      </c>
      <c r="O211" s="30" t="s">
        <v>315</v>
      </c>
      <c r="P211" s="1" t="s">
        <v>152</v>
      </c>
      <c r="Q211" s="31"/>
      <c r="R211" s="30" t="s">
        <v>315</v>
      </c>
      <c r="S211" s="1" t="s">
        <v>152</v>
      </c>
      <c r="U211" s="30" t="s">
        <v>315</v>
      </c>
      <c r="V211" s="1" t="s">
        <v>152</v>
      </c>
      <c r="X211" s="30" t="s">
        <v>315</v>
      </c>
      <c r="Y211" s="1" t="s">
        <v>152</v>
      </c>
    </row>
    <row r="212" spans="12:25" x14ac:dyDescent="0.3">
      <c r="L212" s="30" t="s">
        <v>316</v>
      </c>
      <c r="M212" s="1" t="s">
        <v>152</v>
      </c>
      <c r="O212" s="30" t="s">
        <v>316</v>
      </c>
      <c r="P212" s="1" t="s">
        <v>152</v>
      </c>
      <c r="Q212" s="31"/>
      <c r="R212" s="30" t="s">
        <v>316</v>
      </c>
      <c r="S212" s="1" t="s">
        <v>152</v>
      </c>
      <c r="U212" s="30" t="s">
        <v>316</v>
      </c>
      <c r="V212" s="1" t="s">
        <v>152</v>
      </c>
      <c r="X212" s="30" t="s">
        <v>316</v>
      </c>
      <c r="Y212" s="1" t="s">
        <v>152</v>
      </c>
    </row>
    <row r="213" spans="12:25" x14ac:dyDescent="0.3">
      <c r="L213" s="30" t="s">
        <v>317</v>
      </c>
      <c r="M213" s="1">
        <v>-0.01</v>
      </c>
      <c r="O213" s="30" t="s">
        <v>317</v>
      </c>
      <c r="P213" s="1">
        <v>-0.01</v>
      </c>
      <c r="Q213" s="31"/>
      <c r="R213" s="30" t="s">
        <v>317</v>
      </c>
      <c r="S213" s="1" t="s">
        <v>152</v>
      </c>
      <c r="U213" s="30" t="s">
        <v>317</v>
      </c>
      <c r="V213" s="1" t="s">
        <v>152</v>
      </c>
      <c r="X213" s="30" t="s">
        <v>317</v>
      </c>
      <c r="Y213" s="1" t="s">
        <v>152</v>
      </c>
    </row>
    <row r="214" spans="12:25" x14ac:dyDescent="0.3">
      <c r="L214" s="30" t="s">
        <v>318</v>
      </c>
      <c r="M214" s="1" t="s">
        <v>152</v>
      </c>
      <c r="O214" s="30" t="s">
        <v>318</v>
      </c>
      <c r="P214" s="1" t="s">
        <v>152</v>
      </c>
      <c r="Q214" s="31"/>
      <c r="R214" s="30" t="s">
        <v>318</v>
      </c>
      <c r="S214" s="1" t="s">
        <v>152</v>
      </c>
      <c r="U214" s="30" t="s">
        <v>318</v>
      </c>
      <c r="V214" s="1" t="s">
        <v>152</v>
      </c>
      <c r="X214" s="30" t="s">
        <v>318</v>
      </c>
      <c r="Y214" s="1" t="s">
        <v>152</v>
      </c>
    </row>
    <row r="215" spans="12:25" x14ac:dyDescent="0.3">
      <c r="L215" s="30" t="s">
        <v>319</v>
      </c>
      <c r="M215" s="1">
        <v>-9.1450000000000004E-2</v>
      </c>
      <c r="O215" s="30" t="s">
        <v>319</v>
      </c>
      <c r="P215" s="1">
        <v>-4.6179999999999999E-2</v>
      </c>
      <c r="Q215" s="31"/>
      <c r="R215" s="30" t="s">
        <v>319</v>
      </c>
      <c r="S215" s="1">
        <v>-0.10808</v>
      </c>
      <c r="U215" s="30" t="s">
        <v>319</v>
      </c>
      <c r="V215" s="1">
        <v>-8.3140000000000006E-2</v>
      </c>
      <c r="X215" s="30" t="s">
        <v>319</v>
      </c>
      <c r="Y215" s="1">
        <v>-4.8890000000000003E-2</v>
      </c>
    </row>
    <row r="216" spans="12:25" x14ac:dyDescent="0.3">
      <c r="L216" s="30" t="s">
        <v>320</v>
      </c>
      <c r="M216" s="1" t="s">
        <v>152</v>
      </c>
      <c r="O216" s="30" t="s">
        <v>320</v>
      </c>
      <c r="P216" s="1" t="s">
        <v>152</v>
      </c>
      <c r="Q216" s="31"/>
      <c r="R216" s="30" t="s">
        <v>320</v>
      </c>
      <c r="S216" s="1" t="s">
        <v>152</v>
      </c>
      <c r="U216" s="30" t="s">
        <v>320</v>
      </c>
      <c r="V216" s="1" t="s">
        <v>152</v>
      </c>
      <c r="X216" s="30" t="s">
        <v>320</v>
      </c>
      <c r="Y216" s="1" t="s">
        <v>152</v>
      </c>
    </row>
    <row r="217" spans="12:25" x14ac:dyDescent="0.3">
      <c r="L217" s="30" t="s">
        <v>321</v>
      </c>
      <c r="M217" s="1" t="s">
        <v>152</v>
      </c>
      <c r="O217" s="30" t="s">
        <v>321</v>
      </c>
      <c r="P217" s="1" t="s">
        <v>152</v>
      </c>
      <c r="Q217" s="31"/>
      <c r="R217" s="30" t="s">
        <v>321</v>
      </c>
      <c r="S217" s="1" t="s">
        <v>152</v>
      </c>
      <c r="U217" s="30" t="s">
        <v>321</v>
      </c>
      <c r="V217" s="1" t="s">
        <v>152</v>
      </c>
      <c r="X217" s="30" t="s">
        <v>321</v>
      </c>
      <c r="Y217" s="1" t="s">
        <v>152</v>
      </c>
    </row>
    <row r="218" spans="12:25" x14ac:dyDescent="0.3">
      <c r="L218" s="30" t="s">
        <v>322</v>
      </c>
      <c r="M218" s="1" t="s">
        <v>152</v>
      </c>
      <c r="O218" s="30" t="s">
        <v>322</v>
      </c>
      <c r="P218" s="1">
        <v>-0.53951000000000005</v>
      </c>
      <c r="Q218" s="31"/>
      <c r="R218" s="30" t="s">
        <v>322</v>
      </c>
      <c r="S218" s="1" t="s">
        <v>152</v>
      </c>
      <c r="U218" s="30" t="s">
        <v>322</v>
      </c>
      <c r="V218" s="1" t="s">
        <v>152</v>
      </c>
      <c r="X218" s="30" t="s">
        <v>322</v>
      </c>
      <c r="Y218" s="1" t="s">
        <v>152</v>
      </c>
    </row>
    <row r="219" spans="12:25" x14ac:dyDescent="0.3">
      <c r="L219" s="30" t="s">
        <v>323</v>
      </c>
      <c r="M219" s="1" t="s">
        <v>152</v>
      </c>
      <c r="O219" s="30" t="s">
        <v>323</v>
      </c>
      <c r="P219" s="1" t="s">
        <v>152</v>
      </c>
      <c r="Q219" s="31"/>
      <c r="R219" s="30" t="s">
        <v>323</v>
      </c>
      <c r="S219" s="1" t="s">
        <v>152</v>
      </c>
      <c r="U219" s="30" t="s">
        <v>323</v>
      </c>
      <c r="V219" s="1" t="s">
        <v>152</v>
      </c>
      <c r="X219" s="30" t="s">
        <v>323</v>
      </c>
      <c r="Y219" s="1" t="s">
        <v>152</v>
      </c>
    </row>
    <row r="220" spans="12:25" x14ac:dyDescent="0.3">
      <c r="L220" s="30" t="s">
        <v>324</v>
      </c>
      <c r="M220" s="1" t="s">
        <v>152</v>
      </c>
      <c r="O220" s="30" t="s">
        <v>324</v>
      </c>
      <c r="P220" s="1">
        <v>-0.17818000000000001</v>
      </c>
      <c r="Q220" s="31"/>
      <c r="R220" s="30" t="s">
        <v>324</v>
      </c>
      <c r="S220" s="1">
        <v>-1.9800000000000002E-2</v>
      </c>
      <c r="U220" s="30" t="s">
        <v>324</v>
      </c>
      <c r="V220" s="1" t="s">
        <v>152</v>
      </c>
      <c r="X220" s="30" t="s">
        <v>324</v>
      </c>
      <c r="Y220" s="1">
        <v>-2.9700000000000001E-2</v>
      </c>
    </row>
    <row r="221" spans="12:25" x14ac:dyDescent="0.3">
      <c r="L221" s="30" t="s">
        <v>325</v>
      </c>
      <c r="M221" s="1">
        <v>0.02</v>
      </c>
      <c r="O221" s="30" t="s">
        <v>325</v>
      </c>
      <c r="P221" s="1">
        <v>3.5569999999999997E-2</v>
      </c>
      <c r="Q221" s="31"/>
      <c r="R221" s="30" t="s">
        <v>325</v>
      </c>
      <c r="S221" s="1" t="s">
        <v>152</v>
      </c>
      <c r="U221" s="30" t="s">
        <v>325</v>
      </c>
      <c r="V221" s="1">
        <v>-0.01</v>
      </c>
      <c r="X221" s="30" t="s">
        <v>325</v>
      </c>
      <c r="Y221" s="1">
        <v>-1.017E-2</v>
      </c>
    </row>
    <row r="222" spans="12:25" x14ac:dyDescent="0.3">
      <c r="L222" s="30" t="s">
        <v>326</v>
      </c>
      <c r="M222" s="1" t="s">
        <v>152</v>
      </c>
      <c r="O222" s="30" t="s">
        <v>326</v>
      </c>
      <c r="P222" s="1" t="s">
        <v>152</v>
      </c>
      <c r="Q222" s="31"/>
      <c r="R222" s="30" t="s">
        <v>326</v>
      </c>
      <c r="S222" s="1" t="s">
        <v>152</v>
      </c>
      <c r="U222" s="30" t="s">
        <v>326</v>
      </c>
      <c r="V222" s="1" t="s">
        <v>152</v>
      </c>
      <c r="X222" s="30" t="s">
        <v>326</v>
      </c>
      <c r="Y222" s="1" t="s">
        <v>152</v>
      </c>
    </row>
    <row r="223" spans="12:25" x14ac:dyDescent="0.3">
      <c r="L223" s="30" t="s">
        <v>327</v>
      </c>
      <c r="M223" s="1" t="s">
        <v>152</v>
      </c>
      <c r="O223" s="30" t="s">
        <v>327</v>
      </c>
      <c r="P223" s="1" t="s">
        <v>152</v>
      </c>
      <c r="Q223" s="31"/>
      <c r="R223" s="30" t="s">
        <v>327</v>
      </c>
      <c r="S223" s="1" t="s">
        <v>152</v>
      </c>
      <c r="U223" s="30" t="s">
        <v>327</v>
      </c>
      <c r="V223" s="1" t="s">
        <v>152</v>
      </c>
      <c r="X223" s="30" t="s">
        <v>327</v>
      </c>
      <c r="Y223" s="1" t="s">
        <v>152</v>
      </c>
    </row>
    <row r="224" spans="12:25" x14ac:dyDescent="0.3">
      <c r="L224" s="30" t="s">
        <v>328</v>
      </c>
      <c r="M224" s="1" t="s">
        <v>152</v>
      </c>
      <c r="O224" s="30" t="s">
        <v>328</v>
      </c>
      <c r="P224" s="1" t="s">
        <v>152</v>
      </c>
      <c r="Q224" s="31"/>
      <c r="R224" s="30" t="s">
        <v>328</v>
      </c>
      <c r="S224" s="1" t="s">
        <v>152</v>
      </c>
      <c r="U224" s="30" t="s">
        <v>328</v>
      </c>
      <c r="V224" s="1" t="s">
        <v>152</v>
      </c>
      <c r="X224" s="30" t="s">
        <v>328</v>
      </c>
      <c r="Y224" s="1" t="s">
        <v>152</v>
      </c>
    </row>
    <row r="225" spans="12:25" x14ac:dyDescent="0.3">
      <c r="L225" s="30" t="s">
        <v>329</v>
      </c>
      <c r="M225" s="1" t="s">
        <v>152</v>
      </c>
      <c r="O225" s="30" t="s">
        <v>329</v>
      </c>
      <c r="P225" s="1">
        <v>3.1849500000000002</v>
      </c>
      <c r="Q225" s="31"/>
      <c r="R225" s="30" t="s">
        <v>329</v>
      </c>
      <c r="S225" s="1">
        <v>2.4534199999999999</v>
      </c>
      <c r="U225" s="30" t="s">
        <v>329</v>
      </c>
      <c r="V225" s="1">
        <v>-0.12553</v>
      </c>
      <c r="X225" s="30" t="s">
        <v>329</v>
      </c>
      <c r="Y225" s="1">
        <v>-0.40889999999999999</v>
      </c>
    </row>
    <row r="226" spans="12:25" x14ac:dyDescent="0.3">
      <c r="L226" s="30" t="s">
        <v>330</v>
      </c>
      <c r="M226" s="1" t="s">
        <v>152</v>
      </c>
      <c r="O226" s="30" t="s">
        <v>330</v>
      </c>
      <c r="P226" s="1" t="s">
        <v>152</v>
      </c>
      <c r="Q226" s="31"/>
      <c r="R226" s="30" t="s">
        <v>330</v>
      </c>
      <c r="S226" s="1" t="s">
        <v>152</v>
      </c>
      <c r="U226" s="30" t="s">
        <v>330</v>
      </c>
      <c r="V226" s="1" t="s">
        <v>152</v>
      </c>
      <c r="X226" s="30" t="s">
        <v>330</v>
      </c>
      <c r="Y226" s="1">
        <v>-0.08</v>
      </c>
    </row>
    <row r="227" spans="12:25" x14ac:dyDescent="0.3">
      <c r="L227" s="30" t="s">
        <v>331</v>
      </c>
      <c r="M227" s="1" t="s">
        <v>152</v>
      </c>
      <c r="O227" s="30" t="s">
        <v>331</v>
      </c>
      <c r="P227" s="1" t="s">
        <v>152</v>
      </c>
      <c r="Q227" s="31"/>
      <c r="R227" s="30" t="s">
        <v>331</v>
      </c>
      <c r="S227" s="1" t="s">
        <v>152</v>
      </c>
      <c r="U227" s="30" t="s">
        <v>331</v>
      </c>
      <c r="V227" s="1" t="s">
        <v>152</v>
      </c>
      <c r="X227" s="30" t="s">
        <v>331</v>
      </c>
      <c r="Y227" s="1" t="s">
        <v>152</v>
      </c>
    </row>
    <row r="228" spans="12:25" x14ac:dyDescent="0.3">
      <c r="L228" s="30" t="s">
        <v>332</v>
      </c>
      <c r="M228" s="1">
        <v>0.43507000000000001</v>
      </c>
      <c r="O228" s="30" t="s">
        <v>332</v>
      </c>
      <c r="P228" s="1">
        <v>0.21</v>
      </c>
      <c r="Q228" s="31"/>
      <c r="R228" s="30" t="s">
        <v>332</v>
      </c>
      <c r="S228" s="1">
        <v>0</v>
      </c>
      <c r="U228" s="30" t="s">
        <v>332</v>
      </c>
      <c r="V228" s="1" t="s">
        <v>152</v>
      </c>
      <c r="X228" s="30" t="s">
        <v>332</v>
      </c>
      <c r="Y228" s="1" t="s">
        <v>152</v>
      </c>
    </row>
    <row r="229" spans="12:25" x14ac:dyDescent="0.3">
      <c r="L229" s="30" t="s">
        <v>333</v>
      </c>
      <c r="M229" s="1" t="s">
        <v>152</v>
      </c>
      <c r="O229" s="30" t="s">
        <v>333</v>
      </c>
      <c r="P229" s="1" t="s">
        <v>152</v>
      </c>
      <c r="Q229" s="31"/>
      <c r="R229" s="30" t="s">
        <v>333</v>
      </c>
      <c r="S229" s="1" t="s">
        <v>152</v>
      </c>
      <c r="U229" s="30" t="s">
        <v>333</v>
      </c>
      <c r="V229" s="1" t="s">
        <v>152</v>
      </c>
      <c r="X229" s="30" t="s">
        <v>333</v>
      </c>
      <c r="Y229" s="1" t="s">
        <v>152</v>
      </c>
    </row>
    <row r="230" spans="12:25" x14ac:dyDescent="0.3">
      <c r="L230" s="30" t="s">
        <v>334</v>
      </c>
      <c r="M230" s="1" t="s">
        <v>152</v>
      </c>
      <c r="O230" s="30" t="s">
        <v>334</v>
      </c>
      <c r="P230" s="1" t="s">
        <v>152</v>
      </c>
      <c r="Q230" s="31"/>
      <c r="R230" s="30" t="s">
        <v>334</v>
      </c>
      <c r="S230" s="1" t="s">
        <v>152</v>
      </c>
      <c r="U230" s="30" t="s">
        <v>334</v>
      </c>
      <c r="V230" s="1" t="s">
        <v>152</v>
      </c>
      <c r="X230" s="30" t="s">
        <v>334</v>
      </c>
      <c r="Y230" s="1" t="s">
        <v>152</v>
      </c>
    </row>
    <row r="231" spans="12:25" x14ac:dyDescent="0.3">
      <c r="L231" s="30" t="s">
        <v>335</v>
      </c>
      <c r="M231" s="1" t="s">
        <v>152</v>
      </c>
      <c r="O231" s="30" t="s">
        <v>335</v>
      </c>
      <c r="P231" s="1" t="s">
        <v>152</v>
      </c>
      <c r="Q231" s="31"/>
      <c r="R231" s="30" t="s">
        <v>335</v>
      </c>
      <c r="S231" s="1" t="s">
        <v>152</v>
      </c>
      <c r="U231" s="30" t="s">
        <v>335</v>
      </c>
      <c r="V231" s="1" t="s">
        <v>152</v>
      </c>
      <c r="X231" s="30" t="s">
        <v>335</v>
      </c>
      <c r="Y231" s="1" t="s">
        <v>152</v>
      </c>
    </row>
    <row r="232" spans="12:25" x14ac:dyDescent="0.3">
      <c r="L232" s="30" t="s">
        <v>336</v>
      </c>
      <c r="M232" s="1">
        <v>8.1860000000000002E-2</v>
      </c>
      <c r="O232" s="30" t="s">
        <v>336</v>
      </c>
      <c r="P232" s="1">
        <v>8.8300000000000003E-2</v>
      </c>
      <c r="Q232" s="31"/>
      <c r="R232" s="30" t="s">
        <v>336</v>
      </c>
      <c r="S232" s="1">
        <v>7.5889999999999999E-2</v>
      </c>
      <c r="U232" s="30" t="s">
        <v>336</v>
      </c>
      <c r="V232" s="1">
        <v>8.3049999999999999E-2</v>
      </c>
      <c r="X232" s="30" t="s">
        <v>336</v>
      </c>
      <c r="Y232" s="1">
        <v>8.1180000000000002E-2</v>
      </c>
    </row>
    <row r="233" spans="12:25" x14ac:dyDescent="0.3">
      <c r="L233" s="30" t="s">
        <v>337</v>
      </c>
      <c r="M233" s="1">
        <v>0.05</v>
      </c>
      <c r="O233" s="30" t="s">
        <v>337</v>
      </c>
      <c r="P233" s="1">
        <v>0.06</v>
      </c>
      <c r="Q233" s="31"/>
      <c r="R233" s="30" t="s">
        <v>337</v>
      </c>
      <c r="S233" s="1">
        <v>0.06</v>
      </c>
      <c r="U233" s="30" t="s">
        <v>337</v>
      </c>
      <c r="V233" s="1">
        <v>0.04</v>
      </c>
      <c r="X233" s="30" t="s">
        <v>337</v>
      </c>
      <c r="Y233" s="1" t="s">
        <v>152</v>
      </c>
    </row>
    <row r="234" spans="12:25" x14ac:dyDescent="0.3">
      <c r="L234" s="30" t="s">
        <v>338</v>
      </c>
      <c r="M234" s="1" t="s">
        <v>152</v>
      </c>
      <c r="O234" s="30" t="s">
        <v>338</v>
      </c>
      <c r="P234" s="1" t="s">
        <v>152</v>
      </c>
      <c r="Q234" s="31"/>
      <c r="R234" s="30" t="s">
        <v>338</v>
      </c>
      <c r="S234" s="1" t="s">
        <v>152</v>
      </c>
      <c r="U234" s="30" t="s">
        <v>338</v>
      </c>
      <c r="V234" s="1" t="s">
        <v>152</v>
      </c>
      <c r="X234" s="30" t="s">
        <v>338</v>
      </c>
      <c r="Y234" s="1" t="s">
        <v>152</v>
      </c>
    </row>
    <row r="235" spans="12:25" x14ac:dyDescent="0.3">
      <c r="L235" s="30" t="s">
        <v>339</v>
      </c>
      <c r="M235" s="1" t="s">
        <v>152</v>
      </c>
      <c r="O235" s="30" t="s">
        <v>339</v>
      </c>
      <c r="P235" s="1">
        <v>0.11</v>
      </c>
      <c r="Q235" s="31"/>
      <c r="R235" s="30" t="s">
        <v>339</v>
      </c>
      <c r="S235" s="1">
        <v>0.13211000000000001</v>
      </c>
      <c r="U235" s="30" t="s">
        <v>339</v>
      </c>
      <c r="V235" s="1">
        <v>0</v>
      </c>
      <c r="X235" s="30" t="s">
        <v>339</v>
      </c>
      <c r="Y235" s="1">
        <v>-0.26022000000000001</v>
      </c>
    </row>
    <row r="236" spans="12:25" x14ac:dyDescent="0.3">
      <c r="L236" s="30" t="s">
        <v>340</v>
      </c>
      <c r="M236" s="1">
        <v>-5.6361800000000004</v>
      </c>
      <c r="O236" s="30" t="s">
        <v>340</v>
      </c>
      <c r="P236" s="1">
        <v>1.2994399999999999</v>
      </c>
      <c r="Q236" s="31"/>
      <c r="R236" s="30" t="s">
        <v>340</v>
      </c>
      <c r="S236" s="1">
        <v>0.93391999999999997</v>
      </c>
      <c r="U236" s="30" t="s">
        <v>340</v>
      </c>
      <c r="V236" s="1">
        <v>-1.24061</v>
      </c>
      <c r="X236" s="30" t="s">
        <v>340</v>
      </c>
      <c r="Y236" s="1">
        <v>0.76832</v>
      </c>
    </row>
    <row r="237" spans="12:25" x14ac:dyDescent="0.3">
      <c r="L237" s="30" t="s">
        <v>341</v>
      </c>
      <c r="M237" s="1">
        <v>1.17554</v>
      </c>
      <c r="O237" s="30" t="s">
        <v>341</v>
      </c>
      <c r="P237" s="1">
        <v>1.26878</v>
      </c>
      <c r="Q237" s="31"/>
      <c r="R237" s="30" t="s">
        <v>341</v>
      </c>
      <c r="S237" s="1">
        <v>1.4057299999999999</v>
      </c>
      <c r="U237" s="30" t="s">
        <v>341</v>
      </c>
      <c r="V237" s="1">
        <v>1.38324</v>
      </c>
      <c r="X237" s="30" t="s">
        <v>341</v>
      </c>
      <c r="Y237" s="1">
        <v>1.3772800000000001</v>
      </c>
    </row>
    <row r="238" spans="12:25" x14ac:dyDescent="0.3">
      <c r="L238" s="30" t="s">
        <v>342</v>
      </c>
      <c r="M238" s="1" t="s">
        <v>152</v>
      </c>
      <c r="O238" s="30" t="s">
        <v>342</v>
      </c>
      <c r="P238" s="1" t="s">
        <v>152</v>
      </c>
      <c r="Q238" s="31"/>
      <c r="R238" s="30" t="s">
        <v>342</v>
      </c>
      <c r="S238" s="1" t="s">
        <v>152</v>
      </c>
      <c r="U238" s="30" t="s">
        <v>342</v>
      </c>
      <c r="V238" s="1" t="s">
        <v>152</v>
      </c>
      <c r="X238" s="30" t="s">
        <v>342</v>
      </c>
      <c r="Y238" s="1" t="s">
        <v>152</v>
      </c>
    </row>
    <row r="239" spans="12:25" x14ac:dyDescent="0.3">
      <c r="L239" s="30" t="s">
        <v>343</v>
      </c>
      <c r="M239" s="1" t="s">
        <v>152</v>
      </c>
      <c r="O239" s="30" t="s">
        <v>343</v>
      </c>
      <c r="P239" s="1" t="s">
        <v>152</v>
      </c>
      <c r="Q239" s="31"/>
      <c r="R239" s="30" t="s">
        <v>343</v>
      </c>
      <c r="S239" s="1" t="s">
        <v>152</v>
      </c>
      <c r="U239" s="30" t="s">
        <v>343</v>
      </c>
      <c r="V239" s="1" t="s">
        <v>152</v>
      </c>
      <c r="X239" s="30" t="s">
        <v>343</v>
      </c>
      <c r="Y239" s="1" t="s">
        <v>152</v>
      </c>
    </row>
    <row r="240" spans="12:25" x14ac:dyDescent="0.3">
      <c r="L240" s="30" t="s">
        <v>344</v>
      </c>
      <c r="M240" s="1">
        <v>-0.12</v>
      </c>
      <c r="O240" s="30" t="s">
        <v>344</v>
      </c>
      <c r="P240" s="1">
        <v>0.13</v>
      </c>
      <c r="Q240" s="31"/>
      <c r="R240" s="30" t="s">
        <v>344</v>
      </c>
      <c r="S240" s="1">
        <v>0.92490000000000006</v>
      </c>
      <c r="U240" s="30" t="s">
        <v>344</v>
      </c>
      <c r="V240" s="1">
        <v>0.77127000000000001</v>
      </c>
      <c r="X240" s="30" t="s">
        <v>344</v>
      </c>
      <c r="Y240" s="1">
        <v>0.63961999999999997</v>
      </c>
    </row>
    <row r="241" spans="12:25" x14ac:dyDescent="0.3">
      <c r="L241" s="30" t="s">
        <v>345</v>
      </c>
      <c r="M241" s="1" t="s">
        <v>152</v>
      </c>
      <c r="O241" s="30" t="s">
        <v>345</v>
      </c>
      <c r="P241" s="1">
        <v>0.21</v>
      </c>
      <c r="Q241" s="31"/>
      <c r="R241" s="30" t="s">
        <v>345</v>
      </c>
      <c r="S241" s="1">
        <v>0.26</v>
      </c>
      <c r="U241" s="30" t="s">
        <v>345</v>
      </c>
      <c r="V241" s="1">
        <v>0.09</v>
      </c>
      <c r="X241" s="30" t="s">
        <v>345</v>
      </c>
      <c r="Y241" s="1" t="s">
        <v>152</v>
      </c>
    </row>
    <row r="242" spans="12:25" x14ac:dyDescent="0.3">
      <c r="L242" s="30" t="s">
        <v>346</v>
      </c>
      <c r="M242" s="1">
        <v>-2.9989999999999999E-2</v>
      </c>
      <c r="O242" s="30" t="s">
        <v>346</v>
      </c>
      <c r="P242" s="1">
        <v>3.4770000000000002E-2</v>
      </c>
      <c r="Q242" s="31"/>
      <c r="R242" s="30" t="s">
        <v>346</v>
      </c>
      <c r="S242" s="1">
        <v>3.1109999999999999E-2</v>
      </c>
      <c r="U242" s="30" t="s">
        <v>346</v>
      </c>
      <c r="V242" s="1">
        <v>-6.0690000000000001E-2</v>
      </c>
      <c r="X242" s="30" t="s">
        <v>346</v>
      </c>
      <c r="Y242" s="1">
        <v>7.7499999999999999E-3</v>
      </c>
    </row>
    <row r="243" spans="12:25" x14ac:dyDescent="0.3">
      <c r="L243" s="30" t="s">
        <v>347</v>
      </c>
      <c r="M243" s="1" t="s">
        <v>152</v>
      </c>
      <c r="O243" s="30" t="s">
        <v>347</v>
      </c>
      <c r="P243" s="1" t="s">
        <v>152</v>
      </c>
      <c r="Q243" s="31"/>
      <c r="R243" s="30" t="s">
        <v>347</v>
      </c>
      <c r="S243" s="1" t="s">
        <v>152</v>
      </c>
      <c r="U243" s="30" t="s">
        <v>347</v>
      </c>
      <c r="V243" s="1" t="s">
        <v>152</v>
      </c>
      <c r="X243" s="30" t="s">
        <v>347</v>
      </c>
      <c r="Y243" s="1" t="s">
        <v>152</v>
      </c>
    </row>
    <row r="244" spans="12:25" x14ac:dyDescent="0.3">
      <c r="L244" s="30" t="s">
        <v>348</v>
      </c>
      <c r="M244" s="1">
        <v>-1.0156700000000001</v>
      </c>
      <c r="O244" s="30" t="s">
        <v>348</v>
      </c>
      <c r="P244" s="1">
        <v>1.70922</v>
      </c>
      <c r="Q244" s="31"/>
      <c r="R244" s="30" t="s">
        <v>348</v>
      </c>
      <c r="S244" s="1">
        <v>1.61337</v>
      </c>
      <c r="U244" s="30" t="s">
        <v>348</v>
      </c>
      <c r="V244" s="1">
        <v>0.43147000000000002</v>
      </c>
      <c r="X244" s="30" t="s">
        <v>348</v>
      </c>
      <c r="Y244" s="1">
        <v>-1.2300199999999999</v>
      </c>
    </row>
    <row r="245" spans="12:25" x14ac:dyDescent="0.3">
      <c r="L245" s="30" t="s">
        <v>349</v>
      </c>
      <c r="M245" s="1" t="s">
        <v>152</v>
      </c>
      <c r="O245" s="30" t="s">
        <v>349</v>
      </c>
      <c r="P245" s="1">
        <v>0.08</v>
      </c>
      <c r="Q245" s="31"/>
      <c r="R245" s="30" t="s">
        <v>349</v>
      </c>
      <c r="S245" s="1">
        <v>0.14000000000000001</v>
      </c>
      <c r="U245" s="30" t="s">
        <v>349</v>
      </c>
      <c r="V245" s="1">
        <v>0.11</v>
      </c>
      <c r="X245" s="30" t="s">
        <v>349</v>
      </c>
      <c r="Y245" s="1">
        <v>0.13</v>
      </c>
    </row>
    <row r="246" spans="12:25" x14ac:dyDescent="0.3">
      <c r="L246" s="30" t="s">
        <v>350</v>
      </c>
      <c r="M246" s="1" t="s">
        <v>152</v>
      </c>
      <c r="O246" s="30" t="s">
        <v>350</v>
      </c>
      <c r="P246" s="1" t="s">
        <v>152</v>
      </c>
      <c r="Q246" s="31"/>
      <c r="R246" s="30" t="s">
        <v>350</v>
      </c>
      <c r="S246" s="1" t="s">
        <v>152</v>
      </c>
      <c r="U246" s="30" t="s">
        <v>350</v>
      </c>
      <c r="V246" s="1" t="s">
        <v>152</v>
      </c>
      <c r="X246" s="30" t="s">
        <v>350</v>
      </c>
      <c r="Y246" s="1" t="s">
        <v>152</v>
      </c>
    </row>
    <row r="247" spans="12:25" x14ac:dyDescent="0.3">
      <c r="L247" s="30" t="s">
        <v>351</v>
      </c>
      <c r="M247" s="1" t="s">
        <v>152</v>
      </c>
      <c r="O247" s="30" t="s">
        <v>351</v>
      </c>
      <c r="P247" s="1" t="s">
        <v>152</v>
      </c>
      <c r="Q247" s="31"/>
      <c r="R247" s="30" t="s">
        <v>351</v>
      </c>
      <c r="S247" s="1" t="s">
        <v>152</v>
      </c>
      <c r="U247" s="30" t="s">
        <v>351</v>
      </c>
      <c r="V247" s="1" t="s">
        <v>152</v>
      </c>
      <c r="X247" s="30" t="s">
        <v>351</v>
      </c>
      <c r="Y247" s="1" t="s">
        <v>152</v>
      </c>
    </row>
    <row r="248" spans="12:25" x14ac:dyDescent="0.3">
      <c r="L248" s="30" t="s">
        <v>352</v>
      </c>
      <c r="M248" s="1" t="s">
        <v>152</v>
      </c>
      <c r="O248" s="30" t="s">
        <v>352</v>
      </c>
      <c r="P248" s="1" t="s">
        <v>152</v>
      </c>
      <c r="Q248" s="31"/>
      <c r="R248" s="30" t="s">
        <v>352</v>
      </c>
      <c r="S248" s="1" t="s">
        <v>152</v>
      </c>
      <c r="U248" s="30" t="s">
        <v>352</v>
      </c>
      <c r="V248" s="1" t="s">
        <v>152</v>
      </c>
      <c r="X248" s="30" t="s">
        <v>352</v>
      </c>
      <c r="Y248" s="1" t="s">
        <v>152</v>
      </c>
    </row>
    <row r="249" spans="12:25" x14ac:dyDescent="0.3">
      <c r="L249" s="30" t="s">
        <v>353</v>
      </c>
      <c r="M249" s="1" t="s">
        <v>152</v>
      </c>
      <c r="O249" s="30" t="s">
        <v>353</v>
      </c>
      <c r="P249" s="1" t="s">
        <v>152</v>
      </c>
      <c r="Q249" s="31"/>
      <c r="R249" s="30" t="s">
        <v>353</v>
      </c>
      <c r="S249" s="1" t="s">
        <v>152</v>
      </c>
      <c r="U249" s="30" t="s">
        <v>353</v>
      </c>
      <c r="V249" s="1" t="s">
        <v>152</v>
      </c>
      <c r="X249" s="30" t="s">
        <v>353</v>
      </c>
      <c r="Y249" s="1" t="s">
        <v>152</v>
      </c>
    </row>
    <row r="250" spans="12:25" x14ac:dyDescent="0.3">
      <c r="L250" s="30" t="s">
        <v>354</v>
      </c>
      <c r="M250" s="1" t="s">
        <v>152</v>
      </c>
      <c r="O250" s="30" t="s">
        <v>354</v>
      </c>
      <c r="P250" s="1" t="s">
        <v>152</v>
      </c>
      <c r="Q250" s="31"/>
      <c r="R250" s="30" t="s">
        <v>354</v>
      </c>
      <c r="S250" s="1" t="s">
        <v>152</v>
      </c>
      <c r="U250" s="30" t="s">
        <v>354</v>
      </c>
      <c r="V250" s="1" t="s">
        <v>152</v>
      </c>
      <c r="X250" s="30" t="s">
        <v>354</v>
      </c>
      <c r="Y250" s="1" t="s">
        <v>152</v>
      </c>
    </row>
    <row r="251" spans="12:25" x14ac:dyDescent="0.3">
      <c r="L251" s="30" t="s">
        <v>355</v>
      </c>
      <c r="M251" s="1" t="s">
        <v>152</v>
      </c>
      <c r="O251" s="30" t="s">
        <v>355</v>
      </c>
      <c r="P251" s="1" t="s">
        <v>152</v>
      </c>
      <c r="Q251" s="31"/>
      <c r="R251" s="30" t="s">
        <v>355</v>
      </c>
      <c r="S251" s="1" t="s">
        <v>152</v>
      </c>
      <c r="U251" s="30" t="s">
        <v>355</v>
      </c>
      <c r="V251" s="1">
        <v>0.04</v>
      </c>
      <c r="X251" s="30" t="s">
        <v>355</v>
      </c>
      <c r="Y251" s="1" t="s">
        <v>152</v>
      </c>
    </row>
    <row r="252" spans="12:25" x14ac:dyDescent="0.3">
      <c r="L252" s="30" t="s">
        <v>356</v>
      </c>
      <c r="M252" s="1">
        <v>-6.5350000000000005E-2</v>
      </c>
      <c r="O252" s="30" t="s">
        <v>356</v>
      </c>
      <c r="P252" s="1">
        <v>-2.5409999999999999E-2</v>
      </c>
      <c r="Q252" s="31"/>
      <c r="R252" s="30" t="s">
        <v>356</v>
      </c>
      <c r="S252" s="1">
        <v>-0.11464000000000001</v>
      </c>
      <c r="U252" s="30" t="s">
        <v>356</v>
      </c>
      <c r="V252" s="1">
        <v>-0.10624</v>
      </c>
      <c r="X252" s="30" t="s">
        <v>356</v>
      </c>
      <c r="Y252" s="1">
        <v>-2.7299999999999998E-3</v>
      </c>
    </row>
    <row r="253" spans="12:25" x14ac:dyDescent="0.3">
      <c r="L253" s="30" t="s">
        <v>357</v>
      </c>
      <c r="M253" s="1" t="s">
        <v>152</v>
      </c>
      <c r="O253" s="30" t="s">
        <v>357</v>
      </c>
      <c r="P253" s="1">
        <v>-0.04</v>
      </c>
      <c r="Q253" s="31"/>
      <c r="R253" s="30" t="s">
        <v>357</v>
      </c>
      <c r="S253" s="1">
        <v>0.01</v>
      </c>
      <c r="U253" s="30" t="s">
        <v>357</v>
      </c>
      <c r="V253" s="1">
        <v>4.8000000000000001E-4</v>
      </c>
      <c r="X253" s="30" t="s">
        <v>357</v>
      </c>
      <c r="Y253" s="1">
        <v>1.146E-2</v>
      </c>
    </row>
    <row r="254" spans="12:25" x14ac:dyDescent="0.3">
      <c r="L254" s="30" t="s">
        <v>358</v>
      </c>
      <c r="M254" s="1" t="s">
        <v>152</v>
      </c>
      <c r="O254" s="30" t="s">
        <v>358</v>
      </c>
      <c r="P254" s="1" t="s">
        <v>152</v>
      </c>
      <c r="Q254" s="31"/>
      <c r="R254" s="30" t="s">
        <v>358</v>
      </c>
      <c r="S254" s="1" t="s">
        <v>152</v>
      </c>
      <c r="U254" s="30" t="s">
        <v>358</v>
      </c>
      <c r="V254" s="1" t="s">
        <v>152</v>
      </c>
      <c r="X254" s="30" t="s">
        <v>358</v>
      </c>
      <c r="Y254" s="1" t="s">
        <v>152</v>
      </c>
    </row>
    <row r="255" spans="12:25" x14ac:dyDescent="0.3">
      <c r="L255" s="30" t="s">
        <v>359</v>
      </c>
      <c r="M255" s="1">
        <v>-4.0529999999999997E-2</v>
      </c>
      <c r="O255" s="30" t="s">
        <v>359</v>
      </c>
      <c r="P255" s="1">
        <v>-5.2100000000000002E-3</v>
      </c>
      <c r="Q255" s="31"/>
      <c r="R255" s="30" t="s">
        <v>359</v>
      </c>
      <c r="S255" s="1">
        <v>-2.5829999999999999E-2</v>
      </c>
      <c r="U255" s="30" t="s">
        <v>359</v>
      </c>
      <c r="V255" s="1">
        <v>1.5689999999999999E-2</v>
      </c>
      <c r="X255" s="30" t="s">
        <v>359</v>
      </c>
      <c r="Y255" s="1">
        <v>-1.975E-2</v>
      </c>
    </row>
    <row r="256" spans="12:25" x14ac:dyDescent="0.3">
      <c r="L256" s="30" t="s">
        <v>360</v>
      </c>
      <c r="M256" s="1" t="s">
        <v>152</v>
      </c>
      <c r="O256" s="30" t="s">
        <v>360</v>
      </c>
      <c r="P256" s="1" t="s">
        <v>152</v>
      </c>
      <c r="Q256" s="31"/>
      <c r="R256" s="30" t="s">
        <v>360</v>
      </c>
      <c r="S256" s="1" t="s">
        <v>152</v>
      </c>
      <c r="U256" s="30" t="s">
        <v>360</v>
      </c>
      <c r="V256" s="1" t="s">
        <v>152</v>
      </c>
      <c r="X256" s="30" t="s">
        <v>360</v>
      </c>
      <c r="Y256" s="1" t="s">
        <v>152</v>
      </c>
    </row>
    <row r="257" spans="12:25" x14ac:dyDescent="0.3">
      <c r="L257" s="30" t="s">
        <v>361</v>
      </c>
      <c r="M257" s="1" t="s">
        <v>152</v>
      </c>
      <c r="O257" s="30" t="s">
        <v>361</v>
      </c>
      <c r="P257" s="1" t="s">
        <v>152</v>
      </c>
      <c r="Q257" s="31"/>
      <c r="R257" s="30" t="s">
        <v>361</v>
      </c>
      <c r="S257" s="1" t="s">
        <v>152</v>
      </c>
      <c r="U257" s="30" t="s">
        <v>361</v>
      </c>
      <c r="V257" s="1" t="s">
        <v>152</v>
      </c>
      <c r="X257" s="30" t="s">
        <v>361</v>
      </c>
      <c r="Y257" s="1">
        <v>0.01</v>
      </c>
    </row>
    <row r="258" spans="12:25" x14ac:dyDescent="0.3">
      <c r="L258" s="30" t="s">
        <v>362</v>
      </c>
      <c r="M258" s="1" t="s">
        <v>152</v>
      </c>
      <c r="O258" s="30" t="s">
        <v>362</v>
      </c>
      <c r="P258" s="1" t="s">
        <v>152</v>
      </c>
      <c r="Q258" s="31"/>
      <c r="R258" s="30" t="s">
        <v>362</v>
      </c>
      <c r="S258" s="1" t="s">
        <v>152</v>
      </c>
      <c r="U258" s="30" t="s">
        <v>362</v>
      </c>
      <c r="V258" s="1" t="s">
        <v>152</v>
      </c>
      <c r="X258" s="30" t="s">
        <v>362</v>
      </c>
      <c r="Y258" s="1" t="s">
        <v>152</v>
      </c>
    </row>
    <row r="259" spans="12:25" x14ac:dyDescent="0.3">
      <c r="L259" s="30" t="s">
        <v>363</v>
      </c>
      <c r="M259" s="1" t="s">
        <v>152</v>
      </c>
      <c r="O259" s="30" t="s">
        <v>363</v>
      </c>
      <c r="P259" s="1" t="s">
        <v>152</v>
      </c>
      <c r="Q259" s="31"/>
      <c r="R259" s="30" t="s">
        <v>363</v>
      </c>
      <c r="S259" s="1" t="s">
        <v>152</v>
      </c>
      <c r="U259" s="30" t="s">
        <v>363</v>
      </c>
      <c r="V259" s="1">
        <v>-264</v>
      </c>
      <c r="X259" s="30" t="s">
        <v>363</v>
      </c>
      <c r="Y259" s="1">
        <v>-39.08399</v>
      </c>
    </row>
    <row r="260" spans="12:25" x14ac:dyDescent="0.3">
      <c r="L260" s="30" t="s">
        <v>364</v>
      </c>
      <c r="M260" s="1" t="s">
        <v>152</v>
      </c>
      <c r="O260" s="30" t="s">
        <v>364</v>
      </c>
      <c r="P260" s="1" t="s">
        <v>152</v>
      </c>
      <c r="Q260" s="31"/>
      <c r="R260" s="30" t="s">
        <v>364</v>
      </c>
      <c r="S260" s="1" t="s">
        <v>152</v>
      </c>
      <c r="U260" s="30" t="s">
        <v>364</v>
      </c>
      <c r="V260" s="1" t="s">
        <v>152</v>
      </c>
      <c r="X260" s="30" t="s">
        <v>364</v>
      </c>
      <c r="Y260" s="1" t="s">
        <v>152</v>
      </c>
    </row>
    <row r="261" spans="12:25" x14ac:dyDescent="0.3">
      <c r="L261" s="30" t="s">
        <v>365</v>
      </c>
      <c r="M261" s="1">
        <v>1.2343999999999999</v>
      </c>
      <c r="O261" s="30" t="s">
        <v>365</v>
      </c>
      <c r="P261" s="1">
        <v>0.92</v>
      </c>
      <c r="Q261" s="31"/>
      <c r="R261" s="30" t="s">
        <v>365</v>
      </c>
      <c r="S261" s="1">
        <v>1.0569200000000001</v>
      </c>
      <c r="U261" s="30" t="s">
        <v>365</v>
      </c>
      <c r="V261" s="1">
        <v>1.4021300000000001</v>
      </c>
      <c r="X261" s="30" t="s">
        <v>365</v>
      </c>
      <c r="Y261" s="1">
        <v>0.97</v>
      </c>
    </row>
    <row r="262" spans="12:25" x14ac:dyDescent="0.3">
      <c r="L262" s="30" t="s">
        <v>366</v>
      </c>
      <c r="M262" s="1" t="s">
        <v>152</v>
      </c>
      <c r="O262" s="30" t="s">
        <v>366</v>
      </c>
      <c r="P262" s="1" t="s">
        <v>152</v>
      </c>
      <c r="Q262" s="31"/>
      <c r="R262" s="30" t="s">
        <v>366</v>
      </c>
      <c r="S262" s="1" t="s">
        <v>152</v>
      </c>
      <c r="U262" s="30" t="s">
        <v>366</v>
      </c>
      <c r="V262" s="1" t="s">
        <v>152</v>
      </c>
      <c r="X262" s="30" t="s">
        <v>366</v>
      </c>
      <c r="Y262" s="1" t="s">
        <v>152</v>
      </c>
    </row>
    <row r="263" spans="12:25" x14ac:dyDescent="0.3">
      <c r="L263" s="30" t="s">
        <v>367</v>
      </c>
      <c r="M263" s="1" t="s">
        <v>152</v>
      </c>
      <c r="O263" s="30" t="s">
        <v>367</v>
      </c>
      <c r="P263" s="1" t="s">
        <v>152</v>
      </c>
      <c r="Q263" s="31"/>
      <c r="R263" s="30" t="s">
        <v>367</v>
      </c>
      <c r="S263" s="1" t="s">
        <v>152</v>
      </c>
      <c r="U263" s="30" t="s">
        <v>367</v>
      </c>
      <c r="V263" s="1" t="s">
        <v>152</v>
      </c>
      <c r="X263" s="30" t="s">
        <v>367</v>
      </c>
      <c r="Y263" s="1" t="s">
        <v>152</v>
      </c>
    </row>
    <row r="264" spans="12:25" x14ac:dyDescent="0.3">
      <c r="L264" s="30" t="s">
        <v>368</v>
      </c>
      <c r="M264" s="1" t="s">
        <v>152</v>
      </c>
      <c r="O264" s="30" t="s">
        <v>368</v>
      </c>
      <c r="P264" s="1" t="s">
        <v>152</v>
      </c>
      <c r="Q264" s="31"/>
      <c r="R264" s="30" t="s">
        <v>368</v>
      </c>
      <c r="S264" s="1" t="s">
        <v>152</v>
      </c>
      <c r="U264" s="30" t="s">
        <v>368</v>
      </c>
      <c r="V264" s="1" t="s">
        <v>152</v>
      </c>
      <c r="X264" s="30" t="s">
        <v>368</v>
      </c>
      <c r="Y264" s="1" t="s">
        <v>152</v>
      </c>
    </row>
    <row r="265" spans="12:25" x14ac:dyDescent="0.3">
      <c r="L265" s="30" t="s">
        <v>369</v>
      </c>
      <c r="M265" s="1">
        <v>-3.918E-2</v>
      </c>
      <c r="O265" s="30" t="s">
        <v>369</v>
      </c>
      <c r="P265" s="1">
        <v>-1.959E-2</v>
      </c>
      <c r="Q265" s="31"/>
      <c r="R265" s="30" t="s">
        <v>369</v>
      </c>
      <c r="S265" s="1">
        <v>-9.7999999999999997E-3</v>
      </c>
      <c r="U265" s="30" t="s">
        <v>369</v>
      </c>
      <c r="V265" s="1">
        <v>9.7999999999999997E-3</v>
      </c>
      <c r="X265" s="30" t="s">
        <v>369</v>
      </c>
      <c r="Y265" s="1">
        <v>-1.959E-2</v>
      </c>
    </row>
    <row r="266" spans="12:25" x14ac:dyDescent="0.3">
      <c r="L266" s="30" t="s">
        <v>370</v>
      </c>
      <c r="M266" s="1" t="s">
        <v>152</v>
      </c>
      <c r="O266" s="30" t="s">
        <v>370</v>
      </c>
      <c r="P266" s="1" t="s">
        <v>152</v>
      </c>
      <c r="Q266" s="31"/>
      <c r="R266" s="30" t="s">
        <v>370</v>
      </c>
      <c r="S266" s="1" t="s">
        <v>152</v>
      </c>
      <c r="U266" s="30" t="s">
        <v>370</v>
      </c>
      <c r="V266" s="1" t="s">
        <v>152</v>
      </c>
      <c r="X266" s="30" t="s">
        <v>370</v>
      </c>
      <c r="Y266" s="1" t="s">
        <v>152</v>
      </c>
    </row>
    <row r="267" spans="12:25" x14ac:dyDescent="0.3">
      <c r="L267" s="30" t="s">
        <v>371</v>
      </c>
      <c r="M267" s="1" t="s">
        <v>152</v>
      </c>
      <c r="O267" s="30" t="s">
        <v>371</v>
      </c>
      <c r="P267" s="1" t="s">
        <v>152</v>
      </c>
      <c r="Q267" s="31"/>
      <c r="R267" s="30" t="s">
        <v>371</v>
      </c>
      <c r="S267" s="1" t="s">
        <v>152</v>
      </c>
      <c r="U267" s="30" t="s">
        <v>371</v>
      </c>
      <c r="V267" s="1" t="s">
        <v>152</v>
      </c>
      <c r="X267" s="30" t="s">
        <v>371</v>
      </c>
      <c r="Y267" s="1" t="s">
        <v>152</v>
      </c>
    </row>
    <row r="268" spans="12:25" x14ac:dyDescent="0.3">
      <c r="L268" s="30" t="s">
        <v>372</v>
      </c>
      <c r="M268" s="1" t="s">
        <v>152</v>
      </c>
      <c r="O268" s="30" t="s">
        <v>372</v>
      </c>
      <c r="P268" s="1" t="s">
        <v>152</v>
      </c>
      <c r="Q268" s="31"/>
      <c r="R268" s="30" t="s">
        <v>372</v>
      </c>
      <c r="S268" s="1" t="s">
        <v>152</v>
      </c>
      <c r="U268" s="30" t="s">
        <v>372</v>
      </c>
      <c r="V268" s="1" t="s">
        <v>152</v>
      </c>
      <c r="X268" s="30" t="s">
        <v>372</v>
      </c>
      <c r="Y268" s="1" t="s">
        <v>152</v>
      </c>
    </row>
    <row r="269" spans="12:25" x14ac:dyDescent="0.3">
      <c r="L269" s="30" t="s">
        <v>373</v>
      </c>
      <c r="M269" s="1" t="s">
        <v>152</v>
      </c>
      <c r="O269" s="30" t="s">
        <v>373</v>
      </c>
      <c r="P269" s="1" t="s">
        <v>152</v>
      </c>
      <c r="Q269" s="31"/>
      <c r="R269" s="30" t="s">
        <v>373</v>
      </c>
      <c r="S269" s="1">
        <v>0.11</v>
      </c>
      <c r="U269" s="30" t="s">
        <v>373</v>
      </c>
      <c r="V269" s="1">
        <v>0.15</v>
      </c>
      <c r="X269" s="30" t="s">
        <v>373</v>
      </c>
      <c r="Y269" s="1">
        <v>0.1</v>
      </c>
    </row>
    <row r="270" spans="12:25" x14ac:dyDescent="0.3">
      <c r="L270" s="30" t="s">
        <v>374</v>
      </c>
      <c r="M270" s="1" t="s">
        <v>152</v>
      </c>
      <c r="O270" s="30" t="s">
        <v>374</v>
      </c>
      <c r="P270" s="1" t="s">
        <v>152</v>
      </c>
      <c r="Q270" s="31"/>
      <c r="R270" s="30" t="s">
        <v>374</v>
      </c>
      <c r="S270" s="1" t="s">
        <v>152</v>
      </c>
      <c r="U270" s="30" t="s">
        <v>374</v>
      </c>
      <c r="V270" s="1" t="s">
        <v>152</v>
      </c>
      <c r="X270" s="30" t="s">
        <v>374</v>
      </c>
      <c r="Y270" s="1" t="s">
        <v>152</v>
      </c>
    </row>
    <row r="271" spans="12:25" x14ac:dyDescent="0.3">
      <c r="L271" s="30" t="s">
        <v>375</v>
      </c>
      <c r="M271" s="1">
        <v>0.94510000000000005</v>
      </c>
      <c r="O271" s="30" t="s">
        <v>375</v>
      </c>
      <c r="P271" s="1">
        <v>1.06081</v>
      </c>
      <c r="Q271" s="31"/>
      <c r="R271" s="30" t="s">
        <v>375</v>
      </c>
      <c r="S271" s="1">
        <v>1.1553199999999999</v>
      </c>
      <c r="U271" s="30" t="s">
        <v>375</v>
      </c>
      <c r="V271" s="1">
        <v>1.1530400000000001</v>
      </c>
      <c r="X271" s="30" t="s">
        <v>375</v>
      </c>
      <c r="Y271" s="1">
        <v>0.95979999999999999</v>
      </c>
    </row>
    <row r="272" spans="12:25" x14ac:dyDescent="0.3">
      <c r="L272" s="30" t="s">
        <v>376</v>
      </c>
      <c r="M272" s="1">
        <v>0.68174999999999997</v>
      </c>
      <c r="O272" s="30" t="s">
        <v>376</v>
      </c>
      <c r="P272" s="1">
        <v>0.77049999999999996</v>
      </c>
      <c r="Q272" s="31"/>
      <c r="R272" s="30" t="s">
        <v>376</v>
      </c>
      <c r="S272" s="1">
        <v>0.65615000000000001</v>
      </c>
      <c r="U272" s="30" t="s">
        <v>376</v>
      </c>
      <c r="V272" s="1">
        <v>0.23411000000000001</v>
      </c>
      <c r="X272" s="30" t="s">
        <v>376</v>
      </c>
      <c r="Y272" s="1">
        <v>-0.16852</v>
      </c>
    </row>
    <row r="273" spans="12:25" x14ac:dyDescent="0.3">
      <c r="L273" s="30" t="s">
        <v>377</v>
      </c>
      <c r="M273" s="1">
        <v>6.7608899999999998</v>
      </c>
      <c r="O273" s="30" t="s">
        <v>377</v>
      </c>
      <c r="P273" s="1">
        <v>4.3977500000000003</v>
      </c>
      <c r="Q273" s="31"/>
      <c r="R273" s="30" t="s">
        <v>377</v>
      </c>
      <c r="S273" s="1">
        <v>6.2933500000000002</v>
      </c>
      <c r="U273" s="30" t="s">
        <v>377</v>
      </c>
      <c r="V273" s="1">
        <v>6.0662500000000001</v>
      </c>
      <c r="X273" s="30" t="s">
        <v>377</v>
      </c>
      <c r="Y273" s="1">
        <v>6.0248799999999996</v>
      </c>
    </row>
    <row r="274" spans="12:25" x14ac:dyDescent="0.3">
      <c r="L274" s="30" t="s">
        <v>378</v>
      </c>
      <c r="M274" s="1">
        <v>3.32</v>
      </c>
      <c r="O274" s="30" t="s">
        <v>378</v>
      </c>
      <c r="P274" s="1">
        <v>5.66</v>
      </c>
      <c r="Q274" s="31"/>
      <c r="R274" s="30" t="s">
        <v>378</v>
      </c>
      <c r="S274" s="1">
        <v>3.93</v>
      </c>
      <c r="U274" s="30" t="s">
        <v>378</v>
      </c>
      <c r="V274" s="1">
        <v>7.1</v>
      </c>
      <c r="X274" s="30" t="s">
        <v>378</v>
      </c>
      <c r="Y274" s="1">
        <v>3.94</v>
      </c>
    </row>
    <row r="275" spans="12:25" x14ac:dyDescent="0.3">
      <c r="L275" s="30" t="s">
        <v>379</v>
      </c>
      <c r="M275" s="1">
        <v>2.83</v>
      </c>
      <c r="O275" s="30" t="s">
        <v>379</v>
      </c>
      <c r="P275" s="1">
        <v>3.14</v>
      </c>
      <c r="Q275" s="31"/>
      <c r="R275" s="30" t="s">
        <v>379</v>
      </c>
      <c r="S275" s="1">
        <v>3.26</v>
      </c>
      <c r="U275" s="30" t="s">
        <v>379</v>
      </c>
      <c r="V275" s="1">
        <v>5.88</v>
      </c>
      <c r="X275" s="30" t="s">
        <v>379</v>
      </c>
      <c r="Y275" s="1">
        <v>3.25</v>
      </c>
    </row>
    <row r="276" spans="12:25" x14ac:dyDescent="0.3">
      <c r="L276" s="30" t="s">
        <v>380</v>
      </c>
      <c r="M276" s="1">
        <v>2.7696499999999999</v>
      </c>
      <c r="O276" s="30" t="s">
        <v>380</v>
      </c>
      <c r="P276" s="1">
        <v>1.7057500000000001</v>
      </c>
      <c r="Q276" s="31"/>
      <c r="R276" s="30" t="s">
        <v>380</v>
      </c>
      <c r="S276" s="1">
        <v>2.9603199999999998</v>
      </c>
      <c r="U276" s="30" t="s">
        <v>380</v>
      </c>
      <c r="V276" s="1">
        <v>2.8102900000000002</v>
      </c>
      <c r="X276" s="30" t="s">
        <v>380</v>
      </c>
      <c r="Y276" s="1">
        <v>2.6188600000000002</v>
      </c>
    </row>
    <row r="277" spans="12:25" x14ac:dyDescent="0.3">
      <c r="L277" s="30" t="s">
        <v>381</v>
      </c>
      <c r="M277" s="1">
        <v>5.3828199999999997</v>
      </c>
      <c r="O277" s="30" t="s">
        <v>381</v>
      </c>
      <c r="P277" s="1">
        <v>5.2005800000000004</v>
      </c>
      <c r="Q277" s="31"/>
      <c r="R277" s="30" t="s">
        <v>381</v>
      </c>
      <c r="S277" s="1">
        <v>4.9962900000000001</v>
      </c>
      <c r="U277" s="30" t="s">
        <v>381</v>
      </c>
      <c r="V277" s="1">
        <v>5.0374999999999996</v>
      </c>
      <c r="X277" s="30" t="s">
        <v>381</v>
      </c>
      <c r="Y277" s="1">
        <v>5.1946099999999999</v>
      </c>
    </row>
    <row r="278" spans="12:25" x14ac:dyDescent="0.3">
      <c r="L278" s="30" t="s">
        <v>382</v>
      </c>
      <c r="M278" s="1">
        <v>2.94</v>
      </c>
      <c r="O278" s="30" t="s">
        <v>382</v>
      </c>
      <c r="P278" s="1">
        <v>3.07</v>
      </c>
      <c r="Q278" s="31"/>
      <c r="R278" s="30" t="s">
        <v>382</v>
      </c>
      <c r="S278" s="1">
        <v>2.91</v>
      </c>
      <c r="U278" s="30" t="s">
        <v>382</v>
      </c>
      <c r="V278" s="1">
        <v>4.3899999999999997</v>
      </c>
      <c r="X278" s="30" t="s">
        <v>382</v>
      </c>
      <c r="Y278" s="1">
        <v>2.92</v>
      </c>
    </row>
    <row r="279" spans="12:25" x14ac:dyDescent="0.3">
      <c r="L279" s="30" t="s">
        <v>383</v>
      </c>
      <c r="M279" s="1">
        <v>1.23</v>
      </c>
      <c r="O279" s="30" t="s">
        <v>383</v>
      </c>
      <c r="P279" s="1">
        <v>-0.54</v>
      </c>
      <c r="Q279" s="31"/>
      <c r="R279" s="30" t="s">
        <v>383</v>
      </c>
      <c r="S279" s="1">
        <v>1.36</v>
      </c>
      <c r="U279" s="30" t="s">
        <v>383</v>
      </c>
      <c r="V279" s="1">
        <v>3.72</v>
      </c>
      <c r="X279" s="30" t="s">
        <v>383</v>
      </c>
      <c r="Y279" s="1">
        <v>2</v>
      </c>
    </row>
    <row r="280" spans="12:25" x14ac:dyDescent="0.3">
      <c r="L280" s="30" t="s">
        <v>384</v>
      </c>
      <c r="M280" s="1">
        <v>3.5023</v>
      </c>
      <c r="O280" s="30" t="s">
        <v>384</v>
      </c>
      <c r="P280" s="1">
        <v>0.66439000000000004</v>
      </c>
      <c r="Q280" s="31"/>
      <c r="R280" s="30" t="s">
        <v>384</v>
      </c>
      <c r="S280" s="1">
        <v>1.3445400000000001</v>
      </c>
      <c r="U280" s="30" t="s">
        <v>384</v>
      </c>
      <c r="V280" s="1">
        <v>1.13323</v>
      </c>
      <c r="X280" s="30" t="s">
        <v>384</v>
      </c>
      <c r="Y280" s="1">
        <v>1.21699</v>
      </c>
    </row>
    <row r="281" spans="12:25" x14ac:dyDescent="0.3">
      <c r="L281" s="30" t="s">
        <v>385</v>
      </c>
      <c r="M281" s="1" t="s">
        <v>152</v>
      </c>
      <c r="O281" s="30" t="s">
        <v>385</v>
      </c>
      <c r="P281" s="1" t="s">
        <v>152</v>
      </c>
      <c r="Q281" s="31"/>
      <c r="R281" s="30" t="s">
        <v>385</v>
      </c>
      <c r="S281" s="1" t="s">
        <v>152</v>
      </c>
      <c r="U281" s="30" t="s">
        <v>385</v>
      </c>
      <c r="V281" s="1" t="s">
        <v>152</v>
      </c>
      <c r="X281" s="30" t="s">
        <v>385</v>
      </c>
      <c r="Y281" s="1" t="s">
        <v>152</v>
      </c>
    </row>
    <row r="282" spans="12:25" x14ac:dyDescent="0.3">
      <c r="L282" s="30" t="s">
        <v>386</v>
      </c>
      <c r="M282" s="1" t="s">
        <v>152</v>
      </c>
      <c r="O282" s="30" t="s">
        <v>386</v>
      </c>
      <c r="P282" s="1">
        <v>0.8</v>
      </c>
      <c r="Q282" s="31"/>
      <c r="R282" s="30" t="s">
        <v>386</v>
      </c>
      <c r="S282" s="1">
        <v>0.99236000000000002</v>
      </c>
      <c r="U282" s="30" t="s">
        <v>386</v>
      </c>
      <c r="V282" s="1">
        <v>-0.36</v>
      </c>
      <c r="X282" s="30" t="s">
        <v>386</v>
      </c>
      <c r="Y282" s="1">
        <v>2.41</v>
      </c>
    </row>
    <row r="283" spans="12:25" x14ac:dyDescent="0.3">
      <c r="L283" s="30" t="s">
        <v>387</v>
      </c>
      <c r="M283" s="1" t="s">
        <v>152</v>
      </c>
      <c r="O283" s="30" t="s">
        <v>387</v>
      </c>
      <c r="P283" s="1" t="s">
        <v>152</v>
      </c>
      <c r="Q283" s="31"/>
      <c r="R283" s="30" t="s">
        <v>387</v>
      </c>
      <c r="S283" s="1" t="s">
        <v>152</v>
      </c>
      <c r="U283" s="30" t="s">
        <v>387</v>
      </c>
      <c r="V283" s="1" t="s">
        <v>152</v>
      </c>
      <c r="X283" s="30" t="s">
        <v>387</v>
      </c>
      <c r="Y283" s="1" t="s">
        <v>152</v>
      </c>
    </row>
    <row r="284" spans="12:25" x14ac:dyDescent="0.3">
      <c r="L284" s="30" t="s">
        <v>388</v>
      </c>
      <c r="M284" s="1" t="s">
        <v>152</v>
      </c>
      <c r="O284" s="30" t="s">
        <v>388</v>
      </c>
      <c r="P284" s="1" t="s">
        <v>152</v>
      </c>
      <c r="Q284" s="31"/>
      <c r="R284" s="30" t="s">
        <v>388</v>
      </c>
      <c r="S284" s="1" t="s">
        <v>152</v>
      </c>
      <c r="U284" s="30" t="s">
        <v>388</v>
      </c>
      <c r="V284" s="1">
        <v>-0.05</v>
      </c>
      <c r="X284" s="30" t="s">
        <v>388</v>
      </c>
      <c r="Y284" s="1">
        <v>0.18</v>
      </c>
    </row>
    <row r="285" spans="12:25" x14ac:dyDescent="0.3">
      <c r="L285" s="30" t="s">
        <v>389</v>
      </c>
      <c r="M285" s="1" t="s">
        <v>152</v>
      </c>
      <c r="O285" s="30" t="s">
        <v>389</v>
      </c>
      <c r="P285" s="1" t="s">
        <v>152</v>
      </c>
      <c r="Q285" s="31"/>
      <c r="R285" s="30" t="s">
        <v>389</v>
      </c>
      <c r="S285" s="1" t="s">
        <v>152</v>
      </c>
      <c r="U285" s="30" t="s">
        <v>389</v>
      </c>
      <c r="V285" s="1" t="s">
        <v>152</v>
      </c>
      <c r="X285" s="30" t="s">
        <v>389</v>
      </c>
      <c r="Y285" s="1" t="s">
        <v>152</v>
      </c>
    </row>
    <row r="286" spans="12:25" x14ac:dyDescent="0.3">
      <c r="L286" s="30" t="s">
        <v>390</v>
      </c>
      <c r="M286" s="1" t="s">
        <v>152</v>
      </c>
      <c r="O286" s="30" t="s">
        <v>390</v>
      </c>
      <c r="P286" s="1" t="s">
        <v>152</v>
      </c>
      <c r="Q286" s="31"/>
      <c r="R286" s="30" t="s">
        <v>390</v>
      </c>
      <c r="S286" s="1" t="s">
        <v>152</v>
      </c>
      <c r="U286" s="30" t="s">
        <v>390</v>
      </c>
      <c r="V286" s="1" t="s">
        <v>152</v>
      </c>
      <c r="X286" s="30" t="s">
        <v>390</v>
      </c>
      <c r="Y286" s="1" t="s">
        <v>152</v>
      </c>
    </row>
    <row r="287" spans="12:25" x14ac:dyDescent="0.3">
      <c r="L287" s="30" t="s">
        <v>391</v>
      </c>
      <c r="M287" s="1" t="s">
        <v>152</v>
      </c>
      <c r="O287" s="30" t="s">
        <v>391</v>
      </c>
      <c r="P287" s="1">
        <v>-0.17965</v>
      </c>
      <c r="Q287" s="31"/>
      <c r="R287" s="30" t="s">
        <v>391</v>
      </c>
      <c r="S287" s="1">
        <v>-0.31808999999999998</v>
      </c>
      <c r="U287" s="30" t="s">
        <v>391</v>
      </c>
      <c r="V287" s="1">
        <v>-0.34</v>
      </c>
      <c r="X287" s="30" t="s">
        <v>391</v>
      </c>
      <c r="Y287" s="1">
        <v>-0.11</v>
      </c>
    </row>
    <row r="288" spans="12:25" x14ac:dyDescent="0.3">
      <c r="L288" s="30" t="s">
        <v>392</v>
      </c>
      <c r="M288" s="1" t="s">
        <v>152</v>
      </c>
      <c r="O288" s="30" t="s">
        <v>392</v>
      </c>
      <c r="P288" s="1" t="s">
        <v>152</v>
      </c>
      <c r="Q288" s="31"/>
      <c r="R288" s="30" t="s">
        <v>392</v>
      </c>
      <c r="S288" s="1" t="s">
        <v>152</v>
      </c>
      <c r="U288" s="30" t="s">
        <v>392</v>
      </c>
      <c r="V288" s="1" t="s">
        <v>152</v>
      </c>
      <c r="X288" s="30" t="s">
        <v>392</v>
      </c>
      <c r="Y288" s="1" t="s">
        <v>152</v>
      </c>
    </row>
    <row r="289" spans="12:25" x14ac:dyDescent="0.3">
      <c r="L289" s="30" t="s">
        <v>393</v>
      </c>
      <c r="M289" s="1">
        <v>-1.4080299999999999</v>
      </c>
      <c r="O289" s="30" t="s">
        <v>393</v>
      </c>
      <c r="P289" s="1">
        <v>-1.4056599999999999</v>
      </c>
      <c r="Q289" s="31"/>
      <c r="R289" s="30" t="s">
        <v>393</v>
      </c>
      <c r="S289" s="1">
        <v>-1.25</v>
      </c>
      <c r="U289" s="30" t="s">
        <v>393</v>
      </c>
      <c r="V289" s="1">
        <v>-1.2685999999999999</v>
      </c>
      <c r="X289" s="30" t="s">
        <v>393</v>
      </c>
      <c r="Y289" s="1">
        <v>-0.8</v>
      </c>
    </row>
    <row r="290" spans="12:25" x14ac:dyDescent="0.3">
      <c r="L290" s="30" t="s">
        <v>394</v>
      </c>
      <c r="M290" s="1" t="s">
        <v>152</v>
      </c>
      <c r="O290" s="30" t="s">
        <v>394</v>
      </c>
      <c r="P290" s="1" t="s">
        <v>152</v>
      </c>
      <c r="Q290" s="31"/>
      <c r="R290" s="30" t="s">
        <v>394</v>
      </c>
      <c r="S290" s="1" t="s">
        <v>152</v>
      </c>
      <c r="U290" s="30" t="s">
        <v>394</v>
      </c>
      <c r="V290" s="1" t="s">
        <v>152</v>
      </c>
      <c r="X290" s="30" t="s">
        <v>394</v>
      </c>
      <c r="Y290" s="1" t="s">
        <v>152</v>
      </c>
    </row>
    <row r="291" spans="12:25" x14ac:dyDescent="0.3">
      <c r="L291" s="30" t="s">
        <v>395</v>
      </c>
      <c r="M291" s="1">
        <v>-0.32</v>
      </c>
      <c r="O291" s="30" t="s">
        <v>395</v>
      </c>
      <c r="P291" s="1">
        <v>0.15</v>
      </c>
      <c r="Q291" s="31"/>
      <c r="R291" s="30" t="s">
        <v>395</v>
      </c>
      <c r="S291" s="1">
        <v>2.44</v>
      </c>
      <c r="U291" s="30" t="s">
        <v>395</v>
      </c>
      <c r="V291" s="1">
        <v>0.54</v>
      </c>
      <c r="X291" s="30" t="s">
        <v>395</v>
      </c>
      <c r="Y291" s="1" t="s">
        <v>152</v>
      </c>
    </row>
    <row r="292" spans="12:25" x14ac:dyDescent="0.3">
      <c r="L292" s="30" t="s">
        <v>396</v>
      </c>
      <c r="M292" s="1">
        <v>0.10408000000000001</v>
      </c>
      <c r="O292" s="30" t="s">
        <v>396</v>
      </c>
      <c r="P292" s="1">
        <v>9.282E-2</v>
      </c>
      <c r="Q292" s="31"/>
      <c r="R292" s="30" t="s">
        <v>396</v>
      </c>
      <c r="S292" s="1">
        <v>-7.8499999999999993E-3</v>
      </c>
      <c r="U292" s="30" t="s">
        <v>396</v>
      </c>
      <c r="V292" s="1" t="s">
        <v>152</v>
      </c>
      <c r="X292" s="30" t="s">
        <v>396</v>
      </c>
      <c r="Y292" s="1" t="s">
        <v>152</v>
      </c>
    </row>
    <row r="293" spans="12:25" x14ac:dyDescent="0.3">
      <c r="L293" s="30" t="s">
        <v>397</v>
      </c>
      <c r="M293" s="1" t="s">
        <v>152</v>
      </c>
      <c r="O293" s="30" t="s">
        <v>397</v>
      </c>
      <c r="P293" s="1" t="s">
        <v>152</v>
      </c>
      <c r="Q293" s="31"/>
      <c r="R293" s="30" t="s">
        <v>397</v>
      </c>
      <c r="S293" s="1" t="s">
        <v>152</v>
      </c>
      <c r="U293" s="30" t="s">
        <v>397</v>
      </c>
      <c r="V293" s="1" t="s">
        <v>152</v>
      </c>
      <c r="X293" s="30" t="s">
        <v>397</v>
      </c>
      <c r="Y293" s="1" t="s">
        <v>152</v>
      </c>
    </row>
    <row r="294" spans="12:25" x14ac:dyDescent="0.3">
      <c r="L294" s="30" t="s">
        <v>398</v>
      </c>
      <c r="M294" s="1" t="s">
        <v>152</v>
      </c>
      <c r="O294" s="30" t="s">
        <v>398</v>
      </c>
      <c r="P294" s="1" t="s">
        <v>152</v>
      </c>
      <c r="Q294" s="31"/>
      <c r="R294" s="30" t="s">
        <v>398</v>
      </c>
      <c r="S294" s="1" t="s">
        <v>152</v>
      </c>
      <c r="U294" s="30" t="s">
        <v>398</v>
      </c>
      <c r="V294" s="1" t="s">
        <v>152</v>
      </c>
      <c r="X294" s="30" t="s">
        <v>398</v>
      </c>
      <c r="Y294" s="1" t="s">
        <v>152</v>
      </c>
    </row>
    <row r="295" spans="12:25" x14ac:dyDescent="0.3">
      <c r="L295" s="30" t="s">
        <v>399</v>
      </c>
      <c r="M295" s="1" t="s">
        <v>152</v>
      </c>
      <c r="O295" s="30" t="s">
        <v>399</v>
      </c>
      <c r="P295" s="1" t="s">
        <v>152</v>
      </c>
      <c r="Q295" s="31"/>
      <c r="R295" s="30" t="s">
        <v>399</v>
      </c>
      <c r="S295" s="1" t="s">
        <v>152</v>
      </c>
      <c r="U295" s="30" t="s">
        <v>399</v>
      </c>
      <c r="V295" s="1" t="s">
        <v>152</v>
      </c>
      <c r="X295" s="30" t="s">
        <v>399</v>
      </c>
      <c r="Y295" s="1" t="s">
        <v>152</v>
      </c>
    </row>
    <row r="296" spans="12:25" x14ac:dyDescent="0.3">
      <c r="L296" s="30" t="s">
        <v>400</v>
      </c>
      <c r="M296" s="1" t="s">
        <v>152</v>
      </c>
      <c r="O296" s="30" t="s">
        <v>400</v>
      </c>
      <c r="P296" s="1" t="s">
        <v>152</v>
      </c>
      <c r="Q296" s="31"/>
      <c r="R296" s="30" t="s">
        <v>400</v>
      </c>
      <c r="S296" s="1" t="s">
        <v>152</v>
      </c>
      <c r="U296" s="30" t="s">
        <v>400</v>
      </c>
      <c r="V296" s="1" t="s">
        <v>152</v>
      </c>
      <c r="X296" s="30" t="s">
        <v>400</v>
      </c>
      <c r="Y296" s="1" t="s">
        <v>152</v>
      </c>
    </row>
    <row r="297" spans="12:25" x14ac:dyDescent="0.3">
      <c r="L297" s="30" t="s">
        <v>401</v>
      </c>
      <c r="M297" s="1" t="s">
        <v>152</v>
      </c>
      <c r="O297" s="30" t="s">
        <v>401</v>
      </c>
      <c r="P297" s="1" t="s">
        <v>152</v>
      </c>
      <c r="Q297" s="31"/>
      <c r="R297" s="30" t="s">
        <v>401</v>
      </c>
      <c r="S297" s="1" t="s">
        <v>152</v>
      </c>
      <c r="U297" s="30" t="s">
        <v>401</v>
      </c>
      <c r="V297" s="1" t="s">
        <v>152</v>
      </c>
      <c r="X297" s="30" t="s">
        <v>401</v>
      </c>
      <c r="Y297" s="1" t="s">
        <v>152</v>
      </c>
    </row>
    <row r="298" spans="12:25" x14ac:dyDescent="0.3">
      <c r="L298" s="30" t="s">
        <v>402</v>
      </c>
      <c r="M298" s="1" t="s">
        <v>152</v>
      </c>
      <c r="O298" s="30" t="s">
        <v>402</v>
      </c>
      <c r="P298" s="1" t="s">
        <v>152</v>
      </c>
      <c r="Q298" s="31"/>
      <c r="R298" s="30" t="s">
        <v>402</v>
      </c>
      <c r="S298" s="1" t="s">
        <v>152</v>
      </c>
      <c r="U298" s="30" t="s">
        <v>402</v>
      </c>
      <c r="V298" s="1" t="s">
        <v>152</v>
      </c>
      <c r="X298" s="30" t="s">
        <v>402</v>
      </c>
      <c r="Y298" s="1" t="s">
        <v>152</v>
      </c>
    </row>
    <row r="299" spans="12:25" x14ac:dyDescent="0.3">
      <c r="L299" s="30" t="s">
        <v>403</v>
      </c>
      <c r="M299" s="1" t="s">
        <v>152</v>
      </c>
      <c r="O299" s="30" t="s">
        <v>403</v>
      </c>
      <c r="P299" s="1" t="s">
        <v>152</v>
      </c>
      <c r="Q299" s="31"/>
      <c r="R299" s="30" t="s">
        <v>403</v>
      </c>
      <c r="S299" s="1" t="s">
        <v>152</v>
      </c>
      <c r="U299" s="30" t="s">
        <v>403</v>
      </c>
      <c r="V299" s="1" t="s">
        <v>152</v>
      </c>
      <c r="X299" s="30" t="s">
        <v>403</v>
      </c>
      <c r="Y299" s="1" t="s">
        <v>152</v>
      </c>
    </row>
    <row r="300" spans="12:25" x14ac:dyDescent="0.3">
      <c r="L300" s="30" t="s">
        <v>404</v>
      </c>
      <c r="M300" s="1" t="s">
        <v>152</v>
      </c>
      <c r="O300" s="30" t="s">
        <v>404</v>
      </c>
      <c r="P300" s="1" t="s">
        <v>152</v>
      </c>
      <c r="Q300" s="31"/>
      <c r="R300" s="30" t="s">
        <v>404</v>
      </c>
      <c r="S300" s="1" t="s">
        <v>152</v>
      </c>
      <c r="U300" s="30" t="s">
        <v>404</v>
      </c>
      <c r="V300" s="1" t="s">
        <v>152</v>
      </c>
      <c r="X300" s="30" t="s">
        <v>404</v>
      </c>
      <c r="Y300" s="1" t="s">
        <v>152</v>
      </c>
    </row>
    <row r="301" spans="12:25" x14ac:dyDescent="0.3">
      <c r="L301" s="30" t="s">
        <v>405</v>
      </c>
      <c r="M301" s="1" t="s">
        <v>152</v>
      </c>
      <c r="O301" s="30" t="s">
        <v>405</v>
      </c>
      <c r="P301" s="1" t="s">
        <v>152</v>
      </c>
      <c r="Q301" s="31"/>
      <c r="R301" s="30" t="s">
        <v>405</v>
      </c>
      <c r="S301" s="1" t="s">
        <v>152</v>
      </c>
      <c r="U301" s="30" t="s">
        <v>405</v>
      </c>
      <c r="V301" s="1" t="s">
        <v>152</v>
      </c>
      <c r="X301" s="30" t="s">
        <v>405</v>
      </c>
      <c r="Y301" s="1" t="s">
        <v>152</v>
      </c>
    </row>
    <row r="302" spans="12:25" x14ac:dyDescent="0.3">
      <c r="L302" s="30" t="s">
        <v>406</v>
      </c>
      <c r="M302" s="1" t="s">
        <v>152</v>
      </c>
      <c r="O302" s="30" t="s">
        <v>406</v>
      </c>
      <c r="P302" s="1" t="s">
        <v>152</v>
      </c>
      <c r="Q302" s="31"/>
      <c r="R302" s="30" t="s">
        <v>406</v>
      </c>
      <c r="S302" s="1" t="s">
        <v>152</v>
      </c>
      <c r="U302" s="30" t="s">
        <v>406</v>
      </c>
      <c r="V302" s="1" t="s">
        <v>152</v>
      </c>
      <c r="X302" s="30" t="s">
        <v>406</v>
      </c>
      <c r="Y302" s="1" t="s">
        <v>152</v>
      </c>
    </row>
    <row r="303" spans="12:25" x14ac:dyDescent="0.3">
      <c r="L303" s="30" t="s">
        <v>407</v>
      </c>
      <c r="M303" s="1" t="s">
        <v>152</v>
      </c>
      <c r="O303" s="30" t="s">
        <v>407</v>
      </c>
      <c r="P303" s="1" t="s">
        <v>152</v>
      </c>
      <c r="Q303" s="31"/>
      <c r="R303" s="30" t="s">
        <v>407</v>
      </c>
      <c r="S303" s="1" t="s">
        <v>152</v>
      </c>
      <c r="U303" s="30" t="s">
        <v>407</v>
      </c>
      <c r="V303" s="1" t="s">
        <v>152</v>
      </c>
      <c r="X303" s="30" t="s">
        <v>407</v>
      </c>
      <c r="Y303" s="1" t="s">
        <v>152</v>
      </c>
    </row>
    <row r="304" spans="12:25" x14ac:dyDescent="0.3">
      <c r="L304" s="30" t="s">
        <v>408</v>
      </c>
      <c r="M304" s="1" t="s">
        <v>152</v>
      </c>
      <c r="O304" s="30" t="s">
        <v>408</v>
      </c>
      <c r="P304" s="1" t="s">
        <v>152</v>
      </c>
      <c r="Q304" s="31"/>
      <c r="R304" s="30" t="s">
        <v>408</v>
      </c>
      <c r="S304" s="1" t="s">
        <v>152</v>
      </c>
      <c r="U304" s="30" t="s">
        <v>408</v>
      </c>
      <c r="V304" s="1" t="s">
        <v>152</v>
      </c>
      <c r="X304" s="30" t="s">
        <v>408</v>
      </c>
      <c r="Y304" s="1" t="s">
        <v>152</v>
      </c>
    </row>
    <row r="305" spans="12:26" x14ac:dyDescent="0.3">
      <c r="L305" s="30" t="s">
        <v>409</v>
      </c>
      <c r="M305" s="1" t="s">
        <v>152</v>
      </c>
      <c r="O305" s="30" t="s">
        <v>409</v>
      </c>
      <c r="P305" s="1" t="s">
        <v>152</v>
      </c>
      <c r="Q305" s="31"/>
      <c r="R305" s="30" t="s">
        <v>409</v>
      </c>
      <c r="S305" s="1" t="s">
        <v>152</v>
      </c>
      <c r="U305" s="30" t="s">
        <v>409</v>
      </c>
      <c r="V305" s="1" t="s">
        <v>152</v>
      </c>
      <c r="X305" s="30" t="s">
        <v>409</v>
      </c>
      <c r="Y305" s="1" t="s">
        <v>152</v>
      </c>
    </row>
    <row r="306" spans="12:26" x14ac:dyDescent="0.3">
      <c r="L306" s="30" t="s">
        <v>410</v>
      </c>
      <c r="M306" s="1" t="s">
        <v>152</v>
      </c>
      <c r="O306" s="30" t="s">
        <v>410</v>
      </c>
      <c r="P306" s="1" t="s">
        <v>152</v>
      </c>
      <c r="Q306" s="31"/>
      <c r="R306" s="30" t="s">
        <v>410</v>
      </c>
      <c r="S306" s="1" t="s">
        <v>152</v>
      </c>
      <c r="U306" s="30" t="s">
        <v>410</v>
      </c>
      <c r="V306" s="1" t="s">
        <v>152</v>
      </c>
      <c r="X306" s="30" t="s">
        <v>410</v>
      </c>
      <c r="Y306" s="1" t="s">
        <v>152</v>
      </c>
    </row>
    <row r="307" spans="12:26" x14ac:dyDescent="0.3">
      <c r="L307" s="30" t="s">
        <v>411</v>
      </c>
      <c r="M307" s="1" t="s">
        <v>152</v>
      </c>
      <c r="O307" s="30" t="s">
        <v>411</v>
      </c>
      <c r="P307" s="1" t="s">
        <v>152</v>
      </c>
      <c r="Q307" s="31"/>
      <c r="R307" s="30" t="s">
        <v>411</v>
      </c>
      <c r="S307" s="1" t="s">
        <v>152</v>
      </c>
      <c r="U307" s="30" t="s">
        <v>411</v>
      </c>
      <c r="V307" s="1" t="s">
        <v>152</v>
      </c>
      <c r="X307" s="30" t="s">
        <v>411</v>
      </c>
      <c r="Y307" s="1" t="s">
        <v>152</v>
      </c>
    </row>
    <row r="308" spans="12:26" x14ac:dyDescent="0.3">
      <c r="L308" s="30" t="s">
        <v>412</v>
      </c>
      <c r="M308" s="1" t="s">
        <v>152</v>
      </c>
      <c r="O308" s="30" t="s">
        <v>412</v>
      </c>
      <c r="P308" s="1" t="s">
        <v>152</v>
      </c>
      <c r="Q308" s="31"/>
      <c r="R308" s="30" t="s">
        <v>412</v>
      </c>
      <c r="S308" s="1" t="s">
        <v>152</v>
      </c>
      <c r="U308" s="30" t="s">
        <v>412</v>
      </c>
      <c r="V308" s="1" t="s">
        <v>152</v>
      </c>
      <c r="X308" s="30" t="s">
        <v>412</v>
      </c>
      <c r="Y308" s="1" t="s">
        <v>152</v>
      </c>
    </row>
    <row r="309" spans="12:26" x14ac:dyDescent="0.3">
      <c r="L309" s="30" t="s">
        <v>413</v>
      </c>
      <c r="M309" s="1" t="s">
        <v>152</v>
      </c>
      <c r="O309" s="30" t="s">
        <v>413</v>
      </c>
      <c r="P309" s="1" t="s">
        <v>152</v>
      </c>
      <c r="Q309" s="31"/>
      <c r="R309" s="30" t="s">
        <v>413</v>
      </c>
      <c r="S309" s="1" t="s">
        <v>152</v>
      </c>
      <c r="U309" s="30" t="s">
        <v>413</v>
      </c>
      <c r="V309" s="1" t="s">
        <v>152</v>
      </c>
      <c r="X309" s="30" t="s">
        <v>413</v>
      </c>
      <c r="Y309" s="1" t="s">
        <v>152</v>
      </c>
    </row>
    <row r="310" spans="12:26" x14ac:dyDescent="0.3">
      <c r="L310" s="30" t="s">
        <v>414</v>
      </c>
      <c r="M310" s="1" t="s">
        <v>152</v>
      </c>
      <c r="O310" s="30" t="s">
        <v>414</v>
      </c>
      <c r="P310" s="1" t="s">
        <v>152</v>
      </c>
      <c r="Q310" s="31"/>
      <c r="R310" s="30" t="s">
        <v>414</v>
      </c>
      <c r="S310" s="1" t="s">
        <v>152</v>
      </c>
      <c r="U310" s="30" t="s">
        <v>414</v>
      </c>
      <c r="V310" s="1" t="s">
        <v>152</v>
      </c>
      <c r="X310" s="30" t="s">
        <v>414</v>
      </c>
      <c r="Y310" s="1" t="s">
        <v>152</v>
      </c>
    </row>
    <row r="311" spans="12:26" x14ac:dyDescent="0.3">
      <c r="L311" s="30" t="s">
        <v>415</v>
      </c>
      <c r="M311" s="1" t="s">
        <v>152</v>
      </c>
      <c r="O311" s="30" t="s">
        <v>415</v>
      </c>
      <c r="P311" s="1" t="s">
        <v>152</v>
      </c>
      <c r="Q311" s="31"/>
      <c r="R311" s="30" t="s">
        <v>415</v>
      </c>
      <c r="S311" s="1" t="s">
        <v>152</v>
      </c>
      <c r="U311" s="30" t="s">
        <v>415</v>
      </c>
      <c r="V311" s="1" t="s">
        <v>152</v>
      </c>
      <c r="X311" s="30" t="s">
        <v>415</v>
      </c>
      <c r="Y311" s="1" t="s">
        <v>152</v>
      </c>
    </row>
    <row r="312" spans="12:26" x14ac:dyDescent="0.3">
      <c r="L312" s="30" t="s">
        <v>416</v>
      </c>
      <c r="M312" s="1" t="s">
        <v>152</v>
      </c>
      <c r="O312" s="30" t="s">
        <v>416</v>
      </c>
      <c r="P312" s="1" t="s">
        <v>152</v>
      </c>
      <c r="Q312" s="31"/>
      <c r="R312" s="30" t="s">
        <v>416</v>
      </c>
      <c r="S312" s="1" t="s">
        <v>152</v>
      </c>
      <c r="U312" s="30" t="s">
        <v>416</v>
      </c>
      <c r="V312" s="1" t="s">
        <v>152</v>
      </c>
      <c r="X312" s="30" t="s">
        <v>416</v>
      </c>
      <c r="Y312" s="1" t="s">
        <v>152</v>
      </c>
    </row>
    <row r="317" spans="12:26" x14ac:dyDescent="0.3">
      <c r="Z317" s="31"/>
    </row>
    <row r="318" spans="12:26" x14ac:dyDescent="0.3">
      <c r="Y318" s="31"/>
    </row>
    <row r="319" spans="12:26" x14ac:dyDescent="0.3">
      <c r="Y319" s="31"/>
    </row>
    <row r="320" spans="12:26" x14ac:dyDescent="0.3">
      <c r="Y320" s="31"/>
    </row>
    <row r="321" spans="25:25" x14ac:dyDescent="0.3">
      <c r="Y321" s="31"/>
    </row>
    <row r="322" spans="25:25" x14ac:dyDescent="0.3">
      <c r="Y322" s="31"/>
    </row>
    <row r="323" spans="25:25" x14ac:dyDescent="0.3">
      <c r="Y323" s="31"/>
    </row>
    <row r="324" spans="25:25" x14ac:dyDescent="0.3">
      <c r="Y324" s="31"/>
    </row>
    <row r="325" spans="25:25" x14ac:dyDescent="0.3">
      <c r="Y325" s="31"/>
    </row>
    <row r="326" spans="25:25" x14ac:dyDescent="0.3">
      <c r="Y326" s="31"/>
    </row>
    <row r="327" spans="25:25" x14ac:dyDescent="0.3">
      <c r="Y327" s="31"/>
    </row>
    <row r="328" spans="25:25" x14ac:dyDescent="0.3">
      <c r="Y328" s="31"/>
    </row>
    <row r="329" spans="25:25" x14ac:dyDescent="0.3">
      <c r="Y329" s="31"/>
    </row>
    <row r="330" spans="25:25" x14ac:dyDescent="0.3">
      <c r="Y330" s="31"/>
    </row>
    <row r="331" spans="25:25" x14ac:dyDescent="0.3">
      <c r="Y331" s="31"/>
    </row>
    <row r="332" spans="25:25" x14ac:dyDescent="0.3">
      <c r="Y332" s="31"/>
    </row>
    <row r="333" spans="25:25" x14ac:dyDescent="0.3">
      <c r="Y333" s="31"/>
    </row>
    <row r="334" spans="25:25" x14ac:dyDescent="0.3">
      <c r="Y334" s="31"/>
    </row>
    <row r="335" spans="25:25" x14ac:dyDescent="0.3">
      <c r="Y335" s="31"/>
    </row>
    <row r="336" spans="25:25" x14ac:dyDescent="0.3">
      <c r="Y336" s="31"/>
    </row>
    <row r="337" spans="25:25" x14ac:dyDescent="0.3">
      <c r="Y337" s="31"/>
    </row>
    <row r="338" spans="25:25" x14ac:dyDescent="0.3">
      <c r="Y338" s="31"/>
    </row>
    <row r="339" spans="25:25" x14ac:dyDescent="0.3">
      <c r="Y339" s="31"/>
    </row>
    <row r="340" spans="25:25" x14ac:dyDescent="0.3">
      <c r="Y340" s="31"/>
    </row>
    <row r="341" spans="25:25" x14ac:dyDescent="0.3">
      <c r="Y341" s="31"/>
    </row>
    <row r="342" spans="25:25" x14ac:dyDescent="0.3">
      <c r="Y342" s="31"/>
    </row>
    <row r="343" spans="25:25" x14ac:dyDescent="0.3">
      <c r="Y343" s="31"/>
    </row>
    <row r="344" spans="25:25" x14ac:dyDescent="0.3">
      <c r="Y344" s="31"/>
    </row>
    <row r="345" spans="25:25" x14ac:dyDescent="0.3">
      <c r="Y345" s="31"/>
    </row>
    <row r="346" spans="25:25" x14ac:dyDescent="0.3">
      <c r="Y346" s="31"/>
    </row>
    <row r="347" spans="25:25" x14ac:dyDescent="0.3">
      <c r="Y347" s="31"/>
    </row>
    <row r="348" spans="25:25" x14ac:dyDescent="0.3">
      <c r="Y348" s="31"/>
    </row>
    <row r="349" spans="25:25" x14ac:dyDescent="0.3">
      <c r="Y349" s="31"/>
    </row>
    <row r="350" spans="25:25" x14ac:dyDescent="0.3">
      <c r="Y350" s="31"/>
    </row>
    <row r="351" spans="25:25" x14ac:dyDescent="0.3">
      <c r="Y351" s="31"/>
    </row>
    <row r="352" spans="25:25" x14ac:dyDescent="0.3">
      <c r="Y352" s="31"/>
    </row>
    <row r="353" spans="25:25" x14ac:dyDescent="0.3">
      <c r="Y353" s="31"/>
    </row>
    <row r="354" spans="25:25" x14ac:dyDescent="0.3">
      <c r="Y354" s="31"/>
    </row>
    <row r="355" spans="25:25" x14ac:dyDescent="0.3">
      <c r="Y355" s="31"/>
    </row>
    <row r="356" spans="25:25" x14ac:dyDescent="0.3">
      <c r="Y356" s="31"/>
    </row>
    <row r="357" spans="25:25" x14ac:dyDescent="0.3">
      <c r="Y357" s="31"/>
    </row>
    <row r="358" spans="25:25" x14ac:dyDescent="0.3">
      <c r="Y358" s="31"/>
    </row>
    <row r="359" spans="25:25" x14ac:dyDescent="0.3">
      <c r="Y359" s="31"/>
    </row>
    <row r="360" spans="25:25" x14ac:dyDescent="0.3">
      <c r="Y360" s="31"/>
    </row>
    <row r="361" spans="25:25" x14ac:dyDescent="0.3">
      <c r="Y361" s="31"/>
    </row>
    <row r="362" spans="25:25" x14ac:dyDescent="0.3">
      <c r="Y362" s="31"/>
    </row>
    <row r="363" spans="25:25" x14ac:dyDescent="0.3">
      <c r="Y363" s="31"/>
    </row>
    <row r="364" spans="25:25" x14ac:dyDescent="0.3">
      <c r="Y364" s="31"/>
    </row>
    <row r="365" spans="25:25" x14ac:dyDescent="0.3">
      <c r="Y365" s="31"/>
    </row>
    <row r="366" spans="25:25" x14ac:dyDescent="0.3">
      <c r="Y366" s="31"/>
    </row>
    <row r="367" spans="25:25" x14ac:dyDescent="0.3">
      <c r="Y367" s="31"/>
    </row>
    <row r="368" spans="25:25" x14ac:dyDescent="0.3">
      <c r="Y368" s="31"/>
    </row>
    <row r="369" spans="25:25" x14ac:dyDescent="0.3">
      <c r="Y369" s="31"/>
    </row>
    <row r="370" spans="25:25" x14ac:dyDescent="0.3">
      <c r="Y370" s="31"/>
    </row>
    <row r="371" spans="25:25" x14ac:dyDescent="0.3">
      <c r="Y371" s="31"/>
    </row>
    <row r="372" spans="25:25" x14ac:dyDescent="0.3">
      <c r="Y372" s="31"/>
    </row>
    <row r="373" spans="25:25" x14ac:dyDescent="0.3">
      <c r="Y373" s="31"/>
    </row>
    <row r="374" spans="25:25" x14ac:dyDescent="0.3">
      <c r="Y374" s="31"/>
    </row>
    <row r="375" spans="25:25" x14ac:dyDescent="0.3">
      <c r="Y375" s="31"/>
    </row>
    <row r="376" spans="25:25" x14ac:dyDescent="0.3">
      <c r="Y376" s="31"/>
    </row>
    <row r="377" spans="25:25" x14ac:dyDescent="0.3">
      <c r="Y377" s="31"/>
    </row>
    <row r="378" spans="25:25" x14ac:dyDescent="0.3">
      <c r="Y378" s="31"/>
    </row>
    <row r="379" spans="25:25" x14ac:dyDescent="0.3">
      <c r="Y379" s="31"/>
    </row>
    <row r="380" spans="25:25" x14ac:dyDescent="0.3">
      <c r="Y380" s="31"/>
    </row>
    <row r="381" spans="25:25" x14ac:dyDescent="0.3">
      <c r="Y381" s="31"/>
    </row>
    <row r="382" spans="25:25" x14ac:dyDescent="0.3">
      <c r="Y382" s="31"/>
    </row>
    <row r="383" spans="25:25" x14ac:dyDescent="0.3">
      <c r="Y383" s="31"/>
    </row>
    <row r="384" spans="25:25" x14ac:dyDescent="0.3">
      <c r="Y384" s="31"/>
    </row>
    <row r="385" spans="25:25" x14ac:dyDescent="0.3">
      <c r="Y385" s="31"/>
    </row>
    <row r="386" spans="25:25" x14ac:dyDescent="0.3">
      <c r="Y386" s="31"/>
    </row>
    <row r="387" spans="25:25" x14ac:dyDescent="0.3">
      <c r="Y387" s="31"/>
    </row>
    <row r="388" spans="25:25" x14ac:dyDescent="0.3">
      <c r="Y388" s="31"/>
    </row>
    <row r="389" spans="25:25" x14ac:dyDescent="0.3">
      <c r="Y389" s="31"/>
    </row>
    <row r="390" spans="25:25" x14ac:dyDescent="0.3">
      <c r="Y390" s="31"/>
    </row>
    <row r="391" spans="25:25" x14ac:dyDescent="0.3">
      <c r="Y391" s="31"/>
    </row>
    <row r="392" spans="25:25" x14ac:dyDescent="0.3">
      <c r="Y392" s="31"/>
    </row>
    <row r="393" spans="25:25" x14ac:dyDescent="0.3">
      <c r="Y393" s="31"/>
    </row>
    <row r="394" spans="25:25" x14ac:dyDescent="0.3">
      <c r="Y394" s="31"/>
    </row>
    <row r="395" spans="25:25" x14ac:dyDescent="0.3">
      <c r="Y395" s="31"/>
    </row>
    <row r="396" spans="25:25" x14ac:dyDescent="0.3">
      <c r="Y396" s="31"/>
    </row>
    <row r="397" spans="25:25" x14ac:dyDescent="0.3">
      <c r="Y397" s="31"/>
    </row>
    <row r="398" spans="25:25" x14ac:dyDescent="0.3">
      <c r="Y398" s="31"/>
    </row>
    <row r="399" spans="25:25" x14ac:dyDescent="0.3">
      <c r="Y399" s="31"/>
    </row>
    <row r="400" spans="25:25" x14ac:dyDescent="0.3">
      <c r="Y400" s="31"/>
    </row>
    <row r="401" spans="25:25" x14ac:dyDescent="0.3">
      <c r="Y401" s="31"/>
    </row>
    <row r="402" spans="25:25" x14ac:dyDescent="0.3">
      <c r="Y402" s="31"/>
    </row>
    <row r="403" spans="25:25" x14ac:dyDescent="0.3">
      <c r="Y403" s="31"/>
    </row>
    <row r="404" spans="25:25" x14ac:dyDescent="0.3">
      <c r="Y404" s="31"/>
    </row>
    <row r="405" spans="25:25" x14ac:dyDescent="0.3">
      <c r="Y405" s="31"/>
    </row>
    <row r="406" spans="25:25" x14ac:dyDescent="0.3">
      <c r="Y406" s="31"/>
    </row>
    <row r="407" spans="25:25" x14ac:dyDescent="0.3">
      <c r="Y407" s="31"/>
    </row>
    <row r="408" spans="25:25" x14ac:dyDescent="0.3">
      <c r="Y408" s="31"/>
    </row>
    <row r="409" spans="25:25" x14ac:dyDescent="0.3">
      <c r="Y409" s="31"/>
    </row>
    <row r="410" spans="25:25" x14ac:dyDescent="0.3">
      <c r="Y410" s="31"/>
    </row>
    <row r="411" spans="25:25" x14ac:dyDescent="0.3">
      <c r="Y411" s="31"/>
    </row>
    <row r="412" spans="25:25" x14ac:dyDescent="0.3">
      <c r="Y412" s="31"/>
    </row>
    <row r="413" spans="25:25" x14ac:dyDescent="0.3">
      <c r="Y413" s="31"/>
    </row>
    <row r="414" spans="25:25" x14ac:dyDescent="0.3">
      <c r="Y414" s="31"/>
    </row>
    <row r="415" spans="25:25" x14ac:dyDescent="0.3">
      <c r="Y415" s="31"/>
    </row>
    <row r="416" spans="25:25" x14ac:dyDescent="0.3">
      <c r="Y416" s="31"/>
    </row>
    <row r="417" spans="25:25" x14ac:dyDescent="0.3">
      <c r="Y417" s="31"/>
    </row>
    <row r="418" spans="25:25" x14ac:dyDescent="0.3">
      <c r="Y418" s="31"/>
    </row>
    <row r="419" spans="25:25" x14ac:dyDescent="0.3">
      <c r="Y419" s="31"/>
    </row>
    <row r="420" spans="25:25" x14ac:dyDescent="0.3">
      <c r="Y420" s="31"/>
    </row>
    <row r="421" spans="25:25" x14ac:dyDescent="0.3">
      <c r="Y421" s="31"/>
    </row>
    <row r="422" spans="25:25" x14ac:dyDescent="0.3">
      <c r="Y422" s="31"/>
    </row>
    <row r="423" spans="25:25" x14ac:dyDescent="0.3">
      <c r="Y423" s="31"/>
    </row>
    <row r="424" spans="25:25" x14ac:dyDescent="0.3">
      <c r="Y424" s="31"/>
    </row>
    <row r="425" spans="25:25" x14ac:dyDescent="0.3">
      <c r="Y425" s="31"/>
    </row>
    <row r="426" spans="25:25" x14ac:dyDescent="0.3">
      <c r="Y426" s="31"/>
    </row>
    <row r="427" spans="25:25" x14ac:dyDescent="0.3">
      <c r="Y427" s="31"/>
    </row>
    <row r="428" spans="25:25" x14ac:dyDescent="0.3">
      <c r="Y428" s="31"/>
    </row>
    <row r="429" spans="25:25" x14ac:dyDescent="0.3">
      <c r="Y429" s="31"/>
    </row>
    <row r="430" spans="25:25" x14ac:dyDescent="0.3">
      <c r="Y430" s="31"/>
    </row>
    <row r="431" spans="25:25" x14ac:dyDescent="0.3">
      <c r="Y431" s="31"/>
    </row>
    <row r="432" spans="25:25" x14ac:dyDescent="0.3">
      <c r="Y432" s="31"/>
    </row>
    <row r="433" spans="25:25" x14ac:dyDescent="0.3">
      <c r="Y433" s="31"/>
    </row>
    <row r="434" spans="25:25" x14ac:dyDescent="0.3">
      <c r="Y434" s="31"/>
    </row>
    <row r="435" spans="25:25" x14ac:dyDescent="0.3">
      <c r="Y435" s="31"/>
    </row>
    <row r="436" spans="25:25" x14ac:dyDescent="0.3">
      <c r="Y436" s="31"/>
    </row>
    <row r="437" spans="25:25" x14ac:dyDescent="0.3">
      <c r="Y437" s="31"/>
    </row>
    <row r="438" spans="25:25" x14ac:dyDescent="0.3">
      <c r="Y438" s="31"/>
    </row>
    <row r="439" spans="25:25" x14ac:dyDescent="0.3">
      <c r="Y439" s="31"/>
    </row>
    <row r="440" spans="25:25" x14ac:dyDescent="0.3">
      <c r="Y440" s="31"/>
    </row>
    <row r="441" spans="25:25" x14ac:dyDescent="0.3">
      <c r="Y441" s="31"/>
    </row>
    <row r="442" spans="25:25" x14ac:dyDescent="0.3">
      <c r="Y442" s="31"/>
    </row>
    <row r="443" spans="25:25" x14ac:dyDescent="0.3">
      <c r="Y443" s="31"/>
    </row>
    <row r="444" spans="25:25" x14ac:dyDescent="0.3">
      <c r="Y444" s="31"/>
    </row>
    <row r="445" spans="25:25" x14ac:dyDescent="0.3">
      <c r="Y445" s="31"/>
    </row>
    <row r="446" spans="25:25" x14ac:dyDescent="0.3">
      <c r="Y446" s="31"/>
    </row>
    <row r="447" spans="25:25" x14ac:dyDescent="0.3">
      <c r="Y447" s="31"/>
    </row>
    <row r="448" spans="25:25" x14ac:dyDescent="0.3">
      <c r="Y448" s="31"/>
    </row>
    <row r="449" spans="25:25" x14ac:dyDescent="0.3">
      <c r="Y449" s="31"/>
    </row>
    <row r="450" spans="25:25" x14ac:dyDescent="0.3">
      <c r="Y450" s="31"/>
    </row>
    <row r="451" spans="25:25" x14ac:dyDescent="0.3">
      <c r="Y451" s="31"/>
    </row>
    <row r="452" spans="25:25" x14ac:dyDescent="0.3">
      <c r="Y452" s="31"/>
    </row>
    <row r="453" spans="25:25" x14ac:dyDescent="0.3">
      <c r="Y453" s="31"/>
    </row>
    <row r="454" spans="25:25" x14ac:dyDescent="0.3">
      <c r="Y454" s="31"/>
    </row>
    <row r="455" spans="25:25" x14ac:dyDescent="0.3">
      <c r="Y455" s="31"/>
    </row>
    <row r="456" spans="25:25" x14ac:dyDescent="0.3">
      <c r="Y456" s="31"/>
    </row>
    <row r="457" spans="25:25" x14ac:dyDescent="0.3">
      <c r="Y457" s="31"/>
    </row>
    <row r="458" spans="25:25" x14ac:dyDescent="0.3">
      <c r="Y458" s="31"/>
    </row>
    <row r="459" spans="25:25" x14ac:dyDescent="0.3">
      <c r="Y459" s="31"/>
    </row>
    <row r="460" spans="25:25" x14ac:dyDescent="0.3">
      <c r="Y460" s="31"/>
    </row>
    <row r="461" spans="25:25" x14ac:dyDescent="0.3">
      <c r="Y461" s="31"/>
    </row>
    <row r="462" spans="25:25" x14ac:dyDescent="0.3">
      <c r="Y462" s="31"/>
    </row>
    <row r="463" spans="25:25" x14ac:dyDescent="0.3">
      <c r="Y463" s="31"/>
    </row>
    <row r="464" spans="25:25" x14ac:dyDescent="0.3">
      <c r="Y464" s="31"/>
    </row>
    <row r="465" spans="25:25" x14ac:dyDescent="0.3">
      <c r="Y465" s="31"/>
    </row>
    <row r="466" spans="25:25" x14ac:dyDescent="0.3">
      <c r="Y466" s="31"/>
    </row>
    <row r="467" spans="25:25" x14ac:dyDescent="0.3">
      <c r="Y467" s="31"/>
    </row>
    <row r="468" spans="25:25" x14ac:dyDescent="0.3">
      <c r="Y468" s="31"/>
    </row>
    <row r="469" spans="25:25" x14ac:dyDescent="0.3">
      <c r="Y469" s="31"/>
    </row>
    <row r="470" spans="25:25" x14ac:dyDescent="0.3">
      <c r="Y470" s="31"/>
    </row>
    <row r="471" spans="25:25" x14ac:dyDescent="0.3">
      <c r="Y471" s="31"/>
    </row>
    <row r="472" spans="25:25" x14ac:dyDescent="0.3">
      <c r="Y472" s="31"/>
    </row>
    <row r="473" spans="25:25" x14ac:dyDescent="0.3">
      <c r="Y473" s="31"/>
    </row>
    <row r="474" spans="25:25" x14ac:dyDescent="0.3">
      <c r="Y474" s="31"/>
    </row>
    <row r="475" spans="25:25" x14ac:dyDescent="0.3">
      <c r="Y475" s="31"/>
    </row>
    <row r="476" spans="25:25" x14ac:dyDescent="0.3">
      <c r="Y476" s="31"/>
    </row>
    <row r="477" spans="25:25" x14ac:dyDescent="0.3">
      <c r="Y477" s="31"/>
    </row>
    <row r="478" spans="25:25" x14ac:dyDescent="0.3">
      <c r="Y478" s="31"/>
    </row>
    <row r="479" spans="25:25" x14ac:dyDescent="0.3">
      <c r="Y479" s="31"/>
    </row>
    <row r="480" spans="25:25" x14ac:dyDescent="0.3">
      <c r="Y480" s="31"/>
    </row>
    <row r="481" spans="25:25" x14ac:dyDescent="0.3">
      <c r="Y481" s="31"/>
    </row>
    <row r="482" spans="25:25" x14ac:dyDescent="0.3">
      <c r="Y482" s="31"/>
    </row>
    <row r="483" spans="25:25" x14ac:dyDescent="0.3">
      <c r="Y483" s="31"/>
    </row>
    <row r="484" spans="25:25" x14ac:dyDescent="0.3">
      <c r="Y484" s="31"/>
    </row>
    <row r="485" spans="25:25" x14ac:dyDescent="0.3">
      <c r="Y485" s="31"/>
    </row>
    <row r="486" spans="25:25" x14ac:dyDescent="0.3">
      <c r="Y486" s="31"/>
    </row>
    <row r="487" spans="25:25" x14ac:dyDescent="0.3">
      <c r="Y487" s="31"/>
    </row>
    <row r="488" spans="25:25" x14ac:dyDescent="0.3">
      <c r="Y488" s="31"/>
    </row>
    <row r="489" spans="25:25" x14ac:dyDescent="0.3">
      <c r="Y489" s="31"/>
    </row>
    <row r="490" spans="25:25" x14ac:dyDescent="0.3">
      <c r="Y490" s="31"/>
    </row>
    <row r="491" spans="25:25" x14ac:dyDescent="0.3">
      <c r="Y491" s="31"/>
    </row>
    <row r="492" spans="25:25" x14ac:dyDescent="0.3">
      <c r="Y492" s="31"/>
    </row>
    <row r="493" spans="25:25" x14ac:dyDescent="0.3">
      <c r="Y493" s="31"/>
    </row>
    <row r="494" spans="25:25" x14ac:dyDescent="0.3">
      <c r="Y494" s="31"/>
    </row>
    <row r="495" spans="25:25" x14ac:dyDescent="0.3">
      <c r="Y495" s="31"/>
    </row>
    <row r="496" spans="25:25" x14ac:dyDescent="0.3">
      <c r="Y496" s="31"/>
    </row>
    <row r="497" spans="25:25" x14ac:dyDescent="0.3">
      <c r="Y497" s="31"/>
    </row>
    <row r="498" spans="25:25" x14ac:dyDescent="0.3">
      <c r="Y498" s="31"/>
    </row>
    <row r="499" spans="25:25" x14ac:dyDescent="0.3">
      <c r="Y499" s="31"/>
    </row>
    <row r="500" spans="25:25" x14ac:dyDescent="0.3">
      <c r="Y500" s="31"/>
    </row>
    <row r="501" spans="25:25" x14ac:dyDescent="0.3">
      <c r="Y501" s="31"/>
    </row>
    <row r="502" spans="25:25" x14ac:dyDescent="0.3">
      <c r="Y502" s="31"/>
    </row>
    <row r="503" spans="25:25" x14ac:dyDescent="0.3">
      <c r="Y503" s="31"/>
    </row>
    <row r="504" spans="25:25" x14ac:dyDescent="0.3">
      <c r="Y504" s="31"/>
    </row>
    <row r="505" spans="25:25" x14ac:dyDescent="0.3">
      <c r="Y505" s="31"/>
    </row>
    <row r="506" spans="25:25" x14ac:dyDescent="0.3">
      <c r="Y506" s="31"/>
    </row>
    <row r="507" spans="25:25" x14ac:dyDescent="0.3">
      <c r="Y507" s="31"/>
    </row>
    <row r="508" spans="25:25" x14ac:dyDescent="0.3">
      <c r="Y508" s="31"/>
    </row>
    <row r="509" spans="25:25" x14ac:dyDescent="0.3">
      <c r="Y509" s="31"/>
    </row>
    <row r="510" spans="25:25" x14ac:dyDescent="0.3">
      <c r="Y510" s="31"/>
    </row>
    <row r="511" spans="25:25" x14ac:dyDescent="0.3">
      <c r="Y511" s="31"/>
    </row>
    <row r="512" spans="25:25" x14ac:dyDescent="0.3">
      <c r="Y512" s="31"/>
    </row>
    <row r="513" spans="25:25" x14ac:dyDescent="0.3">
      <c r="Y513" s="31"/>
    </row>
    <row r="514" spans="25:25" x14ac:dyDescent="0.3">
      <c r="Y514" s="31"/>
    </row>
    <row r="515" spans="25:25" x14ac:dyDescent="0.3">
      <c r="Y515" s="31"/>
    </row>
    <row r="516" spans="25:25" x14ac:dyDescent="0.3">
      <c r="Y516" s="31"/>
    </row>
    <row r="517" spans="25:25" x14ac:dyDescent="0.3">
      <c r="Y517" s="31"/>
    </row>
    <row r="518" spans="25:25" x14ac:dyDescent="0.3">
      <c r="Y518" s="31"/>
    </row>
    <row r="519" spans="25:25" x14ac:dyDescent="0.3">
      <c r="Y519" s="31"/>
    </row>
    <row r="520" spans="25:25" x14ac:dyDescent="0.3">
      <c r="Y520" s="31"/>
    </row>
    <row r="521" spans="25:25" x14ac:dyDescent="0.3">
      <c r="Y521" s="31"/>
    </row>
    <row r="522" spans="25:25" x14ac:dyDescent="0.3">
      <c r="Y522" s="31"/>
    </row>
    <row r="523" spans="25:25" x14ac:dyDescent="0.3">
      <c r="Y523" s="31"/>
    </row>
    <row r="524" spans="25:25" x14ac:dyDescent="0.3">
      <c r="Y524" s="31"/>
    </row>
    <row r="525" spans="25:25" x14ac:dyDescent="0.3">
      <c r="Y525" s="31"/>
    </row>
    <row r="526" spans="25:25" x14ac:dyDescent="0.3">
      <c r="Y526" s="31"/>
    </row>
    <row r="527" spans="25:25" x14ac:dyDescent="0.3">
      <c r="Y527" s="31"/>
    </row>
    <row r="528" spans="25:25" x14ac:dyDescent="0.3">
      <c r="Y528" s="31"/>
    </row>
    <row r="529" spans="25:25" x14ac:dyDescent="0.3">
      <c r="Y529" s="31"/>
    </row>
    <row r="530" spans="25:25" x14ac:dyDescent="0.3">
      <c r="Y530" s="31"/>
    </row>
    <row r="531" spans="25:25" x14ac:dyDescent="0.3">
      <c r="Y531" s="31"/>
    </row>
    <row r="532" spans="25:25" x14ac:dyDescent="0.3">
      <c r="Y532" s="31"/>
    </row>
    <row r="533" spans="25:25" x14ac:dyDescent="0.3">
      <c r="Y533" s="31"/>
    </row>
    <row r="534" spans="25:25" x14ac:dyDescent="0.3">
      <c r="Y534" s="31"/>
    </row>
    <row r="535" spans="25:25" x14ac:dyDescent="0.3">
      <c r="Y535" s="31"/>
    </row>
    <row r="536" spans="25:25" x14ac:dyDescent="0.3">
      <c r="Y536" s="31"/>
    </row>
    <row r="537" spans="25:25" x14ac:dyDescent="0.3">
      <c r="Y537" s="31"/>
    </row>
    <row r="538" spans="25:25" x14ac:dyDescent="0.3">
      <c r="Y538" s="31"/>
    </row>
    <row r="539" spans="25:25" x14ac:dyDescent="0.3">
      <c r="Y539" s="31"/>
    </row>
    <row r="540" spans="25:25" x14ac:dyDescent="0.3">
      <c r="Y540" s="31"/>
    </row>
    <row r="541" spans="25:25" x14ac:dyDescent="0.3">
      <c r="Y541" s="31"/>
    </row>
    <row r="542" spans="25:25" x14ac:dyDescent="0.3">
      <c r="Y542" s="31"/>
    </row>
    <row r="543" spans="25:25" x14ac:dyDescent="0.3">
      <c r="Y543" s="31"/>
    </row>
    <row r="544" spans="25:25" x14ac:dyDescent="0.3">
      <c r="Y544" s="31"/>
    </row>
    <row r="545" spans="25:25" x14ac:dyDescent="0.3">
      <c r="Y545" s="31"/>
    </row>
    <row r="546" spans="25:25" x14ac:dyDescent="0.3">
      <c r="Y546" s="31"/>
    </row>
    <row r="547" spans="25:25" x14ac:dyDescent="0.3">
      <c r="Y547" s="31"/>
    </row>
    <row r="548" spans="25:25" x14ac:dyDescent="0.3">
      <c r="Y548" s="31"/>
    </row>
    <row r="549" spans="25:25" x14ac:dyDescent="0.3">
      <c r="Y549" s="31"/>
    </row>
    <row r="550" spans="25:25" x14ac:dyDescent="0.3">
      <c r="Y550" s="31"/>
    </row>
    <row r="551" spans="25:25" x14ac:dyDescent="0.3">
      <c r="Y551" s="31"/>
    </row>
    <row r="552" spans="25:25" x14ac:dyDescent="0.3">
      <c r="Y552" s="31"/>
    </row>
    <row r="553" spans="25:25" x14ac:dyDescent="0.3">
      <c r="Y553" s="31"/>
    </row>
    <row r="554" spans="25:25" x14ac:dyDescent="0.3">
      <c r="Y554" s="31"/>
    </row>
    <row r="555" spans="25:25" x14ac:dyDescent="0.3">
      <c r="Y555" s="31"/>
    </row>
    <row r="556" spans="25:25" x14ac:dyDescent="0.3">
      <c r="Y556" s="31"/>
    </row>
    <row r="557" spans="25:25" x14ac:dyDescent="0.3">
      <c r="Y557" s="31"/>
    </row>
    <row r="558" spans="25:25" x14ac:dyDescent="0.3">
      <c r="Y558" s="31"/>
    </row>
    <row r="559" spans="25:25" x14ac:dyDescent="0.3">
      <c r="Y559" s="31"/>
    </row>
    <row r="560" spans="25:25" x14ac:dyDescent="0.3">
      <c r="Y560" s="31"/>
    </row>
    <row r="561" spans="25:25" x14ac:dyDescent="0.3">
      <c r="Y561" s="31"/>
    </row>
    <row r="562" spans="25:25" x14ac:dyDescent="0.3">
      <c r="Y562" s="31"/>
    </row>
    <row r="563" spans="25:25" x14ac:dyDescent="0.3">
      <c r="Y563" s="31"/>
    </row>
    <row r="564" spans="25:25" x14ac:dyDescent="0.3">
      <c r="Y564" s="31"/>
    </row>
    <row r="565" spans="25:25" x14ac:dyDescent="0.3">
      <c r="Y565" s="31"/>
    </row>
  </sheetData>
  <mergeCells count="12">
    <mergeCell ref="A8:O8"/>
    <mergeCell ref="C9:AD9"/>
    <mergeCell ref="AF9:AG9"/>
    <mergeCell ref="C10:G10"/>
    <mergeCell ref="H10:L10"/>
    <mergeCell ref="M10:Q10"/>
    <mergeCell ref="R10:V10"/>
    <mergeCell ref="W10:AA10"/>
    <mergeCell ref="AB10:AD10"/>
    <mergeCell ref="AF10:AG10"/>
    <mergeCell ref="A9:B10"/>
    <mergeCell ref="AE9:AE31"/>
  </mergeCells>
  <dataValidations count="2">
    <dataValidation allowBlank="1" showErrorMessage="1" promptTitle="TRAFO" prompt="$Y$40:$Z$565" sqref="Q36" xr:uid="{9E35EDB1-EAE0-4D56-A7A6-583160689B74}"/>
    <dataValidation allowBlank="1" showErrorMessage="1" promptTitle="TRAFO" prompt="$C$63:$D$85" sqref="C63" xr:uid="{5463938B-AD86-4C05-A9E6-CEFA78134084}"/>
  </dataValidations>
  <hyperlinks>
    <hyperlink ref="D64" r:id="rId1" tooltip="Link to Datastream Navigator metadata for N:EQNR; right-click for more" xr:uid="{ACE48031-FA3B-47C9-AF88-EBA97325DEFA}"/>
  </hyperlinks>
  <pageMargins left="0.5" right="0.5" top="1" bottom="1" header="0.5" footer="0.75"/>
  <pageSetup fitToHeight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0FC1-50C6-472F-9820-E05C17D4E0F3}">
  <sheetPr codeName="Sheet2"/>
  <dimension ref="A1:K278"/>
  <sheetViews>
    <sheetView tabSelected="1" workbookViewId="0">
      <selection activeCell="Q19" sqref="Q19"/>
    </sheetView>
  </sheetViews>
  <sheetFormatPr defaultRowHeight="14.4" x14ac:dyDescent="0.3"/>
  <sheetData>
    <row r="1" spans="1:11" x14ac:dyDescent="0.3">
      <c r="B1" t="s">
        <v>418</v>
      </c>
      <c r="C1" t="s">
        <v>419</v>
      </c>
      <c r="D1" t="s">
        <v>420</v>
      </c>
      <c r="E1" t="s">
        <v>421</v>
      </c>
      <c r="F1" t="s">
        <v>422</v>
      </c>
      <c r="G1" t="s">
        <v>418</v>
      </c>
      <c r="H1" t="s">
        <v>419</v>
      </c>
      <c r="I1" t="s">
        <v>420</v>
      </c>
      <c r="J1" t="s">
        <v>421</v>
      </c>
      <c r="K1" t="s">
        <v>422</v>
      </c>
    </row>
    <row r="2" spans="1:11" x14ac:dyDescent="0.3">
      <c r="B2" t="s">
        <v>417</v>
      </c>
      <c r="C2" t="s">
        <v>417</v>
      </c>
      <c r="D2" t="s">
        <v>417</v>
      </c>
      <c r="E2" t="s">
        <v>417</v>
      </c>
      <c r="F2" t="s">
        <v>417</v>
      </c>
      <c r="G2" t="s">
        <v>423</v>
      </c>
      <c r="H2" t="s">
        <v>423</v>
      </c>
      <c r="I2" t="s">
        <v>423</v>
      </c>
      <c r="J2" t="s">
        <v>423</v>
      </c>
      <c r="K2" t="s">
        <v>423</v>
      </c>
    </row>
    <row r="3" spans="1:11" x14ac:dyDescent="0.3">
      <c r="A3" t="s">
        <v>140</v>
      </c>
      <c r="B3">
        <v>-4.5030000000000001E-2</v>
      </c>
      <c r="C3">
        <v>-4.4299999999999999E-2</v>
      </c>
      <c r="D3" t="s">
        <v>152</v>
      </c>
      <c r="E3">
        <v>-3.9949999999999999E-2</v>
      </c>
      <c r="F3">
        <v>-9.987E-2</v>
      </c>
      <c r="G3">
        <v>0</v>
      </c>
      <c r="H3">
        <v>-7.9979999999999996E-2</v>
      </c>
      <c r="I3" t="s">
        <v>152</v>
      </c>
      <c r="J3">
        <v>-7.9899999999999999E-2</v>
      </c>
      <c r="K3">
        <v>-3.9949999999999999E-2</v>
      </c>
    </row>
    <row r="4" spans="1:11" x14ac:dyDescent="0.3">
      <c r="A4" t="s">
        <v>141</v>
      </c>
      <c r="B4">
        <v>1.5888899999999999</v>
      </c>
      <c r="C4">
        <v>3.88096</v>
      </c>
      <c r="D4">
        <v>3.4171800000000001</v>
      </c>
      <c r="E4">
        <v>3.5238900000000002</v>
      </c>
      <c r="F4">
        <v>3.7928899999999999</v>
      </c>
      <c r="G4">
        <v>4.1500000000000004</v>
      </c>
      <c r="H4">
        <v>4.83</v>
      </c>
      <c r="I4">
        <v>3.7</v>
      </c>
      <c r="J4">
        <v>4.5599999999999996</v>
      </c>
      <c r="K4">
        <v>4.1500000000000004</v>
      </c>
    </row>
    <row r="5" spans="1:11" x14ac:dyDescent="0.3">
      <c r="A5" t="s">
        <v>142</v>
      </c>
      <c r="B5" s="34">
        <v>0.50517999999999996</v>
      </c>
      <c r="C5">
        <v>0.19399</v>
      </c>
      <c r="D5">
        <v>0.72485999999999995</v>
      </c>
      <c r="E5">
        <v>0.50144</v>
      </c>
      <c r="F5">
        <v>0.27379999999999999</v>
      </c>
      <c r="G5">
        <v>0.53949000000000003</v>
      </c>
      <c r="H5">
        <v>1.8182700000000001</v>
      </c>
      <c r="I5">
        <v>-9.9909999999999999E-2</v>
      </c>
      <c r="J5">
        <v>0.26973999999999998</v>
      </c>
      <c r="K5">
        <v>-0.21979000000000001</v>
      </c>
    </row>
    <row r="6" spans="1:11" x14ac:dyDescent="0.3">
      <c r="A6" t="s">
        <v>143</v>
      </c>
      <c r="B6" s="34">
        <v>-0.31929000000000002</v>
      </c>
      <c r="C6">
        <v>-0.47082000000000002</v>
      </c>
      <c r="D6">
        <v>0.28140999999999999</v>
      </c>
      <c r="E6">
        <v>0.73870999999999998</v>
      </c>
      <c r="F6">
        <v>-0.56552999999999998</v>
      </c>
      <c r="G6">
        <v>-2.4704700000000002</v>
      </c>
      <c r="H6">
        <v>-0.62505999999999995</v>
      </c>
      <c r="I6">
        <v>0.70082</v>
      </c>
      <c r="J6">
        <v>0.82528999999999997</v>
      </c>
      <c r="K6">
        <v>-0.65752999999999995</v>
      </c>
    </row>
    <row r="7" spans="1:11" x14ac:dyDescent="0.3">
      <c r="A7" t="s">
        <v>144</v>
      </c>
      <c r="B7" s="34">
        <v>0.85963000000000001</v>
      </c>
      <c r="C7">
        <v>0.48504999999999998</v>
      </c>
      <c r="D7">
        <v>0.57194999999999996</v>
      </c>
      <c r="E7">
        <v>1.0132000000000001</v>
      </c>
      <c r="F7">
        <v>0.6784</v>
      </c>
      <c r="G7">
        <v>1.06</v>
      </c>
      <c r="H7">
        <v>0.39</v>
      </c>
      <c r="I7">
        <v>0.8</v>
      </c>
      <c r="J7">
        <v>0.94</v>
      </c>
      <c r="K7">
        <v>0.77</v>
      </c>
    </row>
    <row r="8" spans="1:11" x14ac:dyDescent="0.3">
      <c r="A8" t="s">
        <v>145</v>
      </c>
      <c r="B8" s="34" t="s">
        <v>152</v>
      </c>
      <c r="C8" t="s">
        <v>152</v>
      </c>
      <c r="D8" t="s">
        <v>152</v>
      </c>
      <c r="E8" t="s">
        <v>152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</row>
    <row r="9" spans="1:11" x14ac:dyDescent="0.3">
      <c r="A9" t="s">
        <v>146</v>
      </c>
      <c r="B9" s="34" t="s">
        <v>152</v>
      </c>
      <c r="C9" t="s">
        <v>152</v>
      </c>
      <c r="D9" t="s">
        <v>152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</row>
    <row r="10" spans="1:11" x14ac:dyDescent="0.3">
      <c r="A10" t="s">
        <v>147</v>
      </c>
      <c r="B10" s="34">
        <v>1.8271900000000001</v>
      </c>
      <c r="C10">
        <v>2.2520199999999999</v>
      </c>
      <c r="D10">
        <v>0.82972000000000001</v>
      </c>
      <c r="E10">
        <v>2.4397000000000002</v>
      </c>
      <c r="F10">
        <v>1.5782099999999999</v>
      </c>
      <c r="G10">
        <v>2.94</v>
      </c>
      <c r="H10">
        <v>1.96</v>
      </c>
      <c r="I10">
        <v>1.8</v>
      </c>
      <c r="J10">
        <v>2.0499999999999998</v>
      </c>
      <c r="K10">
        <v>1.81</v>
      </c>
    </row>
    <row r="11" spans="1:11" x14ac:dyDescent="0.3">
      <c r="A11" t="s">
        <v>148</v>
      </c>
      <c r="B11" s="34">
        <v>0.93389999999999995</v>
      </c>
      <c r="C11">
        <v>0.64207000000000003</v>
      </c>
      <c r="D11">
        <v>4.3099999999999996E-3</v>
      </c>
      <c r="E11">
        <v>2.7779999999999999E-2</v>
      </c>
      <c r="F11">
        <v>0.26872000000000001</v>
      </c>
      <c r="G11">
        <v>0.91</v>
      </c>
      <c r="H11">
        <v>0.54</v>
      </c>
      <c r="I11">
        <v>-0.06</v>
      </c>
      <c r="J11">
        <v>0.02</v>
      </c>
      <c r="K11">
        <v>0.27</v>
      </c>
    </row>
    <row r="12" spans="1:11" x14ac:dyDescent="0.3">
      <c r="A12" t="s">
        <v>149</v>
      </c>
      <c r="B12" s="34">
        <v>-0.32</v>
      </c>
      <c r="C12">
        <v>-0.4</v>
      </c>
      <c r="D12">
        <v>-0.27</v>
      </c>
      <c r="E12">
        <v>-7.3169999999999999E-2</v>
      </c>
      <c r="F12">
        <v>-0.27162999999999998</v>
      </c>
      <c r="G12">
        <v>-0.51</v>
      </c>
      <c r="H12">
        <v>-0.15</v>
      </c>
      <c r="I12">
        <v>-0.22</v>
      </c>
      <c r="J12">
        <v>-0.13</v>
      </c>
      <c r="K12">
        <v>-0.32</v>
      </c>
    </row>
    <row r="13" spans="1:11" x14ac:dyDescent="0.3">
      <c r="A13" t="s">
        <v>150</v>
      </c>
      <c r="B13" s="34">
        <v>2.1839999999999998E-2</v>
      </c>
      <c r="C13">
        <v>-2.1099999999999999E-3</v>
      </c>
      <c r="D13">
        <v>0</v>
      </c>
      <c r="E13">
        <v>0.04</v>
      </c>
      <c r="F13">
        <v>1.1820000000000001E-2</v>
      </c>
      <c r="G13">
        <v>0.03</v>
      </c>
      <c r="H13">
        <v>-0.01</v>
      </c>
      <c r="I13">
        <v>0.03</v>
      </c>
      <c r="J13">
        <v>0.03</v>
      </c>
      <c r="K13">
        <v>0.02</v>
      </c>
    </row>
    <row r="14" spans="1:11" x14ac:dyDescent="0.3">
      <c r="A14" t="s">
        <v>151</v>
      </c>
      <c r="B14" s="34">
        <v>0.16</v>
      </c>
      <c r="C14">
        <v>1.33</v>
      </c>
      <c r="D14">
        <v>0.5</v>
      </c>
      <c r="E14">
        <v>0.46</v>
      </c>
      <c r="F14" t="s">
        <v>152</v>
      </c>
      <c r="G14">
        <v>0.629</v>
      </c>
      <c r="H14">
        <v>1.3</v>
      </c>
      <c r="I14">
        <v>0.51</v>
      </c>
      <c r="J14">
        <v>0.38</v>
      </c>
      <c r="K14">
        <v>-0.12</v>
      </c>
    </row>
    <row r="15" spans="1:11" x14ac:dyDescent="0.3">
      <c r="A15" t="s">
        <v>153</v>
      </c>
      <c r="B15" s="34">
        <v>3.4680599999999999</v>
      </c>
      <c r="C15">
        <v>-0.28849000000000002</v>
      </c>
      <c r="D15">
        <v>2.2260300000000002</v>
      </c>
      <c r="E15">
        <v>2.4706199999999998</v>
      </c>
      <c r="F15">
        <v>2.2251799999999999</v>
      </c>
      <c r="G15">
        <v>3.9</v>
      </c>
      <c r="H15">
        <v>-0.96</v>
      </c>
      <c r="I15">
        <v>2.95</v>
      </c>
      <c r="J15">
        <v>1.99</v>
      </c>
      <c r="K15">
        <v>2.68</v>
      </c>
    </row>
    <row r="16" spans="1:11" x14ac:dyDescent="0.3">
      <c r="A16" t="s">
        <v>154</v>
      </c>
      <c r="B16" s="34">
        <v>0.14588000000000001</v>
      </c>
      <c r="C16">
        <v>0.31506000000000001</v>
      </c>
      <c r="D16">
        <v>0.26262000000000002</v>
      </c>
      <c r="E16">
        <v>0.23930000000000001</v>
      </c>
      <c r="F16">
        <v>0.24179</v>
      </c>
      <c r="G16">
        <v>0.1</v>
      </c>
      <c r="H16">
        <v>0.55000000000000004</v>
      </c>
      <c r="I16">
        <v>-0.12</v>
      </c>
      <c r="J16">
        <v>0.33</v>
      </c>
      <c r="K16">
        <v>0.19</v>
      </c>
    </row>
    <row r="17" spans="1:11" x14ac:dyDescent="0.3">
      <c r="A17" t="s">
        <v>155</v>
      </c>
      <c r="B17" s="34">
        <v>6.5791399999999998</v>
      </c>
      <c r="C17">
        <v>5.8164999999999996</v>
      </c>
      <c r="D17">
        <v>4.2730600000000001</v>
      </c>
      <c r="E17">
        <v>6.6382300000000001</v>
      </c>
      <c r="F17">
        <v>6.5733199999999998</v>
      </c>
      <c r="G17">
        <v>7.8</v>
      </c>
      <c r="H17">
        <v>3.99</v>
      </c>
      <c r="I17">
        <v>4.04</v>
      </c>
      <c r="J17">
        <v>6.39</v>
      </c>
      <c r="K17">
        <v>7.9</v>
      </c>
    </row>
    <row r="18" spans="1:11" x14ac:dyDescent="0.3">
      <c r="A18" t="s">
        <v>156</v>
      </c>
      <c r="B18" s="34" t="s">
        <v>152</v>
      </c>
      <c r="C18">
        <v>-9.5556000000000001</v>
      </c>
      <c r="D18">
        <v>10.14953</v>
      </c>
      <c r="E18">
        <v>1.4399299999999999</v>
      </c>
      <c r="F18">
        <v>-21.994900000000001</v>
      </c>
      <c r="G18" t="s">
        <v>152</v>
      </c>
      <c r="H18">
        <v>-12.8</v>
      </c>
      <c r="I18">
        <v>12.1</v>
      </c>
      <c r="J18">
        <v>0.5</v>
      </c>
      <c r="K18">
        <v>-16.399999999999999</v>
      </c>
    </row>
    <row r="19" spans="1:11" x14ac:dyDescent="0.3">
      <c r="A19" t="s">
        <v>157</v>
      </c>
      <c r="B19" s="34" t="s">
        <v>152</v>
      </c>
      <c r="C19" t="s">
        <v>152</v>
      </c>
      <c r="D19" t="s">
        <v>152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</row>
    <row r="20" spans="1:11" x14ac:dyDescent="0.3">
      <c r="A20" t="s">
        <v>158</v>
      </c>
      <c r="B20" s="34" t="s">
        <v>152</v>
      </c>
      <c r="C20" t="s">
        <v>152</v>
      </c>
      <c r="D20" t="s">
        <v>152</v>
      </c>
      <c r="E20" t="s">
        <v>152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</row>
    <row r="21" spans="1:11" x14ac:dyDescent="0.3">
      <c r="A21" t="s">
        <v>159</v>
      </c>
      <c r="B21" s="34" t="s">
        <v>152</v>
      </c>
      <c r="C21">
        <v>-7.0000000000000007E-2</v>
      </c>
      <c r="D21">
        <v>-0.11792999999999999</v>
      </c>
      <c r="E21">
        <v>-7.2270000000000001E-2</v>
      </c>
      <c r="F21">
        <v>-6.0389999999999999E-2</v>
      </c>
      <c r="G21">
        <v>-0.1</v>
      </c>
      <c r="H21">
        <v>-0.08</v>
      </c>
      <c r="I21">
        <v>-0.01</v>
      </c>
      <c r="J21">
        <v>-0.01</v>
      </c>
      <c r="K21">
        <v>0</v>
      </c>
    </row>
    <row r="22" spans="1:11" x14ac:dyDescent="0.3">
      <c r="A22" t="s">
        <v>160</v>
      </c>
      <c r="B22" s="34">
        <v>-5.9804500000000003</v>
      </c>
      <c r="C22">
        <v>-2.2200000000000002</v>
      </c>
      <c r="D22">
        <v>-2.71</v>
      </c>
      <c r="E22" t="s">
        <v>152</v>
      </c>
      <c r="F22" t="s">
        <v>152</v>
      </c>
      <c r="G22">
        <v>-13.5</v>
      </c>
      <c r="H22">
        <v>2.2999999999999998</v>
      </c>
      <c r="I22">
        <v>-5.2</v>
      </c>
      <c r="J22" t="s">
        <v>152</v>
      </c>
      <c r="K22" t="s">
        <v>152</v>
      </c>
    </row>
    <row r="23" spans="1:11" x14ac:dyDescent="0.3">
      <c r="A23" t="s">
        <v>161</v>
      </c>
      <c r="B23" s="34">
        <v>0.4</v>
      </c>
      <c r="C23">
        <v>0.49</v>
      </c>
      <c r="D23">
        <v>0.48</v>
      </c>
      <c r="E23">
        <v>0.42</v>
      </c>
      <c r="F23">
        <v>0.65</v>
      </c>
      <c r="G23">
        <v>0.24</v>
      </c>
      <c r="H23">
        <v>-0.09</v>
      </c>
      <c r="I23">
        <v>0.43</v>
      </c>
      <c r="J23">
        <v>0.32</v>
      </c>
      <c r="K23">
        <v>0.4</v>
      </c>
    </row>
    <row r="24" spans="1:11" x14ac:dyDescent="0.3">
      <c r="A24" t="s">
        <v>162</v>
      </c>
      <c r="B24" s="34">
        <v>0.32361000000000001</v>
      </c>
      <c r="C24">
        <v>-1.86365</v>
      </c>
      <c r="D24">
        <v>1.4619</v>
      </c>
      <c r="E24">
        <v>1.0750500000000001</v>
      </c>
      <c r="F24">
        <v>0.88341999999999998</v>
      </c>
      <c r="G24">
        <v>0.63</v>
      </c>
      <c r="H24">
        <v>-2.57</v>
      </c>
      <c r="I24">
        <v>1.27</v>
      </c>
      <c r="J24">
        <v>0.88</v>
      </c>
      <c r="K24">
        <v>0.87</v>
      </c>
    </row>
    <row r="25" spans="1:11" x14ac:dyDescent="0.3">
      <c r="A25" t="s">
        <v>163</v>
      </c>
      <c r="B25" s="34" t="s">
        <v>152</v>
      </c>
      <c r="C25" t="s">
        <v>152</v>
      </c>
      <c r="D25" t="s">
        <v>152</v>
      </c>
      <c r="E25">
        <v>6.67</v>
      </c>
      <c r="F25">
        <v>9</v>
      </c>
      <c r="G25" t="s">
        <v>152</v>
      </c>
      <c r="H25" t="s">
        <v>152</v>
      </c>
      <c r="I25" t="s">
        <v>152</v>
      </c>
      <c r="J25">
        <v>7.62</v>
      </c>
      <c r="K25">
        <v>10.46</v>
      </c>
    </row>
    <row r="26" spans="1:11" x14ac:dyDescent="0.3">
      <c r="A26" t="s">
        <v>164</v>
      </c>
      <c r="B26" s="34">
        <v>0.93215999999999999</v>
      </c>
      <c r="C26">
        <v>0.81710000000000005</v>
      </c>
      <c r="D26">
        <v>1.5275000000000001</v>
      </c>
      <c r="E26">
        <v>1.4584900000000001</v>
      </c>
      <c r="F26">
        <v>1.3652500000000001</v>
      </c>
      <c r="G26">
        <v>1.37</v>
      </c>
      <c r="H26">
        <v>-0.2</v>
      </c>
      <c r="I26">
        <v>1.8</v>
      </c>
      <c r="J26">
        <v>1.64</v>
      </c>
      <c r="K26">
        <v>1.4</v>
      </c>
    </row>
    <row r="27" spans="1:11" x14ac:dyDescent="0.3">
      <c r="A27" t="s">
        <v>165</v>
      </c>
      <c r="B27" s="34">
        <v>0.47310999999999998</v>
      </c>
      <c r="C27">
        <v>0.39588000000000001</v>
      </c>
      <c r="D27">
        <v>3.0161699999999998</v>
      </c>
      <c r="E27">
        <v>2.4644599999999999</v>
      </c>
      <c r="F27">
        <v>-0.12989999999999999</v>
      </c>
      <c r="G27">
        <v>-0.7</v>
      </c>
      <c r="H27">
        <v>-0.3</v>
      </c>
      <c r="I27">
        <v>2.8</v>
      </c>
      <c r="J27">
        <v>2.9</v>
      </c>
      <c r="K27">
        <v>-0.7</v>
      </c>
    </row>
    <row r="28" spans="1:11" x14ac:dyDescent="0.3">
      <c r="A28" t="s">
        <v>166</v>
      </c>
      <c r="B28" s="34">
        <v>1.77586</v>
      </c>
      <c r="C28">
        <v>3.3553799999999998</v>
      </c>
      <c r="D28">
        <v>2.3456299999999999</v>
      </c>
      <c r="E28">
        <v>2.13428</v>
      </c>
      <c r="F28">
        <v>3.38768</v>
      </c>
      <c r="G28">
        <v>0.48491000000000001</v>
      </c>
      <c r="H28">
        <v>23.948540000000001</v>
      </c>
      <c r="I28">
        <v>2.5333999999999999</v>
      </c>
      <c r="J28">
        <v>1.7219199999999999</v>
      </c>
      <c r="K28">
        <v>3.8839000000000001</v>
      </c>
    </row>
    <row r="29" spans="1:11" x14ac:dyDescent="0.3">
      <c r="A29" t="s">
        <v>167</v>
      </c>
      <c r="B29" s="34">
        <v>0.20510999999999999</v>
      </c>
      <c r="C29">
        <v>0.22</v>
      </c>
      <c r="D29">
        <v>0.22</v>
      </c>
      <c r="E29">
        <v>0.13816000000000001</v>
      </c>
      <c r="F29">
        <v>0.1966</v>
      </c>
      <c r="G29">
        <v>0.36</v>
      </c>
      <c r="H29">
        <v>0.23</v>
      </c>
      <c r="I29">
        <v>0.19</v>
      </c>
      <c r="J29">
        <v>0.14000000000000001</v>
      </c>
      <c r="K29">
        <v>0.2</v>
      </c>
    </row>
    <row r="30" spans="1:11" x14ac:dyDescent="0.3">
      <c r="A30" t="s">
        <v>168</v>
      </c>
      <c r="B30" s="34">
        <v>2.86199</v>
      </c>
      <c r="C30">
        <v>2.3682400000000001</v>
      </c>
      <c r="D30">
        <v>2.2070099999999999</v>
      </c>
      <c r="E30">
        <v>2.7454800000000001</v>
      </c>
      <c r="F30">
        <v>2.4420099999999998</v>
      </c>
      <c r="G30">
        <v>1.88</v>
      </c>
      <c r="H30">
        <v>2.44</v>
      </c>
      <c r="I30">
        <v>3.33</v>
      </c>
      <c r="J30">
        <v>0.25</v>
      </c>
      <c r="K30">
        <v>2.57</v>
      </c>
    </row>
    <row r="31" spans="1:11" x14ac:dyDescent="0.3">
      <c r="A31" t="s">
        <v>169</v>
      </c>
      <c r="B31" s="34">
        <v>1.36822</v>
      </c>
      <c r="C31">
        <v>0.67893999999999999</v>
      </c>
      <c r="D31">
        <v>1.56131</v>
      </c>
      <c r="E31">
        <v>1.0982099999999999</v>
      </c>
      <c r="F31">
        <v>1.1503099999999999</v>
      </c>
      <c r="G31">
        <v>1.22</v>
      </c>
      <c r="H31">
        <v>0.82</v>
      </c>
      <c r="I31">
        <v>1.68</v>
      </c>
      <c r="J31">
        <v>1.24</v>
      </c>
      <c r="K31">
        <v>1.2</v>
      </c>
    </row>
    <row r="32" spans="1:11" x14ac:dyDescent="0.3">
      <c r="A32" t="s">
        <v>170</v>
      </c>
      <c r="B32" s="34">
        <v>-7.2270000000000001E-2</v>
      </c>
      <c r="C32">
        <v>0.20108999999999999</v>
      </c>
      <c r="D32">
        <v>0.35156999999999999</v>
      </c>
      <c r="E32">
        <v>0.28293000000000001</v>
      </c>
      <c r="F32">
        <v>0.36895</v>
      </c>
      <c r="G32">
        <v>0.2</v>
      </c>
      <c r="H32">
        <v>0.17</v>
      </c>
      <c r="I32">
        <v>0.36</v>
      </c>
      <c r="J32">
        <v>0.32</v>
      </c>
      <c r="K32">
        <v>0.34</v>
      </c>
    </row>
    <row r="33" spans="1:11" x14ac:dyDescent="0.3">
      <c r="A33" t="s">
        <v>171</v>
      </c>
      <c r="B33" s="34">
        <v>0.15448999999999999</v>
      </c>
      <c r="C33">
        <v>0.25273000000000001</v>
      </c>
      <c r="D33">
        <v>0.22161</v>
      </c>
      <c r="E33">
        <v>0.29787999999999998</v>
      </c>
      <c r="F33">
        <v>0.28011999999999998</v>
      </c>
      <c r="G33">
        <v>0.17</v>
      </c>
      <c r="H33">
        <v>0.28999999999999998</v>
      </c>
      <c r="I33">
        <v>0.27</v>
      </c>
      <c r="J33">
        <v>0.28999999999999998</v>
      </c>
      <c r="K33">
        <v>0.28000000000000003</v>
      </c>
    </row>
    <row r="34" spans="1:11" x14ac:dyDescent="0.3">
      <c r="A34" t="s">
        <v>172</v>
      </c>
      <c r="B34" s="34">
        <v>1.12574</v>
      </c>
      <c r="C34">
        <v>2.3900100000000002</v>
      </c>
      <c r="D34">
        <v>2.53687</v>
      </c>
      <c r="E34">
        <v>2.7693400000000001</v>
      </c>
      <c r="F34">
        <v>3.00265</v>
      </c>
      <c r="G34">
        <v>1.26</v>
      </c>
      <c r="H34">
        <v>2.5</v>
      </c>
      <c r="I34">
        <v>2.2999999999999998</v>
      </c>
      <c r="J34">
        <v>3.21</v>
      </c>
      <c r="K34">
        <v>5.0199999999999996</v>
      </c>
    </row>
    <row r="35" spans="1:11" x14ac:dyDescent="0.3">
      <c r="A35" t="s">
        <v>173</v>
      </c>
      <c r="B35" s="34">
        <v>-0.44273000000000001</v>
      </c>
      <c r="C35">
        <v>3.7228500000000002</v>
      </c>
      <c r="D35">
        <v>1.2795099999999999</v>
      </c>
      <c r="E35">
        <v>-9.5189999999999997E-2</v>
      </c>
      <c r="F35">
        <v>0.04</v>
      </c>
      <c r="G35">
        <v>-0.25</v>
      </c>
      <c r="H35">
        <v>4.22</v>
      </c>
      <c r="I35">
        <v>0.89</v>
      </c>
      <c r="J35">
        <v>0.05</v>
      </c>
      <c r="K35">
        <v>-0.01</v>
      </c>
    </row>
    <row r="36" spans="1:11" x14ac:dyDescent="0.3">
      <c r="A36" t="s">
        <v>174</v>
      </c>
      <c r="B36" s="34">
        <v>-7.0000000000000007E-2</v>
      </c>
      <c r="C36">
        <v>-0.01</v>
      </c>
      <c r="D36">
        <v>0.16</v>
      </c>
      <c r="E36">
        <v>0.2</v>
      </c>
      <c r="F36">
        <v>-0.01</v>
      </c>
      <c r="G36">
        <v>-0.18</v>
      </c>
      <c r="H36">
        <v>-0.12</v>
      </c>
      <c r="I36">
        <v>-0.09</v>
      </c>
      <c r="J36">
        <v>0.05</v>
      </c>
      <c r="K36">
        <v>-0.52</v>
      </c>
    </row>
    <row r="37" spans="1:11" x14ac:dyDescent="0.3">
      <c r="A37" t="s">
        <v>175</v>
      </c>
      <c r="B37" s="34">
        <v>1.1000000000000001</v>
      </c>
      <c r="C37">
        <v>0.88</v>
      </c>
      <c r="D37">
        <v>0.53</v>
      </c>
      <c r="E37">
        <v>0.71</v>
      </c>
      <c r="F37" t="s">
        <v>152</v>
      </c>
      <c r="G37">
        <v>1.74</v>
      </c>
      <c r="H37">
        <v>0.95</v>
      </c>
      <c r="I37">
        <v>0.52</v>
      </c>
      <c r="J37">
        <v>0.76</v>
      </c>
      <c r="K37" t="s">
        <v>152</v>
      </c>
    </row>
    <row r="38" spans="1:11" x14ac:dyDescent="0.3">
      <c r="A38" t="s">
        <v>176</v>
      </c>
      <c r="B38" s="34">
        <v>0.13361999999999999</v>
      </c>
      <c r="C38">
        <v>6.8599999999999994E-2</v>
      </c>
      <c r="D38">
        <v>0.15368999999999999</v>
      </c>
      <c r="E38">
        <v>0.35494999999999999</v>
      </c>
      <c r="F38">
        <v>0.34381</v>
      </c>
      <c r="G38">
        <v>-0.02</v>
      </c>
      <c r="H38">
        <v>0.43</v>
      </c>
      <c r="I38">
        <v>0.03</v>
      </c>
      <c r="J38">
        <v>0.35</v>
      </c>
      <c r="K38">
        <v>0.25</v>
      </c>
    </row>
    <row r="39" spans="1:11" x14ac:dyDescent="0.3">
      <c r="A39" t="s">
        <v>177</v>
      </c>
      <c r="B39" s="34">
        <v>-7.0000000000000007E-2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</row>
    <row r="40" spans="1:11" x14ac:dyDescent="0.3">
      <c r="A40" t="s">
        <v>178</v>
      </c>
      <c r="B40" s="34" t="s">
        <v>152</v>
      </c>
      <c r="C40" t="s">
        <v>152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</row>
    <row r="41" spans="1:11" x14ac:dyDescent="0.3">
      <c r="A41" t="s">
        <v>179</v>
      </c>
      <c r="B41" s="34">
        <v>0.24307000000000001</v>
      </c>
      <c r="C41">
        <v>0.41909999999999997</v>
      </c>
      <c r="D41">
        <v>0.58733000000000002</v>
      </c>
      <c r="E41">
        <v>0.48842999999999998</v>
      </c>
      <c r="F41">
        <v>0.40009</v>
      </c>
      <c r="G41">
        <v>0.48</v>
      </c>
      <c r="H41">
        <v>0.48</v>
      </c>
      <c r="I41">
        <v>0.43</v>
      </c>
      <c r="J41">
        <v>0.46</v>
      </c>
      <c r="K41">
        <v>0.45</v>
      </c>
    </row>
    <row r="42" spans="1:11" x14ac:dyDescent="0.3">
      <c r="A42" t="s">
        <v>180</v>
      </c>
      <c r="B42" s="34" t="s">
        <v>152</v>
      </c>
      <c r="C42" t="s">
        <v>152</v>
      </c>
      <c r="D42">
        <v>9.9110000000000004E-2</v>
      </c>
      <c r="E42">
        <v>-9.9110000000000004E-2</v>
      </c>
      <c r="F42">
        <v>0.29733999999999999</v>
      </c>
      <c r="G42" t="s">
        <v>152</v>
      </c>
      <c r="H42">
        <v>-0.34</v>
      </c>
      <c r="I42">
        <v>0.34</v>
      </c>
      <c r="J42">
        <v>3.3599399999999999</v>
      </c>
      <c r="K42">
        <v>0.18831999999999999</v>
      </c>
    </row>
    <row r="43" spans="1:11" x14ac:dyDescent="0.3">
      <c r="A43" t="s">
        <v>181</v>
      </c>
      <c r="B43" s="34">
        <v>-0.18</v>
      </c>
      <c r="C43">
        <v>-0.08</v>
      </c>
      <c r="D43">
        <v>-4.4519999999999997E-2</v>
      </c>
      <c r="E43">
        <v>-6.1219999999999997E-2</v>
      </c>
      <c r="F43">
        <v>-7.0000000000000007E-2</v>
      </c>
      <c r="G43">
        <v>-0.17</v>
      </c>
      <c r="H43">
        <v>-0.49</v>
      </c>
      <c r="I43">
        <v>-0.02</v>
      </c>
      <c r="J43">
        <v>-0.01</v>
      </c>
      <c r="K43">
        <v>-0.05</v>
      </c>
    </row>
    <row r="44" spans="1:11" x14ac:dyDescent="0.3">
      <c r="A44" t="s">
        <v>182</v>
      </c>
      <c r="B44" s="34">
        <v>3.0960000000000001E-2</v>
      </c>
      <c r="C44">
        <v>0.01</v>
      </c>
      <c r="D44">
        <v>-8.9700000000000005E-3</v>
      </c>
      <c r="E44">
        <v>0</v>
      </c>
      <c r="F44">
        <v>-7.2999999999999996E-4</v>
      </c>
      <c r="G44">
        <v>0.02</v>
      </c>
      <c r="H44">
        <v>0.01</v>
      </c>
      <c r="I44">
        <v>0</v>
      </c>
      <c r="J44">
        <v>0</v>
      </c>
      <c r="K44">
        <v>0</v>
      </c>
    </row>
    <row r="45" spans="1:11" x14ac:dyDescent="0.3">
      <c r="A45" t="s">
        <v>183</v>
      </c>
      <c r="B45" s="34" t="s">
        <v>152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</row>
    <row r="46" spans="1:11" x14ac:dyDescent="0.3">
      <c r="A46" t="s">
        <v>184</v>
      </c>
      <c r="B46" s="34">
        <v>-0.04</v>
      </c>
      <c r="C46">
        <v>4.9750000000000003E-2</v>
      </c>
      <c r="D46">
        <v>0.02</v>
      </c>
      <c r="E46">
        <v>-0.04</v>
      </c>
      <c r="F46" t="s">
        <v>152</v>
      </c>
      <c r="G46">
        <v>-0.01</v>
      </c>
      <c r="H46">
        <v>0.05</v>
      </c>
      <c r="I46">
        <v>0.01</v>
      </c>
      <c r="J46">
        <v>0.13</v>
      </c>
      <c r="K46" t="s">
        <v>152</v>
      </c>
    </row>
    <row r="47" spans="1:11" x14ac:dyDescent="0.3">
      <c r="A47" t="s">
        <v>185</v>
      </c>
      <c r="B47" s="34" t="s">
        <v>152</v>
      </c>
      <c r="C47" t="s">
        <v>152</v>
      </c>
      <c r="D47" t="s">
        <v>152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</row>
    <row r="48" spans="1:11" x14ac:dyDescent="0.3">
      <c r="A48" t="s">
        <v>186</v>
      </c>
      <c r="B48" s="34">
        <v>5.8000000000000003E-2</v>
      </c>
      <c r="C48">
        <v>4.7E-2</v>
      </c>
      <c r="D48">
        <v>5.11E-2</v>
      </c>
      <c r="E48">
        <v>4.0640000000000003E-2</v>
      </c>
      <c r="F48">
        <v>3.406E-2</v>
      </c>
      <c r="G48">
        <v>1.6E-2</v>
      </c>
      <c r="H48">
        <v>0.11700000000000001</v>
      </c>
      <c r="I48">
        <v>-4.3999999999999997E-2</v>
      </c>
      <c r="J48">
        <v>4.3999999999999997E-2</v>
      </c>
      <c r="K48">
        <v>5.2999999999999999E-2</v>
      </c>
    </row>
    <row r="49" spans="1:11" x14ac:dyDescent="0.3">
      <c r="A49" t="s">
        <v>187</v>
      </c>
      <c r="B49" s="34">
        <v>1.79</v>
      </c>
      <c r="C49">
        <v>2.83196</v>
      </c>
      <c r="D49">
        <v>2.2999999999999998</v>
      </c>
      <c r="E49">
        <v>2.19</v>
      </c>
      <c r="F49">
        <v>1.6</v>
      </c>
      <c r="G49">
        <v>1.23</v>
      </c>
      <c r="H49">
        <v>2.0099999999999998</v>
      </c>
      <c r="I49">
        <v>2.29</v>
      </c>
      <c r="J49">
        <v>2.5299999999999998</v>
      </c>
      <c r="K49">
        <v>1.41</v>
      </c>
    </row>
    <row r="50" spans="1:11" x14ac:dyDescent="0.3">
      <c r="A50" t="s">
        <v>188</v>
      </c>
      <c r="B50" s="34" t="s">
        <v>152</v>
      </c>
      <c r="C50">
        <v>0</v>
      </c>
      <c r="D50">
        <v>4.1000000000000003E-3</v>
      </c>
      <c r="E50">
        <v>0.14000000000000001</v>
      </c>
      <c r="F50">
        <v>0.26582</v>
      </c>
      <c r="G50">
        <v>0.36</v>
      </c>
      <c r="H50">
        <v>0.09</v>
      </c>
      <c r="I50">
        <v>0.35</v>
      </c>
      <c r="J50">
        <v>-0.12</v>
      </c>
      <c r="K50">
        <v>0.4</v>
      </c>
    </row>
    <row r="51" spans="1:11" x14ac:dyDescent="0.3">
      <c r="A51" t="s">
        <v>189</v>
      </c>
      <c r="B51" s="34">
        <v>-0.18237999999999999</v>
      </c>
      <c r="C51">
        <v>7.5069999999999998E-2</v>
      </c>
      <c r="D51">
        <v>6.7239999999999994E-2</v>
      </c>
      <c r="E51">
        <v>8.5519999999999999E-2</v>
      </c>
      <c r="F51">
        <v>4.827E-2</v>
      </c>
      <c r="G51">
        <v>-0.65</v>
      </c>
      <c r="H51">
        <v>0.13</v>
      </c>
      <c r="I51">
        <v>0.08</v>
      </c>
      <c r="J51">
        <v>0</v>
      </c>
      <c r="K51">
        <v>0.05</v>
      </c>
    </row>
    <row r="52" spans="1:11" x14ac:dyDescent="0.3">
      <c r="A52" t="s">
        <v>190</v>
      </c>
      <c r="B52" s="34">
        <v>-0.34321000000000002</v>
      </c>
      <c r="C52">
        <v>-0.26028000000000001</v>
      </c>
      <c r="D52">
        <v>-0.38588</v>
      </c>
      <c r="E52">
        <v>-0.37306</v>
      </c>
      <c r="F52">
        <v>-0.56115000000000004</v>
      </c>
      <c r="G52">
        <v>-0.78881000000000001</v>
      </c>
      <c r="H52">
        <v>-0.62905</v>
      </c>
      <c r="I52">
        <v>-0.60907999999999995</v>
      </c>
      <c r="J52">
        <v>-0.97851999999999995</v>
      </c>
      <c r="K52">
        <v>-0.54917000000000005</v>
      </c>
    </row>
    <row r="53" spans="1:11" x14ac:dyDescent="0.3">
      <c r="A53" t="s">
        <v>191</v>
      </c>
      <c r="B53" s="34">
        <v>-1.85</v>
      </c>
      <c r="C53">
        <v>-2.06</v>
      </c>
      <c r="D53">
        <v>-1.55</v>
      </c>
      <c r="E53">
        <v>-1.7963899999999999</v>
      </c>
      <c r="F53">
        <v>-1.59592</v>
      </c>
      <c r="G53">
        <v>-2.2799999999999998</v>
      </c>
      <c r="H53">
        <v>-1.65</v>
      </c>
      <c r="I53">
        <v>-1.65</v>
      </c>
      <c r="J53">
        <v>-1.42</v>
      </c>
      <c r="K53">
        <v>-2.0299999999999998</v>
      </c>
    </row>
    <row r="54" spans="1:11" x14ac:dyDescent="0.3">
      <c r="A54" t="s">
        <v>192</v>
      </c>
      <c r="B54" s="34" t="s">
        <v>152</v>
      </c>
      <c r="C54" t="s">
        <v>152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 t="s">
        <v>152</v>
      </c>
      <c r="K54">
        <v>0</v>
      </c>
    </row>
    <row r="55" spans="1:11" x14ac:dyDescent="0.3">
      <c r="A55" t="s">
        <v>193</v>
      </c>
      <c r="B55" s="34" t="s">
        <v>152</v>
      </c>
      <c r="C55">
        <v>0.6</v>
      </c>
      <c r="D55" t="s">
        <v>152</v>
      </c>
      <c r="E55">
        <v>1.55</v>
      </c>
      <c r="F55">
        <v>1.99</v>
      </c>
      <c r="G55" t="s">
        <v>152</v>
      </c>
      <c r="H55">
        <v>-1.1100000000000001</v>
      </c>
      <c r="I55">
        <v>1.36</v>
      </c>
      <c r="J55">
        <v>1.43</v>
      </c>
      <c r="K55">
        <v>1.4</v>
      </c>
    </row>
    <row r="56" spans="1:11" x14ac:dyDescent="0.3">
      <c r="A56" t="s">
        <v>194</v>
      </c>
      <c r="B56" s="34">
        <v>1.27</v>
      </c>
      <c r="C56" t="s">
        <v>152</v>
      </c>
      <c r="D56" t="s">
        <v>152</v>
      </c>
      <c r="E56" t="s">
        <v>152</v>
      </c>
      <c r="F56">
        <v>1.39</v>
      </c>
      <c r="G56">
        <v>1.01</v>
      </c>
      <c r="H56">
        <v>1.02</v>
      </c>
      <c r="I56" t="s">
        <v>152</v>
      </c>
      <c r="J56" t="s">
        <v>152</v>
      </c>
      <c r="K56">
        <v>1.22</v>
      </c>
    </row>
    <row r="57" spans="1:11" x14ac:dyDescent="0.3">
      <c r="A57" t="s">
        <v>195</v>
      </c>
      <c r="B57" s="34">
        <v>-0.23854</v>
      </c>
      <c r="C57">
        <v>1.7440000000000001E-2</v>
      </c>
      <c r="D57">
        <v>0.03</v>
      </c>
      <c r="E57">
        <v>2.5839999999999998E-2</v>
      </c>
      <c r="F57">
        <v>2.9069999999999999E-2</v>
      </c>
      <c r="G57">
        <v>-0.14000000000000001</v>
      </c>
      <c r="H57">
        <v>2.8000000000000001E-2</v>
      </c>
      <c r="I57">
        <v>0.03</v>
      </c>
      <c r="J57">
        <v>0.03</v>
      </c>
      <c r="K57">
        <v>0.03</v>
      </c>
    </row>
    <row r="58" spans="1:11" x14ac:dyDescent="0.3">
      <c r="A58" t="s">
        <v>196</v>
      </c>
      <c r="B58" s="34">
        <v>0.33882000000000001</v>
      </c>
      <c r="C58">
        <v>0.46139999999999998</v>
      </c>
      <c r="D58">
        <v>0.45718999999999999</v>
      </c>
      <c r="E58">
        <v>9.3090000000000006E-2</v>
      </c>
      <c r="F58">
        <v>-0.22481999999999999</v>
      </c>
      <c r="G58">
        <v>0.24</v>
      </c>
      <c r="H58">
        <v>0.57999999999999996</v>
      </c>
      <c r="I58">
        <v>0.39</v>
      </c>
      <c r="J58">
        <v>0.15</v>
      </c>
      <c r="K58">
        <v>-0.24</v>
      </c>
    </row>
    <row r="59" spans="1:11" x14ac:dyDescent="0.3">
      <c r="A59" t="s">
        <v>197</v>
      </c>
      <c r="B59" s="34">
        <v>-1.8891800000000001</v>
      </c>
      <c r="C59">
        <v>-1.69032</v>
      </c>
      <c r="D59">
        <v>-1.9752799999999999</v>
      </c>
      <c r="E59" t="s">
        <v>152</v>
      </c>
      <c r="F59">
        <v>-1.67899</v>
      </c>
      <c r="G59">
        <v>-1.41191</v>
      </c>
      <c r="H59">
        <v>-2.1576399999999998</v>
      </c>
      <c r="I59">
        <v>-1.69032</v>
      </c>
      <c r="J59">
        <v>-2.02467</v>
      </c>
      <c r="K59">
        <v>-1.70862</v>
      </c>
    </row>
    <row r="60" spans="1:11" x14ac:dyDescent="0.3">
      <c r="A60" t="s">
        <v>198</v>
      </c>
      <c r="B60" s="34">
        <v>-7.0000000000000007E-2</v>
      </c>
      <c r="C60">
        <v>-6.8150000000000002E-2</v>
      </c>
      <c r="D60">
        <v>-2.376E-2</v>
      </c>
      <c r="E60">
        <v>-0.17004</v>
      </c>
      <c r="F60">
        <v>-0.10277</v>
      </c>
      <c r="G60">
        <v>-0.06</v>
      </c>
      <c r="H60">
        <v>-0.13</v>
      </c>
      <c r="I60">
        <v>-0.01</v>
      </c>
      <c r="J60">
        <v>-0.13</v>
      </c>
      <c r="K60">
        <v>-0.2</v>
      </c>
    </row>
    <row r="61" spans="1:11" x14ac:dyDescent="0.3">
      <c r="A61" t="s">
        <v>199</v>
      </c>
      <c r="B61" s="34" t="s">
        <v>152</v>
      </c>
      <c r="C61" t="s">
        <v>152</v>
      </c>
      <c r="D61">
        <v>1.0004599999999999</v>
      </c>
      <c r="E61">
        <v>0.20201</v>
      </c>
      <c r="F61">
        <v>-1.50068</v>
      </c>
      <c r="G61" t="s">
        <v>152</v>
      </c>
      <c r="H61">
        <v>-4.8</v>
      </c>
      <c r="I61">
        <v>1.44296</v>
      </c>
      <c r="J61">
        <v>-1.0581700000000001</v>
      </c>
      <c r="K61">
        <v>-2.1163500000000002</v>
      </c>
    </row>
    <row r="62" spans="1:11" x14ac:dyDescent="0.3">
      <c r="A62" t="s">
        <v>200</v>
      </c>
      <c r="B62" s="34">
        <v>-0.80889999999999995</v>
      </c>
      <c r="C62">
        <v>-1.7660400000000001</v>
      </c>
      <c r="D62">
        <v>-1.2968999999999999</v>
      </c>
      <c r="E62">
        <v>-0.96475999999999995</v>
      </c>
      <c r="F62">
        <v>-0.95498000000000005</v>
      </c>
      <c r="G62">
        <v>-0.73</v>
      </c>
      <c r="H62">
        <v>-0.93723000000000001</v>
      </c>
      <c r="I62">
        <v>-0.72619</v>
      </c>
      <c r="J62">
        <v>-0.94503999999999999</v>
      </c>
      <c r="K62">
        <v>-0.80576999999999999</v>
      </c>
    </row>
    <row r="63" spans="1:11" x14ac:dyDescent="0.3">
      <c r="A63" t="s">
        <v>201</v>
      </c>
      <c r="B63" s="34">
        <v>4.9500000000000004E-3</v>
      </c>
      <c r="C63">
        <v>0.21615999999999999</v>
      </c>
      <c r="D63" t="s">
        <v>152</v>
      </c>
      <c r="E63">
        <v>0.13621</v>
      </c>
      <c r="F63">
        <v>0.1802</v>
      </c>
      <c r="G63">
        <v>7.0000000000000007E-2</v>
      </c>
      <c r="H63">
        <v>0.08</v>
      </c>
      <c r="I63">
        <v>0.19</v>
      </c>
      <c r="J63">
        <v>0.21</v>
      </c>
      <c r="K63">
        <v>0.17</v>
      </c>
    </row>
    <row r="64" spans="1:11" x14ac:dyDescent="0.3">
      <c r="A64" t="s">
        <v>202</v>
      </c>
      <c r="B64" s="34">
        <v>-0.05</v>
      </c>
      <c r="C64">
        <v>7.0000000000000007E-2</v>
      </c>
      <c r="D64" t="s">
        <v>152</v>
      </c>
      <c r="E64" t="s">
        <v>152</v>
      </c>
      <c r="F64" t="s">
        <v>152</v>
      </c>
      <c r="G64">
        <v>-0.02</v>
      </c>
      <c r="H64">
        <v>7.0000000000000007E-2</v>
      </c>
      <c r="I64">
        <v>-0.03</v>
      </c>
      <c r="J64" t="s">
        <v>152</v>
      </c>
      <c r="K64">
        <v>0.06</v>
      </c>
    </row>
    <row r="65" spans="1:11" x14ac:dyDescent="0.3">
      <c r="A65" t="s">
        <v>203</v>
      </c>
      <c r="B65" s="34">
        <v>-0.17032</v>
      </c>
      <c r="C65">
        <v>2.76E-2</v>
      </c>
      <c r="D65">
        <v>0.22217000000000001</v>
      </c>
      <c r="E65">
        <v>0.15955</v>
      </c>
      <c r="F65">
        <v>0.1807</v>
      </c>
      <c r="G65">
        <v>0.33</v>
      </c>
      <c r="H65">
        <v>-0.47</v>
      </c>
      <c r="I65">
        <v>0.14000000000000001</v>
      </c>
      <c r="J65">
        <v>0.27</v>
      </c>
      <c r="K65">
        <v>0.27</v>
      </c>
    </row>
    <row r="66" spans="1:11" x14ac:dyDescent="0.3">
      <c r="A66" t="s">
        <v>204</v>
      </c>
      <c r="B66" s="34" t="s">
        <v>152</v>
      </c>
      <c r="C66" t="s">
        <v>152</v>
      </c>
      <c r="D66">
        <v>0</v>
      </c>
      <c r="E66" t="s">
        <v>152</v>
      </c>
      <c r="F66" t="s">
        <v>152</v>
      </c>
      <c r="G66" t="s">
        <v>152</v>
      </c>
      <c r="H66">
        <v>-0.11</v>
      </c>
      <c r="I66">
        <v>-0.12</v>
      </c>
      <c r="J66">
        <v>-0.12</v>
      </c>
      <c r="K66" t="s">
        <v>152</v>
      </c>
    </row>
    <row r="67" spans="1:11" x14ac:dyDescent="0.3">
      <c r="A67" t="s">
        <v>205</v>
      </c>
      <c r="B67" s="34">
        <v>0.12</v>
      </c>
      <c r="C67">
        <v>0.1</v>
      </c>
      <c r="D67">
        <v>0.2</v>
      </c>
      <c r="E67">
        <v>0.12529000000000001</v>
      </c>
      <c r="F67">
        <v>9.6000000000000002E-2</v>
      </c>
      <c r="G67">
        <v>0.13</v>
      </c>
      <c r="H67">
        <v>0.16</v>
      </c>
      <c r="I67">
        <v>0.23</v>
      </c>
      <c r="J67">
        <v>0.08</v>
      </c>
      <c r="K67">
        <v>0.11</v>
      </c>
    </row>
    <row r="68" spans="1:11" x14ac:dyDescent="0.3">
      <c r="A68" t="s">
        <v>206</v>
      </c>
      <c r="B68" s="34" t="s">
        <v>152</v>
      </c>
      <c r="C68">
        <v>0.1</v>
      </c>
      <c r="D68">
        <v>0.13</v>
      </c>
      <c r="E68" t="s">
        <v>152</v>
      </c>
      <c r="F68" t="s">
        <v>152</v>
      </c>
      <c r="G68">
        <v>0.06</v>
      </c>
      <c r="H68">
        <v>-0.19</v>
      </c>
      <c r="I68">
        <v>-0.02</v>
      </c>
      <c r="J68">
        <v>-0.87</v>
      </c>
      <c r="K68">
        <v>0.22</v>
      </c>
    </row>
    <row r="69" spans="1:11" x14ac:dyDescent="0.3">
      <c r="A69" t="s">
        <v>207</v>
      </c>
      <c r="B69" s="34">
        <v>1.21</v>
      </c>
      <c r="C69">
        <v>0.1</v>
      </c>
      <c r="D69">
        <v>0.85</v>
      </c>
      <c r="E69">
        <v>-0.14929999999999999</v>
      </c>
      <c r="F69">
        <v>0.87851999999999997</v>
      </c>
      <c r="G69">
        <v>1.22</v>
      </c>
      <c r="H69">
        <v>-0.62</v>
      </c>
      <c r="I69">
        <v>-0.41</v>
      </c>
      <c r="J69">
        <v>-0.21</v>
      </c>
      <c r="K69">
        <v>0.56999999999999995</v>
      </c>
    </row>
    <row r="70" spans="1:11" x14ac:dyDescent="0.3">
      <c r="A70" t="s">
        <v>208</v>
      </c>
      <c r="B70" s="34" t="s">
        <v>152</v>
      </c>
      <c r="C70">
        <v>5.4</v>
      </c>
      <c r="D70">
        <v>2.0499999999999998</v>
      </c>
      <c r="E70" t="s">
        <v>152</v>
      </c>
      <c r="F70" t="s">
        <v>152</v>
      </c>
      <c r="G70" t="s">
        <v>152</v>
      </c>
      <c r="H70">
        <v>5.29</v>
      </c>
      <c r="I70">
        <v>2.4900000000000002</v>
      </c>
      <c r="J70" t="s">
        <v>152</v>
      </c>
      <c r="K70">
        <v>5.16</v>
      </c>
    </row>
    <row r="71" spans="1:11" x14ac:dyDescent="0.3">
      <c r="A71" t="s">
        <v>209</v>
      </c>
      <c r="B71" s="34" t="s">
        <v>152</v>
      </c>
      <c r="C71" t="s">
        <v>152</v>
      </c>
      <c r="D71">
        <v>-0.1</v>
      </c>
      <c r="E71" t="s">
        <v>152</v>
      </c>
      <c r="F71" t="s">
        <v>152</v>
      </c>
      <c r="G71" t="s">
        <v>152</v>
      </c>
      <c r="H71">
        <v>-0.04</v>
      </c>
      <c r="I71">
        <v>-0.11</v>
      </c>
      <c r="J71">
        <v>-0.04</v>
      </c>
      <c r="K71">
        <v>-0.01</v>
      </c>
    </row>
    <row r="72" spans="1:11" x14ac:dyDescent="0.3">
      <c r="A72" t="s">
        <v>210</v>
      </c>
      <c r="B72" s="34">
        <v>-0.15265999999999999</v>
      </c>
      <c r="C72">
        <v>-6.8709999999999993E-2</v>
      </c>
      <c r="D72">
        <v>6.4869999999999997E-2</v>
      </c>
      <c r="E72">
        <v>3.022E-2</v>
      </c>
      <c r="F72">
        <v>-1.5720000000000001E-2</v>
      </c>
      <c r="G72">
        <v>-0.18</v>
      </c>
      <c r="H72">
        <v>-0.31</v>
      </c>
      <c r="I72">
        <v>7.0000000000000007E-2</v>
      </c>
      <c r="J72">
        <v>0.41996</v>
      </c>
      <c r="K72">
        <v>-6.9989999999999997E-2</v>
      </c>
    </row>
    <row r="73" spans="1:11" x14ac:dyDescent="0.3">
      <c r="A73" t="s">
        <v>211</v>
      </c>
      <c r="B73" s="34">
        <v>-6.59E-2</v>
      </c>
      <c r="C73">
        <v>1.464E-2</v>
      </c>
      <c r="D73">
        <v>8.7940000000000004E-2</v>
      </c>
      <c r="E73">
        <v>8.7830000000000005E-2</v>
      </c>
      <c r="F73">
        <v>7.2669999999999998E-2</v>
      </c>
      <c r="G73">
        <v>-0.05</v>
      </c>
      <c r="H73">
        <v>0.01</v>
      </c>
      <c r="I73">
        <v>0.12</v>
      </c>
      <c r="J73">
        <v>0.08</v>
      </c>
      <c r="K73">
        <v>0.08</v>
      </c>
    </row>
    <row r="74" spans="1:11" x14ac:dyDescent="0.3">
      <c r="A74" t="s">
        <v>212</v>
      </c>
      <c r="B74" s="34">
        <v>1.1694500000000001</v>
      </c>
      <c r="C74">
        <v>1.0316099999999999</v>
      </c>
      <c r="D74">
        <v>0.86699999999999999</v>
      </c>
      <c r="E74">
        <v>1.05948</v>
      </c>
      <c r="F74">
        <v>1.1311</v>
      </c>
      <c r="G74">
        <v>0.91</v>
      </c>
      <c r="H74">
        <v>1.03</v>
      </c>
      <c r="I74">
        <v>0.74</v>
      </c>
      <c r="J74">
        <v>0.97</v>
      </c>
      <c r="K74">
        <v>0.97</v>
      </c>
    </row>
    <row r="75" spans="1:11" x14ac:dyDescent="0.3">
      <c r="A75" t="s">
        <v>213</v>
      </c>
      <c r="B75" s="34">
        <v>0.36321999999999999</v>
      </c>
      <c r="C75">
        <v>0.92283999999999999</v>
      </c>
      <c r="D75">
        <v>1.52</v>
      </c>
      <c r="E75">
        <v>1.4843999999999999</v>
      </c>
      <c r="F75">
        <v>1.67764</v>
      </c>
      <c r="G75">
        <v>2.0299999999999998</v>
      </c>
      <c r="H75">
        <v>-1.1100000000000001</v>
      </c>
      <c r="I75">
        <v>1.36</v>
      </c>
      <c r="J75">
        <v>1.43</v>
      </c>
      <c r="K75">
        <v>1.4</v>
      </c>
    </row>
    <row r="76" spans="1:11" x14ac:dyDescent="0.3">
      <c r="A76" t="s">
        <v>214</v>
      </c>
      <c r="B76" s="34">
        <v>2.1244700000000001</v>
      </c>
      <c r="C76">
        <v>1.4251400000000001</v>
      </c>
      <c r="D76">
        <v>2.4882499999999999</v>
      </c>
      <c r="E76">
        <v>2.5441600000000002</v>
      </c>
      <c r="F76">
        <v>2.4788600000000001</v>
      </c>
      <c r="G76">
        <v>3.12</v>
      </c>
      <c r="H76">
        <v>1.97</v>
      </c>
      <c r="I76">
        <v>2.7</v>
      </c>
      <c r="J76">
        <v>2.74</v>
      </c>
      <c r="K76">
        <v>2.54</v>
      </c>
    </row>
    <row r="77" spans="1:11" x14ac:dyDescent="0.3">
      <c r="A77" t="s">
        <v>215</v>
      </c>
      <c r="B77" s="34">
        <v>-0.23366000000000001</v>
      </c>
      <c r="C77">
        <v>0.15351000000000001</v>
      </c>
      <c r="D77">
        <v>0.69260999999999995</v>
      </c>
      <c r="E77">
        <v>0.74980999999999998</v>
      </c>
      <c r="F77">
        <v>0.32386999999999999</v>
      </c>
      <c r="G77">
        <v>-0.28000000000000003</v>
      </c>
      <c r="H77">
        <v>-0.23</v>
      </c>
      <c r="I77">
        <v>0.68</v>
      </c>
      <c r="J77">
        <v>0.73</v>
      </c>
      <c r="K77">
        <v>0.22</v>
      </c>
    </row>
    <row r="78" spans="1:11" x14ac:dyDescent="0.3">
      <c r="A78" t="s">
        <v>216</v>
      </c>
      <c r="B78" s="34" t="s">
        <v>152</v>
      </c>
      <c r="C78" t="s">
        <v>152</v>
      </c>
      <c r="D78" t="s">
        <v>152</v>
      </c>
      <c r="E78" t="s">
        <v>152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</row>
    <row r="79" spans="1:11" x14ac:dyDescent="0.3">
      <c r="A79" t="s">
        <v>217</v>
      </c>
      <c r="B79" s="34">
        <v>0.32593</v>
      </c>
      <c r="C79">
        <v>-0.12188</v>
      </c>
      <c r="D79">
        <v>0.34744000000000003</v>
      </c>
      <c r="E79">
        <v>-9.0289999999999995E-2</v>
      </c>
      <c r="F79">
        <v>0.16009999999999999</v>
      </c>
      <c r="G79">
        <v>0.09</v>
      </c>
      <c r="H79">
        <v>0.54</v>
      </c>
      <c r="I79">
        <v>0.31</v>
      </c>
      <c r="J79">
        <v>0.1</v>
      </c>
      <c r="K79">
        <v>0.17</v>
      </c>
    </row>
    <row r="80" spans="1:11" x14ac:dyDescent="0.3">
      <c r="A80" t="s">
        <v>218</v>
      </c>
      <c r="B80" s="34">
        <v>3.6962100000000002</v>
      </c>
      <c r="C80">
        <v>6.22464</v>
      </c>
      <c r="D80">
        <v>4.0112500000000004</v>
      </c>
      <c r="E80">
        <v>4.7779800000000003</v>
      </c>
      <c r="F80">
        <v>4.6613800000000003</v>
      </c>
      <c r="G80">
        <v>3.19</v>
      </c>
      <c r="H80">
        <v>5.89</v>
      </c>
      <c r="I80">
        <v>4.83</v>
      </c>
      <c r="J80">
        <v>4.9747899999999996</v>
      </c>
      <c r="K80">
        <v>4.0657399999999999</v>
      </c>
    </row>
    <row r="81" spans="1:11" x14ac:dyDescent="0.3">
      <c r="A81" t="s">
        <v>219</v>
      </c>
      <c r="B81" s="34">
        <v>6.8120000000000003</v>
      </c>
      <c r="C81">
        <v>5.3642700000000003</v>
      </c>
      <c r="D81">
        <v>8.9220100000000002</v>
      </c>
      <c r="E81">
        <v>8.5293899999999994</v>
      </c>
      <c r="F81">
        <v>7.8386800000000001</v>
      </c>
      <c r="G81">
        <v>7.16</v>
      </c>
      <c r="H81">
        <v>5.46</v>
      </c>
      <c r="I81">
        <v>9</v>
      </c>
      <c r="J81">
        <v>8.8000000000000007</v>
      </c>
      <c r="K81">
        <v>8.5</v>
      </c>
    </row>
    <row r="82" spans="1:11" x14ac:dyDescent="0.3">
      <c r="A82" t="s">
        <v>220</v>
      </c>
      <c r="B82" s="34">
        <v>0.73719999999999997</v>
      </c>
      <c r="C82">
        <v>0.97828000000000004</v>
      </c>
      <c r="D82">
        <v>0.97860999999999998</v>
      </c>
      <c r="E82">
        <v>1.13601</v>
      </c>
      <c r="F82">
        <v>1.0148200000000001</v>
      </c>
      <c r="G82">
        <v>0.84</v>
      </c>
      <c r="H82">
        <v>0.98</v>
      </c>
      <c r="I82">
        <v>0.94</v>
      </c>
      <c r="J82">
        <v>1.17</v>
      </c>
      <c r="K82">
        <v>1.54</v>
      </c>
    </row>
    <row r="83" spans="1:11" x14ac:dyDescent="0.3">
      <c r="A83" t="s">
        <v>221</v>
      </c>
      <c r="B83" s="34">
        <v>0.25935999999999998</v>
      </c>
      <c r="C83">
        <v>0.24615999999999999</v>
      </c>
      <c r="D83">
        <v>0.19133</v>
      </c>
      <c r="E83">
        <v>7.9369999999999996E-2</v>
      </c>
      <c r="F83">
        <v>0.17044000000000001</v>
      </c>
      <c r="G83">
        <v>0.03</v>
      </c>
      <c r="H83">
        <v>0.14000000000000001</v>
      </c>
      <c r="I83">
        <v>0.33</v>
      </c>
      <c r="J83">
        <v>0.12</v>
      </c>
      <c r="K83">
        <v>0.05</v>
      </c>
    </row>
    <row r="84" spans="1:11" x14ac:dyDescent="0.3">
      <c r="A84" t="s">
        <v>222</v>
      </c>
      <c r="B84" s="34" t="s">
        <v>152</v>
      </c>
      <c r="C84" t="s">
        <v>152</v>
      </c>
      <c r="D84" t="s">
        <v>152</v>
      </c>
      <c r="E84" t="s">
        <v>152</v>
      </c>
      <c r="F84" t="s">
        <v>152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</row>
    <row r="85" spans="1:11" x14ac:dyDescent="0.3">
      <c r="A85" t="s">
        <v>223</v>
      </c>
      <c r="B85" s="34" t="s">
        <v>152</v>
      </c>
      <c r="C85" t="s">
        <v>152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</row>
    <row r="86" spans="1:11" x14ac:dyDescent="0.3">
      <c r="A86" t="s">
        <v>224</v>
      </c>
      <c r="B86" s="34">
        <v>-4.8999999999999998E-4</v>
      </c>
      <c r="C86">
        <v>0.03</v>
      </c>
      <c r="D86">
        <v>4.5150000000000003E-2</v>
      </c>
      <c r="E86" t="s">
        <v>152</v>
      </c>
      <c r="F86" t="s">
        <v>152</v>
      </c>
      <c r="G86">
        <v>0</v>
      </c>
      <c r="H86">
        <v>-0.05</v>
      </c>
      <c r="I86">
        <v>0.04</v>
      </c>
      <c r="J86" t="s">
        <v>152</v>
      </c>
      <c r="K86" t="s">
        <v>152</v>
      </c>
    </row>
    <row r="87" spans="1:11" x14ac:dyDescent="0.3">
      <c r="A87" t="s">
        <v>225</v>
      </c>
      <c r="B87" s="34">
        <v>-0.5585</v>
      </c>
      <c r="C87">
        <v>1.87</v>
      </c>
      <c r="D87">
        <v>1.5</v>
      </c>
      <c r="E87" t="s">
        <v>152</v>
      </c>
      <c r="F87" t="s">
        <v>152</v>
      </c>
      <c r="G87">
        <v>1.08</v>
      </c>
      <c r="H87">
        <v>-2.33</v>
      </c>
      <c r="I87">
        <v>-0.46</v>
      </c>
      <c r="J87" t="s">
        <v>152</v>
      </c>
      <c r="K87" t="s">
        <v>152</v>
      </c>
    </row>
    <row r="88" spans="1:11" x14ac:dyDescent="0.3">
      <c r="A88" t="s">
        <v>226</v>
      </c>
      <c r="B88" s="34" t="s">
        <v>152</v>
      </c>
      <c r="C88" t="s">
        <v>152</v>
      </c>
      <c r="D88" t="s">
        <v>152</v>
      </c>
      <c r="E88" t="s">
        <v>152</v>
      </c>
      <c r="F88" t="s">
        <v>152</v>
      </c>
      <c r="G88" t="s">
        <v>152</v>
      </c>
      <c r="H88">
        <v>-0.22900000000000001</v>
      </c>
      <c r="I88" t="s">
        <v>152</v>
      </c>
      <c r="J88" t="s">
        <v>152</v>
      </c>
      <c r="K88" t="s">
        <v>152</v>
      </c>
    </row>
    <row r="89" spans="1:11" x14ac:dyDescent="0.3">
      <c r="A89" t="s">
        <v>227</v>
      </c>
      <c r="B89" s="34" t="s">
        <v>152</v>
      </c>
      <c r="C89" t="s">
        <v>152</v>
      </c>
      <c r="D89" t="s">
        <v>152</v>
      </c>
      <c r="E89" t="s">
        <v>152</v>
      </c>
      <c r="F89" t="s">
        <v>152</v>
      </c>
      <c r="G89" t="s">
        <v>152</v>
      </c>
      <c r="H89" t="s">
        <v>152</v>
      </c>
      <c r="I89" t="s">
        <v>152</v>
      </c>
      <c r="J89" t="s">
        <v>152</v>
      </c>
      <c r="K89" t="s">
        <v>152</v>
      </c>
    </row>
    <row r="90" spans="1:11" x14ac:dyDescent="0.3">
      <c r="A90" t="s">
        <v>228</v>
      </c>
      <c r="B90" s="34" t="s">
        <v>152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</row>
    <row r="91" spans="1:11" x14ac:dyDescent="0.3">
      <c r="A91" t="s">
        <v>229</v>
      </c>
      <c r="B91" s="34" t="s">
        <v>152</v>
      </c>
      <c r="C91" t="s">
        <v>152</v>
      </c>
      <c r="D91" t="s">
        <v>152</v>
      </c>
      <c r="E91" t="s">
        <v>152</v>
      </c>
      <c r="F91" t="s">
        <v>152</v>
      </c>
      <c r="G91" t="s">
        <v>152</v>
      </c>
      <c r="H91" t="s">
        <v>152</v>
      </c>
      <c r="I91" t="s">
        <v>152</v>
      </c>
      <c r="J91" t="s">
        <v>152</v>
      </c>
      <c r="K91" t="s">
        <v>152</v>
      </c>
    </row>
    <row r="92" spans="1:11" x14ac:dyDescent="0.3">
      <c r="A92" t="s">
        <v>230</v>
      </c>
      <c r="B92" s="34" t="s">
        <v>152</v>
      </c>
      <c r="C92" t="s">
        <v>152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</row>
    <row r="93" spans="1:11" x14ac:dyDescent="0.3">
      <c r="A93" t="s">
        <v>231</v>
      </c>
      <c r="B93" s="34" t="s">
        <v>152</v>
      </c>
      <c r="C93" t="s">
        <v>152</v>
      </c>
      <c r="D93" t="s">
        <v>152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</row>
    <row r="94" spans="1:11" x14ac:dyDescent="0.3">
      <c r="A94" t="s">
        <v>232</v>
      </c>
      <c r="B94" s="34" t="s">
        <v>152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</row>
    <row r="95" spans="1:11" x14ac:dyDescent="0.3">
      <c r="A95" t="s">
        <v>233</v>
      </c>
      <c r="B95" s="34" t="s">
        <v>152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</row>
    <row r="96" spans="1:11" x14ac:dyDescent="0.3">
      <c r="A96" t="s">
        <v>234</v>
      </c>
      <c r="B96" s="34" t="s">
        <v>152</v>
      </c>
      <c r="C96" t="s">
        <v>152</v>
      </c>
      <c r="D96" t="s">
        <v>152</v>
      </c>
      <c r="E96" t="s">
        <v>152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</row>
    <row r="97" spans="1:11" x14ac:dyDescent="0.3">
      <c r="A97" t="s">
        <v>235</v>
      </c>
      <c r="B97" s="34" t="s">
        <v>152</v>
      </c>
      <c r="C97" t="s">
        <v>152</v>
      </c>
      <c r="D97" t="s">
        <v>152</v>
      </c>
      <c r="E97" t="s">
        <v>152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</row>
    <row r="98" spans="1:11" x14ac:dyDescent="0.3">
      <c r="A98" t="s">
        <v>236</v>
      </c>
      <c r="B98" s="34">
        <v>-0.05</v>
      </c>
      <c r="C98">
        <v>0.01</v>
      </c>
      <c r="D98">
        <v>0</v>
      </c>
      <c r="E98">
        <v>0</v>
      </c>
      <c r="F98">
        <v>3.6589999999999998E-2</v>
      </c>
      <c r="G98">
        <v>0.02</v>
      </c>
      <c r="H98">
        <v>-0.01</v>
      </c>
      <c r="I98">
        <v>-0.03</v>
      </c>
      <c r="J98">
        <v>-0.02</v>
      </c>
      <c r="K98">
        <v>0</v>
      </c>
    </row>
    <row r="99" spans="1:11" x14ac:dyDescent="0.3">
      <c r="A99" t="s">
        <v>237</v>
      </c>
      <c r="B99" s="34" t="s">
        <v>152</v>
      </c>
      <c r="C99" t="s">
        <v>152</v>
      </c>
      <c r="D99" t="s">
        <v>152</v>
      </c>
      <c r="E99" t="s">
        <v>152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</row>
    <row r="100" spans="1:11" x14ac:dyDescent="0.3">
      <c r="A100" t="s">
        <v>238</v>
      </c>
      <c r="B100" s="34" t="s">
        <v>152</v>
      </c>
      <c r="C100" t="s">
        <v>152</v>
      </c>
      <c r="D100" t="s">
        <v>152</v>
      </c>
      <c r="E100" t="s">
        <v>152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</row>
    <row r="101" spans="1:11" x14ac:dyDescent="0.3">
      <c r="A101" t="s">
        <v>239</v>
      </c>
      <c r="B101" s="34" t="s">
        <v>152</v>
      </c>
      <c r="C101" t="s">
        <v>152</v>
      </c>
      <c r="D101" t="s">
        <v>152</v>
      </c>
      <c r="E101" t="s">
        <v>152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</row>
    <row r="102" spans="1:11" x14ac:dyDescent="0.3">
      <c r="A102" t="s">
        <v>240</v>
      </c>
      <c r="B102" s="34" t="s">
        <v>152</v>
      </c>
      <c r="C102" t="s">
        <v>152</v>
      </c>
      <c r="D102" t="s">
        <v>152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</row>
    <row r="103" spans="1:11" x14ac:dyDescent="0.3">
      <c r="A103" t="s">
        <v>241</v>
      </c>
      <c r="B103" s="34" t="s">
        <v>152</v>
      </c>
      <c r="C103" t="s">
        <v>152</v>
      </c>
      <c r="D103" t="s">
        <v>152</v>
      </c>
      <c r="E103" t="s">
        <v>152</v>
      </c>
      <c r="F103" t="s">
        <v>152</v>
      </c>
      <c r="G103" t="s">
        <v>152</v>
      </c>
      <c r="H103" t="s">
        <v>152</v>
      </c>
      <c r="I103" t="s">
        <v>152</v>
      </c>
      <c r="J103" t="s">
        <v>152</v>
      </c>
      <c r="K103" t="s">
        <v>152</v>
      </c>
    </row>
    <row r="104" spans="1:11" x14ac:dyDescent="0.3">
      <c r="A104" t="s">
        <v>242</v>
      </c>
      <c r="B104" s="34" t="s">
        <v>152</v>
      </c>
      <c r="C104">
        <v>1.0896999999999999</v>
      </c>
      <c r="D104">
        <v>0.97972999999999999</v>
      </c>
      <c r="E104">
        <v>0.24993000000000001</v>
      </c>
      <c r="F104">
        <v>0.80978000000000006</v>
      </c>
      <c r="G104" t="s">
        <v>152</v>
      </c>
      <c r="H104">
        <v>0.57984000000000002</v>
      </c>
      <c r="I104">
        <v>-0.73980000000000001</v>
      </c>
      <c r="J104">
        <v>-9.9970000000000003E-2</v>
      </c>
      <c r="K104">
        <v>0.48986000000000002</v>
      </c>
    </row>
    <row r="105" spans="1:11" x14ac:dyDescent="0.3">
      <c r="A105" t="s">
        <v>243</v>
      </c>
      <c r="B105">
        <v>0.69535999999999998</v>
      </c>
      <c r="C105">
        <v>1.51498</v>
      </c>
      <c r="D105">
        <v>1.6491400000000001</v>
      </c>
      <c r="E105">
        <v>2.0636700000000001</v>
      </c>
      <c r="F105">
        <v>-0.03</v>
      </c>
      <c r="G105">
        <v>1.07</v>
      </c>
      <c r="H105">
        <v>3</v>
      </c>
      <c r="I105">
        <v>1.97</v>
      </c>
      <c r="J105">
        <v>2.2400000000000002</v>
      </c>
      <c r="K105">
        <v>-0.16</v>
      </c>
    </row>
    <row r="106" spans="1:11" x14ac:dyDescent="0.3">
      <c r="A106" t="s">
        <v>244</v>
      </c>
      <c r="B106">
        <v>3.25</v>
      </c>
      <c r="C106">
        <v>3.2</v>
      </c>
      <c r="D106">
        <v>3.18</v>
      </c>
      <c r="E106" t="s">
        <v>152</v>
      </c>
      <c r="F106">
        <v>3.21</v>
      </c>
      <c r="G106">
        <v>6.57</v>
      </c>
      <c r="H106">
        <v>3.56</v>
      </c>
      <c r="I106">
        <v>3.18</v>
      </c>
      <c r="J106">
        <v>3.69</v>
      </c>
      <c r="K106">
        <v>3.02</v>
      </c>
    </row>
    <row r="107" spans="1:11" x14ac:dyDescent="0.3">
      <c r="A107" t="s">
        <v>245</v>
      </c>
      <c r="B107">
        <v>-4.1300000000000003E-2</v>
      </c>
      <c r="C107">
        <v>0.18826999999999999</v>
      </c>
      <c r="D107">
        <v>0.25267000000000001</v>
      </c>
      <c r="E107">
        <v>0.1605</v>
      </c>
      <c r="F107">
        <v>0.19439999999999999</v>
      </c>
      <c r="G107">
        <v>0.06</v>
      </c>
      <c r="H107">
        <v>-0.14000000000000001</v>
      </c>
      <c r="I107">
        <v>7.0000000000000007E-2</v>
      </c>
      <c r="J107">
        <v>0.09</v>
      </c>
      <c r="K107">
        <v>0.09</v>
      </c>
    </row>
    <row r="108" spans="1:11" x14ac:dyDescent="0.3">
      <c r="A108" t="s">
        <v>246</v>
      </c>
      <c r="B108">
        <v>-0.2</v>
      </c>
      <c r="C108">
        <v>-0.4</v>
      </c>
      <c r="D108">
        <v>-0.2</v>
      </c>
      <c r="E108">
        <v>-0.129</v>
      </c>
      <c r="F108">
        <v>0</v>
      </c>
      <c r="G108">
        <v>0</v>
      </c>
      <c r="H108">
        <v>-0.4</v>
      </c>
      <c r="I108">
        <v>-0.2</v>
      </c>
      <c r="J108">
        <v>-0.4</v>
      </c>
      <c r="K108">
        <v>0</v>
      </c>
    </row>
    <row r="109" spans="1:11" x14ac:dyDescent="0.3">
      <c r="A109" t="s">
        <v>247</v>
      </c>
      <c r="B109" t="s">
        <v>152</v>
      </c>
      <c r="C109" t="s">
        <v>152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</row>
    <row r="110" spans="1:11" x14ac:dyDescent="0.3">
      <c r="A110" t="s">
        <v>248</v>
      </c>
      <c r="B110">
        <v>0.2</v>
      </c>
      <c r="C110">
        <v>0.36958000000000002</v>
      </c>
      <c r="D110">
        <v>0.28741</v>
      </c>
      <c r="E110" t="s">
        <v>152</v>
      </c>
      <c r="F110">
        <v>0.49</v>
      </c>
      <c r="G110">
        <v>-6.36</v>
      </c>
      <c r="H110">
        <v>0.05</v>
      </c>
      <c r="I110">
        <v>-0.15</v>
      </c>
      <c r="J110">
        <v>1.92</v>
      </c>
      <c r="K110">
        <v>0.63</v>
      </c>
    </row>
    <row r="111" spans="1:11" x14ac:dyDescent="0.3">
      <c r="A111" t="s">
        <v>249</v>
      </c>
      <c r="B111">
        <v>-1.61E-2</v>
      </c>
      <c r="C111">
        <v>1.5980000000000001E-2</v>
      </c>
      <c r="D111">
        <v>8.8800000000000007E-3</v>
      </c>
      <c r="E111" t="s">
        <v>152</v>
      </c>
      <c r="F111" t="s">
        <v>152</v>
      </c>
      <c r="G111">
        <v>-0.03</v>
      </c>
      <c r="H111">
        <v>0.01</v>
      </c>
      <c r="I111">
        <v>0</v>
      </c>
      <c r="J111" t="s">
        <v>152</v>
      </c>
      <c r="K111" t="s">
        <v>152</v>
      </c>
    </row>
    <row r="112" spans="1:11" x14ac:dyDescent="0.3">
      <c r="A112" t="s">
        <v>250</v>
      </c>
      <c r="B112" t="s">
        <v>152</v>
      </c>
      <c r="C112" t="s">
        <v>152</v>
      </c>
      <c r="D112" t="s">
        <v>152</v>
      </c>
      <c r="E112" t="s">
        <v>152</v>
      </c>
      <c r="F112" t="s">
        <v>152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</row>
    <row r="113" spans="1:11" x14ac:dyDescent="0.3">
      <c r="A113" t="s">
        <v>251</v>
      </c>
      <c r="B113" t="s">
        <v>152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>
        <v>-9.7589999999999996E-2</v>
      </c>
    </row>
    <row r="114" spans="1:11" x14ac:dyDescent="0.3">
      <c r="A114" t="s">
        <v>252</v>
      </c>
      <c r="B114" t="s">
        <v>152</v>
      </c>
      <c r="C114" t="s">
        <v>152</v>
      </c>
      <c r="D114" t="s">
        <v>152</v>
      </c>
      <c r="E114" t="s">
        <v>152</v>
      </c>
      <c r="F114">
        <v>-0.03</v>
      </c>
      <c r="G114" t="s">
        <v>152</v>
      </c>
      <c r="H114" t="s">
        <v>152</v>
      </c>
      <c r="I114">
        <v>-8.5000000000000006E-2</v>
      </c>
      <c r="J114">
        <v>0.06</v>
      </c>
      <c r="K114">
        <v>-0.04</v>
      </c>
    </row>
    <row r="115" spans="1:11" x14ac:dyDescent="0.3">
      <c r="A115" t="s">
        <v>253</v>
      </c>
      <c r="B115" t="s">
        <v>152</v>
      </c>
      <c r="C115">
        <v>-0.06</v>
      </c>
      <c r="D115">
        <v>-7.0000000000000007E-2</v>
      </c>
      <c r="E115" t="s">
        <v>152</v>
      </c>
      <c r="F115" t="s">
        <v>152</v>
      </c>
      <c r="G115">
        <v>-0.03</v>
      </c>
      <c r="H115">
        <v>-7.0000000000000007E-2</v>
      </c>
      <c r="I115">
        <v>-0.09</v>
      </c>
      <c r="J115" t="s">
        <v>152</v>
      </c>
      <c r="K115" t="s">
        <v>152</v>
      </c>
    </row>
    <row r="116" spans="1:11" x14ac:dyDescent="0.3">
      <c r="A116" t="s">
        <v>254</v>
      </c>
      <c r="B116" t="s">
        <v>152</v>
      </c>
      <c r="C116">
        <v>1.23</v>
      </c>
      <c r="D116">
        <v>0.1</v>
      </c>
      <c r="E116" t="s">
        <v>152</v>
      </c>
      <c r="F116">
        <v>-0.34</v>
      </c>
      <c r="G116" t="s">
        <v>152</v>
      </c>
      <c r="H116">
        <v>1.95</v>
      </c>
      <c r="I116">
        <v>-0.03</v>
      </c>
      <c r="J116" t="s">
        <v>152</v>
      </c>
      <c r="K116">
        <v>-0.23</v>
      </c>
    </row>
    <row r="117" spans="1:11" x14ac:dyDescent="0.3">
      <c r="A117" t="s">
        <v>255</v>
      </c>
      <c r="B117">
        <v>0.6</v>
      </c>
      <c r="C117">
        <v>0.41</v>
      </c>
      <c r="D117">
        <v>2.2200000000000002</v>
      </c>
      <c r="E117" t="s">
        <v>152</v>
      </c>
      <c r="F117" t="s">
        <v>152</v>
      </c>
      <c r="G117">
        <v>0.86</v>
      </c>
      <c r="H117">
        <v>1.0181199999999999</v>
      </c>
      <c r="I117">
        <v>1.7191000000000001</v>
      </c>
      <c r="J117" t="s">
        <v>152</v>
      </c>
      <c r="K117" t="s">
        <v>152</v>
      </c>
    </row>
    <row r="118" spans="1:11" x14ac:dyDescent="0.3">
      <c r="A118" t="s">
        <v>256</v>
      </c>
      <c r="B118">
        <v>1.5226900000000001</v>
      </c>
      <c r="C118">
        <v>1.6641300000000001</v>
      </c>
      <c r="D118">
        <v>2.5078299999999998</v>
      </c>
      <c r="E118">
        <v>2.5831900000000001</v>
      </c>
      <c r="F118">
        <v>2.7465099999999998</v>
      </c>
      <c r="G118">
        <v>1</v>
      </c>
      <c r="H118">
        <v>0.86</v>
      </c>
      <c r="I118">
        <v>1.9</v>
      </c>
      <c r="J118">
        <v>2.3199999999999998</v>
      </c>
      <c r="K118">
        <v>3.52</v>
      </c>
    </row>
    <row r="119" spans="1:11" x14ac:dyDescent="0.3">
      <c r="A119" t="s">
        <v>257</v>
      </c>
      <c r="B119">
        <v>1.0620700000000001</v>
      </c>
      <c r="C119">
        <v>0.31874000000000002</v>
      </c>
      <c r="D119">
        <v>2.2660499999999999</v>
      </c>
      <c r="E119">
        <v>1.27834</v>
      </c>
      <c r="F119">
        <v>1.0724400000000001</v>
      </c>
      <c r="G119">
        <v>1.49</v>
      </c>
      <c r="H119">
        <v>0.7</v>
      </c>
      <c r="I119">
        <v>1.96</v>
      </c>
      <c r="J119">
        <v>1.23</v>
      </c>
      <c r="K119">
        <v>0.88</v>
      </c>
    </row>
    <row r="120" spans="1:11" x14ac:dyDescent="0.3">
      <c r="A120" t="s">
        <v>258</v>
      </c>
      <c r="B120" t="s">
        <v>152</v>
      </c>
      <c r="C120">
        <v>-0.59</v>
      </c>
      <c r="D120" t="s">
        <v>152</v>
      </c>
      <c r="E120" t="s">
        <v>152</v>
      </c>
      <c r="F120" t="s">
        <v>152</v>
      </c>
      <c r="G120" t="s">
        <v>152</v>
      </c>
      <c r="H120">
        <v>-1.52</v>
      </c>
      <c r="I120" t="s">
        <v>152</v>
      </c>
      <c r="J120" t="s">
        <v>152</v>
      </c>
      <c r="K120" t="s">
        <v>152</v>
      </c>
    </row>
    <row r="121" spans="1:11" x14ac:dyDescent="0.3">
      <c r="A121" t="s">
        <v>259</v>
      </c>
      <c r="B121" t="s">
        <v>152</v>
      </c>
      <c r="C121" t="s">
        <v>152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</row>
    <row r="122" spans="1:11" x14ac:dyDescent="0.3">
      <c r="A122" t="s">
        <v>260</v>
      </c>
      <c r="B122">
        <v>1.5262</v>
      </c>
      <c r="C122">
        <v>1.59684</v>
      </c>
      <c r="D122">
        <v>1.7294700000000001</v>
      </c>
      <c r="E122">
        <v>1.51</v>
      </c>
      <c r="F122">
        <v>1.6158600000000001</v>
      </c>
      <c r="G122">
        <v>1.38</v>
      </c>
      <c r="H122">
        <v>1.42</v>
      </c>
      <c r="I122">
        <v>1.53</v>
      </c>
      <c r="J122">
        <v>1.43</v>
      </c>
      <c r="K122">
        <v>1.39</v>
      </c>
    </row>
    <row r="123" spans="1:11" x14ac:dyDescent="0.3">
      <c r="A123" t="s">
        <v>261</v>
      </c>
      <c r="B123">
        <v>-0.55825000000000002</v>
      </c>
      <c r="C123" t="s">
        <v>152</v>
      </c>
      <c r="D123">
        <v>-0.71448</v>
      </c>
      <c r="E123">
        <v>-0.64502000000000004</v>
      </c>
      <c r="F123" t="s">
        <v>152</v>
      </c>
      <c r="G123">
        <v>-0.35887000000000002</v>
      </c>
      <c r="H123">
        <v>-0.54827999999999999</v>
      </c>
      <c r="I123">
        <v>-0.40686</v>
      </c>
      <c r="J123">
        <v>-0.71448</v>
      </c>
      <c r="K123" t="s">
        <v>152</v>
      </c>
    </row>
    <row r="124" spans="1:11" x14ac:dyDescent="0.3">
      <c r="A124" t="s">
        <v>262</v>
      </c>
      <c r="B124">
        <v>-2.7640000000000001E-2</v>
      </c>
      <c r="C124">
        <v>1.3210200000000001</v>
      </c>
      <c r="D124">
        <v>0.34159</v>
      </c>
      <c r="E124">
        <v>0.81352000000000002</v>
      </c>
      <c r="F124">
        <v>-5.833E-2</v>
      </c>
      <c r="G124">
        <v>0.03</v>
      </c>
      <c r="H124">
        <v>1.34</v>
      </c>
      <c r="I124">
        <v>0.55000000000000004</v>
      </c>
      <c r="J124">
        <v>0.68</v>
      </c>
      <c r="K124">
        <v>-0.15</v>
      </c>
    </row>
    <row r="125" spans="1:11" x14ac:dyDescent="0.3">
      <c r="A125" t="s">
        <v>263</v>
      </c>
      <c r="B125" t="s">
        <v>152</v>
      </c>
      <c r="C125">
        <v>0.19506999999999999</v>
      </c>
      <c r="D125" t="s">
        <v>152</v>
      </c>
      <c r="E125">
        <v>8.8160000000000002E-2</v>
      </c>
      <c r="F125">
        <v>0.34</v>
      </c>
      <c r="G125" t="s">
        <v>152</v>
      </c>
      <c r="H125">
        <v>0.11</v>
      </c>
      <c r="I125" t="s">
        <v>152</v>
      </c>
      <c r="J125">
        <v>-0.14000000000000001</v>
      </c>
      <c r="K125">
        <v>0.23</v>
      </c>
    </row>
    <row r="126" spans="1:11" x14ac:dyDescent="0.3">
      <c r="A126" t="s">
        <v>264</v>
      </c>
      <c r="B126">
        <v>0.15</v>
      </c>
      <c r="C126">
        <v>0.2</v>
      </c>
      <c r="D126">
        <v>0.17</v>
      </c>
      <c r="E126">
        <v>0.31355</v>
      </c>
      <c r="F126">
        <v>0.25009999999999999</v>
      </c>
      <c r="G126">
        <v>0.19</v>
      </c>
      <c r="H126">
        <v>0.28999999999999998</v>
      </c>
      <c r="I126">
        <v>0.2</v>
      </c>
      <c r="J126">
        <v>0.21</v>
      </c>
      <c r="K126">
        <v>0.36</v>
      </c>
    </row>
    <row r="127" spans="1:11" x14ac:dyDescent="0.3">
      <c r="A127" t="s">
        <v>265</v>
      </c>
      <c r="B127">
        <v>0.25319999999999998</v>
      </c>
      <c r="C127">
        <v>0.47531000000000001</v>
      </c>
      <c r="D127">
        <v>0.10144</v>
      </c>
      <c r="E127">
        <v>-2.58E-2</v>
      </c>
      <c r="F127">
        <v>0.11257</v>
      </c>
      <c r="G127">
        <v>0.17</v>
      </c>
      <c r="H127">
        <v>0.41</v>
      </c>
      <c r="I127">
        <v>7.0000000000000007E-2</v>
      </c>
      <c r="J127">
        <v>-7.0000000000000007E-2</v>
      </c>
      <c r="K127">
        <v>-0.06</v>
      </c>
    </row>
    <row r="128" spans="1:11" x14ac:dyDescent="0.3">
      <c r="A128" t="s">
        <v>266</v>
      </c>
      <c r="B128">
        <v>2.2000000000000001E-3</v>
      </c>
      <c r="C128">
        <v>4.3899999999999998E-3</v>
      </c>
      <c r="D128">
        <v>2.2000000000000001E-3</v>
      </c>
      <c r="E128" t="s">
        <v>152</v>
      </c>
      <c r="F128" t="s">
        <v>152</v>
      </c>
      <c r="G128">
        <v>-6.5900000000000004E-3</v>
      </c>
      <c r="H128">
        <v>4.3899999999999998E-3</v>
      </c>
      <c r="I128">
        <v>2.2000000000000001E-3</v>
      </c>
      <c r="J128" t="s">
        <v>152</v>
      </c>
      <c r="K128" t="s">
        <v>152</v>
      </c>
    </row>
    <row r="129" spans="1:11" x14ac:dyDescent="0.3">
      <c r="A129" t="s">
        <v>267</v>
      </c>
      <c r="B129" t="s">
        <v>152</v>
      </c>
      <c r="C129" t="s">
        <v>152</v>
      </c>
      <c r="D129">
        <v>-6.0339999999999998E-2</v>
      </c>
      <c r="E129">
        <v>-6.6379999999999995E-2</v>
      </c>
      <c r="F129" t="s">
        <v>152</v>
      </c>
      <c r="G129" t="s">
        <v>152</v>
      </c>
      <c r="H129">
        <v>-1.2070000000000001E-2</v>
      </c>
      <c r="I129">
        <v>-1.8100000000000002E-2</v>
      </c>
      <c r="J129">
        <v>-6.0299999999999998E-3</v>
      </c>
      <c r="K129">
        <v>-1.8100000000000002E-2</v>
      </c>
    </row>
    <row r="130" spans="1:11" x14ac:dyDescent="0.3">
      <c r="A130" t="s">
        <v>268</v>
      </c>
      <c r="B130">
        <v>6.062E-2</v>
      </c>
      <c r="C130">
        <v>0.33267999999999998</v>
      </c>
      <c r="D130">
        <v>0.28266999999999998</v>
      </c>
      <c r="E130">
        <v>0.3009</v>
      </c>
      <c r="F130">
        <v>0.31940000000000002</v>
      </c>
      <c r="G130">
        <v>0.06</v>
      </c>
      <c r="H130">
        <v>0.22</v>
      </c>
      <c r="I130">
        <v>0.44</v>
      </c>
      <c r="J130">
        <v>-0.65</v>
      </c>
      <c r="K130">
        <v>0.26</v>
      </c>
    </row>
    <row r="131" spans="1:11" x14ac:dyDescent="0.3">
      <c r="A131" t="s">
        <v>269</v>
      </c>
      <c r="B131">
        <v>1.0408200000000001</v>
      </c>
      <c r="C131">
        <v>1.2633399999999999</v>
      </c>
      <c r="D131">
        <v>0.40967999999999999</v>
      </c>
      <c r="E131">
        <v>0.50356000000000001</v>
      </c>
      <c r="F131">
        <v>0.87461</v>
      </c>
      <c r="G131">
        <v>1.04</v>
      </c>
      <c r="H131">
        <v>1.98</v>
      </c>
      <c r="I131">
        <v>0.62</v>
      </c>
      <c r="J131">
        <v>0.4</v>
      </c>
      <c r="K131">
        <v>0.95</v>
      </c>
    </row>
    <row r="132" spans="1:11" x14ac:dyDescent="0.3">
      <c r="A132" t="s">
        <v>270</v>
      </c>
      <c r="B132" t="s">
        <v>152</v>
      </c>
      <c r="C132" t="s">
        <v>152</v>
      </c>
      <c r="D132">
        <v>-0.85141999999999995</v>
      </c>
      <c r="E132">
        <v>-1.7974399999999999</v>
      </c>
      <c r="F132" t="s">
        <v>152</v>
      </c>
      <c r="G132">
        <v>-0.7379</v>
      </c>
      <c r="H132">
        <v>-0.81357999999999997</v>
      </c>
      <c r="I132">
        <v>-1.40011</v>
      </c>
      <c r="J132">
        <v>-1.84474</v>
      </c>
      <c r="K132" t="s">
        <v>152</v>
      </c>
    </row>
    <row r="133" spans="1:11" x14ac:dyDescent="0.3">
      <c r="A133" t="s">
        <v>271</v>
      </c>
      <c r="B133">
        <v>-0.35565999999999998</v>
      </c>
      <c r="C133">
        <v>0.16</v>
      </c>
      <c r="D133">
        <v>0.84</v>
      </c>
      <c r="E133">
        <v>0.76</v>
      </c>
      <c r="F133">
        <v>0.21</v>
      </c>
      <c r="G133">
        <v>-1</v>
      </c>
      <c r="H133">
        <v>0.68600000000000005</v>
      </c>
      <c r="I133">
        <v>0.29399999999999998</v>
      </c>
      <c r="J133">
        <v>1.1599999999999999</v>
      </c>
      <c r="K133">
        <v>-0.152</v>
      </c>
    </row>
    <row r="134" spans="1:11" x14ac:dyDescent="0.3">
      <c r="A134" t="s">
        <v>272</v>
      </c>
      <c r="B134" t="s">
        <v>152</v>
      </c>
      <c r="C134" t="s">
        <v>152</v>
      </c>
      <c r="D134" t="s">
        <v>152</v>
      </c>
      <c r="E134" t="s">
        <v>152</v>
      </c>
      <c r="F134" t="s">
        <v>152</v>
      </c>
      <c r="G134" t="s">
        <v>152</v>
      </c>
      <c r="H134" t="s">
        <v>152</v>
      </c>
      <c r="I134" t="s">
        <v>152</v>
      </c>
      <c r="J134" t="s">
        <v>152</v>
      </c>
      <c r="K134" t="s">
        <v>152</v>
      </c>
    </row>
    <row r="135" spans="1:11" x14ac:dyDescent="0.3">
      <c r="A135" t="s">
        <v>273</v>
      </c>
      <c r="B135">
        <v>2.1950400000000001</v>
      </c>
      <c r="C135">
        <v>1.9802599999999999</v>
      </c>
      <c r="D135">
        <v>1.5950200000000001</v>
      </c>
      <c r="E135">
        <v>2.20845</v>
      </c>
      <c r="F135">
        <v>2.60982</v>
      </c>
      <c r="G135">
        <v>1.1499999999999999</v>
      </c>
      <c r="H135">
        <v>0.76</v>
      </c>
      <c r="I135">
        <v>1.1299999999999999</v>
      </c>
      <c r="J135">
        <v>1.63</v>
      </c>
      <c r="K135">
        <v>2.48</v>
      </c>
    </row>
    <row r="136" spans="1:11" x14ac:dyDescent="0.3">
      <c r="A136" t="s">
        <v>274</v>
      </c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  <c r="J136" t="s">
        <v>152</v>
      </c>
      <c r="K136" t="s">
        <v>152</v>
      </c>
    </row>
    <row r="137" spans="1:11" x14ac:dyDescent="0.3">
      <c r="A137" t="s">
        <v>275</v>
      </c>
      <c r="B137" t="s">
        <v>152</v>
      </c>
      <c r="C137" t="s">
        <v>152</v>
      </c>
      <c r="D137" t="s">
        <v>152</v>
      </c>
      <c r="E137" t="s">
        <v>152</v>
      </c>
      <c r="F137" t="s">
        <v>152</v>
      </c>
      <c r="G137" t="s">
        <v>152</v>
      </c>
      <c r="H137" t="s">
        <v>152</v>
      </c>
      <c r="I137" t="s">
        <v>152</v>
      </c>
      <c r="J137" t="s">
        <v>152</v>
      </c>
      <c r="K137" t="s">
        <v>152</v>
      </c>
    </row>
    <row r="138" spans="1:11" x14ac:dyDescent="0.3">
      <c r="A138" t="s">
        <v>276</v>
      </c>
      <c r="B138">
        <v>0.15382000000000001</v>
      </c>
      <c r="C138">
        <v>0.24782000000000001</v>
      </c>
      <c r="D138">
        <v>0.15382000000000001</v>
      </c>
      <c r="E138">
        <v>0.21364</v>
      </c>
      <c r="F138">
        <v>0.25635999999999998</v>
      </c>
      <c r="G138">
        <v>-0.31</v>
      </c>
      <c r="H138">
        <v>0.33327000000000001</v>
      </c>
      <c r="I138">
        <v>-0.10255</v>
      </c>
      <c r="J138">
        <v>0.15382000000000001</v>
      </c>
      <c r="K138">
        <v>0.19655</v>
      </c>
    </row>
    <row r="139" spans="1:11" x14ac:dyDescent="0.3">
      <c r="A139" t="s">
        <v>277</v>
      </c>
      <c r="B139" t="s">
        <v>152</v>
      </c>
      <c r="C139" t="s">
        <v>152</v>
      </c>
      <c r="D139" t="s">
        <v>152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</row>
    <row r="140" spans="1:11" x14ac:dyDescent="0.3">
      <c r="A140" t="s">
        <v>278</v>
      </c>
      <c r="B140">
        <v>4.6500000000000004</v>
      </c>
      <c r="C140">
        <v>4.59</v>
      </c>
      <c r="D140">
        <v>5.59</v>
      </c>
      <c r="E140">
        <v>5.57</v>
      </c>
      <c r="F140">
        <v>5.7553900000000002</v>
      </c>
      <c r="G140">
        <v>4.22</v>
      </c>
      <c r="H140">
        <v>3.02</v>
      </c>
      <c r="I140">
        <v>5.87</v>
      </c>
      <c r="J140">
        <v>6.5</v>
      </c>
      <c r="K140">
        <v>6.2949599999999997</v>
      </c>
    </row>
    <row r="141" spans="1:11" x14ac:dyDescent="0.3">
      <c r="A141" t="s">
        <v>279</v>
      </c>
      <c r="B141" t="s">
        <v>152</v>
      </c>
      <c r="C141" t="s">
        <v>152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</row>
    <row r="142" spans="1:11" x14ac:dyDescent="0.3">
      <c r="A142" t="s">
        <v>280</v>
      </c>
      <c r="B142">
        <v>-3.8700000000000002E-3</v>
      </c>
      <c r="C142">
        <v>6.6019999999999995E-2</v>
      </c>
      <c r="D142">
        <v>9.5549999999999996E-2</v>
      </c>
      <c r="E142">
        <v>8.6410000000000001E-2</v>
      </c>
      <c r="F142">
        <v>8.8999999999999999E-3</v>
      </c>
      <c r="G142">
        <v>-0.13</v>
      </c>
      <c r="H142">
        <v>-0.45</v>
      </c>
      <c r="I142">
        <v>0.15</v>
      </c>
      <c r="J142">
        <v>0.09</v>
      </c>
      <c r="K142">
        <v>-0.06</v>
      </c>
    </row>
    <row r="143" spans="1:11" x14ac:dyDescent="0.3">
      <c r="A143" t="s">
        <v>281</v>
      </c>
      <c r="B143" t="s">
        <v>152</v>
      </c>
      <c r="C143" t="s">
        <v>152</v>
      </c>
      <c r="D143">
        <v>0</v>
      </c>
      <c r="E143">
        <v>0</v>
      </c>
      <c r="F143">
        <v>0</v>
      </c>
      <c r="G143" t="s">
        <v>152</v>
      </c>
      <c r="H143">
        <v>-0.02</v>
      </c>
      <c r="I143">
        <v>0</v>
      </c>
      <c r="J143">
        <v>-0.01</v>
      </c>
      <c r="K143">
        <v>0</v>
      </c>
    </row>
    <row r="144" spans="1:11" x14ac:dyDescent="0.3">
      <c r="A144" t="s">
        <v>282</v>
      </c>
      <c r="B144">
        <v>-0.74604999999999999</v>
      </c>
      <c r="C144">
        <v>-0.76151000000000002</v>
      </c>
      <c r="D144">
        <v>0.22495000000000001</v>
      </c>
      <c r="E144">
        <v>0.38406000000000001</v>
      </c>
      <c r="F144">
        <v>0.54647000000000001</v>
      </c>
      <c r="G144">
        <v>-0.23</v>
      </c>
      <c r="H144">
        <v>-0.64</v>
      </c>
      <c r="I144">
        <v>0.08</v>
      </c>
      <c r="J144">
        <v>0.37</v>
      </c>
      <c r="K144">
        <v>0.56000000000000005</v>
      </c>
    </row>
    <row r="145" spans="1:11" x14ac:dyDescent="0.3">
      <c r="A145" t="s">
        <v>283</v>
      </c>
      <c r="B145">
        <v>4.45</v>
      </c>
      <c r="C145">
        <v>2.4700000000000002</v>
      </c>
      <c r="D145">
        <v>2.7250000000000001</v>
      </c>
      <c r="E145" t="s">
        <v>152</v>
      </c>
      <c r="F145" t="s">
        <v>152</v>
      </c>
      <c r="G145" t="s">
        <v>152</v>
      </c>
      <c r="H145">
        <v>3.43</v>
      </c>
      <c r="I145">
        <v>2.71</v>
      </c>
      <c r="J145" t="s">
        <v>152</v>
      </c>
      <c r="K145" t="s">
        <v>152</v>
      </c>
    </row>
    <row r="146" spans="1:11" x14ac:dyDescent="0.3">
      <c r="A146" t="s">
        <v>284</v>
      </c>
      <c r="B146">
        <v>3.7684500000000001</v>
      </c>
      <c r="C146">
        <v>1.63948</v>
      </c>
      <c r="D146">
        <v>2.6771099999999999</v>
      </c>
      <c r="E146">
        <v>2.5894499999999998</v>
      </c>
      <c r="F146">
        <v>2.7290000000000001</v>
      </c>
      <c r="G146">
        <v>4.9000000000000004</v>
      </c>
      <c r="H146">
        <v>0.7</v>
      </c>
      <c r="I146">
        <v>3.3</v>
      </c>
      <c r="J146">
        <v>2.5</v>
      </c>
      <c r="K146">
        <v>2.2999999999999998</v>
      </c>
    </row>
    <row r="147" spans="1:11" x14ac:dyDescent="0.3">
      <c r="A147" t="s">
        <v>285</v>
      </c>
      <c r="B147">
        <v>1.7246300000000001</v>
      </c>
      <c r="C147">
        <v>2.0651999999999999</v>
      </c>
      <c r="D147">
        <v>2.3531499999999999</v>
      </c>
      <c r="E147">
        <v>2.4373300000000002</v>
      </c>
      <c r="F147">
        <v>2.14689</v>
      </c>
      <c r="G147">
        <v>1.58</v>
      </c>
      <c r="H147">
        <v>1.71</v>
      </c>
      <c r="I147">
        <v>4.5</v>
      </c>
      <c r="J147">
        <v>4.5</v>
      </c>
      <c r="K147">
        <v>4.5</v>
      </c>
    </row>
    <row r="148" spans="1:11" x14ac:dyDescent="0.3">
      <c r="A148" t="s">
        <v>286</v>
      </c>
      <c r="B148">
        <v>2.1</v>
      </c>
      <c r="C148">
        <v>3.38</v>
      </c>
      <c r="D148">
        <v>2.95</v>
      </c>
      <c r="E148" t="s">
        <v>152</v>
      </c>
      <c r="F148" t="s">
        <v>152</v>
      </c>
      <c r="G148">
        <v>1.2</v>
      </c>
      <c r="H148">
        <v>3.97</v>
      </c>
      <c r="I148">
        <v>3.09</v>
      </c>
      <c r="J148" t="s">
        <v>152</v>
      </c>
      <c r="K148" t="s">
        <v>152</v>
      </c>
    </row>
    <row r="149" spans="1:11" x14ac:dyDescent="0.3">
      <c r="A149" t="s">
        <v>287</v>
      </c>
      <c r="B149">
        <v>1.59457</v>
      </c>
      <c r="C149">
        <v>1.6026400000000001</v>
      </c>
      <c r="D149">
        <v>1.83311</v>
      </c>
      <c r="E149">
        <v>1.7540800000000001</v>
      </c>
      <c r="F149">
        <v>2.0279600000000002</v>
      </c>
      <c r="G149">
        <v>2.2200000000000002</v>
      </c>
      <c r="H149">
        <v>1.74</v>
      </c>
      <c r="I149">
        <v>1.1200000000000001</v>
      </c>
      <c r="J149">
        <v>1.76</v>
      </c>
      <c r="K149">
        <v>2.54</v>
      </c>
    </row>
    <row r="150" spans="1:11" x14ac:dyDescent="0.3">
      <c r="A150" t="s">
        <v>288</v>
      </c>
      <c r="B150">
        <v>1.2867500000000001</v>
      </c>
      <c r="C150">
        <v>1.5181800000000001</v>
      </c>
      <c r="D150">
        <v>1.34</v>
      </c>
      <c r="E150">
        <v>2.5629400000000002</v>
      </c>
      <c r="F150">
        <v>1.3805799999999999</v>
      </c>
      <c r="G150">
        <v>1</v>
      </c>
      <c r="H150">
        <v>1.9</v>
      </c>
      <c r="I150">
        <v>1.7</v>
      </c>
      <c r="J150">
        <v>2.7</v>
      </c>
      <c r="K150">
        <v>1.6</v>
      </c>
    </row>
    <row r="151" spans="1:11" x14ac:dyDescent="0.3">
      <c r="A151" t="s">
        <v>289</v>
      </c>
      <c r="B151">
        <v>5.69</v>
      </c>
      <c r="C151">
        <v>2.71</v>
      </c>
      <c r="D151">
        <v>3.73</v>
      </c>
      <c r="E151">
        <v>3.85</v>
      </c>
      <c r="F151">
        <v>5.2633299999999998</v>
      </c>
      <c r="G151">
        <v>5.62</v>
      </c>
      <c r="H151">
        <v>1.96</v>
      </c>
      <c r="I151">
        <v>3.41</v>
      </c>
      <c r="J151">
        <v>3.89</v>
      </c>
      <c r="K151">
        <v>6.17</v>
      </c>
    </row>
    <row r="152" spans="1:11" x14ac:dyDescent="0.3">
      <c r="A152" t="s">
        <v>290</v>
      </c>
      <c r="B152">
        <v>1.68215</v>
      </c>
      <c r="C152">
        <v>1.18136</v>
      </c>
      <c r="D152">
        <v>1.67618</v>
      </c>
      <c r="E152">
        <v>1.69333</v>
      </c>
      <c r="F152">
        <v>1.6506000000000001</v>
      </c>
      <c r="G152">
        <v>1.79</v>
      </c>
      <c r="H152">
        <v>1.1200000000000001</v>
      </c>
      <c r="I152">
        <v>1.76</v>
      </c>
      <c r="J152">
        <v>1.8</v>
      </c>
      <c r="K152">
        <v>2.42</v>
      </c>
    </row>
    <row r="153" spans="1:11" x14ac:dyDescent="0.3">
      <c r="A153" t="s">
        <v>291</v>
      </c>
      <c r="B153">
        <v>2.19</v>
      </c>
      <c r="C153">
        <v>2.2799999999999998</v>
      </c>
      <c r="D153">
        <v>2.21</v>
      </c>
      <c r="E153">
        <v>3.52</v>
      </c>
      <c r="F153">
        <v>2.89</v>
      </c>
      <c r="G153">
        <v>1.69</v>
      </c>
      <c r="H153">
        <v>2.37</v>
      </c>
      <c r="I153">
        <v>2.14</v>
      </c>
      <c r="J153">
        <v>3.99</v>
      </c>
      <c r="K153">
        <v>8.35</v>
      </c>
    </row>
    <row r="154" spans="1:11" x14ac:dyDescent="0.3">
      <c r="A154" t="s">
        <v>292</v>
      </c>
      <c r="B154" t="s">
        <v>152</v>
      </c>
      <c r="C154" t="s">
        <v>152</v>
      </c>
      <c r="D154" t="s">
        <v>152</v>
      </c>
      <c r="E154" t="s">
        <v>152</v>
      </c>
      <c r="F154" t="s">
        <v>152</v>
      </c>
      <c r="G154" t="s">
        <v>152</v>
      </c>
      <c r="H154" t="s">
        <v>152</v>
      </c>
      <c r="I154" t="s">
        <v>152</v>
      </c>
      <c r="J154" t="s">
        <v>152</v>
      </c>
      <c r="K154" t="s">
        <v>152</v>
      </c>
    </row>
    <row r="155" spans="1:11" x14ac:dyDescent="0.3">
      <c r="A155" t="s">
        <v>293</v>
      </c>
      <c r="B155" t="s">
        <v>152</v>
      </c>
      <c r="C155" t="s">
        <v>152</v>
      </c>
      <c r="D155" t="s">
        <v>152</v>
      </c>
      <c r="E155" t="s">
        <v>152</v>
      </c>
      <c r="F155" t="s">
        <v>152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</row>
    <row r="156" spans="1:11" x14ac:dyDescent="0.3">
      <c r="A156" t="s">
        <v>294</v>
      </c>
      <c r="B156">
        <v>0</v>
      </c>
      <c r="C156">
        <v>-0.01</v>
      </c>
      <c r="D156" t="s">
        <v>152</v>
      </c>
      <c r="E156" t="s">
        <v>152</v>
      </c>
      <c r="F156" t="s">
        <v>152</v>
      </c>
      <c r="G156">
        <v>7.3999999999999996E-2</v>
      </c>
      <c r="H156">
        <v>-2.8000000000000001E-2</v>
      </c>
      <c r="I156">
        <v>0.04</v>
      </c>
      <c r="J156" t="s">
        <v>152</v>
      </c>
      <c r="K156">
        <v>-0.11700000000000001</v>
      </c>
    </row>
    <row r="157" spans="1:11" x14ac:dyDescent="0.3">
      <c r="A157" t="s">
        <v>295</v>
      </c>
      <c r="B157">
        <v>0.48144999999999999</v>
      </c>
      <c r="C157">
        <v>-1.05426</v>
      </c>
      <c r="D157">
        <v>-0.24462999999999999</v>
      </c>
      <c r="E157">
        <v>0.36230000000000001</v>
      </c>
      <c r="F157">
        <v>0.53866000000000003</v>
      </c>
      <c r="G157">
        <v>0.57999999999999996</v>
      </c>
      <c r="H157">
        <v>-1.34</v>
      </c>
      <c r="I157">
        <v>-1.97794</v>
      </c>
      <c r="J157">
        <v>0.20549999999999999</v>
      </c>
      <c r="K157">
        <v>0.51581999999999995</v>
      </c>
    </row>
    <row r="158" spans="1:11" x14ac:dyDescent="0.3">
      <c r="A158" t="s">
        <v>296</v>
      </c>
      <c r="B158">
        <v>1.52599</v>
      </c>
      <c r="C158">
        <v>1.76441</v>
      </c>
      <c r="D158">
        <v>1.7098100000000001</v>
      </c>
      <c r="E158">
        <v>1.4113199999999999</v>
      </c>
      <c r="F158">
        <v>1.5603400000000001</v>
      </c>
      <c r="G158">
        <v>1.63</v>
      </c>
      <c r="H158">
        <v>1.44</v>
      </c>
      <c r="I158">
        <v>1.96</v>
      </c>
      <c r="J158">
        <v>1.4</v>
      </c>
      <c r="K158">
        <v>1.54</v>
      </c>
    </row>
    <row r="159" spans="1:11" x14ac:dyDescent="0.3">
      <c r="A159" t="s">
        <v>297</v>
      </c>
      <c r="B159" t="s">
        <v>152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</row>
    <row r="160" spans="1:11" x14ac:dyDescent="0.3">
      <c r="A160" t="s">
        <v>298</v>
      </c>
      <c r="B160" t="s">
        <v>152</v>
      </c>
      <c r="C160" t="s">
        <v>152</v>
      </c>
      <c r="D160" t="s">
        <v>152</v>
      </c>
      <c r="E160" t="s">
        <v>152</v>
      </c>
      <c r="F160" t="s">
        <v>152</v>
      </c>
      <c r="G160" t="s">
        <v>152</v>
      </c>
      <c r="H160" t="s">
        <v>152</v>
      </c>
      <c r="I160" t="s">
        <v>152</v>
      </c>
      <c r="J160" t="s">
        <v>152</v>
      </c>
      <c r="K160" t="s">
        <v>152</v>
      </c>
    </row>
    <row r="161" spans="1:11" x14ac:dyDescent="0.3">
      <c r="A161" t="s">
        <v>299</v>
      </c>
      <c r="B161" t="s">
        <v>152</v>
      </c>
      <c r="C161" t="s">
        <v>152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</row>
    <row r="162" spans="1:11" x14ac:dyDescent="0.3">
      <c r="A162" t="s">
        <v>300</v>
      </c>
      <c r="B162" t="s">
        <v>152</v>
      </c>
      <c r="C162" t="s">
        <v>152</v>
      </c>
      <c r="D162" t="s">
        <v>152</v>
      </c>
      <c r="E162" t="s">
        <v>152</v>
      </c>
      <c r="F162" t="s">
        <v>152</v>
      </c>
      <c r="G162" t="s">
        <v>152</v>
      </c>
      <c r="H162" t="s">
        <v>152</v>
      </c>
      <c r="I162" t="s">
        <v>152</v>
      </c>
      <c r="J162" t="s">
        <v>152</v>
      </c>
      <c r="K162" t="s">
        <v>152</v>
      </c>
    </row>
    <row r="163" spans="1:11" x14ac:dyDescent="0.3">
      <c r="A163" t="s">
        <v>301</v>
      </c>
      <c r="B163">
        <v>1.06</v>
      </c>
      <c r="C163">
        <v>0.47499000000000002</v>
      </c>
      <c r="D163">
        <v>-7.0000000000000007E-2</v>
      </c>
      <c r="E163">
        <v>-0.21</v>
      </c>
      <c r="F163">
        <v>-0.08</v>
      </c>
      <c r="G163">
        <v>1.26</v>
      </c>
      <c r="H163">
        <v>0.54</v>
      </c>
      <c r="I163">
        <v>-0.1</v>
      </c>
      <c r="J163">
        <v>-0.11</v>
      </c>
      <c r="K163">
        <v>0.02</v>
      </c>
    </row>
    <row r="164" spans="1:11" x14ac:dyDescent="0.3">
      <c r="A164" t="s">
        <v>302</v>
      </c>
      <c r="B164" t="s">
        <v>152</v>
      </c>
      <c r="C164" t="s">
        <v>152</v>
      </c>
      <c r="D164" t="s">
        <v>152</v>
      </c>
      <c r="E164" t="s">
        <v>152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</row>
    <row r="165" spans="1:11" x14ac:dyDescent="0.3">
      <c r="A165" t="s">
        <v>303</v>
      </c>
      <c r="B165">
        <v>3.37215</v>
      </c>
      <c r="C165">
        <v>3.4339</v>
      </c>
      <c r="D165">
        <v>3.5</v>
      </c>
      <c r="E165">
        <v>3.6310199999999999</v>
      </c>
      <c r="F165">
        <v>3.4571900000000002</v>
      </c>
      <c r="G165">
        <v>2.87</v>
      </c>
      <c r="H165">
        <v>3.62</v>
      </c>
      <c r="I165">
        <v>3.34</v>
      </c>
      <c r="J165">
        <v>3.71</v>
      </c>
      <c r="K165">
        <v>4.47</v>
      </c>
    </row>
    <row r="166" spans="1:11" x14ac:dyDescent="0.3">
      <c r="A166" t="s">
        <v>304</v>
      </c>
      <c r="B166" t="s">
        <v>152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</row>
    <row r="167" spans="1:11" x14ac:dyDescent="0.3">
      <c r="A167" t="s">
        <v>305</v>
      </c>
      <c r="B167" t="s">
        <v>152</v>
      </c>
      <c r="C167" t="s">
        <v>152</v>
      </c>
      <c r="D167" t="s">
        <v>152</v>
      </c>
      <c r="E167" t="s">
        <v>152</v>
      </c>
      <c r="F167" t="s">
        <v>152</v>
      </c>
      <c r="G167" t="s">
        <v>152</v>
      </c>
      <c r="H167" t="s">
        <v>152</v>
      </c>
      <c r="I167" t="s">
        <v>152</v>
      </c>
      <c r="J167" t="s">
        <v>152</v>
      </c>
      <c r="K167" t="s">
        <v>152</v>
      </c>
    </row>
    <row r="168" spans="1:11" x14ac:dyDescent="0.3">
      <c r="A168" t="s">
        <v>306</v>
      </c>
      <c r="B168">
        <v>0.08</v>
      </c>
      <c r="C168">
        <v>0.42</v>
      </c>
      <c r="D168">
        <v>0.37</v>
      </c>
      <c r="E168">
        <v>0.37</v>
      </c>
      <c r="F168" t="s">
        <v>152</v>
      </c>
      <c r="G168">
        <v>0.2</v>
      </c>
      <c r="H168">
        <v>0.09</v>
      </c>
      <c r="I168">
        <v>0.43</v>
      </c>
      <c r="J168">
        <v>0.32</v>
      </c>
      <c r="K168">
        <v>0.01</v>
      </c>
    </row>
    <row r="169" spans="1:11" x14ac:dyDescent="0.3">
      <c r="A169" t="s">
        <v>307</v>
      </c>
      <c r="B169">
        <v>-0.22</v>
      </c>
      <c r="C169">
        <v>0.4</v>
      </c>
      <c r="D169" t="s">
        <v>152</v>
      </c>
      <c r="E169" t="s">
        <v>152</v>
      </c>
      <c r="F169" t="s">
        <v>152</v>
      </c>
      <c r="G169">
        <v>-0.56999999999999995</v>
      </c>
      <c r="H169">
        <v>0.12</v>
      </c>
      <c r="I169" t="s">
        <v>152</v>
      </c>
      <c r="J169" t="s">
        <v>152</v>
      </c>
      <c r="K169" t="s">
        <v>152</v>
      </c>
    </row>
    <row r="170" spans="1:11" x14ac:dyDescent="0.3">
      <c r="A170" t="s">
        <v>308</v>
      </c>
      <c r="B170">
        <v>0.13</v>
      </c>
      <c r="C170">
        <v>0.13844999999999999</v>
      </c>
      <c r="D170" t="s">
        <v>152</v>
      </c>
      <c r="E170" t="s">
        <v>152</v>
      </c>
      <c r="F170" t="s">
        <v>152</v>
      </c>
      <c r="G170">
        <v>0.21</v>
      </c>
      <c r="H170">
        <v>0.12</v>
      </c>
      <c r="I170" t="s">
        <v>152</v>
      </c>
      <c r="J170" t="s">
        <v>152</v>
      </c>
      <c r="K170" t="s">
        <v>152</v>
      </c>
    </row>
    <row r="171" spans="1:11" x14ac:dyDescent="0.3">
      <c r="A171" t="s">
        <v>309</v>
      </c>
      <c r="B171" t="s">
        <v>152</v>
      </c>
      <c r="C171" t="s">
        <v>152</v>
      </c>
      <c r="D171" t="s">
        <v>152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</row>
    <row r="172" spans="1:11" x14ac:dyDescent="0.3">
      <c r="A172" t="s">
        <v>310</v>
      </c>
      <c r="B172" t="s">
        <v>152</v>
      </c>
      <c r="C172" t="s">
        <v>152</v>
      </c>
      <c r="D172" t="s">
        <v>152</v>
      </c>
      <c r="E172" t="s">
        <v>152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</row>
    <row r="173" spans="1:11" x14ac:dyDescent="0.3">
      <c r="A173" t="s">
        <v>311</v>
      </c>
      <c r="B173" t="s">
        <v>152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</row>
    <row r="174" spans="1:11" x14ac:dyDescent="0.3">
      <c r="A174" t="s">
        <v>312</v>
      </c>
      <c r="B174" t="s">
        <v>152</v>
      </c>
      <c r="C174" t="s">
        <v>152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</row>
    <row r="175" spans="1:11" x14ac:dyDescent="0.3">
      <c r="A175" t="s">
        <v>313</v>
      </c>
      <c r="B175">
        <v>0.02</v>
      </c>
      <c r="C175">
        <v>-0.01</v>
      </c>
      <c r="D175" t="s">
        <v>152</v>
      </c>
      <c r="E175" t="s">
        <v>152</v>
      </c>
      <c r="F175">
        <v>0.03</v>
      </c>
      <c r="G175">
        <v>0.03</v>
      </c>
      <c r="H175">
        <v>0.02</v>
      </c>
      <c r="I175">
        <v>0.04</v>
      </c>
      <c r="J175">
        <v>0.04</v>
      </c>
      <c r="K175">
        <v>0.03</v>
      </c>
    </row>
    <row r="176" spans="1:11" x14ac:dyDescent="0.3">
      <c r="A176" t="s">
        <v>314</v>
      </c>
      <c r="B176" t="s">
        <v>152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</row>
    <row r="177" spans="1:11" x14ac:dyDescent="0.3">
      <c r="A177" t="s">
        <v>315</v>
      </c>
      <c r="B177" t="s">
        <v>152</v>
      </c>
      <c r="C177" t="s">
        <v>152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</row>
    <row r="178" spans="1:11" x14ac:dyDescent="0.3">
      <c r="A178" t="s">
        <v>316</v>
      </c>
      <c r="B178" t="s">
        <v>152</v>
      </c>
      <c r="C178" t="s">
        <v>152</v>
      </c>
      <c r="D178" t="s">
        <v>152</v>
      </c>
      <c r="E178" t="s">
        <v>152</v>
      </c>
      <c r="F178" t="s">
        <v>152</v>
      </c>
      <c r="G178" t="s">
        <v>152</v>
      </c>
      <c r="H178" t="s">
        <v>152</v>
      </c>
      <c r="I178" t="s">
        <v>152</v>
      </c>
      <c r="J178" t="s">
        <v>152</v>
      </c>
      <c r="K178" t="s">
        <v>152</v>
      </c>
    </row>
    <row r="179" spans="1:11" x14ac:dyDescent="0.3">
      <c r="A179" t="s">
        <v>317</v>
      </c>
      <c r="B179">
        <v>-0.01</v>
      </c>
      <c r="C179">
        <v>-0.01</v>
      </c>
      <c r="D179" t="s">
        <v>152</v>
      </c>
      <c r="E179" t="s">
        <v>152</v>
      </c>
      <c r="F179" t="s">
        <v>152</v>
      </c>
      <c r="G179">
        <v>-0.01</v>
      </c>
      <c r="H179">
        <v>7.0000000000000007E-2</v>
      </c>
      <c r="I179" t="s">
        <v>152</v>
      </c>
      <c r="J179" t="s">
        <v>152</v>
      </c>
      <c r="K179" t="s">
        <v>152</v>
      </c>
    </row>
    <row r="180" spans="1:11" x14ac:dyDescent="0.3">
      <c r="A180" t="s">
        <v>318</v>
      </c>
      <c r="B180" t="s">
        <v>152</v>
      </c>
      <c r="C180" t="s">
        <v>152</v>
      </c>
      <c r="D180" t="s">
        <v>152</v>
      </c>
      <c r="E180" t="s">
        <v>152</v>
      </c>
      <c r="F180" t="s">
        <v>152</v>
      </c>
      <c r="G180" t="s">
        <v>152</v>
      </c>
      <c r="H180" t="s">
        <v>152</v>
      </c>
      <c r="I180" t="s">
        <v>152</v>
      </c>
      <c r="J180" t="s">
        <v>152</v>
      </c>
      <c r="K180" t="s">
        <v>152</v>
      </c>
    </row>
    <row r="181" spans="1:11" x14ac:dyDescent="0.3">
      <c r="A181" t="s">
        <v>319</v>
      </c>
      <c r="B181">
        <v>-9.1450000000000004E-2</v>
      </c>
      <c r="C181">
        <v>-4.6179999999999999E-2</v>
      </c>
      <c r="D181">
        <v>-0.10808</v>
      </c>
      <c r="E181">
        <v>-8.3140000000000006E-2</v>
      </c>
      <c r="F181">
        <v>-4.8890000000000003E-2</v>
      </c>
      <c r="G181">
        <v>-9.9769999999999998E-2</v>
      </c>
      <c r="H181">
        <v>-0.1164</v>
      </c>
      <c r="I181">
        <v>-0.1164</v>
      </c>
      <c r="J181">
        <v>-6.651E-2</v>
      </c>
      <c r="K181">
        <v>-9.9769999999999998E-2</v>
      </c>
    </row>
    <row r="182" spans="1:11" x14ac:dyDescent="0.3">
      <c r="A182" t="s">
        <v>320</v>
      </c>
      <c r="B182" t="s">
        <v>152</v>
      </c>
      <c r="C182" t="s">
        <v>152</v>
      </c>
      <c r="D182" t="s">
        <v>152</v>
      </c>
      <c r="E182" t="s">
        <v>152</v>
      </c>
      <c r="F182" t="s">
        <v>152</v>
      </c>
      <c r="G182" t="s">
        <v>152</v>
      </c>
      <c r="H182" t="s">
        <v>152</v>
      </c>
      <c r="I182" t="s">
        <v>152</v>
      </c>
      <c r="J182" t="s">
        <v>152</v>
      </c>
      <c r="K182" t="s">
        <v>152</v>
      </c>
    </row>
    <row r="183" spans="1:11" x14ac:dyDescent="0.3">
      <c r="A183" t="s">
        <v>321</v>
      </c>
      <c r="B183" t="s">
        <v>152</v>
      </c>
      <c r="C183" t="s">
        <v>152</v>
      </c>
      <c r="D183" t="s">
        <v>152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</row>
    <row r="184" spans="1:11" x14ac:dyDescent="0.3">
      <c r="A184" t="s">
        <v>322</v>
      </c>
      <c r="B184" t="s">
        <v>152</v>
      </c>
      <c r="C184">
        <v>-0.53951000000000005</v>
      </c>
      <c r="D184" t="s">
        <v>152</v>
      </c>
      <c r="E184" t="s">
        <v>152</v>
      </c>
      <c r="F184" t="s">
        <v>152</v>
      </c>
      <c r="G184" t="s">
        <v>152</v>
      </c>
      <c r="H184">
        <v>-1.1090100000000001</v>
      </c>
      <c r="I184" t="s">
        <v>152</v>
      </c>
      <c r="J184" t="s">
        <v>152</v>
      </c>
      <c r="K184" t="s">
        <v>152</v>
      </c>
    </row>
    <row r="185" spans="1:11" x14ac:dyDescent="0.3">
      <c r="A185" t="s">
        <v>323</v>
      </c>
      <c r="B185" t="s">
        <v>152</v>
      </c>
      <c r="C185" t="s">
        <v>152</v>
      </c>
      <c r="D185" t="s">
        <v>152</v>
      </c>
      <c r="E185" t="s">
        <v>152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</row>
    <row r="186" spans="1:11" x14ac:dyDescent="0.3">
      <c r="A186" t="s">
        <v>324</v>
      </c>
      <c r="B186" t="s">
        <v>152</v>
      </c>
      <c r="C186">
        <v>-0.17818000000000001</v>
      </c>
      <c r="D186">
        <v>-1.9800000000000002E-2</v>
      </c>
      <c r="E186" t="s">
        <v>152</v>
      </c>
      <c r="F186">
        <v>-2.9700000000000001E-2</v>
      </c>
      <c r="G186">
        <v>-0.06</v>
      </c>
      <c r="H186">
        <v>-0.18808</v>
      </c>
      <c r="I186">
        <v>-9.9000000000000008E-3</v>
      </c>
      <c r="J186">
        <v>5.9389999999999998E-2</v>
      </c>
      <c r="K186">
        <v>-3.9600000000000003E-2</v>
      </c>
    </row>
    <row r="187" spans="1:11" x14ac:dyDescent="0.3">
      <c r="A187" t="s">
        <v>325</v>
      </c>
      <c r="B187">
        <v>0.02</v>
      </c>
      <c r="C187">
        <v>3.5569999999999997E-2</v>
      </c>
      <c r="D187" t="s">
        <v>152</v>
      </c>
      <c r="E187">
        <v>-0.01</v>
      </c>
      <c r="F187">
        <v>-1.017E-2</v>
      </c>
      <c r="G187">
        <v>0.02</v>
      </c>
      <c r="H187">
        <v>4.4999999999999998E-2</v>
      </c>
      <c r="I187">
        <v>-5.0000000000000001E-3</v>
      </c>
      <c r="J187">
        <v>-0.02</v>
      </c>
      <c r="K187">
        <v>-0.02</v>
      </c>
    </row>
    <row r="188" spans="1:11" x14ac:dyDescent="0.3">
      <c r="A188" t="s">
        <v>326</v>
      </c>
      <c r="B188" t="s">
        <v>152</v>
      </c>
      <c r="C188" t="s">
        <v>152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</row>
    <row r="189" spans="1:11" x14ac:dyDescent="0.3">
      <c r="A189" t="s">
        <v>327</v>
      </c>
      <c r="B189" t="s">
        <v>152</v>
      </c>
      <c r="C189" t="s">
        <v>152</v>
      </c>
      <c r="D189" t="s">
        <v>152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</row>
    <row r="190" spans="1:11" x14ac:dyDescent="0.3">
      <c r="A190" t="s">
        <v>328</v>
      </c>
      <c r="B190" t="s">
        <v>152</v>
      </c>
      <c r="C190" t="s">
        <v>152</v>
      </c>
      <c r="D190" t="s">
        <v>152</v>
      </c>
      <c r="E190" t="s">
        <v>152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</row>
    <row r="191" spans="1:11" x14ac:dyDescent="0.3">
      <c r="A191" t="s">
        <v>329</v>
      </c>
      <c r="B191" t="s">
        <v>152</v>
      </c>
      <c r="C191">
        <v>3.1849500000000002</v>
      </c>
      <c r="D191">
        <v>2.4534199999999999</v>
      </c>
      <c r="E191">
        <v>-0.12553</v>
      </c>
      <c r="F191">
        <v>-0.40889999999999999</v>
      </c>
      <c r="G191">
        <v>-3.6801300000000001</v>
      </c>
      <c r="H191">
        <v>1.8400700000000001</v>
      </c>
      <c r="I191">
        <v>3.4756800000000001</v>
      </c>
      <c r="J191">
        <v>-0.81781000000000004</v>
      </c>
      <c r="K191">
        <v>-0.12267</v>
      </c>
    </row>
    <row r="192" spans="1:11" x14ac:dyDescent="0.3">
      <c r="A192" t="s">
        <v>330</v>
      </c>
      <c r="B192" t="s">
        <v>152</v>
      </c>
      <c r="C192" t="s">
        <v>152</v>
      </c>
      <c r="D192" t="s">
        <v>152</v>
      </c>
      <c r="E192" t="s">
        <v>152</v>
      </c>
      <c r="F192">
        <v>-0.08</v>
      </c>
      <c r="G192" t="s">
        <v>152</v>
      </c>
      <c r="H192" t="s">
        <v>152</v>
      </c>
      <c r="I192" t="s">
        <v>152</v>
      </c>
      <c r="J192">
        <v>-0.01</v>
      </c>
      <c r="K192">
        <v>-0.13</v>
      </c>
    </row>
    <row r="193" spans="1:11" x14ac:dyDescent="0.3">
      <c r="A193" t="s">
        <v>331</v>
      </c>
      <c r="B193" t="s">
        <v>152</v>
      </c>
      <c r="C193" t="s">
        <v>152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</row>
    <row r="194" spans="1:11" x14ac:dyDescent="0.3">
      <c r="A194" t="s">
        <v>332</v>
      </c>
      <c r="B194">
        <v>0.43507000000000001</v>
      </c>
      <c r="C194">
        <v>0.21</v>
      </c>
      <c r="D194">
        <v>0</v>
      </c>
      <c r="E194" t="s">
        <v>152</v>
      </c>
      <c r="F194" t="s">
        <v>152</v>
      </c>
      <c r="G194">
        <v>0.5</v>
      </c>
      <c r="H194">
        <v>0.21</v>
      </c>
      <c r="I194">
        <v>0.15</v>
      </c>
      <c r="J194">
        <v>-7.0000000000000007E-2</v>
      </c>
      <c r="K194">
        <v>-0.01</v>
      </c>
    </row>
    <row r="195" spans="1:11" x14ac:dyDescent="0.3">
      <c r="A195" t="s">
        <v>333</v>
      </c>
      <c r="B195" t="s">
        <v>152</v>
      </c>
      <c r="C195" t="s">
        <v>152</v>
      </c>
      <c r="D195" t="s">
        <v>152</v>
      </c>
      <c r="E195" t="s">
        <v>152</v>
      </c>
      <c r="F195" t="s">
        <v>152</v>
      </c>
      <c r="G195" t="s">
        <v>152</v>
      </c>
      <c r="H195" t="s">
        <v>152</v>
      </c>
      <c r="I195" t="s">
        <v>152</v>
      </c>
      <c r="J195" t="s">
        <v>152</v>
      </c>
      <c r="K195" t="s">
        <v>152</v>
      </c>
    </row>
    <row r="196" spans="1:11" x14ac:dyDescent="0.3">
      <c r="A196" t="s">
        <v>334</v>
      </c>
      <c r="B196" t="s">
        <v>152</v>
      </c>
      <c r="C196" t="s">
        <v>152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</row>
    <row r="197" spans="1:11" x14ac:dyDescent="0.3">
      <c r="A197" t="s">
        <v>335</v>
      </c>
      <c r="B197" t="s">
        <v>152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>
        <v>-1.22</v>
      </c>
      <c r="I197" t="s">
        <v>152</v>
      </c>
      <c r="J197" t="s">
        <v>152</v>
      </c>
      <c r="K197" t="s">
        <v>152</v>
      </c>
    </row>
    <row r="198" spans="1:11" x14ac:dyDescent="0.3">
      <c r="A198" t="s">
        <v>336</v>
      </c>
      <c r="B198">
        <v>8.1860000000000002E-2</v>
      </c>
      <c r="C198">
        <v>8.8300000000000003E-2</v>
      </c>
      <c r="D198">
        <v>7.5889999999999999E-2</v>
      </c>
      <c r="E198">
        <v>8.3049999999999999E-2</v>
      </c>
      <c r="F198">
        <v>8.1180000000000002E-2</v>
      </c>
      <c r="G198">
        <v>0.1</v>
      </c>
      <c r="H198">
        <v>9.2999999999999999E-2</v>
      </c>
      <c r="I198">
        <v>7.0000000000000007E-2</v>
      </c>
      <c r="J198">
        <v>7.0000000000000007E-2</v>
      </c>
      <c r="K198">
        <v>0.05</v>
      </c>
    </row>
    <row r="199" spans="1:11" x14ac:dyDescent="0.3">
      <c r="A199" t="s">
        <v>337</v>
      </c>
      <c r="B199">
        <v>0.05</v>
      </c>
      <c r="C199">
        <v>0.06</v>
      </c>
      <c r="D199">
        <v>0.06</v>
      </c>
      <c r="E199">
        <v>0.04</v>
      </c>
      <c r="F199" t="s">
        <v>152</v>
      </c>
      <c r="G199">
        <v>0.03</v>
      </c>
      <c r="H199">
        <v>0.06</v>
      </c>
      <c r="I199">
        <v>0.05</v>
      </c>
      <c r="J199">
        <v>0.01</v>
      </c>
      <c r="K199">
        <v>0.01</v>
      </c>
    </row>
    <row r="200" spans="1:11" x14ac:dyDescent="0.3">
      <c r="A200" t="s">
        <v>338</v>
      </c>
      <c r="B200" t="s">
        <v>152</v>
      </c>
      <c r="C200" t="s">
        <v>152</v>
      </c>
      <c r="D200" t="s">
        <v>152</v>
      </c>
      <c r="E200" t="s">
        <v>152</v>
      </c>
      <c r="F200" t="s">
        <v>152</v>
      </c>
      <c r="G200" t="s">
        <v>152</v>
      </c>
      <c r="H200" t="s">
        <v>152</v>
      </c>
      <c r="I200" t="s">
        <v>152</v>
      </c>
      <c r="J200" t="s">
        <v>152</v>
      </c>
      <c r="K200" t="s">
        <v>152</v>
      </c>
    </row>
    <row r="201" spans="1:11" x14ac:dyDescent="0.3">
      <c r="A201" t="s">
        <v>339</v>
      </c>
      <c r="B201" t="s">
        <v>152</v>
      </c>
      <c r="C201">
        <v>0.11</v>
      </c>
      <c r="D201">
        <v>0.13211000000000001</v>
      </c>
      <c r="E201">
        <v>0</v>
      </c>
      <c r="F201">
        <v>-0.26022000000000001</v>
      </c>
      <c r="G201" t="s">
        <v>152</v>
      </c>
      <c r="H201">
        <v>-0.62</v>
      </c>
      <c r="I201">
        <v>-2.3199999999999998</v>
      </c>
      <c r="J201">
        <v>-0.06</v>
      </c>
      <c r="K201">
        <v>-0.49</v>
      </c>
    </row>
    <row r="202" spans="1:11" x14ac:dyDescent="0.3">
      <c r="A202" t="s">
        <v>340</v>
      </c>
      <c r="B202">
        <v>-5.6361800000000004</v>
      </c>
      <c r="C202">
        <v>1.2994399999999999</v>
      </c>
      <c r="D202">
        <v>0.93391999999999997</v>
      </c>
      <c r="E202">
        <v>-1.24061</v>
      </c>
      <c r="F202">
        <v>0.76832</v>
      </c>
      <c r="G202">
        <v>-4.8</v>
      </c>
      <c r="H202">
        <v>0.45</v>
      </c>
      <c r="I202">
        <v>-7.0000000000000007E-2</v>
      </c>
      <c r="J202">
        <v>-1.56</v>
      </c>
      <c r="K202">
        <v>1.1299999999999999</v>
      </c>
    </row>
    <row r="203" spans="1:11" x14ac:dyDescent="0.3">
      <c r="A203" t="s">
        <v>341</v>
      </c>
      <c r="B203">
        <v>1.17554</v>
      </c>
      <c r="C203">
        <v>1.26878</v>
      </c>
      <c r="D203">
        <v>1.4057299999999999</v>
      </c>
      <c r="E203">
        <v>1.38324</v>
      </c>
      <c r="F203">
        <v>1.3772800000000001</v>
      </c>
      <c r="G203">
        <v>1.79</v>
      </c>
      <c r="H203">
        <v>0.97</v>
      </c>
      <c r="I203">
        <v>1.61</v>
      </c>
      <c r="J203">
        <v>1.34</v>
      </c>
      <c r="K203">
        <v>1.23</v>
      </c>
    </row>
    <row r="204" spans="1:11" x14ac:dyDescent="0.3">
      <c r="A204" t="s">
        <v>342</v>
      </c>
      <c r="B204" t="s">
        <v>152</v>
      </c>
      <c r="C204" t="s">
        <v>152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</row>
    <row r="205" spans="1:11" x14ac:dyDescent="0.3">
      <c r="A205" t="s">
        <v>343</v>
      </c>
      <c r="B205" t="s">
        <v>152</v>
      </c>
      <c r="C205" t="s">
        <v>152</v>
      </c>
      <c r="D205" t="s">
        <v>152</v>
      </c>
      <c r="E205" t="s">
        <v>152</v>
      </c>
      <c r="F205" t="s">
        <v>152</v>
      </c>
      <c r="G205">
        <v>0</v>
      </c>
      <c r="H205">
        <v>0</v>
      </c>
      <c r="I205">
        <v>0</v>
      </c>
      <c r="J205">
        <v>0.01</v>
      </c>
      <c r="K205">
        <v>0.01</v>
      </c>
    </row>
    <row r="206" spans="1:11" x14ac:dyDescent="0.3">
      <c r="A206" t="s">
        <v>344</v>
      </c>
      <c r="B206">
        <v>-0.12</v>
      </c>
      <c r="C206">
        <v>0.13</v>
      </c>
      <c r="D206">
        <v>0.92490000000000006</v>
      </c>
      <c r="E206">
        <v>0.77127000000000001</v>
      </c>
      <c r="F206">
        <v>0.63961999999999997</v>
      </c>
      <c r="G206">
        <v>-0.27</v>
      </c>
      <c r="H206">
        <v>-0.17</v>
      </c>
      <c r="I206">
        <v>1.1499999999999999</v>
      </c>
      <c r="J206">
        <v>1.03</v>
      </c>
      <c r="K206">
        <v>0.14000000000000001</v>
      </c>
    </row>
    <row r="207" spans="1:11" x14ac:dyDescent="0.3">
      <c r="A207" t="s">
        <v>345</v>
      </c>
      <c r="B207" t="s">
        <v>152</v>
      </c>
      <c r="C207">
        <v>0.21</v>
      </c>
      <c r="D207">
        <v>0.26</v>
      </c>
      <c r="E207">
        <v>0.09</v>
      </c>
      <c r="F207" t="s">
        <v>152</v>
      </c>
      <c r="G207">
        <v>0.23</v>
      </c>
      <c r="H207">
        <v>0.08</v>
      </c>
      <c r="I207">
        <v>0.19</v>
      </c>
      <c r="J207">
        <v>0.06</v>
      </c>
      <c r="K207" t="s">
        <v>152</v>
      </c>
    </row>
    <row r="208" spans="1:11" x14ac:dyDescent="0.3">
      <c r="A208" t="s">
        <v>346</v>
      </c>
      <c r="B208">
        <v>-2.9989999999999999E-2</v>
      </c>
      <c r="C208">
        <v>3.4770000000000002E-2</v>
      </c>
      <c r="D208">
        <v>3.1109999999999999E-2</v>
      </c>
      <c r="E208">
        <v>-6.0690000000000001E-2</v>
      </c>
      <c r="F208">
        <v>7.7499999999999999E-3</v>
      </c>
      <c r="G208">
        <v>0.09</v>
      </c>
      <c r="H208">
        <v>0.04</v>
      </c>
      <c r="I208">
        <v>0.08</v>
      </c>
      <c r="J208">
        <v>-0.01</v>
      </c>
      <c r="K208">
        <v>0.03</v>
      </c>
    </row>
    <row r="209" spans="1:11" x14ac:dyDescent="0.3">
      <c r="A209" t="s">
        <v>347</v>
      </c>
      <c r="B209" t="s">
        <v>152</v>
      </c>
      <c r="C209" t="s">
        <v>152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</row>
    <row r="210" spans="1:11" x14ac:dyDescent="0.3">
      <c r="A210" t="s">
        <v>348</v>
      </c>
      <c r="B210">
        <v>-1.0156700000000001</v>
      </c>
      <c r="C210">
        <v>1.70922</v>
      </c>
      <c r="D210">
        <v>1.61337</v>
      </c>
      <c r="E210">
        <v>0.43147000000000002</v>
      </c>
      <c r="F210">
        <v>-1.2300199999999999</v>
      </c>
      <c r="G210">
        <v>-1.28</v>
      </c>
      <c r="H210">
        <v>-0.15870999999999999</v>
      </c>
      <c r="I210">
        <v>0.91259999999999997</v>
      </c>
      <c r="J210">
        <v>0.20831</v>
      </c>
      <c r="K210">
        <v>-2.0930200000000001</v>
      </c>
    </row>
    <row r="211" spans="1:11" x14ac:dyDescent="0.3">
      <c r="A211" t="s">
        <v>349</v>
      </c>
      <c r="B211" t="s">
        <v>152</v>
      </c>
      <c r="C211">
        <v>0.08</v>
      </c>
      <c r="D211">
        <v>0.14000000000000001</v>
      </c>
      <c r="E211">
        <v>0.11</v>
      </c>
      <c r="F211">
        <v>0.13</v>
      </c>
      <c r="G211" t="s">
        <v>152</v>
      </c>
      <c r="H211">
        <v>0.06</v>
      </c>
      <c r="I211">
        <v>0.12</v>
      </c>
      <c r="J211">
        <v>0.05</v>
      </c>
      <c r="K211">
        <v>0.13</v>
      </c>
    </row>
    <row r="212" spans="1:11" x14ac:dyDescent="0.3">
      <c r="A212" t="s">
        <v>350</v>
      </c>
      <c r="B212" t="s">
        <v>152</v>
      </c>
      <c r="C212" t="s">
        <v>152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</row>
    <row r="213" spans="1:11" x14ac:dyDescent="0.3">
      <c r="A213" t="s">
        <v>351</v>
      </c>
      <c r="B213" t="s">
        <v>152</v>
      </c>
      <c r="C213" t="s">
        <v>152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</row>
    <row r="214" spans="1:11" x14ac:dyDescent="0.3">
      <c r="A214" t="s">
        <v>352</v>
      </c>
      <c r="B214" t="s">
        <v>152</v>
      </c>
      <c r="C214" t="s">
        <v>152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</row>
    <row r="215" spans="1:11" x14ac:dyDescent="0.3">
      <c r="A215" t="s">
        <v>353</v>
      </c>
      <c r="B215" t="s">
        <v>152</v>
      </c>
      <c r="C215" t="s">
        <v>152</v>
      </c>
      <c r="D215" t="s">
        <v>152</v>
      </c>
      <c r="E215" t="s">
        <v>152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</row>
    <row r="216" spans="1:11" x14ac:dyDescent="0.3">
      <c r="A216" t="s">
        <v>354</v>
      </c>
      <c r="B216" t="s">
        <v>152</v>
      </c>
      <c r="C216" t="s">
        <v>152</v>
      </c>
      <c r="D216" t="s">
        <v>152</v>
      </c>
      <c r="E216" t="s">
        <v>152</v>
      </c>
      <c r="F216" t="s">
        <v>152</v>
      </c>
      <c r="G216" t="s">
        <v>152</v>
      </c>
      <c r="H216" t="s">
        <v>152</v>
      </c>
      <c r="I216" t="s">
        <v>152</v>
      </c>
      <c r="J216" t="s">
        <v>152</v>
      </c>
      <c r="K216" t="s">
        <v>152</v>
      </c>
    </row>
    <row r="217" spans="1:11" x14ac:dyDescent="0.3">
      <c r="A217" t="s">
        <v>355</v>
      </c>
      <c r="B217" t="s">
        <v>152</v>
      </c>
      <c r="C217" t="s">
        <v>152</v>
      </c>
      <c r="D217" t="s">
        <v>152</v>
      </c>
      <c r="E217">
        <v>0.04</v>
      </c>
      <c r="F217" t="s">
        <v>152</v>
      </c>
      <c r="G217" t="s">
        <v>152</v>
      </c>
      <c r="H217" t="s">
        <v>152</v>
      </c>
      <c r="I217" t="s">
        <v>152</v>
      </c>
      <c r="J217">
        <v>-2.8000000000000001E-2</v>
      </c>
      <c r="K217" t="s">
        <v>152</v>
      </c>
    </row>
    <row r="218" spans="1:11" x14ac:dyDescent="0.3">
      <c r="A218" t="s">
        <v>356</v>
      </c>
      <c r="B218">
        <v>-6.5350000000000005E-2</v>
      </c>
      <c r="C218">
        <v>-2.5409999999999999E-2</v>
      </c>
      <c r="D218">
        <v>-0.11464000000000001</v>
      </c>
      <c r="E218">
        <v>-0.10624</v>
      </c>
      <c r="F218">
        <v>-2.7299999999999998E-3</v>
      </c>
      <c r="G218">
        <v>-0.16</v>
      </c>
      <c r="H218">
        <v>-0.08</v>
      </c>
      <c r="I218">
        <v>-0.1</v>
      </c>
      <c r="J218">
        <v>-0.15</v>
      </c>
      <c r="K218">
        <v>-7.0000000000000007E-2</v>
      </c>
    </row>
    <row r="219" spans="1:11" x14ac:dyDescent="0.3">
      <c r="A219" t="s">
        <v>357</v>
      </c>
      <c r="B219" t="s">
        <v>152</v>
      </c>
      <c r="C219">
        <v>-0.04</v>
      </c>
      <c r="D219">
        <v>0.01</v>
      </c>
      <c r="E219">
        <v>4.8000000000000001E-4</v>
      </c>
      <c r="F219">
        <v>1.146E-2</v>
      </c>
      <c r="G219" t="s">
        <v>152</v>
      </c>
      <c r="H219">
        <v>0.04</v>
      </c>
      <c r="I219">
        <v>-0.37</v>
      </c>
      <c r="J219">
        <v>0.03</v>
      </c>
      <c r="K219">
        <v>0.01</v>
      </c>
    </row>
    <row r="220" spans="1:11" x14ac:dyDescent="0.3">
      <c r="A220" t="s">
        <v>358</v>
      </c>
      <c r="B220" t="s">
        <v>152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</row>
    <row r="221" spans="1:11" x14ac:dyDescent="0.3">
      <c r="A221" t="s">
        <v>359</v>
      </c>
      <c r="B221">
        <v>-4.0529999999999997E-2</v>
      </c>
      <c r="C221">
        <v>-5.2100000000000002E-3</v>
      </c>
      <c r="D221">
        <v>-2.5829999999999999E-2</v>
      </c>
      <c r="E221">
        <v>1.5689999999999999E-2</v>
      </c>
      <c r="F221">
        <v>-1.975E-2</v>
      </c>
      <c r="G221">
        <v>-0.04</v>
      </c>
      <c r="H221">
        <v>-0.01</v>
      </c>
      <c r="I221">
        <v>-3.6999999999999998E-2</v>
      </c>
      <c r="J221">
        <v>2.8000000000000001E-2</v>
      </c>
      <c r="K221">
        <v>3.0000000000000001E-3</v>
      </c>
    </row>
    <row r="222" spans="1:11" x14ac:dyDescent="0.3">
      <c r="A222" t="s">
        <v>360</v>
      </c>
      <c r="B222" t="s">
        <v>152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</row>
    <row r="223" spans="1:11" x14ac:dyDescent="0.3">
      <c r="A223" t="s">
        <v>361</v>
      </c>
      <c r="B223" t="s">
        <v>152</v>
      </c>
      <c r="C223" t="s">
        <v>152</v>
      </c>
      <c r="D223" t="s">
        <v>152</v>
      </c>
      <c r="E223" t="s">
        <v>152</v>
      </c>
      <c r="F223">
        <v>0.01</v>
      </c>
      <c r="G223" t="s">
        <v>152</v>
      </c>
      <c r="H223" t="s">
        <v>152</v>
      </c>
      <c r="I223" t="s">
        <v>152</v>
      </c>
      <c r="J223">
        <v>0.02</v>
      </c>
      <c r="K223">
        <v>-0.01</v>
      </c>
    </row>
    <row r="224" spans="1:11" x14ac:dyDescent="0.3">
      <c r="A224" t="s">
        <v>362</v>
      </c>
      <c r="B224" t="s">
        <v>152</v>
      </c>
      <c r="C224" t="s">
        <v>152</v>
      </c>
      <c r="D224" t="s">
        <v>152</v>
      </c>
      <c r="E224" t="s">
        <v>152</v>
      </c>
      <c r="F224" t="s">
        <v>152</v>
      </c>
      <c r="G224" t="s">
        <v>152</v>
      </c>
      <c r="H224" t="s">
        <v>152</v>
      </c>
      <c r="I224" t="s">
        <v>152</v>
      </c>
      <c r="J224" t="s">
        <v>152</v>
      </c>
      <c r="K224" t="s">
        <v>152</v>
      </c>
    </row>
    <row r="225" spans="1:11" x14ac:dyDescent="0.3">
      <c r="A225" t="s">
        <v>363</v>
      </c>
      <c r="B225" t="s">
        <v>152</v>
      </c>
      <c r="C225" t="s">
        <v>152</v>
      </c>
      <c r="D225" t="s">
        <v>152</v>
      </c>
      <c r="E225">
        <v>-264</v>
      </c>
      <c r="F225">
        <v>-39.08399</v>
      </c>
      <c r="G225" t="s">
        <v>152</v>
      </c>
      <c r="H225" t="s">
        <v>152</v>
      </c>
      <c r="I225" t="s">
        <v>152</v>
      </c>
      <c r="J225">
        <v>-636</v>
      </c>
      <c r="K225">
        <v>-40.405549999999998</v>
      </c>
    </row>
    <row r="226" spans="1:11" x14ac:dyDescent="0.3">
      <c r="A226" t="s">
        <v>364</v>
      </c>
      <c r="B226" t="s">
        <v>152</v>
      </c>
      <c r="C226" t="s">
        <v>152</v>
      </c>
      <c r="D226" t="s">
        <v>152</v>
      </c>
      <c r="E226" t="s">
        <v>152</v>
      </c>
      <c r="F226" t="s">
        <v>152</v>
      </c>
      <c r="G226" t="s">
        <v>152</v>
      </c>
      <c r="H226" t="s">
        <v>152</v>
      </c>
      <c r="I226" t="s">
        <v>152</v>
      </c>
      <c r="J226" t="s">
        <v>152</v>
      </c>
      <c r="K226" t="s">
        <v>152</v>
      </c>
    </row>
    <row r="227" spans="1:11" x14ac:dyDescent="0.3">
      <c r="A227" t="s">
        <v>365</v>
      </c>
      <c r="B227">
        <v>1.2343999999999999</v>
      </c>
      <c r="C227">
        <v>0.92</v>
      </c>
      <c r="D227">
        <v>1.0569200000000001</v>
      </c>
      <c r="E227">
        <v>1.4021300000000001</v>
      </c>
      <c r="F227">
        <v>0.97</v>
      </c>
      <c r="G227">
        <v>0.3</v>
      </c>
      <c r="H227">
        <v>1.58</v>
      </c>
      <c r="I227">
        <v>0</v>
      </c>
      <c r="J227">
        <v>1.3</v>
      </c>
      <c r="K227">
        <v>0.8</v>
      </c>
    </row>
    <row r="228" spans="1:11" x14ac:dyDescent="0.3">
      <c r="A228" t="s">
        <v>366</v>
      </c>
      <c r="B228" t="s">
        <v>152</v>
      </c>
      <c r="C228" t="s">
        <v>152</v>
      </c>
      <c r="D228" t="s">
        <v>152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</row>
    <row r="229" spans="1:11" x14ac:dyDescent="0.3">
      <c r="A229" t="s">
        <v>367</v>
      </c>
      <c r="B229" t="s">
        <v>152</v>
      </c>
      <c r="C229" t="s">
        <v>152</v>
      </c>
      <c r="D229" t="s">
        <v>152</v>
      </c>
      <c r="E229" t="s">
        <v>152</v>
      </c>
      <c r="F229" t="s">
        <v>152</v>
      </c>
      <c r="G229" t="s">
        <v>152</v>
      </c>
      <c r="H229" t="s">
        <v>152</v>
      </c>
      <c r="I229" t="s">
        <v>152</v>
      </c>
      <c r="J229" t="s">
        <v>152</v>
      </c>
      <c r="K229" t="s">
        <v>152</v>
      </c>
    </row>
    <row r="230" spans="1:11" x14ac:dyDescent="0.3">
      <c r="A230" t="s">
        <v>368</v>
      </c>
      <c r="B230" t="s">
        <v>152</v>
      </c>
      <c r="C230" t="s">
        <v>152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</row>
    <row r="231" spans="1:11" x14ac:dyDescent="0.3">
      <c r="A231" t="s">
        <v>369</v>
      </c>
      <c r="B231">
        <v>-3.918E-2</v>
      </c>
      <c r="C231">
        <v>-1.959E-2</v>
      </c>
      <c r="D231">
        <v>-9.7999999999999997E-3</v>
      </c>
      <c r="E231">
        <v>9.7999999999999997E-3</v>
      </c>
      <c r="F231">
        <v>-1.959E-2</v>
      </c>
      <c r="G231">
        <v>-9.7999999999999997E-3</v>
      </c>
      <c r="H231">
        <v>-7.8369999999999995E-2</v>
      </c>
      <c r="I231">
        <v>0</v>
      </c>
      <c r="J231">
        <v>1.959E-2</v>
      </c>
      <c r="K231">
        <v>1.959E-2</v>
      </c>
    </row>
    <row r="232" spans="1:11" x14ac:dyDescent="0.3">
      <c r="A232" t="s">
        <v>370</v>
      </c>
      <c r="B232" t="s">
        <v>152</v>
      </c>
      <c r="C232" t="s">
        <v>152</v>
      </c>
      <c r="D232" t="s">
        <v>152</v>
      </c>
      <c r="E232" t="s">
        <v>152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</row>
    <row r="233" spans="1:11" x14ac:dyDescent="0.3">
      <c r="A233" t="s">
        <v>371</v>
      </c>
      <c r="B233" t="s">
        <v>152</v>
      </c>
      <c r="C233" t="s">
        <v>152</v>
      </c>
      <c r="D233" t="s">
        <v>152</v>
      </c>
      <c r="E233" t="s">
        <v>152</v>
      </c>
      <c r="F233" t="s">
        <v>152</v>
      </c>
      <c r="G233" t="s">
        <v>152</v>
      </c>
      <c r="H233" t="s">
        <v>152</v>
      </c>
      <c r="I233" t="s">
        <v>152</v>
      </c>
      <c r="J233" t="s">
        <v>152</v>
      </c>
      <c r="K233" t="s">
        <v>152</v>
      </c>
    </row>
    <row r="234" spans="1:11" x14ac:dyDescent="0.3">
      <c r="A234" t="s">
        <v>372</v>
      </c>
      <c r="B234" t="s">
        <v>152</v>
      </c>
      <c r="C234" t="s">
        <v>152</v>
      </c>
      <c r="D234" t="s">
        <v>152</v>
      </c>
      <c r="E234" t="s">
        <v>152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</row>
    <row r="235" spans="1:11" x14ac:dyDescent="0.3">
      <c r="A235" t="s">
        <v>373</v>
      </c>
      <c r="B235" t="s">
        <v>152</v>
      </c>
      <c r="C235" t="s">
        <v>152</v>
      </c>
      <c r="D235">
        <v>0.11</v>
      </c>
      <c r="E235">
        <v>0.15</v>
      </c>
      <c r="F235">
        <v>0.1</v>
      </c>
      <c r="G235" t="s">
        <v>152</v>
      </c>
      <c r="H235">
        <v>0.08</v>
      </c>
      <c r="I235">
        <v>0.08</v>
      </c>
      <c r="J235">
        <v>0.14000000000000001</v>
      </c>
      <c r="K235">
        <v>0.05</v>
      </c>
    </row>
    <row r="236" spans="1:11" x14ac:dyDescent="0.3">
      <c r="A236" t="s">
        <v>374</v>
      </c>
      <c r="B236" t="s">
        <v>152</v>
      </c>
      <c r="C236" t="s">
        <v>152</v>
      </c>
      <c r="D236" t="s">
        <v>152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</row>
    <row r="237" spans="1:11" x14ac:dyDescent="0.3">
      <c r="A237" t="s">
        <v>375</v>
      </c>
      <c r="B237">
        <v>0.94510000000000005</v>
      </c>
      <c r="C237">
        <v>1.06081</v>
      </c>
      <c r="D237">
        <v>1.1553199999999999</v>
      </c>
      <c r="E237">
        <v>1.1530400000000001</v>
      </c>
      <c r="F237">
        <v>0.95979999999999999</v>
      </c>
      <c r="G237">
        <v>1.1000000000000001</v>
      </c>
      <c r="H237">
        <v>1.05</v>
      </c>
      <c r="I237">
        <v>1.27</v>
      </c>
      <c r="J237">
        <v>1.19</v>
      </c>
      <c r="K237">
        <v>0.93</v>
      </c>
    </row>
    <row r="238" spans="1:11" x14ac:dyDescent="0.3">
      <c r="A238" t="s">
        <v>376</v>
      </c>
      <c r="B238">
        <v>0.68174999999999997</v>
      </c>
      <c r="C238">
        <v>0.77049999999999996</v>
      </c>
      <c r="D238">
        <v>0.65615000000000001</v>
      </c>
      <c r="E238">
        <v>0.23411000000000001</v>
      </c>
      <c r="F238">
        <v>-0.16852</v>
      </c>
      <c r="G238">
        <v>0.57999999999999996</v>
      </c>
      <c r="H238">
        <v>0.79</v>
      </c>
      <c r="I238">
        <v>0.75</v>
      </c>
      <c r="J238">
        <v>0.18</v>
      </c>
      <c r="K238">
        <v>-0.18</v>
      </c>
    </row>
    <row r="239" spans="1:11" x14ac:dyDescent="0.3">
      <c r="A239" t="s">
        <v>377</v>
      </c>
      <c r="B239">
        <v>6.7608899999999998</v>
      </c>
      <c r="C239">
        <v>4.3977500000000003</v>
      </c>
      <c r="D239">
        <v>6.2933500000000002</v>
      </c>
      <c r="E239">
        <v>6.0662500000000001</v>
      </c>
      <c r="F239">
        <v>6.0248799999999996</v>
      </c>
      <c r="G239">
        <v>8.08</v>
      </c>
      <c r="H239">
        <v>4.91</v>
      </c>
      <c r="I239">
        <v>6.29</v>
      </c>
      <c r="J239">
        <v>6.11</v>
      </c>
      <c r="K239">
        <v>7.76</v>
      </c>
    </row>
    <row r="240" spans="1:11" x14ac:dyDescent="0.3">
      <c r="A240" t="s">
        <v>378</v>
      </c>
      <c r="B240">
        <v>3.32</v>
      </c>
      <c r="C240">
        <v>5.66</v>
      </c>
      <c r="D240">
        <v>3.93</v>
      </c>
      <c r="E240">
        <v>7.1</v>
      </c>
      <c r="F240">
        <v>3.94</v>
      </c>
      <c r="G240">
        <v>1.88</v>
      </c>
      <c r="H240">
        <v>3.22</v>
      </c>
      <c r="I240">
        <v>5.12</v>
      </c>
      <c r="J240">
        <v>7.31</v>
      </c>
      <c r="K240">
        <v>4.3499999999999996</v>
      </c>
    </row>
    <row r="241" spans="1:11" x14ac:dyDescent="0.3">
      <c r="A241" t="s">
        <v>379</v>
      </c>
      <c r="B241">
        <v>2.83</v>
      </c>
      <c r="C241">
        <v>3.14</v>
      </c>
      <c r="D241">
        <v>3.26</v>
      </c>
      <c r="E241">
        <v>5.88</v>
      </c>
      <c r="F241">
        <v>3.25</v>
      </c>
      <c r="G241">
        <v>1.5</v>
      </c>
      <c r="H241">
        <v>3.5</v>
      </c>
      <c r="I241">
        <v>3.6</v>
      </c>
      <c r="J241">
        <v>6.1</v>
      </c>
      <c r="K241">
        <v>3.2</v>
      </c>
    </row>
    <row r="242" spans="1:11" x14ac:dyDescent="0.3">
      <c r="A242" t="s">
        <v>380</v>
      </c>
      <c r="B242">
        <v>2.7696499999999999</v>
      </c>
      <c r="C242">
        <v>1.7057500000000001</v>
      </c>
      <c r="D242">
        <v>2.9603199999999998</v>
      </c>
      <c r="E242">
        <v>2.8102900000000002</v>
      </c>
      <c r="F242">
        <v>2.6188600000000002</v>
      </c>
      <c r="G242">
        <v>2.9</v>
      </c>
      <c r="H242">
        <v>1.6</v>
      </c>
      <c r="I242">
        <v>3.1</v>
      </c>
      <c r="J242">
        <v>3.5</v>
      </c>
      <c r="K242">
        <v>2.8</v>
      </c>
    </row>
    <row r="243" spans="1:11" x14ac:dyDescent="0.3">
      <c r="A243" t="s">
        <v>381</v>
      </c>
      <c r="B243">
        <v>5.3828199999999997</v>
      </c>
      <c r="C243">
        <v>5.2005800000000004</v>
      </c>
      <c r="D243">
        <v>4.9962900000000001</v>
      </c>
      <c r="E243">
        <v>5.0374999999999996</v>
      </c>
      <c r="F243">
        <v>5.1946099999999999</v>
      </c>
      <c r="G243">
        <v>5.58</v>
      </c>
      <c r="H243">
        <v>4.92</v>
      </c>
      <c r="I243">
        <v>4.2300000000000004</v>
      </c>
      <c r="J243">
        <v>4.99</v>
      </c>
      <c r="K243">
        <v>6.09</v>
      </c>
    </row>
    <row r="244" spans="1:11" x14ac:dyDescent="0.3">
      <c r="A244" t="s">
        <v>382</v>
      </c>
      <c r="B244">
        <v>2.94</v>
      </c>
      <c r="C244">
        <v>3.07</v>
      </c>
      <c r="D244">
        <v>2.91</v>
      </c>
      <c r="E244">
        <v>4.3899999999999997</v>
      </c>
      <c r="F244">
        <v>2.92</v>
      </c>
      <c r="G244">
        <v>1.67</v>
      </c>
      <c r="H244">
        <v>3.43</v>
      </c>
      <c r="I244">
        <v>2.82</v>
      </c>
      <c r="J244">
        <v>4.95</v>
      </c>
      <c r="K244">
        <v>2.4500000000000002</v>
      </c>
    </row>
    <row r="245" spans="1:11" x14ac:dyDescent="0.3">
      <c r="A245" t="s">
        <v>383</v>
      </c>
      <c r="B245">
        <v>1.23</v>
      </c>
      <c r="C245">
        <v>-0.54</v>
      </c>
      <c r="D245">
        <v>1.36</v>
      </c>
      <c r="E245">
        <v>3.72</v>
      </c>
      <c r="F245">
        <v>2</v>
      </c>
      <c r="G245">
        <v>-0.59</v>
      </c>
      <c r="H245">
        <v>-1.36</v>
      </c>
      <c r="I245">
        <v>2.3199999999999998</v>
      </c>
      <c r="J245">
        <v>3.44</v>
      </c>
      <c r="K245">
        <v>1.38</v>
      </c>
    </row>
    <row r="246" spans="1:11" x14ac:dyDescent="0.3">
      <c r="A246" t="s">
        <v>384</v>
      </c>
      <c r="B246">
        <v>3.5023</v>
      </c>
      <c r="C246">
        <v>0.66439000000000004</v>
      </c>
      <c r="D246">
        <v>1.3445400000000001</v>
      </c>
      <c r="E246">
        <v>1.13323</v>
      </c>
      <c r="F246">
        <v>1.21699</v>
      </c>
      <c r="G246">
        <v>3.51</v>
      </c>
      <c r="H246">
        <v>0.97</v>
      </c>
      <c r="I246">
        <v>1.23</v>
      </c>
      <c r="J246">
        <v>1.42</v>
      </c>
      <c r="K246">
        <v>1.28</v>
      </c>
    </row>
    <row r="247" spans="1:11" x14ac:dyDescent="0.3">
      <c r="A247" t="s">
        <v>385</v>
      </c>
      <c r="B247" t="s">
        <v>152</v>
      </c>
      <c r="C247" t="s">
        <v>152</v>
      </c>
      <c r="D247" t="s">
        <v>152</v>
      </c>
      <c r="E247" t="s">
        <v>152</v>
      </c>
      <c r="F247" t="s">
        <v>152</v>
      </c>
      <c r="G247" t="s">
        <v>152</v>
      </c>
      <c r="H247" t="s">
        <v>152</v>
      </c>
      <c r="I247" t="s">
        <v>152</v>
      </c>
      <c r="J247" t="s">
        <v>152</v>
      </c>
      <c r="K247" t="s">
        <v>152</v>
      </c>
    </row>
    <row r="248" spans="1:11" x14ac:dyDescent="0.3">
      <c r="A248" t="s">
        <v>386</v>
      </c>
      <c r="B248" t="s">
        <v>152</v>
      </c>
      <c r="C248">
        <v>0.8</v>
      </c>
      <c r="D248">
        <v>0.99236000000000002</v>
      </c>
      <c r="E248">
        <v>-0.36</v>
      </c>
      <c r="F248">
        <v>2.41</v>
      </c>
      <c r="G248" t="s">
        <v>152</v>
      </c>
      <c r="H248">
        <v>-0.36</v>
      </c>
      <c r="I248">
        <v>0.28999999999999998</v>
      </c>
      <c r="J248">
        <v>-0.81</v>
      </c>
      <c r="K248">
        <v>2.19</v>
      </c>
    </row>
    <row r="249" spans="1:11" x14ac:dyDescent="0.3">
      <c r="A249" t="s">
        <v>387</v>
      </c>
      <c r="B249" t="s">
        <v>152</v>
      </c>
      <c r="C249" t="s">
        <v>152</v>
      </c>
      <c r="D249" t="s">
        <v>152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</row>
    <row r="250" spans="1:11" x14ac:dyDescent="0.3">
      <c r="A250" t="s">
        <v>388</v>
      </c>
      <c r="B250" t="s">
        <v>152</v>
      </c>
      <c r="C250" t="s">
        <v>152</v>
      </c>
      <c r="D250" t="s">
        <v>152</v>
      </c>
      <c r="E250">
        <v>-0.05</v>
      </c>
      <c r="F250">
        <v>0.18</v>
      </c>
      <c r="G250" t="s">
        <v>152</v>
      </c>
      <c r="H250" t="s">
        <v>152</v>
      </c>
      <c r="I250" t="s">
        <v>152</v>
      </c>
      <c r="J250">
        <v>7.0000000000000007E-2</v>
      </c>
      <c r="K250">
        <v>-0.16</v>
      </c>
    </row>
    <row r="251" spans="1:11" x14ac:dyDescent="0.3">
      <c r="A251" t="s">
        <v>389</v>
      </c>
      <c r="B251" t="s">
        <v>152</v>
      </c>
      <c r="C251" t="s">
        <v>152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</row>
    <row r="252" spans="1:11" x14ac:dyDescent="0.3">
      <c r="A252" t="s">
        <v>390</v>
      </c>
      <c r="B252" t="s">
        <v>152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</row>
    <row r="253" spans="1:11" x14ac:dyDescent="0.3">
      <c r="A253" t="s">
        <v>391</v>
      </c>
      <c r="B253" t="s">
        <v>152</v>
      </c>
      <c r="C253">
        <v>-0.17965</v>
      </c>
      <c r="D253">
        <v>-0.31808999999999998</v>
      </c>
      <c r="E253">
        <v>-0.34</v>
      </c>
      <c r="F253">
        <v>-0.11</v>
      </c>
      <c r="G253">
        <v>0.02</v>
      </c>
      <c r="H253">
        <v>-0.52</v>
      </c>
      <c r="I253">
        <v>-0.23</v>
      </c>
      <c r="J253">
        <v>-0.18</v>
      </c>
      <c r="K253">
        <v>-7.0000000000000007E-2</v>
      </c>
    </row>
    <row r="254" spans="1:11" x14ac:dyDescent="0.3">
      <c r="A254" t="s">
        <v>392</v>
      </c>
      <c r="B254" t="s">
        <v>152</v>
      </c>
      <c r="C254" t="s">
        <v>152</v>
      </c>
      <c r="D254" t="s">
        <v>152</v>
      </c>
      <c r="E254" t="s">
        <v>152</v>
      </c>
      <c r="F254" t="s">
        <v>152</v>
      </c>
      <c r="G254" t="s">
        <v>152</v>
      </c>
      <c r="H254" t="s">
        <v>152</v>
      </c>
      <c r="I254" t="s">
        <v>152</v>
      </c>
      <c r="J254" t="s">
        <v>152</v>
      </c>
      <c r="K254" t="s">
        <v>152</v>
      </c>
    </row>
    <row r="255" spans="1:11" x14ac:dyDescent="0.3">
      <c r="A255" t="s">
        <v>393</v>
      </c>
      <c r="B255">
        <v>-1.4080299999999999</v>
      </c>
      <c r="C255">
        <v>-1.4056599999999999</v>
      </c>
      <c r="D255">
        <v>-1.25</v>
      </c>
      <c r="E255">
        <v>-1.2685999999999999</v>
      </c>
      <c r="F255">
        <v>-0.8</v>
      </c>
      <c r="G255">
        <v>-2.08</v>
      </c>
      <c r="H255">
        <v>-1.19</v>
      </c>
      <c r="I255">
        <v>-1.56</v>
      </c>
      <c r="J255">
        <v>-1.45</v>
      </c>
      <c r="K255">
        <v>-1.66</v>
      </c>
    </row>
    <row r="256" spans="1:11" x14ac:dyDescent="0.3">
      <c r="A256" t="s">
        <v>394</v>
      </c>
      <c r="B256" t="s">
        <v>152</v>
      </c>
      <c r="C256" t="s">
        <v>152</v>
      </c>
      <c r="D256" t="s">
        <v>152</v>
      </c>
      <c r="E256" t="s">
        <v>152</v>
      </c>
      <c r="F256" t="s">
        <v>152</v>
      </c>
      <c r="G256" t="s">
        <v>152</v>
      </c>
      <c r="H256" t="s">
        <v>152</v>
      </c>
      <c r="I256" t="s">
        <v>152</v>
      </c>
      <c r="J256" t="s">
        <v>152</v>
      </c>
      <c r="K256" t="s">
        <v>152</v>
      </c>
    </row>
    <row r="257" spans="1:11" x14ac:dyDescent="0.3">
      <c r="A257" t="s">
        <v>395</v>
      </c>
      <c r="B257">
        <v>-0.32</v>
      </c>
      <c r="C257">
        <v>0.15</v>
      </c>
      <c r="D257">
        <v>2.44</v>
      </c>
      <c r="E257">
        <v>0.54</v>
      </c>
      <c r="F257" t="s">
        <v>152</v>
      </c>
      <c r="G257">
        <v>0.18</v>
      </c>
      <c r="H257">
        <v>0.77</v>
      </c>
      <c r="I257">
        <v>-0.39</v>
      </c>
      <c r="J257">
        <v>-0.76</v>
      </c>
      <c r="K257" t="s">
        <v>152</v>
      </c>
    </row>
    <row r="258" spans="1:11" x14ac:dyDescent="0.3">
      <c r="A258" t="s">
        <v>396</v>
      </c>
      <c r="B258">
        <v>0.10408000000000001</v>
      </c>
      <c r="C258">
        <v>9.282E-2</v>
      </c>
      <c r="D258">
        <v>-7.8499999999999993E-3</v>
      </c>
      <c r="E258" t="s">
        <v>152</v>
      </c>
      <c r="F258" t="s">
        <v>152</v>
      </c>
      <c r="G258">
        <v>0.01</v>
      </c>
      <c r="H258">
        <v>0.06</v>
      </c>
      <c r="I258">
        <v>0.03</v>
      </c>
      <c r="J258">
        <v>-6.0999999999999999E-2</v>
      </c>
      <c r="K258">
        <v>-9.2999999999999999E-2</v>
      </c>
    </row>
    <row r="259" spans="1:11" x14ac:dyDescent="0.3">
      <c r="A259" t="s">
        <v>397</v>
      </c>
      <c r="B259" t="s">
        <v>152</v>
      </c>
      <c r="C259" t="s">
        <v>152</v>
      </c>
      <c r="D259" t="s">
        <v>152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</row>
    <row r="260" spans="1:11" x14ac:dyDescent="0.3">
      <c r="A260" t="s">
        <v>398</v>
      </c>
      <c r="B260" t="s">
        <v>152</v>
      </c>
      <c r="C260" t="s">
        <v>152</v>
      </c>
      <c r="D260" t="s">
        <v>152</v>
      </c>
      <c r="E260" t="s">
        <v>152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</row>
    <row r="261" spans="1:11" x14ac:dyDescent="0.3">
      <c r="A261" t="s">
        <v>399</v>
      </c>
      <c r="B261" t="s">
        <v>152</v>
      </c>
      <c r="C261" t="s">
        <v>152</v>
      </c>
      <c r="D261" t="s">
        <v>152</v>
      </c>
      <c r="E261" t="s">
        <v>152</v>
      </c>
      <c r="F261" t="s">
        <v>152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</row>
    <row r="262" spans="1:11" x14ac:dyDescent="0.3">
      <c r="A262" t="s">
        <v>400</v>
      </c>
      <c r="B262" t="s">
        <v>152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</row>
    <row r="263" spans="1:11" x14ac:dyDescent="0.3">
      <c r="A263" t="s">
        <v>401</v>
      </c>
      <c r="B263" t="s">
        <v>152</v>
      </c>
      <c r="C263" t="s">
        <v>152</v>
      </c>
      <c r="D263" t="s">
        <v>152</v>
      </c>
      <c r="E263" t="s">
        <v>152</v>
      </c>
      <c r="F263" t="s">
        <v>152</v>
      </c>
      <c r="G263" t="s">
        <v>152</v>
      </c>
      <c r="H263" t="s">
        <v>152</v>
      </c>
      <c r="I263" t="s">
        <v>152</v>
      </c>
      <c r="J263" t="s">
        <v>152</v>
      </c>
      <c r="K263" t="s">
        <v>152</v>
      </c>
    </row>
    <row r="264" spans="1:11" x14ac:dyDescent="0.3">
      <c r="A264" t="s">
        <v>402</v>
      </c>
      <c r="B264" t="s">
        <v>152</v>
      </c>
      <c r="C264" t="s">
        <v>152</v>
      </c>
      <c r="D264" t="s">
        <v>152</v>
      </c>
      <c r="E264" t="s">
        <v>152</v>
      </c>
      <c r="F264" t="s">
        <v>152</v>
      </c>
      <c r="G264" t="s">
        <v>152</v>
      </c>
      <c r="H264" t="s">
        <v>152</v>
      </c>
      <c r="I264" t="s">
        <v>152</v>
      </c>
      <c r="J264" t="s">
        <v>152</v>
      </c>
      <c r="K264" t="s">
        <v>152</v>
      </c>
    </row>
    <row r="265" spans="1:11" x14ac:dyDescent="0.3">
      <c r="A265" t="s">
        <v>403</v>
      </c>
      <c r="B265" t="s">
        <v>152</v>
      </c>
      <c r="C265" t="s">
        <v>152</v>
      </c>
      <c r="D265" t="s">
        <v>152</v>
      </c>
      <c r="E265" t="s">
        <v>152</v>
      </c>
      <c r="F265" t="s">
        <v>152</v>
      </c>
      <c r="G265" t="s">
        <v>152</v>
      </c>
      <c r="H265" t="s">
        <v>152</v>
      </c>
      <c r="I265" t="s">
        <v>152</v>
      </c>
      <c r="J265" t="s">
        <v>152</v>
      </c>
      <c r="K265" t="s">
        <v>152</v>
      </c>
    </row>
    <row r="266" spans="1:11" x14ac:dyDescent="0.3">
      <c r="A266" t="s">
        <v>404</v>
      </c>
      <c r="B266" t="s">
        <v>152</v>
      </c>
      <c r="C266" t="s">
        <v>152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</row>
    <row r="267" spans="1:11" x14ac:dyDescent="0.3">
      <c r="A267" t="s">
        <v>405</v>
      </c>
      <c r="B267" t="s">
        <v>152</v>
      </c>
      <c r="C267" t="s">
        <v>152</v>
      </c>
      <c r="D267" t="s">
        <v>152</v>
      </c>
      <c r="E267" t="s">
        <v>152</v>
      </c>
      <c r="F267" t="s">
        <v>152</v>
      </c>
      <c r="G267" t="s">
        <v>152</v>
      </c>
      <c r="H267" t="s">
        <v>152</v>
      </c>
      <c r="I267" t="s">
        <v>152</v>
      </c>
      <c r="J267" t="s">
        <v>152</v>
      </c>
      <c r="K267" t="s">
        <v>152</v>
      </c>
    </row>
    <row r="268" spans="1:11" x14ac:dyDescent="0.3">
      <c r="A268" t="s">
        <v>406</v>
      </c>
      <c r="B268" t="s">
        <v>152</v>
      </c>
      <c r="C268" t="s">
        <v>152</v>
      </c>
      <c r="D268" t="s">
        <v>152</v>
      </c>
      <c r="E268" t="s">
        <v>152</v>
      </c>
      <c r="F268" t="s">
        <v>152</v>
      </c>
      <c r="G268" t="s">
        <v>152</v>
      </c>
      <c r="H268" t="s">
        <v>152</v>
      </c>
      <c r="I268" t="s">
        <v>152</v>
      </c>
      <c r="J268" t="s">
        <v>152</v>
      </c>
      <c r="K268" t="s">
        <v>152</v>
      </c>
    </row>
    <row r="269" spans="1:11" x14ac:dyDescent="0.3">
      <c r="A269" t="s">
        <v>407</v>
      </c>
      <c r="B269" t="s">
        <v>152</v>
      </c>
      <c r="C269" t="s">
        <v>152</v>
      </c>
      <c r="D269" t="s">
        <v>152</v>
      </c>
      <c r="E269" t="s">
        <v>152</v>
      </c>
      <c r="F269" t="s">
        <v>152</v>
      </c>
      <c r="G269" t="s">
        <v>152</v>
      </c>
      <c r="H269" t="s">
        <v>152</v>
      </c>
      <c r="I269" t="s">
        <v>152</v>
      </c>
      <c r="J269" t="s">
        <v>152</v>
      </c>
      <c r="K269" t="s">
        <v>152</v>
      </c>
    </row>
    <row r="270" spans="1:11" x14ac:dyDescent="0.3">
      <c r="A270" t="s">
        <v>408</v>
      </c>
      <c r="B270" t="s">
        <v>152</v>
      </c>
      <c r="C270" t="s">
        <v>152</v>
      </c>
      <c r="D270" t="s">
        <v>152</v>
      </c>
      <c r="E270" t="s">
        <v>152</v>
      </c>
      <c r="F270" t="s">
        <v>152</v>
      </c>
      <c r="G270" t="s">
        <v>152</v>
      </c>
      <c r="H270" t="s">
        <v>152</v>
      </c>
      <c r="I270" t="s">
        <v>152</v>
      </c>
      <c r="J270" t="s">
        <v>152</v>
      </c>
      <c r="K270" t="s">
        <v>152</v>
      </c>
    </row>
    <row r="271" spans="1:11" x14ac:dyDescent="0.3">
      <c r="A271" t="s">
        <v>409</v>
      </c>
      <c r="B271" t="s">
        <v>152</v>
      </c>
      <c r="C271" t="s">
        <v>152</v>
      </c>
      <c r="D271" t="s">
        <v>152</v>
      </c>
      <c r="E271" t="s">
        <v>152</v>
      </c>
      <c r="F271" t="s">
        <v>152</v>
      </c>
      <c r="G271" t="s">
        <v>152</v>
      </c>
      <c r="H271" t="s">
        <v>152</v>
      </c>
      <c r="I271" t="s">
        <v>152</v>
      </c>
      <c r="J271" t="s">
        <v>152</v>
      </c>
      <c r="K271" t="s">
        <v>152</v>
      </c>
    </row>
    <row r="272" spans="1:11" x14ac:dyDescent="0.3">
      <c r="A272" t="s">
        <v>410</v>
      </c>
      <c r="B272" t="s">
        <v>152</v>
      </c>
      <c r="C272" t="s">
        <v>152</v>
      </c>
      <c r="D272" t="s">
        <v>152</v>
      </c>
      <c r="E272" t="s">
        <v>152</v>
      </c>
      <c r="F272" t="s">
        <v>152</v>
      </c>
      <c r="G272" t="s">
        <v>152</v>
      </c>
      <c r="H272" t="s">
        <v>152</v>
      </c>
      <c r="I272" t="s">
        <v>152</v>
      </c>
      <c r="J272" t="s">
        <v>152</v>
      </c>
      <c r="K272" t="s">
        <v>152</v>
      </c>
    </row>
    <row r="273" spans="1:11" x14ac:dyDescent="0.3">
      <c r="A273" t="s">
        <v>411</v>
      </c>
      <c r="B273" t="s">
        <v>152</v>
      </c>
      <c r="C273" t="s">
        <v>152</v>
      </c>
      <c r="D273" t="s">
        <v>152</v>
      </c>
      <c r="E273" t="s">
        <v>152</v>
      </c>
      <c r="F273" t="s">
        <v>152</v>
      </c>
      <c r="G273" t="s">
        <v>152</v>
      </c>
      <c r="H273" t="s">
        <v>152</v>
      </c>
      <c r="I273" t="s">
        <v>152</v>
      </c>
      <c r="J273" t="s">
        <v>152</v>
      </c>
      <c r="K273" t="s">
        <v>152</v>
      </c>
    </row>
    <row r="274" spans="1:11" x14ac:dyDescent="0.3">
      <c r="A274" t="s">
        <v>412</v>
      </c>
      <c r="B274" t="s">
        <v>152</v>
      </c>
      <c r="C274" t="s">
        <v>152</v>
      </c>
      <c r="D274" t="s">
        <v>152</v>
      </c>
      <c r="E274" t="s">
        <v>152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</row>
    <row r="275" spans="1:11" x14ac:dyDescent="0.3">
      <c r="A275" t="s">
        <v>413</v>
      </c>
      <c r="B275" t="s">
        <v>152</v>
      </c>
      <c r="C275" t="s">
        <v>152</v>
      </c>
      <c r="D275" t="s">
        <v>152</v>
      </c>
      <c r="E275" t="s">
        <v>152</v>
      </c>
      <c r="F275" t="s">
        <v>152</v>
      </c>
      <c r="G275" t="s">
        <v>152</v>
      </c>
      <c r="H275" t="s">
        <v>152</v>
      </c>
      <c r="I275" t="s">
        <v>152</v>
      </c>
      <c r="J275" t="s">
        <v>152</v>
      </c>
      <c r="K275" t="s">
        <v>152</v>
      </c>
    </row>
    <row r="276" spans="1:11" x14ac:dyDescent="0.3">
      <c r="A276" t="s">
        <v>414</v>
      </c>
      <c r="B276" t="s">
        <v>152</v>
      </c>
      <c r="C276" t="s">
        <v>152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</row>
    <row r="277" spans="1:11" x14ac:dyDescent="0.3">
      <c r="A277" t="s">
        <v>415</v>
      </c>
      <c r="B277" t="s">
        <v>152</v>
      </c>
      <c r="C277" t="s">
        <v>152</v>
      </c>
      <c r="D277" t="s">
        <v>152</v>
      </c>
      <c r="E277" t="s">
        <v>152</v>
      </c>
      <c r="F277" t="s">
        <v>152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</row>
    <row r="278" spans="1:11" x14ac:dyDescent="0.3">
      <c r="A278" t="s">
        <v>416</v>
      </c>
      <c r="B278" t="s">
        <v>152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Surprise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Eikonuser02</dc:creator>
  <cp:lastModifiedBy>Matilde</cp:lastModifiedBy>
  <dcterms:created xsi:type="dcterms:W3CDTF">2020-10-30T08:28:48Z</dcterms:created>
  <dcterms:modified xsi:type="dcterms:W3CDTF">2020-10-30T10:37:40Z</dcterms:modified>
</cp:coreProperties>
</file>