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udentų sąrašas" sheetId="1" state="visible" r:id="rId3"/>
    <sheet name="Saityno paslaugos" sheetId="2" state="visible" r:id="rId4"/>
  </sheets>
  <definedNames>
    <definedName function="false" hidden="true" localSheetId="1" name="_xlnm._FilterDatabase" vbProcedure="false">'Saityno paslaugos'!$A$1:$AF$54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<sst xmlns="http://schemas.openxmlformats.org/spreadsheetml/2006/main" count="365" uniqueCount="41">
  <si>
    <t xml:space="preserve">PI23A GRUPĖ</t>
  </si>
  <si>
    <t xml:space="preserve">II KURSAS</t>
  </si>
  <si>
    <t xml:space="preserve">Eil. Nr.</t>
  </si>
  <si>
    <t xml:space="preserve">Pavardė, vardas</t>
  </si>
  <si>
    <t xml:space="preserve">Pastabos</t>
  </si>
  <si>
    <t xml:space="preserve">Bloško Danielius</t>
  </si>
  <si>
    <t xml:space="preserve">Budreckytė Germantė</t>
  </si>
  <si>
    <t xml:space="preserve">Butkauskas Vakaris</t>
  </si>
  <si>
    <t xml:space="preserve">po akademinių</t>
  </si>
  <si>
    <t xml:space="preserve">Čepulis Saulius</t>
  </si>
  <si>
    <t xml:space="preserve">į PI23SN</t>
  </si>
  <si>
    <t xml:space="preserve">Daublys Mantas</t>
  </si>
  <si>
    <t xml:space="preserve">Dzikevič Dominykas</t>
  </si>
  <si>
    <t xml:space="preserve">Gaigalaitė Ineda</t>
  </si>
  <si>
    <t xml:space="preserve">Gasiulis Lukas</t>
  </si>
  <si>
    <t xml:space="preserve">akademinės iki 2025.09.01</t>
  </si>
  <si>
    <t xml:space="preserve">Juzumas Gustas</t>
  </si>
  <si>
    <t xml:space="preserve">Kastriulin Dominik</t>
  </si>
  <si>
    <t xml:space="preserve">Lekavičiūtė Gabija</t>
  </si>
  <si>
    <t xml:space="preserve">Martinonis Marius</t>
  </si>
  <si>
    <t xml:space="preserve">Narkūnas Matas</t>
  </si>
  <si>
    <t xml:space="preserve">Palevičius Aivaras</t>
  </si>
  <si>
    <t xml:space="preserve">Petrov Tautvydas</t>
  </si>
  <si>
    <t xml:space="preserve">Rusilas Martinas</t>
  </si>
  <si>
    <t xml:space="preserve">Šalunovas Nikita</t>
  </si>
  <si>
    <t xml:space="preserve">Šiaudvytytė Gabrielė</t>
  </si>
  <si>
    <t xml:space="preserve">Šimčikas Simas</t>
  </si>
  <si>
    <t xml:space="preserve">Sprindys Dainius</t>
  </si>
  <si>
    <t xml:space="preserve">Stankevičius Dęimantas</t>
  </si>
  <si>
    <t xml:space="preserve">Štrimaitis Matas</t>
  </si>
  <si>
    <t xml:space="preserve">Tamašiūnas Arnas</t>
  </si>
  <si>
    <t xml:space="preserve">Tumanovič Tomaš</t>
  </si>
  <si>
    <t xml:space="preserve">Užkuras Paulius</t>
  </si>
  <si>
    <t xml:space="preserve">Viršilas Mindaugas</t>
  </si>
  <si>
    <t xml:space="preserve">kovo 24-28 d.</t>
  </si>
  <si>
    <t xml:space="preserve">biržekio 2-6 d.</t>
  </si>
  <si>
    <t xml:space="preserve">Paskaitos data</t>
  </si>
  <si>
    <t xml:space="preserve">lankytų paskaitų proc.</t>
  </si>
  <si>
    <t xml:space="preserve">Akademinių valandų skaičius</t>
  </si>
  <si>
    <t xml:space="preserve">n</t>
  </si>
  <si>
    <t xml:space="preserve">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</si>
</sst>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yyyy/mm/dd;@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86"/>
    </font>
    <font>
      <sz val="11"/>
      <color theme="1"/>
      <name val="Calibri"/>
      <family val="2"/>
      <charset val="186"/>
    </font>
    <font>
      <b val="true"/>
      <sz val="14"/>
      <name val="Calibri"/>
      <family val="2"/>
      <charset val="186"/>
    </font>
    <font>
      <b val="true"/>
      <sz val="10"/>
      <name val="Calibri"/>
      <family val="2"/>
      <charset val="186"/>
    </font>
    <font>
      <sz val="12"/>
      <name val="Calibri"/>
      <family val="2"/>
      <charset val="186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name val="Times New Roman"/>
      <family val="0"/>
      <charset val="1"/>
    </font>
    <font>
      <sz val="11"/>
      <name val="Calibri"/>
      <family val="2"/>
      <charset val="1"/>
    </font>
    <font>
      <sz val="11"/>
      <name val="Times New Roman"/>
      <family val="0"/>
      <charset val="1"/>
    </font>
    <font>
      <b val="true"/>
      <sz val="8"/>
      <color theme="1"/>
      <name val="Calibri"/>
      <family val="2"/>
      <charset val="186"/>
    </font>
    <font>
      <b val="true"/>
      <sz val="8"/>
      <color rgb="FFC00000"/>
      <name val="Calibri"/>
      <family val="2"/>
      <charset val="186"/>
    </font>
    <font>
      <b val="true"/>
      <sz val="9"/>
      <color theme="1"/>
      <name val="Calibri"/>
      <family val="2"/>
      <charset val="186"/>
    </font>
    <font>
      <b val="true"/>
      <sz val="8"/>
      <name val="Calibri"/>
      <family val="2"/>
      <charset val="186"/>
    </font>
    <font>
      <b val="true"/>
      <sz val="11"/>
      <color theme="1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theme="0" tint="-0.05"/>
        <bgColor rgb="FFE2F0D9"/>
      </patternFill>
    </fill>
    <fill>
      <patternFill patternType="solid">
        <fgColor theme="9" tint="0.7999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90" wrapText="true" indent="0" shrinkToFit="false"/>
      <protection locked="true" hidden="false"/>
    </xf>
    <xf numFmtId="165" fontId="18" fillId="3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3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19" fillId="3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19" fillId="4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9" fillId="4" borderId="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0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7"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K30" activeCellId="0" sqref="K30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2" width="31"/>
    <col collapsed="false" customWidth="true" hidden="false" outlineLevel="0" max="3" min="3" style="1" width="33.57"/>
    <col collapsed="false" customWidth="false" hidden="false" outlineLevel="0" max="16384" min="4" style="1" width="9.14"/>
  </cols>
  <sheetData>
    <row r="1" customFormat="false" ht="17.35" hidden="false" customHeight="false" outlineLevel="0" collapsed="false">
      <c r="A1" s="3" t="s">
        <v>0</v>
      </c>
      <c r="B1" s="3"/>
      <c r="C1" s="3"/>
    </row>
    <row r="2" customFormat="false" ht="17.35" hidden="false" customHeight="false" outlineLevel="0" collapsed="false">
      <c r="A2" s="3" t="s">
        <v>1</v>
      </c>
      <c r="B2" s="3"/>
      <c r="C2" s="3"/>
    </row>
    <row r="3" customFormat="false" ht="21.75" hidden="false" customHeight="true" outlineLevel="0" collapsed="false">
      <c r="A3" s="4" t="s">
        <v>2</v>
      </c>
      <c r="B3" s="4" t="s">
        <v>3</v>
      </c>
      <c r="C3" s="5" t="s">
        <v>4</v>
      </c>
    </row>
    <row r="4" customFormat="false" ht="15" hidden="false" customHeight="false" outlineLevel="0" collapsed="false">
      <c r="A4" s="4"/>
      <c r="B4" s="4"/>
      <c r="C4" s="5"/>
    </row>
    <row r="5" customFormat="false" ht="17.9" hidden="false" customHeight="false" outlineLevel="0" collapsed="false">
      <c r="A5" s="6" t="n">
        <v>1</v>
      </c>
      <c r="B5" s="7" t="s">
        <v>5</v>
      </c>
      <c r="C5" s="8"/>
    </row>
    <row r="6" customFormat="false" ht="17.9" hidden="false" customHeight="false" outlineLevel="0" collapsed="false">
      <c r="A6" s="6" t="n">
        <v>2</v>
      </c>
      <c r="B6" s="7" t="s">
        <v>6</v>
      </c>
      <c r="C6" s="7"/>
    </row>
    <row r="7" customFormat="false" ht="17.9" hidden="false" customHeight="false" outlineLevel="0" collapsed="false">
      <c r="A7" s="6" t="n">
        <v>3</v>
      </c>
      <c r="B7" s="7" t="s">
        <v>7</v>
      </c>
      <c r="C7" s="7" t="s">
        <v>8</v>
      </c>
    </row>
    <row r="8" customFormat="false" ht="17.9" hidden="false" customHeight="false" outlineLevel="0" collapsed="false">
      <c r="A8" s="6" t="n">
        <v>4</v>
      </c>
      <c r="B8" s="9" t="s">
        <v>9</v>
      </c>
      <c r="C8" s="9" t="s">
        <v>10</v>
      </c>
    </row>
    <row r="9" customFormat="false" ht="17.9" hidden="false" customHeight="false" outlineLevel="0" collapsed="false">
      <c r="A9" s="6" t="n">
        <v>5</v>
      </c>
      <c r="B9" s="10" t="s">
        <v>11</v>
      </c>
      <c r="C9" s="11" t="s">
        <v>8</v>
      </c>
    </row>
    <row r="10" customFormat="false" ht="17.9" hidden="false" customHeight="false" outlineLevel="0" collapsed="false">
      <c r="A10" s="6" t="n">
        <v>6</v>
      </c>
      <c r="B10" s="7" t="s">
        <v>12</v>
      </c>
      <c r="C10" s="7"/>
    </row>
    <row r="11" customFormat="false" ht="17.9" hidden="false" customHeight="false" outlineLevel="0" collapsed="false">
      <c r="A11" s="6" t="n">
        <v>7</v>
      </c>
      <c r="B11" s="8" t="s">
        <v>13</v>
      </c>
      <c r="C11" s="12"/>
    </row>
    <row r="12" customFormat="false" ht="17.9" hidden="false" customHeight="false" outlineLevel="0" collapsed="false">
      <c r="A12" s="6" t="n">
        <v>8</v>
      </c>
      <c r="B12" s="13" t="s">
        <v>14</v>
      </c>
      <c r="C12" s="14" t="s">
        <v>15</v>
      </c>
    </row>
    <row r="13" customFormat="false" ht="17.9" hidden="false" customHeight="false" outlineLevel="0" collapsed="false">
      <c r="A13" s="6" t="n">
        <v>9</v>
      </c>
      <c r="B13" s="15" t="s">
        <v>16</v>
      </c>
      <c r="C13" s="16"/>
    </row>
    <row r="14" customFormat="false" ht="17.9" hidden="false" customHeight="false" outlineLevel="0" collapsed="false">
      <c r="A14" s="6" t="n">
        <v>10</v>
      </c>
      <c r="B14" s="8" t="s">
        <v>17</v>
      </c>
      <c r="C14" s="10"/>
    </row>
    <row r="15" customFormat="false" ht="17.9" hidden="false" customHeight="false" outlineLevel="0" collapsed="false">
      <c r="A15" s="6" t="n">
        <v>11</v>
      </c>
      <c r="B15" s="15" t="s">
        <v>18</v>
      </c>
      <c r="C15" s="10"/>
    </row>
    <row r="16" customFormat="false" ht="17.9" hidden="false" customHeight="false" outlineLevel="0" collapsed="false">
      <c r="A16" s="6" t="n">
        <v>12</v>
      </c>
      <c r="B16" s="7" t="s">
        <v>19</v>
      </c>
      <c r="C16" s="11"/>
    </row>
    <row r="17" customFormat="false" ht="17.9" hidden="false" customHeight="false" outlineLevel="0" collapsed="false">
      <c r="A17" s="6" t="n">
        <v>13</v>
      </c>
      <c r="B17" s="10" t="s">
        <v>20</v>
      </c>
      <c r="C17" s="11" t="s">
        <v>8</v>
      </c>
    </row>
    <row r="18" customFormat="false" ht="17.9" hidden="false" customHeight="false" outlineLevel="0" collapsed="false">
      <c r="A18" s="6" t="n">
        <v>14</v>
      </c>
      <c r="B18" s="7" t="s">
        <v>21</v>
      </c>
      <c r="C18" s="10"/>
    </row>
    <row r="19" customFormat="false" ht="17.9" hidden="false" customHeight="false" outlineLevel="0" collapsed="false">
      <c r="A19" s="6" t="n">
        <v>15</v>
      </c>
      <c r="B19" s="7" t="s">
        <v>22</v>
      </c>
      <c r="C19" s="10"/>
    </row>
    <row r="20" customFormat="false" ht="17.9" hidden="false" customHeight="false" outlineLevel="0" collapsed="false">
      <c r="A20" s="6" t="n">
        <v>16</v>
      </c>
      <c r="B20" s="7" t="s">
        <v>23</v>
      </c>
      <c r="C20" s="10"/>
    </row>
    <row r="21" customFormat="false" ht="17.9" hidden="false" customHeight="false" outlineLevel="0" collapsed="false">
      <c r="A21" s="6" t="n">
        <v>17</v>
      </c>
      <c r="B21" s="7" t="s">
        <v>24</v>
      </c>
      <c r="C21" s="10" t="s">
        <v>8</v>
      </c>
    </row>
    <row r="22" customFormat="false" ht="17.9" hidden="false" customHeight="false" outlineLevel="0" collapsed="false">
      <c r="A22" s="6" t="n">
        <v>18</v>
      </c>
      <c r="B22" s="7" t="s">
        <v>25</v>
      </c>
      <c r="C22" s="10"/>
    </row>
    <row r="23" customFormat="false" ht="17.9" hidden="false" customHeight="false" outlineLevel="0" collapsed="false">
      <c r="A23" s="6" t="n">
        <v>19</v>
      </c>
      <c r="B23" s="7" t="s">
        <v>26</v>
      </c>
      <c r="C23" s="10"/>
    </row>
    <row r="24" customFormat="false" ht="17.9" hidden="false" customHeight="false" outlineLevel="0" collapsed="false">
      <c r="A24" s="6" t="n">
        <v>20</v>
      </c>
      <c r="B24" s="7" t="s">
        <v>27</v>
      </c>
      <c r="C24" s="10"/>
    </row>
    <row r="25" customFormat="false" ht="17.9" hidden="false" customHeight="false" outlineLevel="0" collapsed="false">
      <c r="A25" s="6" t="n">
        <v>21</v>
      </c>
      <c r="B25" s="7" t="s">
        <v>28</v>
      </c>
      <c r="C25" s="10" t="s">
        <v>8</v>
      </c>
    </row>
    <row r="26" customFormat="false" ht="17.9" hidden="false" customHeight="false" outlineLevel="0" collapsed="false">
      <c r="A26" s="6" t="n">
        <v>22</v>
      </c>
      <c r="B26" s="7" t="s">
        <v>29</v>
      </c>
      <c r="C26" s="10"/>
    </row>
    <row r="27" customFormat="false" ht="17.9" hidden="false" customHeight="false" outlineLevel="0" collapsed="false">
      <c r="A27" s="6" t="n">
        <v>23</v>
      </c>
      <c r="B27" s="7" t="s">
        <v>30</v>
      </c>
      <c r="C27" s="10"/>
    </row>
    <row r="28" customFormat="false" ht="17.9" hidden="false" customHeight="false" outlineLevel="0" collapsed="false">
      <c r="A28" s="6" t="n">
        <v>24</v>
      </c>
      <c r="B28" s="12" t="s">
        <v>31</v>
      </c>
      <c r="C28" s="17"/>
    </row>
    <row r="29" customFormat="false" ht="17.9" hidden="false" customHeight="false" outlineLevel="0" collapsed="false">
      <c r="A29" s="6" t="n">
        <v>25</v>
      </c>
      <c r="B29" s="7" t="s">
        <v>32</v>
      </c>
      <c r="C29" s="10"/>
    </row>
    <row r="30" customFormat="false" ht="17.9" hidden="false" customHeight="false" outlineLevel="0" collapsed="false">
      <c r="A30" s="6" t="n">
        <v>26</v>
      </c>
      <c r="B30" s="7" t="s">
        <v>33</v>
      </c>
      <c r="C30" s="10"/>
    </row>
    <row r="31" customFormat="false" ht="17.9" hidden="false" customHeight="false" outlineLevel="0" collapsed="false">
      <c r="A31" s="6" t="n">
        <v>27</v>
      </c>
      <c r="B31" s="18"/>
      <c r="C31" s="19"/>
    </row>
    <row r="32" customFormat="false" ht="17.9" hidden="false" customHeight="false" outlineLevel="0" collapsed="false">
      <c r="A32" s="6" t="n">
        <v>28</v>
      </c>
      <c r="B32" s="7"/>
      <c r="C32" s="19"/>
    </row>
    <row r="33" customFormat="false" ht="17.9" hidden="false" customHeight="false" outlineLevel="0" collapsed="false">
      <c r="A33" s="6" t="n">
        <v>29</v>
      </c>
      <c r="B33" s="7"/>
      <c r="C33" s="20"/>
    </row>
    <row r="34" customFormat="false" ht="17.9" hidden="false" customHeight="false" outlineLevel="0" collapsed="false">
      <c r="A34" s="6" t="n">
        <v>30</v>
      </c>
      <c r="B34" s="21"/>
      <c r="C34" s="22"/>
    </row>
    <row r="35" customFormat="false" ht="17.9" hidden="false" customHeight="false" outlineLevel="0" collapsed="false">
      <c r="A35" s="6" t="n">
        <v>31</v>
      </c>
      <c r="B35" s="16"/>
      <c r="C35" s="23"/>
    </row>
    <row r="36" customFormat="false" ht="17.9" hidden="false" customHeight="false" outlineLevel="0" collapsed="false">
      <c r="A36" s="6" t="n">
        <v>32</v>
      </c>
      <c r="B36" s="16"/>
      <c r="C36" s="24"/>
    </row>
    <row r="37" customFormat="false" ht="17.9" hidden="false" customHeight="false" outlineLevel="0" collapsed="false">
      <c r="A37" s="6" t="n">
        <v>33</v>
      </c>
      <c r="B37" s="16"/>
      <c r="C37" s="24"/>
    </row>
    <row r="38" customFormat="false" ht="17.9" hidden="false" customHeight="false" outlineLevel="0" collapsed="false">
      <c r="A38" s="6" t="n">
        <v>34</v>
      </c>
      <c r="B38" s="21"/>
      <c r="C38" s="22"/>
    </row>
    <row r="39" customFormat="false" ht="17.9" hidden="false" customHeight="false" outlineLevel="0" collapsed="false">
      <c r="A39" s="6" t="n">
        <v>35</v>
      </c>
      <c r="B39" s="25"/>
      <c r="C39" s="24"/>
    </row>
    <row r="40" customFormat="false" ht="17.9" hidden="false" customHeight="false" outlineLevel="0" collapsed="false">
      <c r="A40" s="6" t="n">
        <v>36</v>
      </c>
      <c r="B40" s="26"/>
      <c r="C40" s="24"/>
    </row>
    <row r="41" customFormat="false" ht="17.9" hidden="false" customHeight="false" outlineLevel="0" collapsed="false">
      <c r="A41" s="6" t="n">
        <v>37</v>
      </c>
      <c r="B41" s="16"/>
      <c r="C41" s="24"/>
    </row>
    <row r="42" customFormat="false" ht="17.9" hidden="false" customHeight="false" outlineLevel="0" collapsed="false">
      <c r="A42" s="6" t="n">
        <v>38</v>
      </c>
      <c r="B42" s="21"/>
      <c r="C42" s="22"/>
    </row>
    <row r="43" customFormat="false" ht="17.9" hidden="false" customHeight="false" outlineLevel="0" collapsed="false">
      <c r="A43" s="6" t="n">
        <v>39</v>
      </c>
      <c r="B43" s="16"/>
      <c r="C43" s="24"/>
    </row>
    <row r="44" customFormat="false" ht="17.9" hidden="false" customHeight="false" outlineLevel="0" collapsed="false">
      <c r="A44" s="6" t="n">
        <v>40</v>
      </c>
      <c r="B44" s="27"/>
      <c r="C44" s="28"/>
    </row>
    <row r="45" customFormat="false" ht="17.9" hidden="false" customHeight="false" outlineLevel="0" collapsed="false">
      <c r="A45" s="6" t="n">
        <v>41</v>
      </c>
      <c r="B45" s="27"/>
      <c r="C45" s="28"/>
    </row>
    <row r="46" customFormat="false" ht="17.9" hidden="false" customHeight="false" outlineLevel="0" collapsed="false">
      <c r="A46" s="6" t="n">
        <v>42</v>
      </c>
      <c r="B46" s="27"/>
      <c r="C46" s="28"/>
    </row>
    <row r="47" customFormat="false" ht="17.9" hidden="false" customHeight="false" outlineLevel="0" collapsed="false">
      <c r="A47" s="6" t="n">
        <v>43</v>
      </c>
      <c r="B47" s="27"/>
      <c r="C47" s="28"/>
    </row>
    <row r="48" customFormat="false" ht="17.9" hidden="false" customHeight="false" outlineLevel="0" collapsed="false">
      <c r="A48" s="6" t="n">
        <v>44</v>
      </c>
      <c r="B48" s="27"/>
      <c r="C48" s="28"/>
    </row>
    <row r="49" customFormat="false" ht="17.9" hidden="false" customHeight="false" outlineLevel="0" collapsed="false">
      <c r="A49" s="6" t="n">
        <v>45</v>
      </c>
      <c r="B49" s="27"/>
      <c r="C49" s="28"/>
    </row>
    <row r="50" customFormat="false" ht="17.9" hidden="false" customHeight="false" outlineLevel="0" collapsed="false">
      <c r="A50" s="6" t="n">
        <v>46</v>
      </c>
      <c r="B50" s="27"/>
      <c r="C50" s="28"/>
    </row>
    <row r="51" customFormat="false" ht="17.9" hidden="false" customHeight="false" outlineLevel="0" collapsed="false">
      <c r="A51" s="6" t="n">
        <v>47</v>
      </c>
      <c r="B51" s="27"/>
      <c r="C51" s="28"/>
    </row>
    <row r="52" customFormat="false" ht="17.9" hidden="false" customHeight="false" outlineLevel="0" collapsed="false">
      <c r="A52" s="6" t="n">
        <v>48</v>
      </c>
      <c r="B52" s="27"/>
      <c r="C52" s="28"/>
    </row>
    <row r="53" customFormat="false" ht="17.9" hidden="false" customHeight="false" outlineLevel="0" collapsed="false">
      <c r="A53" s="6" t="n">
        <v>49</v>
      </c>
      <c r="B53" s="27"/>
      <c r="C53" s="28"/>
    </row>
  </sheetData>
  <sheetProtection algorithmName="SHA-512" hashValue="sxruEiZBE07yLlKmtagLGfMGfSgguJ2OljRQsIA2GArQVeNpkOfNfOk6udSg7Onh0FsTyHPNojhLGwdlFH9Tig==" saltValue="K4SA6CDZxXyueAAhp7aQSQ==" spinCount="100000" sheet="true" objects="true" scenarios="true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K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16" activeCellId="0" sqref="K16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2" width="28.72"/>
    <col collapsed="false" customWidth="true" hidden="false" outlineLevel="0" max="3" min="3" style="2" width="12.57"/>
    <col collapsed="false" customWidth="false" hidden="false" outlineLevel="0" max="4" min="4" style="1" width="9.14"/>
    <col collapsed="false" customWidth="true" hidden="false" outlineLevel="0" max="5" min="5" style="1" width="4.86"/>
    <col collapsed="false" customWidth="true" hidden="false" outlineLevel="0" max="21" min="6" style="1" width="4.14"/>
    <col collapsed="false" customWidth="true" hidden="false" outlineLevel="0" max="22" min="22" style="1" width="4.86"/>
    <col collapsed="false" customWidth="true" hidden="false" outlineLevel="0" max="37" min="23" style="1" width="3.57"/>
    <col collapsed="false" customWidth="true" hidden="false" outlineLevel="0" max="38" min="38" style="1" width="14.31"/>
    <col collapsed="false" customWidth="true" hidden="false" outlineLevel="0" max="51" min="39" style="1" width="3.57"/>
    <col collapsed="false" customWidth="true" hidden="false" outlineLevel="0" max="52" min="52" style="1" width="5"/>
    <col collapsed="false" customWidth="false" hidden="false" outlineLevel="0" max="16384" min="53" style="1" width="9.14"/>
  </cols>
  <sheetData>
    <row r="1" customFormat="false" ht="17.35" hidden="false" customHeight="false" outlineLevel="0" collapsed="false">
      <c r="A1" s="3" t="s">
        <v>0</v>
      </c>
      <c r="B1" s="3"/>
      <c r="C1" s="3"/>
      <c r="D1" s="29"/>
      <c r="V1" s="30"/>
    </row>
    <row r="2" customFormat="false" ht="63" hidden="false" customHeight="true" outlineLevel="0" collapsed="false">
      <c r="A2" s="3" t="s">
        <v>1</v>
      </c>
      <c r="B2" s="3"/>
      <c r="C2" s="3"/>
      <c r="D2" s="29"/>
      <c r="V2" s="31" t="s">
        <v>34</v>
      </c>
      <c r="AZ2" s="31" t="s">
        <v>35</v>
      </c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</row>
    <row r="3" customFormat="false" ht="57.75" hidden="false" customHeight="true" outlineLevel="0" collapsed="false">
      <c r="A3" s="33" t="s">
        <v>2</v>
      </c>
      <c r="B3" s="34" t="s">
        <v>3</v>
      </c>
      <c r="C3" s="34" t="s">
        <v>4</v>
      </c>
      <c r="D3" s="35" t="s">
        <v>36</v>
      </c>
      <c r="E3" s="36" t="n">
        <v>45692</v>
      </c>
      <c r="F3" s="36" t="n">
        <v>45695</v>
      </c>
      <c r="G3" s="36" t="n">
        <v>45699</v>
      </c>
      <c r="H3" s="36" t="n">
        <v>45699</v>
      </c>
      <c r="I3" s="36" t="n">
        <v>45701</v>
      </c>
      <c r="J3" s="36" t="n">
        <v>45702</v>
      </c>
      <c r="K3" s="36" t="n">
        <v>45706</v>
      </c>
      <c r="L3" s="36" t="n">
        <v>45709</v>
      </c>
      <c r="M3" s="36" t="n">
        <v>45713</v>
      </c>
      <c r="N3" s="36" t="n">
        <v>45713</v>
      </c>
      <c r="O3" s="36" t="n">
        <v>45715</v>
      </c>
      <c r="P3" s="36" t="n">
        <v>45716</v>
      </c>
      <c r="Q3" s="36" t="n">
        <v>45720</v>
      </c>
      <c r="R3" s="36" t="n">
        <v>45723</v>
      </c>
      <c r="S3" s="36" t="n">
        <v>45729</v>
      </c>
      <c r="T3" s="36" t="n">
        <v>45730</v>
      </c>
      <c r="U3" s="36" t="n">
        <v>45734</v>
      </c>
      <c r="V3" s="37" t="s">
        <v>37</v>
      </c>
      <c r="W3" s="36" t="n">
        <v>45741</v>
      </c>
      <c r="X3" s="36" t="n">
        <v>45741</v>
      </c>
      <c r="Y3" s="36" t="n">
        <v>45743</v>
      </c>
      <c r="Z3" s="36" t="n">
        <v>45744</v>
      </c>
      <c r="AA3" s="36" t="n">
        <v>45748</v>
      </c>
      <c r="AB3" s="36" t="n">
        <v>45751</v>
      </c>
      <c r="AC3" s="36" t="n">
        <v>45755</v>
      </c>
      <c r="AD3" s="36" t="n">
        <v>45755</v>
      </c>
      <c r="AE3" s="36" t="n">
        <v>45757</v>
      </c>
      <c r="AF3" s="36" t="n">
        <v>45758</v>
      </c>
      <c r="AG3" s="36" t="n">
        <v>45762</v>
      </c>
      <c r="AH3" s="36" t="n">
        <v>45765</v>
      </c>
      <c r="AI3" s="36" t="n">
        <v>45769</v>
      </c>
      <c r="AJ3" s="36" t="n">
        <v>45769</v>
      </c>
      <c r="AK3" s="36" t="n">
        <v>45771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8" t="s">
        <v>37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</row>
    <row r="4" customFormat="false" ht="34.5" hidden="false" customHeight="true" outlineLevel="0" collapsed="false">
      <c r="A4" s="33"/>
      <c r="B4" s="34"/>
      <c r="C4" s="34"/>
      <c r="D4" s="39" t="s">
        <v>38</v>
      </c>
      <c r="E4" s="40" t="n">
        <v>2</v>
      </c>
      <c r="F4" s="40" t="n">
        <v>2</v>
      </c>
      <c r="G4" s="40" t="n">
        <v>2</v>
      </c>
      <c r="H4" s="40" t="n">
        <v>2</v>
      </c>
      <c r="I4" s="40" t="n">
        <v>2</v>
      </c>
      <c r="J4" s="40" t="n">
        <v>2</v>
      </c>
      <c r="K4" s="40" t="n">
        <v>2</v>
      </c>
      <c r="L4" s="40" t="n">
        <v>2</v>
      </c>
      <c r="M4" s="40" t="n">
        <v>2</v>
      </c>
      <c r="N4" s="40" t="n">
        <v>2</v>
      </c>
      <c r="O4" s="40" t="n">
        <v>2</v>
      </c>
      <c r="P4" s="40" t="n">
        <v>2</v>
      </c>
      <c r="Q4" s="40" t="n">
        <v>2</v>
      </c>
      <c r="R4" s="40" t="n">
        <v>2</v>
      </c>
      <c r="S4" s="40" t="n">
        <v>2</v>
      </c>
      <c r="T4" s="40" t="n">
        <v>2</v>
      </c>
      <c r="U4" s="40" t="n">
        <v>2</v>
      </c>
      <c r="V4" s="41" t="n">
        <f aca="false">COUNT(E4:U4)</f>
        <v>17</v>
      </c>
      <c r="W4" s="40" t="n">
        <v>2</v>
      </c>
      <c r="X4" s="40" t="n">
        <v>2</v>
      </c>
      <c r="Y4" s="40" t="n">
        <v>2</v>
      </c>
      <c r="Z4" s="40" t="n">
        <v>2</v>
      </c>
      <c r="AA4" s="40" t="n">
        <v>2</v>
      </c>
      <c r="AB4" s="40" t="n">
        <v>2</v>
      </c>
      <c r="AC4" s="40" t="n">
        <v>2</v>
      </c>
      <c r="AD4" s="40" t="n">
        <v>2</v>
      </c>
      <c r="AE4" s="40" t="n">
        <v>2</v>
      </c>
      <c r="AF4" s="40" t="n">
        <v>2</v>
      </c>
      <c r="AG4" s="40" t="n">
        <v>2</v>
      </c>
      <c r="AH4" s="40" t="n">
        <v>2</v>
      </c>
      <c r="AI4" s="40" t="n">
        <v>2</v>
      </c>
      <c r="AJ4" s="40" t="n">
        <v>2</v>
      </c>
      <c r="AK4" s="40" t="n">
        <v>2</v>
      </c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 t="n">
        <f aca="false">COUNT(E4:U4)+COUNT(W4:AY4)</f>
        <v>32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</row>
    <row r="5" customFormat="false" ht="18" hidden="false" customHeight="true" outlineLevel="0" collapsed="false">
      <c r="A5" s="42" t="n">
        <v>1</v>
      </c>
      <c r="B5" s="43" t="str">
        <f aca="false">'Studentų sąrašas'!B5</f>
        <v>Bloško Danielius</v>
      </c>
      <c r="C5" s="43" t="n">
        <f aca="false">'Studentų sąrašas'!C5</f>
        <v>0</v>
      </c>
      <c r="D5" s="44"/>
      <c r="E5" s="45"/>
      <c r="F5" s="45" t="s">
        <v>39</v>
      </c>
      <c r="G5" s="45" t="s">
        <v>39</v>
      </c>
      <c r="H5" s="45"/>
      <c r="I5" s="45"/>
      <c r="J5" s="45" t="s">
        <v>39</v>
      </c>
      <c r="K5" s="45"/>
      <c r="L5" s="45" t="s">
        <v>39</v>
      </c>
      <c r="M5" s="45" t="s">
        <v>39</v>
      </c>
      <c r="N5" s="45" t="s">
        <v>39</v>
      </c>
      <c r="O5" s="45"/>
      <c r="P5" s="45" t="s">
        <v>39</v>
      </c>
      <c r="Q5" s="45" t="s">
        <v>39</v>
      </c>
      <c r="R5" s="45" t="s">
        <v>39</v>
      </c>
      <c r="S5" s="45"/>
      <c r="T5" s="45" t="s">
        <v>39</v>
      </c>
      <c r="U5" s="45" t="s">
        <v>39</v>
      </c>
      <c r="V5" s="45" t="n">
        <f aca="false">ROUND(($V$4-COUNTIF(E5:U5,"n"))*100/$V$4,0)</f>
        <v>35</v>
      </c>
      <c r="W5" s="45" t="s">
        <v>39</v>
      </c>
      <c r="X5" s="45" t="s">
        <v>39</v>
      </c>
      <c r="Y5" s="45" t="s">
        <v>39</v>
      </c>
      <c r="Z5" s="45" t="s">
        <v>39</v>
      </c>
      <c r="AA5" s="45" t="s">
        <v>39</v>
      </c>
      <c r="AB5" s="45" t="s">
        <v>39</v>
      </c>
      <c r="AC5" s="45" t="s">
        <v>39</v>
      </c>
      <c r="AD5" s="45" t="s">
        <v>39</v>
      </c>
      <c r="AE5" s="45"/>
      <c r="AF5" s="45" t="s">
        <v>40</v>
      </c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 t="n">
        <f aca="false">ROUND(($AZ$4-COUNTIF(E5:U5,"n")-COUNTIF(W5:AY5,"n"))*100/$AZ$4,0)</f>
        <v>41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</row>
    <row r="6" customFormat="false" ht="18" hidden="false" customHeight="true" outlineLevel="0" collapsed="false">
      <c r="A6" s="42" t="n">
        <v>2</v>
      </c>
      <c r="B6" s="43" t="str">
        <f aca="false">'Studentų sąrašas'!B6</f>
        <v>Budreckytė Germantė</v>
      </c>
      <c r="C6" s="43" t="n">
        <f aca="false">'Studentų sąrašas'!C6</f>
        <v>0</v>
      </c>
      <c r="D6" s="47"/>
      <c r="E6" s="48"/>
      <c r="F6" s="48" t="s">
        <v>39</v>
      </c>
      <c r="G6" s="48"/>
      <c r="H6" s="48"/>
      <c r="I6" s="48"/>
      <c r="J6" s="48" t="s">
        <v>39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5" t="n">
        <f aca="false">ROUND(($V$4-COUNTIF(E6:U6,"n"))*100/$V$4,0)</f>
        <v>88</v>
      </c>
      <c r="W6" s="45"/>
      <c r="X6" s="45"/>
      <c r="Y6" s="45"/>
      <c r="Z6" s="45"/>
      <c r="AA6" s="45"/>
      <c r="AB6" s="45" t="s">
        <v>39</v>
      </c>
      <c r="AC6" s="45"/>
      <c r="AD6" s="45"/>
      <c r="AE6" s="45"/>
      <c r="AF6" s="45" t="s">
        <v>40</v>
      </c>
      <c r="AG6" s="45"/>
      <c r="AH6" s="45" t="s">
        <v>40</v>
      </c>
      <c r="AI6" s="45" t="s">
        <v>40</v>
      </c>
      <c r="AJ6" s="45" t="s">
        <v>40</v>
      </c>
      <c r="AK6" s="45" t="s">
        <v>40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 t="n">
        <f aca="false">ROUND(($AZ$4-COUNTIF(E6:U6,"n")-COUNTIF(W6:AY6,"n"))*100/$AZ$4,0)</f>
        <v>91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</row>
    <row r="7" customFormat="false" ht="18" hidden="false" customHeight="true" outlineLevel="0" collapsed="false">
      <c r="A7" s="42" t="n">
        <v>3</v>
      </c>
      <c r="B7" s="43" t="str">
        <f aca="false">'Studentų sąrašas'!B7</f>
        <v>Butkauskas Vakaris</v>
      </c>
      <c r="C7" s="43" t="str">
        <f aca="false">'Studentų sąrašas'!C7</f>
        <v>po akademinių</v>
      </c>
      <c r="D7" s="47"/>
      <c r="E7" s="48"/>
      <c r="F7" s="48" t="s">
        <v>39</v>
      </c>
      <c r="G7" s="48" t="s">
        <v>39</v>
      </c>
      <c r="H7" s="48" t="s">
        <v>39</v>
      </c>
      <c r="I7" s="48"/>
      <c r="J7" s="48" t="s">
        <v>39</v>
      </c>
      <c r="K7" s="48" t="s">
        <v>39</v>
      </c>
      <c r="L7" s="48" t="s">
        <v>39</v>
      </c>
      <c r="M7" s="48"/>
      <c r="N7" s="48"/>
      <c r="O7" s="48" t="s">
        <v>39</v>
      </c>
      <c r="P7" s="48" t="s">
        <v>39</v>
      </c>
      <c r="Q7" s="48"/>
      <c r="R7" s="48" t="s">
        <v>39</v>
      </c>
      <c r="S7" s="48"/>
      <c r="T7" s="48" t="s">
        <v>39</v>
      </c>
      <c r="U7" s="48" t="s">
        <v>39</v>
      </c>
      <c r="V7" s="45" t="n">
        <f aca="false">ROUND(($V$4-COUNTIF(E7:U7,"n"))*100/$V$4,0)</f>
        <v>35</v>
      </c>
      <c r="W7" s="45" t="s">
        <v>39</v>
      </c>
      <c r="X7" s="45" t="s">
        <v>39</v>
      </c>
      <c r="Y7" s="45" t="s">
        <v>39</v>
      </c>
      <c r="Z7" s="45" t="s">
        <v>39</v>
      </c>
      <c r="AA7" s="45" t="s">
        <v>39</v>
      </c>
      <c r="AB7" s="45" t="s">
        <v>39</v>
      </c>
      <c r="AC7" s="45" t="s">
        <v>39</v>
      </c>
      <c r="AD7" s="45" t="s">
        <v>39</v>
      </c>
      <c r="AE7" s="45" t="s">
        <v>39</v>
      </c>
      <c r="AF7" s="45"/>
      <c r="AG7" s="45" t="s">
        <v>40</v>
      </c>
      <c r="AH7" s="45" t="s">
        <v>40</v>
      </c>
      <c r="AI7" s="45" t="s">
        <v>40</v>
      </c>
      <c r="AJ7" s="45"/>
      <c r="AK7" s="45" t="s">
        <v>40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 t="n">
        <f aca="false">ROUND(($AZ$4-COUNTIF(E7:U7,"n")-COUNTIF(W7:AY7,"n"))*100/$AZ$4,0)</f>
        <v>38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</row>
    <row r="8" customFormat="false" ht="18" hidden="false" customHeight="true" outlineLevel="0" collapsed="false">
      <c r="A8" s="42" t="n">
        <v>4</v>
      </c>
      <c r="B8" s="43" t="str">
        <f aca="false">'Studentų sąrašas'!B8</f>
        <v>Čepulis Saulius</v>
      </c>
      <c r="C8" s="43" t="str">
        <f aca="false">'Studentų sąrašas'!C8</f>
        <v>į PI23SN</v>
      </c>
      <c r="D8" s="47"/>
      <c r="E8" s="48" t="s">
        <v>39</v>
      </c>
      <c r="F8" s="48" t="s">
        <v>39</v>
      </c>
      <c r="G8" s="48" t="s">
        <v>39</v>
      </c>
      <c r="H8" s="48" t="s">
        <v>39</v>
      </c>
      <c r="I8" s="48" t="s">
        <v>39</v>
      </c>
      <c r="J8" s="48" t="s">
        <v>39</v>
      </c>
      <c r="K8" s="48" t="s">
        <v>39</v>
      </c>
      <c r="L8" s="48" t="s">
        <v>39</v>
      </c>
      <c r="M8" s="48"/>
      <c r="N8" s="48"/>
      <c r="O8" s="48"/>
      <c r="P8" s="48"/>
      <c r="Q8" s="48"/>
      <c r="R8" s="48"/>
      <c r="S8" s="48"/>
      <c r="T8" s="48"/>
      <c r="U8" s="48"/>
      <c r="V8" s="45" t="n">
        <f aca="false">ROUND(($V$4-COUNTIF(E8:U8,"n"))*100/$V$4,0)</f>
        <v>53</v>
      </c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 t="n">
        <f aca="false">ROUND(($AZ$4-COUNTIF(E8:U8,"n")-COUNTIF(W8:AY8,"n"))*100/$AZ$4,0)</f>
        <v>75</v>
      </c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</row>
    <row r="9" customFormat="false" ht="17.9" hidden="false" customHeight="false" outlineLevel="0" collapsed="false">
      <c r="A9" s="42" t="n">
        <v>5</v>
      </c>
      <c r="B9" s="43" t="str">
        <f aca="false">'Studentų sąrašas'!B9</f>
        <v>Daublys Mantas</v>
      </c>
      <c r="C9" s="43" t="str">
        <f aca="false">'Studentų sąrašas'!C9</f>
        <v>po akademinių</v>
      </c>
      <c r="D9" s="47"/>
      <c r="E9" s="48"/>
      <c r="F9" s="48"/>
      <c r="G9" s="48" t="s">
        <v>39</v>
      </c>
      <c r="H9" s="48" t="s">
        <v>39</v>
      </c>
      <c r="I9" s="48" t="s">
        <v>39</v>
      </c>
      <c r="J9" s="48" t="s">
        <v>39</v>
      </c>
      <c r="K9" s="48" t="s">
        <v>39</v>
      </c>
      <c r="L9" s="48" t="s">
        <v>39</v>
      </c>
      <c r="M9" s="48" t="s">
        <v>39</v>
      </c>
      <c r="N9" s="48" t="s">
        <v>39</v>
      </c>
      <c r="O9" s="48" t="s">
        <v>39</v>
      </c>
      <c r="P9" s="48" t="s">
        <v>39</v>
      </c>
      <c r="Q9" s="48" t="s">
        <v>39</v>
      </c>
      <c r="R9" s="48" t="s">
        <v>39</v>
      </c>
      <c r="S9" s="48" t="s">
        <v>39</v>
      </c>
      <c r="T9" s="48" t="s">
        <v>39</v>
      </c>
      <c r="U9" s="48" t="s">
        <v>39</v>
      </c>
      <c r="V9" s="45" t="n">
        <f aca="false">ROUND(($V$4-COUNTIF(E9:U9,"n"))*100/$V$4,0)</f>
        <v>12</v>
      </c>
      <c r="W9" s="45" t="s">
        <v>39</v>
      </c>
      <c r="X9" s="45" t="s">
        <v>39</v>
      </c>
      <c r="Y9" s="45" t="s">
        <v>39</v>
      </c>
      <c r="Z9" s="45" t="s">
        <v>39</v>
      </c>
      <c r="AA9" s="45" t="s">
        <v>39</v>
      </c>
      <c r="AB9" s="45" t="s">
        <v>39</v>
      </c>
      <c r="AC9" s="45" t="s">
        <v>39</v>
      </c>
      <c r="AD9" s="45" t="s">
        <v>39</v>
      </c>
      <c r="AE9" s="45" t="s">
        <v>39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 t="n">
        <f aca="false">ROUND(($AZ$4-COUNTIF(E9:U9,"n")-COUNTIF(W9:AY9,"n"))*100/$AZ$4,0)</f>
        <v>25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</row>
    <row r="10" customFormat="false" ht="17.9" hidden="false" customHeight="false" outlineLevel="0" collapsed="false">
      <c r="A10" s="42" t="n">
        <v>6</v>
      </c>
      <c r="B10" s="43" t="str">
        <f aca="false">'Studentų sąrašas'!B10</f>
        <v>Dzikevič Dominykas</v>
      </c>
      <c r="C10" s="43" t="n">
        <f aca="false">'Studentų sąrašas'!C10</f>
        <v>0</v>
      </c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5" t="n">
        <f aca="false">ROUND(($V$4-COUNTIF(E10:U10,"n"))*100/$V$4,0)</f>
        <v>100</v>
      </c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 t="s">
        <v>40</v>
      </c>
      <c r="AH10" s="45" t="s">
        <v>40</v>
      </c>
      <c r="AI10" s="45" t="s">
        <v>40</v>
      </c>
      <c r="AJ10" s="45" t="s">
        <v>40</v>
      </c>
      <c r="AK10" s="45" t="s">
        <v>40</v>
      </c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 t="n">
        <f aca="false">ROUND(($AZ$4-COUNTIF(E10:U10,"n")-COUNTIF(W10:AY10,"n"))*100/$AZ$4,0)</f>
        <v>100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</row>
    <row r="11" customFormat="false" ht="17.9" hidden="false" customHeight="false" outlineLevel="0" collapsed="false">
      <c r="A11" s="42" t="n">
        <v>7</v>
      </c>
      <c r="B11" s="43" t="str">
        <f aca="false">'Studentų sąrašas'!B11</f>
        <v>Gaigalaitė Ineda</v>
      </c>
      <c r="C11" s="43" t="n">
        <f aca="false">'Studentų sąrašas'!C11</f>
        <v>0</v>
      </c>
      <c r="D11" s="47"/>
      <c r="E11" s="48"/>
      <c r="F11" s="48"/>
      <c r="G11" s="48"/>
      <c r="H11" s="48"/>
      <c r="I11" s="48"/>
      <c r="J11" s="48"/>
      <c r="K11" s="48" t="s">
        <v>39</v>
      </c>
      <c r="L11" s="48"/>
      <c r="M11" s="48"/>
      <c r="N11" s="48"/>
      <c r="O11" s="48"/>
      <c r="P11" s="48"/>
      <c r="Q11" s="48"/>
      <c r="R11" s="48"/>
      <c r="S11" s="48"/>
      <c r="T11" s="48"/>
      <c r="U11" s="48" t="s">
        <v>39</v>
      </c>
      <c r="V11" s="45" t="n">
        <f aca="false">ROUND(($V$4-COUNTIF(E11:U11,"n"))*100/$V$4,0)</f>
        <v>88</v>
      </c>
      <c r="W11" s="45" t="s">
        <v>39</v>
      </c>
      <c r="X11" s="45" t="s">
        <v>39</v>
      </c>
      <c r="Y11" s="45" t="s">
        <v>39</v>
      </c>
      <c r="Z11" s="45"/>
      <c r="AA11" s="45" t="s">
        <v>39</v>
      </c>
      <c r="AB11" s="45"/>
      <c r="AC11" s="45"/>
      <c r="AD11" s="45"/>
      <c r="AE11" s="45"/>
      <c r="AF11" s="45" t="s">
        <v>40</v>
      </c>
      <c r="AG11" s="45" t="s">
        <v>40</v>
      </c>
      <c r="AH11" s="45" t="s">
        <v>40</v>
      </c>
      <c r="AI11" s="45"/>
      <c r="AJ11" s="45"/>
      <c r="AK11" s="45" t="s">
        <v>40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 t="n">
        <f aca="false">ROUND(($AZ$4-COUNTIF(E11:U11,"n")-COUNTIF(W11:AY11,"n"))*100/$AZ$4,0)</f>
        <v>81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</row>
    <row r="12" customFormat="false" ht="17.9" hidden="false" customHeight="false" outlineLevel="0" collapsed="false">
      <c r="A12" s="49" t="n">
        <v>8</v>
      </c>
      <c r="B12" s="50" t="str">
        <f aca="false">'Studentų sąrašas'!B12</f>
        <v>Gasiulis Lukas</v>
      </c>
      <c r="C12" s="50" t="str">
        <f aca="false">'Studentų sąrašas'!C12</f>
        <v>akademinės iki 2025.09.01</v>
      </c>
      <c r="D12" s="47"/>
      <c r="E12" s="48" t="s">
        <v>39</v>
      </c>
      <c r="F12" s="48" t="s">
        <v>39</v>
      </c>
      <c r="G12" s="48" t="s">
        <v>39</v>
      </c>
      <c r="H12" s="48" t="s">
        <v>39</v>
      </c>
      <c r="I12" s="48" t="s">
        <v>39</v>
      </c>
      <c r="J12" s="48" t="s">
        <v>39</v>
      </c>
      <c r="K12" s="48" t="s">
        <v>39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5" t="n">
        <f aca="false">ROUND(($V$4-COUNTIF(E12:U12,"n"))*100/$V$4,0)</f>
        <v>59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 t="n">
        <f aca="false">ROUND(($AZ$4-COUNTIF(E12:U12,"n")-COUNTIF(W12:AY12,"n"))*100/$AZ$4,0)</f>
        <v>78</v>
      </c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</row>
    <row r="13" customFormat="false" ht="17.9" hidden="false" customHeight="false" outlineLevel="0" collapsed="false">
      <c r="A13" s="42" t="n">
        <v>9</v>
      </c>
      <c r="B13" s="43" t="str">
        <f aca="false">'Studentų sąrašas'!B13</f>
        <v>Juzumas Gustas</v>
      </c>
      <c r="C13" s="43" t="n">
        <f aca="false">'Studentų sąrašas'!C13</f>
        <v>0</v>
      </c>
      <c r="D13" s="47"/>
      <c r="E13" s="48"/>
      <c r="F13" s="48"/>
      <c r="G13" s="48"/>
      <c r="H13" s="48" t="s">
        <v>39</v>
      </c>
      <c r="I13" s="48" t="s">
        <v>39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 t="s">
        <v>39</v>
      </c>
      <c r="U13" s="48"/>
      <c r="V13" s="45" t="n">
        <f aca="false">ROUND(($V$4-COUNTIF(E13:U13,"n"))*100/$V$4,0)</f>
        <v>82</v>
      </c>
      <c r="W13" s="45"/>
      <c r="X13" s="45"/>
      <c r="Y13" s="45"/>
      <c r="Z13" s="45" t="s">
        <v>39</v>
      </c>
      <c r="AA13" s="45"/>
      <c r="AB13" s="45"/>
      <c r="AC13" s="45"/>
      <c r="AD13" s="45"/>
      <c r="AE13" s="45" t="s">
        <v>39</v>
      </c>
      <c r="AF13" s="45" t="s">
        <v>40</v>
      </c>
      <c r="AG13" s="45" t="s">
        <v>40</v>
      </c>
      <c r="AH13" s="45" t="s">
        <v>40</v>
      </c>
      <c r="AI13" s="45" t="s">
        <v>40</v>
      </c>
      <c r="AJ13" s="45" t="s">
        <v>40</v>
      </c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 t="n">
        <f aca="false">ROUND(($AZ$4-COUNTIF(E13:U13,"n")-COUNTIF(W13:AY13,"n"))*100/$AZ$4,0)</f>
        <v>84</v>
      </c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</row>
    <row r="14" customFormat="false" ht="17.9" hidden="false" customHeight="false" outlineLevel="0" collapsed="false">
      <c r="A14" s="42" t="n">
        <v>10</v>
      </c>
      <c r="B14" s="43" t="str">
        <f aca="false">'Studentų sąrašas'!B14</f>
        <v>Kastriulin Dominik</v>
      </c>
      <c r="C14" s="43" t="n">
        <f aca="false">'Studentų sąrašas'!C14</f>
        <v>0</v>
      </c>
      <c r="D14" s="47"/>
      <c r="E14" s="48"/>
      <c r="F14" s="48"/>
      <c r="G14" s="48"/>
      <c r="H14" s="48"/>
      <c r="I14" s="48" t="s">
        <v>39</v>
      </c>
      <c r="J14" s="48"/>
      <c r="K14" s="48"/>
      <c r="L14" s="48" t="s">
        <v>39</v>
      </c>
      <c r="M14" s="48"/>
      <c r="N14" s="48"/>
      <c r="O14" s="48"/>
      <c r="P14" s="48"/>
      <c r="Q14" s="48"/>
      <c r="R14" s="48"/>
      <c r="S14" s="48"/>
      <c r="T14" s="48"/>
      <c r="U14" s="48"/>
      <c r="V14" s="45" t="n">
        <f aca="false">ROUND(($V$4-COUNTIF(E14:U14,"n"))*100/$V$4,0)</f>
        <v>88</v>
      </c>
      <c r="W14" s="45"/>
      <c r="X14" s="45"/>
      <c r="Y14" s="45"/>
      <c r="Z14" s="45"/>
      <c r="AA14" s="45"/>
      <c r="AB14" s="45"/>
      <c r="AC14" s="45"/>
      <c r="AD14" s="45"/>
      <c r="AE14" s="45" t="s">
        <v>39</v>
      </c>
      <c r="AF14" s="45" t="s">
        <v>40</v>
      </c>
      <c r="AG14" s="45" t="s">
        <v>40</v>
      </c>
      <c r="AH14" s="45" t="s">
        <v>40</v>
      </c>
      <c r="AI14" s="45" t="s">
        <v>40</v>
      </c>
      <c r="AJ14" s="45" t="s">
        <v>40</v>
      </c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 t="n">
        <f aca="false">ROUND(($AZ$4-COUNTIF(E14:U14,"n")-COUNTIF(W14:AY14,"n"))*100/$AZ$4,0)</f>
        <v>91</v>
      </c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</row>
    <row r="15" customFormat="false" ht="17.9" hidden="false" customHeight="false" outlineLevel="0" collapsed="false">
      <c r="A15" s="42" t="n">
        <v>11</v>
      </c>
      <c r="B15" s="43" t="str">
        <f aca="false">'Studentų sąrašas'!B15</f>
        <v>Lekavičiūtė Gabija</v>
      </c>
      <c r="C15" s="43" t="n">
        <f aca="false">'Studentų sąrašas'!C15</f>
        <v>0</v>
      </c>
      <c r="D15" s="47"/>
      <c r="E15" s="48"/>
      <c r="F15" s="48" t="s">
        <v>39</v>
      </c>
      <c r="G15" s="48" t="s">
        <v>39</v>
      </c>
      <c r="H15" s="48" t="s">
        <v>39</v>
      </c>
      <c r="I15" s="48" t="s">
        <v>39</v>
      </c>
      <c r="J15" s="48" t="s">
        <v>39</v>
      </c>
      <c r="K15" s="48" t="s">
        <v>39</v>
      </c>
      <c r="L15" s="48" t="s">
        <v>39</v>
      </c>
      <c r="M15" s="48" t="s">
        <v>39</v>
      </c>
      <c r="N15" s="48" t="s">
        <v>39</v>
      </c>
      <c r="O15" s="48"/>
      <c r="P15" s="48"/>
      <c r="Q15" s="48"/>
      <c r="R15" s="48" t="s">
        <v>39</v>
      </c>
      <c r="S15" s="48"/>
      <c r="T15" s="48" t="s">
        <v>39</v>
      </c>
      <c r="U15" s="48" t="s">
        <v>39</v>
      </c>
      <c r="V15" s="45" t="n">
        <f aca="false">ROUND(($V$4-COUNTIF(E15:U15,"n"))*100/$V$4,0)</f>
        <v>29</v>
      </c>
      <c r="W15" s="45"/>
      <c r="X15" s="45"/>
      <c r="Y15" s="45" t="s">
        <v>39</v>
      </c>
      <c r="Z15" s="45"/>
      <c r="AA15" s="45"/>
      <c r="AB15" s="45"/>
      <c r="AC15" s="45"/>
      <c r="AD15" s="45"/>
      <c r="AE15" s="45" t="s">
        <v>39</v>
      </c>
      <c r="AF15" s="45"/>
      <c r="AG15" s="45" t="s">
        <v>40</v>
      </c>
      <c r="AH15" s="45" t="s">
        <v>40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 t="n">
        <f aca="false">ROUND(($AZ$4-COUNTIF(E15:U15,"n")-COUNTIF(W15:AY15,"n"))*100/$AZ$4,0)</f>
        <v>56</v>
      </c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</row>
    <row r="16" customFormat="false" ht="17.9" hidden="false" customHeight="false" outlineLevel="0" collapsed="false">
      <c r="A16" s="42" t="n">
        <v>12</v>
      </c>
      <c r="B16" s="43" t="str">
        <f aca="false">'Studentų sąrašas'!B16</f>
        <v>Martinonis Marius</v>
      </c>
      <c r="C16" s="43" t="n">
        <f aca="false">'Studentų sąrašas'!C16</f>
        <v>0</v>
      </c>
      <c r="D16" s="47"/>
      <c r="E16" s="48"/>
      <c r="F16" s="48" t="s">
        <v>39</v>
      </c>
      <c r="G16" s="48"/>
      <c r="H16" s="48" t="s">
        <v>39</v>
      </c>
      <c r="I16" s="48"/>
      <c r="J16" s="48" t="s">
        <v>39</v>
      </c>
      <c r="K16" s="48" t="s">
        <v>39</v>
      </c>
      <c r="L16" s="48"/>
      <c r="M16" s="48"/>
      <c r="N16" s="48" t="s">
        <v>39</v>
      </c>
      <c r="O16" s="48" t="s">
        <v>39</v>
      </c>
      <c r="P16" s="48"/>
      <c r="Q16" s="48"/>
      <c r="R16" s="48" t="s">
        <v>39</v>
      </c>
      <c r="S16" s="48" t="s">
        <v>39</v>
      </c>
      <c r="T16" s="48" t="s">
        <v>39</v>
      </c>
      <c r="U16" s="48" t="s">
        <v>39</v>
      </c>
      <c r="V16" s="45" t="n">
        <f aca="false">ROUND(($V$4-COUNTIF(E16:U16,"n"))*100/$V$4,0)</f>
        <v>41</v>
      </c>
      <c r="W16" s="45"/>
      <c r="X16" s="45" t="s">
        <v>39</v>
      </c>
      <c r="Y16" s="45" t="s">
        <v>39</v>
      </c>
      <c r="Z16" s="45" t="s">
        <v>39</v>
      </c>
      <c r="AA16" s="45" t="s">
        <v>39</v>
      </c>
      <c r="AB16" s="45" t="s">
        <v>39</v>
      </c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 t="n">
        <f aca="false">ROUND(($AZ$4-COUNTIF(E16:U16,"n")-COUNTIF(W16:AY16,"n"))*100/$AZ$4,0)</f>
        <v>53</v>
      </c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</row>
    <row r="17" customFormat="false" ht="17.9" hidden="false" customHeight="false" outlineLevel="0" collapsed="false">
      <c r="A17" s="42" t="n">
        <v>13</v>
      </c>
      <c r="B17" s="43" t="str">
        <f aca="false">'Studentų sąrašas'!B17</f>
        <v>Narkūnas Matas</v>
      </c>
      <c r="C17" s="43" t="str">
        <f aca="false">'Studentų sąrašas'!C17</f>
        <v>po akademinių</v>
      </c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5" t="n">
        <f aca="false">ROUND(($V$4-COUNTIF(E17:U17,"n"))*100/$V$4,0)</f>
        <v>100</v>
      </c>
      <c r="W17" s="45"/>
      <c r="X17" s="45"/>
      <c r="Y17" s="45"/>
      <c r="Z17" s="45"/>
      <c r="AA17" s="45"/>
      <c r="AB17" s="45"/>
      <c r="AC17" s="45"/>
      <c r="AD17" s="45"/>
      <c r="AE17" s="45"/>
      <c r="AF17" s="45" t="s">
        <v>40</v>
      </c>
      <c r="AG17" s="45" t="s">
        <v>40</v>
      </c>
      <c r="AH17" s="45" t="s">
        <v>40</v>
      </c>
      <c r="AI17" s="45" t="s">
        <v>40</v>
      </c>
      <c r="AJ17" s="45" t="s">
        <v>40</v>
      </c>
      <c r="AK17" s="45" t="s">
        <v>40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 t="n">
        <f aca="false">ROUND(($AZ$4-COUNTIF(E17:U17,"n")-COUNTIF(W17:AY17,"n"))*100/$AZ$4,0)</f>
        <v>100</v>
      </c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</row>
    <row r="18" customFormat="false" ht="17.9" hidden="false" customHeight="false" outlineLevel="0" collapsed="false">
      <c r="A18" s="42" t="n">
        <v>14</v>
      </c>
      <c r="B18" s="43" t="str">
        <f aca="false">'Studentų sąrašas'!B18</f>
        <v>Palevičius Aivaras</v>
      </c>
      <c r="C18" s="43" t="n">
        <f aca="false">'Studentų sąrašas'!C18</f>
        <v>0</v>
      </c>
      <c r="D18" s="47"/>
      <c r="E18" s="48"/>
      <c r="F18" s="48"/>
      <c r="G18" s="48"/>
      <c r="H18" s="48"/>
      <c r="I18" s="48"/>
      <c r="J18" s="48" t="s">
        <v>39</v>
      </c>
      <c r="K18" s="48"/>
      <c r="L18" s="48" t="s">
        <v>39</v>
      </c>
      <c r="M18" s="48"/>
      <c r="N18" s="48"/>
      <c r="O18" s="48"/>
      <c r="P18" s="48"/>
      <c r="Q18" s="48"/>
      <c r="R18" s="48"/>
      <c r="S18" s="48"/>
      <c r="T18" s="48"/>
      <c r="U18" s="48"/>
      <c r="V18" s="45" t="n">
        <f aca="false">ROUND(($V$4-COUNTIF(E18:U18,"n"))*100/$V$4,0)</f>
        <v>88</v>
      </c>
      <c r="W18" s="45"/>
      <c r="X18" s="45"/>
      <c r="Y18" s="45"/>
      <c r="Z18" s="45"/>
      <c r="AA18" s="45"/>
      <c r="AB18" s="45"/>
      <c r="AC18" s="45"/>
      <c r="AD18" s="45"/>
      <c r="AE18" s="45" t="s">
        <v>39</v>
      </c>
      <c r="AF18" s="45" t="s">
        <v>40</v>
      </c>
      <c r="AG18" s="45" t="s">
        <v>40</v>
      </c>
      <c r="AH18" s="45" t="s">
        <v>40</v>
      </c>
      <c r="AI18" s="45" t="s">
        <v>40</v>
      </c>
      <c r="AJ18" s="45" t="s">
        <v>40</v>
      </c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 t="n">
        <f aca="false">ROUND(($AZ$4-COUNTIF(E18:U18,"n")-COUNTIF(W18:AY18,"n"))*100/$AZ$4,0)</f>
        <v>91</v>
      </c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</row>
    <row r="19" customFormat="false" ht="17.9" hidden="false" customHeight="false" outlineLevel="0" collapsed="false">
      <c r="A19" s="42" t="n">
        <v>15</v>
      </c>
      <c r="B19" s="43" t="str">
        <f aca="false">'Studentų sąrašas'!B19</f>
        <v>Petrov Tautvydas</v>
      </c>
      <c r="C19" s="43" t="n">
        <f aca="false">'Studentų sąrašas'!C19</f>
        <v>0</v>
      </c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5" t="n">
        <f aca="false">ROUND(($V$4-COUNTIF(E19:U19,"n"))*100/$V$4,0)</f>
        <v>100</v>
      </c>
      <c r="W19" s="45"/>
      <c r="X19" s="45"/>
      <c r="Y19" s="45"/>
      <c r="Z19" s="45" t="s">
        <v>39</v>
      </c>
      <c r="AA19" s="45"/>
      <c r="AB19" s="45"/>
      <c r="AC19" s="45"/>
      <c r="AD19" s="45"/>
      <c r="AE19" s="45"/>
      <c r="AF19" s="45" t="s">
        <v>40</v>
      </c>
      <c r="AG19" s="45" t="s">
        <v>40</v>
      </c>
      <c r="AH19" s="45"/>
      <c r="AI19" s="45"/>
      <c r="AJ19" s="45"/>
      <c r="AK19" s="45" t="s">
        <v>40</v>
      </c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 t="n">
        <f aca="false">ROUND(($AZ$4-COUNTIF(E19:U19,"n")-COUNTIF(W19:AY19,"n"))*100/$AZ$4,0)</f>
        <v>97</v>
      </c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</row>
    <row r="20" customFormat="false" ht="17.9" hidden="false" customHeight="false" outlineLevel="0" collapsed="false">
      <c r="A20" s="42" t="n">
        <v>16</v>
      </c>
      <c r="B20" s="43" t="str">
        <f aca="false">'Studentų sąrašas'!B20</f>
        <v>Rusilas Martinas</v>
      </c>
      <c r="C20" s="43" t="n">
        <f aca="false">'Studentų sąrašas'!C20</f>
        <v>0</v>
      </c>
      <c r="D20" s="47"/>
      <c r="E20" s="48" t="s">
        <v>39</v>
      </c>
      <c r="F20" s="48"/>
      <c r="G20" s="48"/>
      <c r="H20" s="48"/>
      <c r="I20" s="48"/>
      <c r="J20" s="48" t="s">
        <v>39</v>
      </c>
      <c r="K20" s="48"/>
      <c r="L20" s="48" t="s">
        <v>39</v>
      </c>
      <c r="M20" s="48" t="s">
        <v>39</v>
      </c>
      <c r="N20" s="48" t="s">
        <v>39</v>
      </c>
      <c r="O20" s="48" t="s">
        <v>39</v>
      </c>
      <c r="P20" s="48" t="s">
        <v>39</v>
      </c>
      <c r="Q20" s="48" t="s">
        <v>39</v>
      </c>
      <c r="R20" s="48" t="s">
        <v>39</v>
      </c>
      <c r="S20" s="48" t="s">
        <v>39</v>
      </c>
      <c r="T20" s="48" t="s">
        <v>39</v>
      </c>
      <c r="U20" s="48" t="s">
        <v>39</v>
      </c>
      <c r="V20" s="45" t="n">
        <f aca="false">ROUND(($V$4-COUNTIF(E20:U20,"n"))*100/$V$4,0)</f>
        <v>29</v>
      </c>
      <c r="W20" s="45" t="s">
        <v>39</v>
      </c>
      <c r="X20" s="45" t="s">
        <v>39</v>
      </c>
      <c r="Y20" s="45"/>
      <c r="Z20" s="45" t="s">
        <v>39</v>
      </c>
      <c r="AA20" s="45" t="s">
        <v>39</v>
      </c>
      <c r="AB20" s="45" t="s">
        <v>39</v>
      </c>
      <c r="AC20" s="45" t="s">
        <v>39</v>
      </c>
      <c r="AD20" s="45" t="s">
        <v>39</v>
      </c>
      <c r="AE20" s="45"/>
      <c r="AF20" s="45"/>
      <c r="AG20" s="45"/>
      <c r="AH20" s="45"/>
      <c r="AI20" s="45" t="s">
        <v>40</v>
      </c>
      <c r="AJ20" s="45"/>
      <c r="AK20" s="45" t="s">
        <v>40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 t="n">
        <f aca="false">ROUND(($AZ$4-COUNTIF(E20:U20,"n")-COUNTIF(W20:AY20,"n"))*100/$AZ$4,0)</f>
        <v>41</v>
      </c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</row>
    <row r="21" customFormat="false" ht="17.9" hidden="false" customHeight="false" outlineLevel="0" collapsed="false">
      <c r="A21" s="42" t="n">
        <v>17</v>
      </c>
      <c r="B21" s="43" t="str">
        <f aca="false">'Studentų sąrašas'!B21</f>
        <v>Šalunovas Nikita</v>
      </c>
      <c r="C21" s="43" t="str">
        <f aca="false">'Studentų sąrašas'!C21</f>
        <v>po akademinių</v>
      </c>
      <c r="D21" s="47"/>
      <c r="E21" s="48"/>
      <c r="F21" s="48"/>
      <c r="G21" s="48"/>
      <c r="H21" s="48"/>
      <c r="I21" s="48"/>
      <c r="J21" s="48"/>
      <c r="K21" s="48" t="s">
        <v>39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5" t="n">
        <f aca="false">ROUND(($V$4-COUNTIF(E21:U21,"n"))*100/$V$4,0)</f>
        <v>94</v>
      </c>
      <c r="W21" s="45"/>
      <c r="X21" s="45"/>
      <c r="Y21" s="45"/>
      <c r="Z21" s="45"/>
      <c r="AA21" s="45"/>
      <c r="AB21" s="45"/>
      <c r="AC21" s="45"/>
      <c r="AD21" s="45"/>
      <c r="AE21" s="45"/>
      <c r="AF21" s="45" t="s">
        <v>40</v>
      </c>
      <c r="AG21" s="45" t="s">
        <v>40</v>
      </c>
      <c r="AH21" s="45" t="s">
        <v>40</v>
      </c>
      <c r="AI21" s="45" t="s">
        <v>40</v>
      </c>
      <c r="AJ21" s="45" t="s">
        <v>40</v>
      </c>
      <c r="AK21" s="45" t="s">
        <v>40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 t="n">
        <f aca="false">ROUND(($AZ$4-COUNTIF(E21:U21,"n")-COUNTIF(W21:AY21,"n"))*100/$AZ$4,0)</f>
        <v>97</v>
      </c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</row>
    <row r="22" customFormat="false" ht="17.9" hidden="false" customHeight="false" outlineLevel="0" collapsed="false">
      <c r="A22" s="42" t="n">
        <v>18</v>
      </c>
      <c r="B22" s="43" t="str">
        <f aca="false">'Studentų sąrašas'!B22</f>
        <v>Šiaudvytytė Gabrielė</v>
      </c>
      <c r="C22" s="43" t="n">
        <f aca="false">'Studentų sąrašas'!C22</f>
        <v>0</v>
      </c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 t="s">
        <v>39</v>
      </c>
      <c r="S22" s="48"/>
      <c r="T22" s="48"/>
      <c r="U22" s="48"/>
      <c r="V22" s="45" t="n">
        <f aca="false">ROUND(($V$4-COUNTIF(E22:U22,"n"))*100/$V$4,0)</f>
        <v>94</v>
      </c>
      <c r="W22" s="45"/>
      <c r="X22" s="45" t="s">
        <v>39</v>
      </c>
      <c r="Y22" s="45"/>
      <c r="Z22" s="45" t="s">
        <v>39</v>
      </c>
      <c r="AA22" s="45"/>
      <c r="AB22" s="45" t="s">
        <v>39</v>
      </c>
      <c r="AC22" s="45"/>
      <c r="AD22" s="45"/>
      <c r="AE22" s="45" t="s">
        <v>39</v>
      </c>
      <c r="AF22" s="45" t="s">
        <v>40</v>
      </c>
      <c r="AG22" s="45" t="s">
        <v>40</v>
      </c>
      <c r="AH22" s="45"/>
      <c r="AI22" s="45" t="s">
        <v>40</v>
      </c>
      <c r="AJ22" s="45" t="s">
        <v>40</v>
      </c>
      <c r="AK22" s="45" t="s">
        <v>40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 t="n">
        <f aca="false">ROUND(($AZ$4-COUNTIF(E22:U22,"n")-COUNTIF(W22:AY22,"n"))*100/$AZ$4,0)</f>
        <v>84</v>
      </c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</row>
    <row r="23" customFormat="false" ht="17.9" hidden="false" customHeight="false" outlineLevel="0" collapsed="false">
      <c r="A23" s="42" t="n">
        <v>19</v>
      </c>
      <c r="B23" s="43" t="str">
        <f aca="false">'Studentų sąrašas'!B23</f>
        <v>Šimčikas Simas</v>
      </c>
      <c r="C23" s="43" t="n">
        <f aca="false">'Studentų sąrašas'!C23</f>
        <v>0</v>
      </c>
      <c r="D23" s="47"/>
      <c r="E23" s="48"/>
      <c r="F23" s="48"/>
      <c r="G23" s="48"/>
      <c r="H23" s="48" t="s">
        <v>39</v>
      </c>
      <c r="I23" s="48"/>
      <c r="J23" s="48" t="s">
        <v>39</v>
      </c>
      <c r="K23" s="48"/>
      <c r="L23" s="48" t="s">
        <v>39</v>
      </c>
      <c r="M23" s="48"/>
      <c r="N23" s="48"/>
      <c r="O23" s="48" t="s">
        <v>39</v>
      </c>
      <c r="P23" s="48" t="s">
        <v>39</v>
      </c>
      <c r="Q23" s="48"/>
      <c r="R23" s="48" t="s">
        <v>39</v>
      </c>
      <c r="S23" s="48"/>
      <c r="T23" s="48" t="s">
        <v>39</v>
      </c>
      <c r="U23" s="48"/>
      <c r="V23" s="45" t="n">
        <f aca="false">ROUND(($V$4-COUNTIF(E23:U23,"n"))*100/$V$4,0)</f>
        <v>59</v>
      </c>
      <c r="W23" s="45"/>
      <c r="X23" s="45"/>
      <c r="Y23" s="45" t="s">
        <v>39</v>
      </c>
      <c r="Z23" s="45" t="s">
        <v>39</v>
      </c>
      <c r="AA23" s="45"/>
      <c r="AB23" s="45" t="s">
        <v>39</v>
      </c>
      <c r="AC23" s="45"/>
      <c r="AD23" s="45"/>
      <c r="AE23" s="45"/>
      <c r="AF23" s="45"/>
      <c r="AG23" s="45"/>
      <c r="AH23" s="45"/>
      <c r="AI23" s="45" t="s">
        <v>40</v>
      </c>
      <c r="AJ23" s="45" t="s">
        <v>40</v>
      </c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 t="n">
        <f aca="false">ROUND(($AZ$4-COUNTIF(E23:U23,"n")-COUNTIF(W23:AY23,"n"))*100/$AZ$4,0)</f>
        <v>69</v>
      </c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</row>
    <row r="24" customFormat="false" ht="17.9" hidden="false" customHeight="false" outlineLevel="0" collapsed="false">
      <c r="A24" s="42" t="n">
        <v>20</v>
      </c>
      <c r="B24" s="43" t="str">
        <f aca="false">'Studentų sąrašas'!B24</f>
        <v>Sprindys Dainius</v>
      </c>
      <c r="C24" s="43" t="n">
        <f aca="false">'Studentų sąrašas'!C24</f>
        <v>0</v>
      </c>
      <c r="D24" s="47"/>
      <c r="E24" s="48" t="s">
        <v>39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 t="s">
        <v>39</v>
      </c>
      <c r="T24" s="48"/>
      <c r="U24" s="48"/>
      <c r="V24" s="45" t="n">
        <f aca="false">ROUND(($V$4-COUNTIF(E24:U24,"n"))*100/$V$4,0)</f>
        <v>88</v>
      </c>
      <c r="W24" s="45"/>
      <c r="X24" s="45"/>
      <c r="Y24" s="45" t="s">
        <v>39</v>
      </c>
      <c r="Z24" s="45"/>
      <c r="AA24" s="45"/>
      <c r="AB24" s="45"/>
      <c r="AC24" s="45"/>
      <c r="AD24" s="45"/>
      <c r="AE24" s="45" t="s">
        <v>39</v>
      </c>
      <c r="AF24" s="45" t="s">
        <v>40</v>
      </c>
      <c r="AG24" s="45" t="s">
        <v>40</v>
      </c>
      <c r="AH24" s="45" t="s">
        <v>40</v>
      </c>
      <c r="AI24" s="45" t="s">
        <v>40</v>
      </c>
      <c r="AJ24" s="45" t="s">
        <v>40</v>
      </c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 t="n">
        <f aca="false">ROUND(($AZ$4-COUNTIF(E24:U24,"n")-COUNTIF(W24:AY24,"n"))*100/$AZ$4,0)</f>
        <v>88</v>
      </c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</row>
    <row r="25" customFormat="false" ht="17.9" hidden="false" customHeight="false" outlineLevel="0" collapsed="false">
      <c r="A25" s="42" t="n">
        <v>21</v>
      </c>
      <c r="B25" s="43" t="str">
        <f aca="false">'Studentų sąrašas'!B25</f>
        <v>Stankevičius Dęimantas</v>
      </c>
      <c r="C25" s="43" t="str">
        <f aca="false">'Studentų sąrašas'!C25</f>
        <v>po akademinių</v>
      </c>
      <c r="D25" s="47"/>
      <c r="E25" s="48"/>
      <c r="F25" s="48"/>
      <c r="G25" s="48"/>
      <c r="H25" s="48"/>
      <c r="I25" s="48" t="s">
        <v>39</v>
      </c>
      <c r="J25" s="48" t="s">
        <v>39</v>
      </c>
      <c r="K25" s="48"/>
      <c r="L25" s="48"/>
      <c r="M25" s="48"/>
      <c r="N25" s="48"/>
      <c r="O25" s="48" t="s">
        <v>39</v>
      </c>
      <c r="P25" s="48"/>
      <c r="Q25" s="48"/>
      <c r="R25" s="48"/>
      <c r="S25" s="48" t="s">
        <v>39</v>
      </c>
      <c r="T25" s="48" t="s">
        <v>39</v>
      </c>
      <c r="U25" s="48" t="s">
        <v>39</v>
      </c>
      <c r="V25" s="45" t="n">
        <f aca="false">ROUND(($V$4-COUNTIF(E25:U25,"n"))*100/$V$4,0)</f>
        <v>65</v>
      </c>
      <c r="W25" s="45"/>
      <c r="X25" s="45"/>
      <c r="Y25" s="45"/>
      <c r="Z25" s="45"/>
      <c r="AA25" s="45" t="s">
        <v>39</v>
      </c>
      <c r="AB25" s="45"/>
      <c r="AC25" s="45" t="s">
        <v>39</v>
      </c>
      <c r="AD25" s="45" t="s">
        <v>39</v>
      </c>
      <c r="AE25" s="45"/>
      <c r="AF25" s="45" t="s">
        <v>40</v>
      </c>
      <c r="AG25" s="45" t="s">
        <v>40</v>
      </c>
      <c r="AH25" s="45" t="s">
        <v>40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 t="n">
        <f aca="false">ROUND(($AZ$4-COUNTIF(E25:U25,"n")-COUNTIF(W25:AY25,"n"))*100/$AZ$4,0)</f>
        <v>72</v>
      </c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</row>
    <row r="26" customFormat="false" ht="17.9" hidden="false" customHeight="false" outlineLevel="0" collapsed="false">
      <c r="A26" s="42" t="n">
        <v>22</v>
      </c>
      <c r="B26" s="43" t="str">
        <f aca="false">'Studentų sąrašas'!B26</f>
        <v>Štrimaitis Matas</v>
      </c>
      <c r="C26" s="43" t="n">
        <f aca="false">'Studentų sąrašas'!C26</f>
        <v>0</v>
      </c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5" t="n">
        <f aca="false">ROUND(($V$4-COUNTIF(E26:U26,"n"))*100/$V$4,0)</f>
        <v>100</v>
      </c>
      <c r="W26" s="45"/>
      <c r="X26" s="45"/>
      <c r="Y26" s="45"/>
      <c r="Z26" s="45"/>
      <c r="AA26" s="45"/>
      <c r="AB26" s="45"/>
      <c r="AC26" s="45"/>
      <c r="AD26" s="45"/>
      <c r="AE26" s="45"/>
      <c r="AF26" s="45" t="s">
        <v>40</v>
      </c>
      <c r="AG26" s="45" t="s">
        <v>40</v>
      </c>
      <c r="AH26" s="45" t="s">
        <v>40</v>
      </c>
      <c r="AI26" s="45" t="s">
        <v>40</v>
      </c>
      <c r="AJ26" s="45" t="s">
        <v>40</v>
      </c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 t="n">
        <f aca="false">ROUND(($AZ$4-COUNTIF(E26:U26,"n")-COUNTIF(W26:AY26,"n"))*100/$AZ$4,0)</f>
        <v>100</v>
      </c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</row>
    <row r="27" customFormat="false" ht="17.9" hidden="false" customHeight="false" outlineLevel="0" collapsed="false">
      <c r="A27" s="42" t="n">
        <v>23</v>
      </c>
      <c r="B27" s="43" t="str">
        <f aca="false">'Studentų sąrašas'!B27</f>
        <v>Tamašiūnas Arnas</v>
      </c>
      <c r="C27" s="43" t="n">
        <f aca="false">'Studentų sąrašas'!C27</f>
        <v>0</v>
      </c>
      <c r="D27" s="47"/>
      <c r="E27" s="48"/>
      <c r="F27" s="48" t="s">
        <v>39</v>
      </c>
      <c r="G27" s="48" t="s">
        <v>39</v>
      </c>
      <c r="H27" s="48" t="s">
        <v>39</v>
      </c>
      <c r="I27" s="48"/>
      <c r="J27" s="48" t="s">
        <v>39</v>
      </c>
      <c r="K27" s="48"/>
      <c r="L27" s="48" t="s">
        <v>39</v>
      </c>
      <c r="M27" s="48"/>
      <c r="N27" s="48"/>
      <c r="O27" s="48" t="s">
        <v>39</v>
      </c>
      <c r="P27" s="48"/>
      <c r="Q27" s="48"/>
      <c r="R27" s="48"/>
      <c r="S27" s="48" t="s">
        <v>39</v>
      </c>
      <c r="T27" s="48" t="s">
        <v>39</v>
      </c>
      <c r="U27" s="48"/>
      <c r="V27" s="45" t="n">
        <f aca="false">ROUND(($V$4-COUNTIF(E27:U27,"n"))*100/$V$4,0)</f>
        <v>53</v>
      </c>
      <c r="W27" s="45" t="s">
        <v>39</v>
      </c>
      <c r="X27" s="45" t="s">
        <v>39</v>
      </c>
      <c r="Y27" s="45" t="s">
        <v>39</v>
      </c>
      <c r="Z27" s="45" t="s">
        <v>39</v>
      </c>
      <c r="AA27" s="45" t="s">
        <v>39</v>
      </c>
      <c r="AB27" s="45" t="s">
        <v>39</v>
      </c>
      <c r="AC27" s="45" t="s">
        <v>39</v>
      </c>
      <c r="AD27" s="45" t="s">
        <v>39</v>
      </c>
      <c r="AE27" s="45" t="s">
        <v>39</v>
      </c>
      <c r="AF27" s="45" t="s">
        <v>40</v>
      </c>
      <c r="AG27" s="45" t="s">
        <v>40</v>
      </c>
      <c r="AH27" s="45" t="s">
        <v>40</v>
      </c>
      <c r="AI27" s="45" t="s">
        <v>40</v>
      </c>
      <c r="AJ27" s="45" t="s">
        <v>40</v>
      </c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 t="n">
        <f aca="false">ROUND(($AZ$4-COUNTIF(E27:U27,"n")-COUNTIF(W27:AY27,"n"))*100/$AZ$4,0)</f>
        <v>47</v>
      </c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</row>
    <row r="28" customFormat="false" ht="17.9" hidden="false" customHeight="false" outlineLevel="0" collapsed="false">
      <c r="A28" s="42" t="n">
        <v>24</v>
      </c>
      <c r="B28" s="43" t="str">
        <f aca="false">'Studentų sąrašas'!B28</f>
        <v>Tumanovič Tomaš</v>
      </c>
      <c r="C28" s="43" t="n">
        <f aca="false">'Studentų sąrašas'!C28</f>
        <v>0</v>
      </c>
      <c r="D28" s="47"/>
      <c r="E28" s="48"/>
      <c r="F28" s="48"/>
      <c r="G28" s="48"/>
      <c r="H28" s="48"/>
      <c r="I28" s="48" t="s">
        <v>39</v>
      </c>
      <c r="J28" s="48" t="s">
        <v>39</v>
      </c>
      <c r="K28" s="48"/>
      <c r="L28" s="48" t="s">
        <v>39</v>
      </c>
      <c r="M28" s="48"/>
      <c r="N28" s="48"/>
      <c r="O28" s="48" t="s">
        <v>39</v>
      </c>
      <c r="P28" s="48"/>
      <c r="Q28" s="48"/>
      <c r="R28" s="48"/>
      <c r="S28" s="48"/>
      <c r="T28" s="48"/>
      <c r="U28" s="48"/>
      <c r="V28" s="45" t="n">
        <f aca="false">ROUND(($V$4-COUNTIF(E28:U28,"n"))*100/$V$4,0)</f>
        <v>76</v>
      </c>
      <c r="W28" s="45" t="s">
        <v>39</v>
      </c>
      <c r="X28" s="45" t="s">
        <v>39</v>
      </c>
      <c r="Y28" s="45" t="s">
        <v>39</v>
      </c>
      <c r="Z28" s="45" t="s">
        <v>39</v>
      </c>
      <c r="AA28" s="45" t="s">
        <v>39</v>
      </c>
      <c r="AB28" s="45" t="s">
        <v>39</v>
      </c>
      <c r="AC28" s="45" t="s">
        <v>39</v>
      </c>
      <c r="AD28" s="45" t="s">
        <v>39</v>
      </c>
      <c r="AE28" s="45" t="s">
        <v>39</v>
      </c>
      <c r="AF28" s="45"/>
      <c r="AG28" s="45" t="s">
        <v>40</v>
      </c>
      <c r="AH28" s="45"/>
      <c r="AI28" s="45" t="s">
        <v>40</v>
      </c>
      <c r="AJ28" s="45" t="s">
        <v>40</v>
      </c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 t="n">
        <f aca="false">ROUND(($AZ$4-COUNTIF(E28:U28,"n")-COUNTIF(W28:AY28,"n"))*100/$AZ$4,0)</f>
        <v>59</v>
      </c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</row>
    <row r="29" customFormat="false" ht="17.9" hidden="false" customHeight="false" outlineLevel="0" collapsed="false">
      <c r="A29" s="42" t="n">
        <v>25</v>
      </c>
      <c r="B29" s="43" t="str">
        <f aca="false">'Studentų sąrašas'!B29</f>
        <v>Užkuras Paulius</v>
      </c>
      <c r="C29" s="43" t="n">
        <f aca="false">'Studentų sąrašas'!C29</f>
        <v>0</v>
      </c>
      <c r="D29" s="47"/>
      <c r="E29" s="48"/>
      <c r="F29" s="48" t="s">
        <v>39</v>
      </c>
      <c r="G29" s="48" t="s">
        <v>39</v>
      </c>
      <c r="H29" s="48" t="s">
        <v>39</v>
      </c>
      <c r="I29" s="48" t="s">
        <v>39</v>
      </c>
      <c r="J29" s="48" t="s">
        <v>39</v>
      </c>
      <c r="K29" s="48" t="s">
        <v>39</v>
      </c>
      <c r="L29" s="48"/>
      <c r="M29" s="48"/>
      <c r="N29" s="48"/>
      <c r="O29" s="48" t="s">
        <v>39</v>
      </c>
      <c r="P29" s="48"/>
      <c r="Q29" s="48"/>
      <c r="R29" s="48" t="s">
        <v>39</v>
      </c>
      <c r="S29" s="48"/>
      <c r="T29" s="48" t="s">
        <v>39</v>
      </c>
      <c r="U29" s="48"/>
      <c r="V29" s="45" t="n">
        <f aca="false">ROUND(($V$4-COUNTIF(E29:U29,"n"))*100/$V$4,0)</f>
        <v>47</v>
      </c>
      <c r="W29" s="45"/>
      <c r="X29" s="45"/>
      <c r="Y29" s="45"/>
      <c r="Z29" s="45" t="s">
        <v>39</v>
      </c>
      <c r="AA29" s="45" t="s">
        <v>39</v>
      </c>
      <c r="AB29" s="45" t="s">
        <v>39</v>
      </c>
      <c r="AC29" s="45"/>
      <c r="AD29" s="45"/>
      <c r="AE29" s="45" t="s">
        <v>39</v>
      </c>
      <c r="AF29" s="45"/>
      <c r="AG29" s="45" t="s">
        <v>40</v>
      </c>
      <c r="AH29" s="45" t="s">
        <v>40</v>
      </c>
      <c r="AI29" s="45" t="s">
        <v>40</v>
      </c>
      <c r="AJ29" s="45" t="s">
        <v>40</v>
      </c>
      <c r="AK29" s="45" t="s">
        <v>40</v>
      </c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 t="n">
        <f aca="false">ROUND(($AZ$4-COUNTIF(E29:U29,"n")-COUNTIF(W29:AY29,"n"))*100/$AZ$4,0)</f>
        <v>59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</row>
    <row r="30" customFormat="false" ht="17.9" hidden="false" customHeight="false" outlineLevel="0" collapsed="false">
      <c r="A30" s="42" t="n">
        <v>26</v>
      </c>
      <c r="B30" s="43" t="str">
        <f aca="false">'Studentų sąrašas'!B30</f>
        <v>Viršilas Mindaugas</v>
      </c>
      <c r="C30" s="43" t="n">
        <f aca="false">'Studentų sąrašas'!C30</f>
        <v>0</v>
      </c>
      <c r="D30" s="47"/>
      <c r="E30" s="48"/>
      <c r="F30" s="48"/>
      <c r="G30" s="48"/>
      <c r="H30" s="48" t="s">
        <v>39</v>
      </c>
      <c r="I30" s="48"/>
      <c r="J30" s="48" t="s">
        <v>39</v>
      </c>
      <c r="K30" s="48"/>
      <c r="L30" s="48" t="s">
        <v>39</v>
      </c>
      <c r="M30" s="48"/>
      <c r="N30" s="48"/>
      <c r="O30" s="48" t="s">
        <v>39</v>
      </c>
      <c r="P30" s="48"/>
      <c r="Q30" s="48"/>
      <c r="R30" s="48" t="s">
        <v>39</v>
      </c>
      <c r="S30" s="48" t="s">
        <v>39</v>
      </c>
      <c r="T30" s="48"/>
      <c r="U30" s="48"/>
      <c r="V30" s="45" t="n">
        <f aca="false">ROUND(($V$4-COUNTIF(E30:U30,"n"))*100/$V$4,0)</f>
        <v>65</v>
      </c>
      <c r="W30" s="45"/>
      <c r="X30" s="45"/>
      <c r="Y30" s="45"/>
      <c r="Z30" s="45" t="s">
        <v>39</v>
      </c>
      <c r="AA30" s="45" t="s">
        <v>39</v>
      </c>
      <c r="AB30" s="45" t="s">
        <v>39</v>
      </c>
      <c r="AC30" s="45" t="n">
        <v>8</v>
      </c>
      <c r="AD30" s="45" t="n">
        <v>15</v>
      </c>
      <c r="AE30" s="45"/>
      <c r="AF30" s="45"/>
      <c r="AG30" s="45"/>
      <c r="AH30" s="45" t="s">
        <v>40</v>
      </c>
      <c r="AI30" s="45"/>
      <c r="AJ30" s="45"/>
      <c r="AK30" s="45" t="s">
        <v>40</v>
      </c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 t="n">
        <f aca="false">ROUND(($AZ$4-COUNTIF(E30:U30,"n")-COUNTIF(W30:AY30,"n"))*100/$AZ$4,0)</f>
        <v>72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</row>
    <row r="31" customFormat="false" ht="17.9" hidden="false" customHeight="false" outlineLevel="0" collapsed="false">
      <c r="A31" s="42" t="n">
        <v>27</v>
      </c>
      <c r="B31" s="43" t="n">
        <f aca="false">'Studentų sąrašas'!B31</f>
        <v>0</v>
      </c>
      <c r="C31" s="43" t="n">
        <f aca="false">'Studentų sąrašas'!C31</f>
        <v>0</v>
      </c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5" t="n">
        <f aca="false">ROUND(($V$4-COUNTIF(E31:U31,"n"))*100/$V$4,0)</f>
        <v>100</v>
      </c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 t="n">
        <f aca="false">ROUND(($AZ$4-COUNTIF(E31:U31,"n")-COUNTIF(W31:AY31,"n"))*100/$AZ$4,0)</f>
        <v>100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</row>
    <row r="32" customFormat="false" ht="17.9" hidden="false" customHeight="false" outlineLevel="0" collapsed="false">
      <c r="A32" s="42" t="n">
        <v>28</v>
      </c>
      <c r="B32" s="43" t="n">
        <f aca="false">'Studentų sąrašas'!B32</f>
        <v>0</v>
      </c>
      <c r="C32" s="43" t="n">
        <f aca="false">'Studentų sąrašas'!C32</f>
        <v>0</v>
      </c>
      <c r="D32" s="5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46" t="n">
        <f aca="false">ROUND(($V$4-COUNTIF(E32:U32,"n"))*100/$V$4,0)</f>
        <v>100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46" t="n">
        <f aca="false">ROUND(($AZ$4-COUNTIF(E32:U32,"n")-COUNTIF(W32:AY32,"n"))*100/$AZ$4,0)</f>
        <v>100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</row>
    <row r="33" customFormat="false" ht="17.9" hidden="false" customHeight="false" outlineLevel="0" collapsed="false">
      <c r="A33" s="42" t="n">
        <v>29</v>
      </c>
      <c r="B33" s="43" t="n">
        <f aca="false">'Studentų sąrašas'!B33</f>
        <v>0</v>
      </c>
      <c r="C33" s="43" t="n">
        <f aca="false">'Studentų sąrašas'!C33</f>
        <v>0</v>
      </c>
      <c r="D33" s="5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46" t="n">
        <f aca="false">ROUND(($V$4-COUNTIF(E33:U33,"n"))*100/$V$4,0)</f>
        <v>100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46" t="n">
        <f aca="false">ROUND(($AZ$4-COUNTIF(E33:U33,"n")-COUNTIF(W33:AY33,"n"))*100/$AZ$4,0)</f>
        <v>100</v>
      </c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</row>
    <row r="34" customFormat="false" ht="17.9" hidden="false" customHeight="false" outlineLevel="0" collapsed="false">
      <c r="A34" s="42" t="n">
        <v>30</v>
      </c>
      <c r="B34" s="43" t="n">
        <f aca="false">'Studentų sąrašas'!B34</f>
        <v>0</v>
      </c>
      <c r="C34" s="43" t="n">
        <f aca="false">'Studentų sąrašas'!C34</f>
        <v>0</v>
      </c>
      <c r="D34" s="5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46" t="n">
        <f aca="false">ROUND(($V$4-COUNTIF(E34:U34,"n"))*100/$V$4,0)</f>
        <v>100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46" t="n">
        <f aca="false">ROUND(($AZ$4-COUNTIF(E34:U34,"n")-COUNTIF(W34:AY34,"n"))*100/$AZ$4,0)</f>
        <v>100</v>
      </c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</row>
    <row r="35" customFormat="false" ht="17.9" hidden="false" customHeight="false" outlineLevel="0" collapsed="false">
      <c r="A35" s="42" t="n">
        <v>31</v>
      </c>
      <c r="B35" s="43" t="n">
        <f aca="false">'Studentų sąrašas'!B35</f>
        <v>0</v>
      </c>
      <c r="C35" s="43" t="n">
        <f aca="false">'Studentų sąrašas'!C35</f>
        <v>0</v>
      </c>
      <c r="D35" s="5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46" t="n">
        <f aca="false">ROUND(($V$4-COUNTIF(E35:U35,"n"))*100/$V$4,0)</f>
        <v>100</v>
      </c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46" t="n">
        <f aca="false">ROUND(($AZ$4-COUNTIF(E35:U35,"n")-COUNTIF(W35:AY35,"n"))*100/$AZ$4,0)</f>
        <v>100</v>
      </c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</row>
    <row r="36" customFormat="false" ht="17.9" hidden="false" customHeight="false" outlineLevel="0" collapsed="false">
      <c r="A36" s="42" t="n">
        <v>32</v>
      </c>
      <c r="B36" s="43" t="n">
        <f aca="false">'Studentų sąrašas'!B36</f>
        <v>0</v>
      </c>
      <c r="C36" s="43" t="n">
        <f aca="false">'Studentų sąrašas'!C36</f>
        <v>0</v>
      </c>
      <c r="D36" s="51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46" t="n">
        <f aca="false">ROUND(($V$4-COUNTIF(E36:U36,"n"))*100/$V$4,0)</f>
        <v>100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46" t="n">
        <f aca="false">ROUND(($AZ$4-COUNTIF(E36:U36,"n")-COUNTIF(W36:AY36,"n"))*100/$AZ$4,0)</f>
        <v>100</v>
      </c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</row>
    <row r="37" customFormat="false" ht="17.9" hidden="false" customHeight="false" outlineLevel="0" collapsed="false">
      <c r="A37" s="42" t="n">
        <v>33</v>
      </c>
      <c r="B37" s="43" t="n">
        <f aca="false">'Studentų sąrašas'!B37</f>
        <v>0</v>
      </c>
      <c r="C37" s="43" t="n">
        <f aca="false">'Studentų sąrašas'!C37</f>
        <v>0</v>
      </c>
      <c r="D37" s="51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46" t="n">
        <f aca="false">ROUND(($V$4-COUNTIF(E37:U37,"n"))*100/$V$4,0)</f>
        <v>100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46" t="n">
        <f aca="false">ROUND(($AZ$4-COUNTIF(E37:U37,"n")-COUNTIF(W37:AY37,"n"))*100/$AZ$4,0)</f>
        <v>100</v>
      </c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</row>
    <row r="38" customFormat="false" ht="17.9" hidden="false" customHeight="false" outlineLevel="0" collapsed="false">
      <c r="A38" s="42" t="n">
        <v>34</v>
      </c>
      <c r="B38" s="43" t="n">
        <f aca="false">'Studentų sąrašas'!B38</f>
        <v>0</v>
      </c>
      <c r="C38" s="43" t="n">
        <f aca="false">'Studentų sąrašas'!C38</f>
        <v>0</v>
      </c>
      <c r="D38" s="5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46" t="n">
        <f aca="false">ROUND(($V$4-COUNTIF(E38:U38,"n"))*100/$V$4,0)</f>
        <v>100</v>
      </c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46" t="n">
        <f aca="false">ROUND(($AZ$4-COUNTIF(E38:U38,"n")-COUNTIF(W38:AY38,"n"))*100/$AZ$4,0)</f>
        <v>100</v>
      </c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</row>
    <row r="39" customFormat="false" ht="17.9" hidden="false" customHeight="false" outlineLevel="0" collapsed="false">
      <c r="A39" s="42" t="n">
        <v>35</v>
      </c>
      <c r="B39" s="43" t="n">
        <f aca="false">'Studentų sąrašas'!B39</f>
        <v>0</v>
      </c>
      <c r="C39" s="43" t="n">
        <f aca="false">'Studentų sąrašas'!C39</f>
        <v>0</v>
      </c>
      <c r="D39" s="53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46" t="n">
        <f aca="false">ROUND(($V$4-COUNTIF(E39:U39,"n"))*100/$V$4,0)</f>
        <v>100</v>
      </c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46" t="n">
        <f aca="false">ROUND(($AZ$4-COUNTIF(E39:U39,"n")-COUNTIF(W39:AY39,"n"))*100/$AZ$4,0)</f>
        <v>100</v>
      </c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</row>
    <row r="40" customFormat="false" ht="17.9" hidden="false" customHeight="false" outlineLevel="0" collapsed="false">
      <c r="A40" s="42" t="n">
        <v>36</v>
      </c>
      <c r="B40" s="43" t="n">
        <f aca="false">'Studentų sąrašas'!B40</f>
        <v>0</v>
      </c>
      <c r="C40" s="43" t="n">
        <f aca="false">'Studentų sąrašas'!C40</f>
        <v>0</v>
      </c>
      <c r="D40" s="5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46" t="n">
        <f aca="false">ROUND(($V$4-COUNTIF(E40:U40,"n"))*100/$V$4,0)</f>
        <v>100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46" t="n">
        <f aca="false">ROUND(($AZ$4-COUNTIF(E40:U40,"n")-COUNTIF(W40:AY40,"n"))*100/$AZ$4,0)</f>
        <v>100</v>
      </c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</row>
    <row r="41" customFormat="false" ht="17.9" hidden="false" customHeight="false" outlineLevel="0" collapsed="false">
      <c r="A41" s="42" t="n">
        <v>37</v>
      </c>
      <c r="B41" s="43" t="n">
        <f aca="false">'Studentų sąrašas'!B41</f>
        <v>0</v>
      </c>
      <c r="C41" s="43" t="n">
        <f aca="false">'Studentų sąrašas'!C41</f>
        <v>0</v>
      </c>
      <c r="D41" s="53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46" t="n">
        <f aca="false">ROUND(($V$4-COUNTIF(E41:U41,"n"))*100/$V$4,0)</f>
        <v>100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46" t="n">
        <f aca="false">ROUND(($AZ$4-COUNTIF(E41:U41,"n")-COUNTIF(W41:AY41,"n"))*100/$AZ$4,0)</f>
        <v>100</v>
      </c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</row>
    <row r="42" customFormat="false" ht="17.9" hidden="false" customHeight="false" outlineLevel="0" collapsed="false">
      <c r="A42" s="42" t="n">
        <v>38</v>
      </c>
      <c r="B42" s="43" t="n">
        <f aca="false">'Studentų sąrašas'!B42</f>
        <v>0</v>
      </c>
      <c r="C42" s="43" t="n">
        <f aca="false">'Studentų sąrašas'!C42</f>
        <v>0</v>
      </c>
      <c r="D42" s="5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46" t="n">
        <f aca="false">ROUND(($V$4-COUNTIF(E42:U42,"n"))*100/$V$4,0)</f>
        <v>100</v>
      </c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46" t="n">
        <f aca="false">ROUND(($AZ$4-COUNTIF(E42:U42,"n")-COUNTIF(W42:AY42,"n"))*100/$AZ$4,0)</f>
        <v>100</v>
      </c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</row>
    <row r="43" customFormat="false" ht="17.9" hidden="false" customHeight="false" outlineLevel="0" collapsed="false">
      <c r="A43" s="42" t="n">
        <v>39</v>
      </c>
      <c r="B43" s="43" t="n">
        <f aca="false">'Studentų sąrašas'!B43</f>
        <v>0</v>
      </c>
      <c r="C43" s="43" t="n">
        <f aca="false">'Studentų sąrašas'!C43</f>
        <v>0</v>
      </c>
      <c r="D43" s="53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46" t="n">
        <f aca="false">ROUND(($V$4-COUNTIF(E43:U43,"n"))*100/$V$4,0)</f>
        <v>100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46" t="n">
        <f aca="false">ROUND(($AZ$4-COUNTIF(E43:U43,"n")-COUNTIF(W43:AY43,"n"))*100/$AZ$4,0)</f>
        <v>100</v>
      </c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</row>
    <row r="44" customFormat="false" ht="17.9" hidden="false" customHeight="false" outlineLevel="0" collapsed="false">
      <c r="A44" s="42" t="n">
        <v>40</v>
      </c>
      <c r="B44" s="43" t="n">
        <f aca="false">'Studentų sąrašas'!B44</f>
        <v>0</v>
      </c>
      <c r="C44" s="43" t="n">
        <f aca="false">'Studentų sąrašas'!C44</f>
        <v>0</v>
      </c>
      <c r="D44" s="5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46" t="n">
        <f aca="false">ROUND(($V$4-COUNTIF(E44:U44,"n"))*100/$V$4,0)</f>
        <v>100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46" t="n">
        <f aca="false">ROUND(($AZ$4-COUNTIF(E44:U44,"n")-COUNTIF(W44:AY44,"n"))*100/$AZ$4,0)</f>
        <v>100</v>
      </c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</row>
    <row r="45" customFormat="false" ht="15" hidden="false" customHeight="true" outlineLevel="0" collapsed="false">
      <c r="A45" s="42" t="n">
        <v>41</v>
      </c>
      <c r="B45" s="43" t="n">
        <f aca="false">'Studentų sąrašas'!B45</f>
        <v>0</v>
      </c>
      <c r="C45" s="43" t="n">
        <f aca="false">'Studentų sąrašas'!C45</f>
        <v>0</v>
      </c>
      <c r="D45" s="5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46" t="n">
        <f aca="false">ROUND(($V$4-COUNTIF(E45:U45,"n"))*100/$V$4,0)</f>
        <v>100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46" t="n">
        <f aca="false">ROUND(($AZ$4-COUNTIF(E45:U45,"n")-COUNTIF(W45:AY45,"n"))*100/$AZ$4,0)</f>
        <v>100</v>
      </c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</row>
    <row r="46" customFormat="false" ht="15" hidden="false" customHeight="true" outlineLevel="0" collapsed="false">
      <c r="A46" s="42" t="n">
        <v>42</v>
      </c>
      <c r="B46" s="43" t="n">
        <f aca="false">'Studentų sąrašas'!B46</f>
        <v>0</v>
      </c>
      <c r="C46" s="43" t="n">
        <f aca="false">'Studentų sąrašas'!C46</f>
        <v>0</v>
      </c>
      <c r="D46" s="5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46" t="n">
        <f aca="false">ROUND(($V$4-COUNTIF(E46:U46,"n"))*100/$V$4,0)</f>
        <v>100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46" t="n">
        <f aca="false">ROUND(($AZ$4-COUNTIF(E46:U46,"n")-COUNTIF(W46:AY46,"n"))*100/$AZ$4,0)</f>
        <v>100</v>
      </c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</row>
    <row r="47" customFormat="false" ht="15" hidden="false" customHeight="true" outlineLevel="0" collapsed="false">
      <c r="A47" s="42" t="n">
        <v>43</v>
      </c>
      <c r="B47" s="43" t="n">
        <f aca="false">'Studentų sąrašas'!B47</f>
        <v>0</v>
      </c>
      <c r="C47" s="43" t="n">
        <f aca="false">'Studentų sąrašas'!C47</f>
        <v>0</v>
      </c>
      <c r="D47" s="5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46" t="n">
        <f aca="false">ROUND(($V$4-COUNTIF(E47:U47,"n"))*100/$V$4,0)</f>
        <v>100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46" t="n">
        <f aca="false">ROUND(($AZ$4-COUNTIF(E47:U47,"n")-COUNTIF(W47:AY47,"n"))*100/$AZ$4,0)</f>
        <v>100</v>
      </c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</row>
    <row r="48" customFormat="false" ht="15" hidden="false" customHeight="true" outlineLevel="0" collapsed="false">
      <c r="A48" s="42" t="n">
        <v>44</v>
      </c>
      <c r="B48" s="43" t="n">
        <f aca="false">'Studentų sąrašas'!B48</f>
        <v>0</v>
      </c>
      <c r="C48" s="43" t="n">
        <f aca="false">'Studentų sąrašas'!C48</f>
        <v>0</v>
      </c>
      <c r="D48" s="5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46" t="n">
        <f aca="false">ROUND(($V$4-COUNTIF(E48:U48,"n"))*100/$V$4,0)</f>
        <v>100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46" t="n">
        <f aca="false">ROUND(($AZ$4-COUNTIF(E48:U48,"n")-COUNTIF(W48:AY48,"n"))*100/$AZ$4,0)</f>
        <v>100</v>
      </c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</row>
    <row r="49" customFormat="false" ht="15" hidden="false" customHeight="true" outlineLevel="0" collapsed="false">
      <c r="A49" s="42" t="n">
        <v>45</v>
      </c>
      <c r="B49" s="43" t="n">
        <f aca="false">'Studentų sąrašas'!B49</f>
        <v>0</v>
      </c>
      <c r="C49" s="43" t="n">
        <f aca="false">'Studentų sąrašas'!C49</f>
        <v>0</v>
      </c>
      <c r="D49" s="5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46" t="n">
        <f aca="false">ROUND(($V$4-COUNTIF(E49:U49,"n"))*100/$V$4,0)</f>
        <v>100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46" t="n">
        <f aca="false">ROUND(($AZ$4-COUNTIF(E49:U49,"n")-COUNTIF(W49:AY49,"n"))*100/$AZ$4,0)</f>
        <v>100</v>
      </c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</row>
    <row r="50" customFormat="false" ht="15" hidden="false" customHeight="true" outlineLevel="0" collapsed="false">
      <c r="A50" s="42" t="n">
        <v>46</v>
      </c>
      <c r="B50" s="43" t="n">
        <f aca="false">'Studentų sąrašas'!B50</f>
        <v>0</v>
      </c>
      <c r="C50" s="43" t="n">
        <f aca="false">'Studentų sąrašas'!C50</f>
        <v>0</v>
      </c>
      <c r="D50" s="5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46" t="n">
        <f aca="false">ROUND(($V$4-COUNTIF(E50:U50,"n"))*100/$V$4,0)</f>
        <v>100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46" t="n">
        <f aca="false">ROUND(($AZ$4-COUNTIF(E50:U50,"n")-COUNTIF(W50:AY50,"n"))*100/$AZ$4,0)</f>
        <v>100</v>
      </c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</row>
    <row r="51" customFormat="false" ht="15" hidden="false" customHeight="true" outlineLevel="0" collapsed="false">
      <c r="A51" s="42" t="n">
        <v>47</v>
      </c>
      <c r="B51" s="43" t="n">
        <f aca="false">'Studentų sąrašas'!B51</f>
        <v>0</v>
      </c>
      <c r="C51" s="43" t="n">
        <f aca="false">'Studentų sąrašas'!C51</f>
        <v>0</v>
      </c>
      <c r="D51" s="5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46" t="n">
        <f aca="false">ROUND(($V$4-COUNTIF(E51:U51,"n"))*100/$V$4,0)</f>
        <v>100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46" t="n">
        <f aca="false">ROUND(($AZ$4-COUNTIF(E51:U51,"n")-COUNTIF(W51:AY51,"n"))*100/$AZ$4,0)</f>
        <v>100</v>
      </c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</row>
    <row r="52" customFormat="false" ht="15" hidden="false" customHeight="true" outlineLevel="0" collapsed="false">
      <c r="A52" s="42" t="n">
        <v>48</v>
      </c>
      <c r="B52" s="43" t="n">
        <f aca="false">'Studentų sąrašas'!B52</f>
        <v>0</v>
      </c>
      <c r="C52" s="43" t="n">
        <f aca="false">'Studentų sąrašas'!C52</f>
        <v>0</v>
      </c>
      <c r="D52" s="5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46" t="n">
        <f aca="false">ROUND(($V$4-COUNTIF(E52:U52,"n"))*100/$V$4,0)</f>
        <v>100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46" t="n">
        <f aca="false">ROUND(($AZ$4-COUNTIF(E52:U52,"n")-COUNTIF(W52:AY52,"n"))*100/$AZ$4,0)</f>
        <v>100</v>
      </c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</row>
    <row r="53" customFormat="false" ht="15" hidden="false" customHeight="true" outlineLevel="0" collapsed="false">
      <c r="A53" s="42" t="n">
        <v>49</v>
      </c>
      <c r="B53" s="43" t="n">
        <f aca="false">'Studentų sąrašas'!B53</f>
        <v>0</v>
      </c>
      <c r="C53" s="43" t="n">
        <f aca="false">'Studentų sąrašas'!C53</f>
        <v>0</v>
      </c>
      <c r="D53" s="5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46" t="n">
        <f aca="false">ROUND(($V$4-COUNTIF(E53:U53,"n"))*100/$V$4,0)</f>
        <v>100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46" t="n">
        <f aca="false">ROUND(($AZ$4-COUNTIF(E53:U53,"n")-COUNTIF(W53:AY53,"n"))*100/$AZ$4,0)</f>
        <v>100</v>
      </c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</row>
    <row r="54" customFormat="false" ht="15" hidden="false" customHeight="true" outlineLevel="0" collapsed="false">
      <c r="A54" s="42" t="n">
        <v>50</v>
      </c>
      <c r="B54" s="43" t="n">
        <f aca="false">'Studentų sąrašas'!B54</f>
        <v>0</v>
      </c>
      <c r="C54" s="43" t="n">
        <f aca="false">'Studentų sąrašas'!C54</f>
        <v>0</v>
      </c>
      <c r="D54" s="5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46" t="n">
        <f aca="false">ROUND(($V$4-COUNTIF(E54:U54,"n"))*100/$V$4,0)</f>
        <v>100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46" t="n">
        <f aca="false">ROUND(($AZ$4-COUNTIF(E54:U54,"n")-COUNTIF(W54:AY54,"n"))*100/$AZ$4,0)</f>
        <v>100</v>
      </c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</row>
    <row r="55" customFormat="false" ht="15" hidden="false" customHeight="true" outlineLevel="0" collapsed="false"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</row>
  </sheetData>
  <autoFilter ref="A1:AF54"/>
  <mergeCells count="5">
    <mergeCell ref="A1:C1"/>
    <mergeCell ref="A2:C2"/>
    <mergeCell ref="A3:A4"/>
    <mergeCell ref="B3:B4"/>
    <mergeCell ref="C3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e7de97-f8ed-4d1e-8344-eb953498fb3f" xsi:nil="true"/>
    <lcf76f155ced4ddcb4097134ff3c332f xmlns="3c29d4cd-032c-4384-bb50-9f8f63e1b3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A7BE1EACA3C176449A2870194EF09A37" ma:contentTypeVersion="16" ma:contentTypeDescription="Kurkite naują dokumentą." ma:contentTypeScope="" ma:versionID="0097d785da9ecef6c87fea5c9b43c7cc">
  <xsd:schema xmlns:xsd="http://www.w3.org/2001/XMLSchema" xmlns:xs="http://www.w3.org/2001/XMLSchema" xmlns:p="http://schemas.microsoft.com/office/2006/metadata/properties" xmlns:ns2="dce7de97-f8ed-4d1e-8344-eb953498fb3f" xmlns:ns3="3c29d4cd-032c-4384-bb50-9f8f63e1b324" targetNamespace="http://schemas.microsoft.com/office/2006/metadata/properties" ma:root="true" ma:fieldsID="3fe352455551a98a7de1f7a22c1356d5" ns2:_="" ns3:_="">
    <xsd:import namespace="dce7de97-f8ed-4d1e-8344-eb953498fb3f"/>
    <xsd:import namespace="3c29d4cd-032c-4384-bb50-9f8f63e1b32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7de97-f8ed-4d1e-8344-eb953498fb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Bendrinimo užuominos maiša" ma:internalName="SharingHintHash" ma:readOnly="true">
      <xsd:simpleType>
        <xsd:restriction base="dms:Text"/>
      </xsd:simpleType>
    </xsd:element>
    <xsd:element name="SharedWithDetails" ma:index="10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d7b8c-8935-48e8-8845-cbbcbb9231fc}" ma:internalName="TaxCatchAll" ma:showField="CatchAllData" ma:web="dce7de97-f8ed-4d1e-8344-eb953498fb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9d4cd-032c-4384-bb50-9f8f63e1b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Vaizdų žymės" ma:readOnly="false" ma:fieldId="{5cf76f15-5ced-4ddc-b409-7134ff3c332f}" ma:taxonomyMulti="true" ma:sspId="0fdca688-8fbb-4411-b357-f76f2a7c38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D3E7DC-6660-40E6-A874-355E97BF6767}"/>
</file>

<file path=customXml/itemProps2.xml><?xml version="1.0" encoding="utf-8"?>
<ds:datastoreItem xmlns:ds="http://schemas.openxmlformats.org/officeDocument/2006/customXml" ds:itemID="{C74A8A63-CFD7-4F6C-9143-90C84E43B504}"/>
</file>

<file path=customXml/itemProps3.xml><?xml version="1.0" encoding="utf-8"?>
<ds:datastoreItem xmlns:ds="http://schemas.openxmlformats.org/officeDocument/2006/customXml" ds:itemID="{247E3D29-8700-4B85-97BD-9E330E0EB0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2025-05-20T15:45:10Z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0x010100A7BE1EACA3C176449A2870194EF09A37</vt:lpwstr>
  </property>
  <property fmtid="{D5CDD505-2E9C-101B-9397-08002B2CF9AE}" pid="3" name="MediaServiceImageTags">
    <vt:lpwstr/>
  </property>
</Properties>
</file>