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3"/>
    <sheet name="Saityno paslaugos" sheetId="2" state="visible" r:id="rId4"/>
    <sheet name="Studentų sąrašas" sheetId="3" state="visible" r:id="rId5"/>
  </sheets>
  <definedNames>
    <definedName function="false" hidden="true" localSheetId="1" name="_xlnm._FilterDatabase" vbProcedure="false">'Saityno paslaugos'!$A$1:$AF$43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<sst xmlns="http://schemas.openxmlformats.org/spreadsheetml/2006/main" count="216" uniqueCount="41">
  <si>
    <t xml:space="preserve">PI23A GRUPĖ</t>
  </si>
  <si>
    <t xml:space="preserve">II KURSAS</t>
  </si>
  <si>
    <t xml:space="preserve">Eil. Nr.</t>
  </si>
  <si>
    <t xml:space="preserve">Pavardė, vardas</t>
  </si>
  <si>
    <t xml:space="preserve">Pastabos</t>
  </si>
  <si>
    <t xml:space="preserve">kovo 24-28 d.</t>
  </si>
  <si>
    <t xml:space="preserve">biržekio 2-6 d.</t>
  </si>
  <si>
    <t xml:space="preserve">Paskaitos data</t>
  </si>
  <si>
    <t xml:space="preserve">lankytų paskaitų proc.</t>
  </si>
  <si>
    <t xml:space="preserve">Akademinių valandų skaičius</t>
  </si>
  <si>
    <t xml:space="preserve">n</t>
  </si>
  <si>
    <t xml:space="preserve">d</t>
  </si>
  <si>
    <t xml:space="preserve">Bloško Danielius</t>
  </si>
  <si>
    <t xml:space="preserve">Budreckytė Germantė</t>
  </si>
  <si>
    <t xml:space="preserve">Butkauskas Vakaris</t>
  </si>
  <si>
    <t xml:space="preserve">po akademinių</t>
  </si>
  <si>
    <t xml:space="preserve">Čepulis Saulius</t>
  </si>
  <si>
    <t xml:space="preserve">į PI23SN</t>
  </si>
  <si>
    <t xml:space="preserve">Daublys Mantas</t>
  </si>
  <si>
    <t xml:space="preserve">Dzikevič Dominykas</t>
  </si>
  <si>
    <t xml:space="preserve">Gaigalaitė Ineda</t>
  </si>
  <si>
    <t xml:space="preserve">Gasiulis Lukas</t>
  </si>
  <si>
    <t xml:space="preserve">akademinės iki 2025.09.01</t>
  </si>
  <si>
    <t xml:space="preserve">Juzumas Gustas</t>
  </si>
  <si>
    <t xml:space="preserve">Kastriulin Dominik</t>
  </si>
  <si>
    <t xml:space="preserve">Lekavičiūtė Gabija</t>
  </si>
  <si>
    <t xml:space="preserve">Martinonis Marius</t>
  </si>
  <si>
    <t xml:space="preserve">Narkūnas Matas</t>
  </si>
  <si>
    <t xml:space="preserve">Palevičius Aivaras</t>
  </si>
  <si>
    <t xml:space="preserve">Petrov Tautvydas</t>
  </si>
  <si>
    <t xml:space="preserve">Rusilas Martinas</t>
  </si>
  <si>
    <t xml:space="preserve">Šalunovas Nikita</t>
  </si>
  <si>
    <t xml:space="preserve">Šiaudvytytė Gabrielė</t>
  </si>
  <si>
    <t xml:space="preserve">Šimčikas Simas</t>
  </si>
  <si>
    <t xml:space="preserve">Sprindys Dainius</t>
  </si>
  <si>
    <t xml:space="preserve">Stankevičius Dęimantas</t>
  </si>
  <si>
    <t xml:space="preserve">Štrimaitis Matas</t>
  </si>
  <si>
    <t xml:space="preserve">Tamašiūnas Arnas</t>
  </si>
  <si>
    <t xml:space="preserve">Tumanovič Tomaš</t>
  </si>
  <si>
    <t xml:space="preserve">Užkuras Paulius</t>
  </si>
  <si>
    <t xml:space="preserve">Viršilas Mindaugas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</si>
</sst>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yyyy/mm/dd;@"/>
  </numFmts>
  <fonts count="2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86"/>
    </font>
    <font>
      <b val="true"/>
      <sz val="14"/>
      <name val="Calibri"/>
      <family val="2"/>
      <charset val="186"/>
    </font>
    <font>
      <b val="true"/>
      <sz val="10"/>
      <name val="Calibri"/>
      <family val="2"/>
      <charset val="186"/>
    </font>
    <font>
      <sz val="12"/>
      <name val="Calibri"/>
      <family val="2"/>
      <charset val="186"/>
    </font>
    <font>
      <sz val="11"/>
      <color theme="1"/>
      <name val="Calibri"/>
      <family val="2"/>
      <charset val="186"/>
    </font>
    <font>
      <b val="true"/>
      <sz val="8"/>
      <color theme="1"/>
      <name val="Calibri"/>
      <family val="2"/>
      <charset val="186"/>
    </font>
    <font>
      <b val="true"/>
      <sz val="8"/>
      <color rgb="FFC00000"/>
      <name val="Calibri"/>
      <family val="2"/>
      <charset val="186"/>
    </font>
    <font>
      <b val="true"/>
      <sz val="9"/>
      <color theme="1"/>
      <name val="Calibri"/>
      <family val="2"/>
      <charset val="186"/>
    </font>
    <font>
      <b val="true"/>
      <sz val="8"/>
      <name val="Calibri"/>
      <family val="2"/>
      <charset val="186"/>
    </font>
    <font>
      <b val="true"/>
      <sz val="11"/>
      <color theme="1"/>
      <name val="Calibri"/>
      <family val="2"/>
      <charset val="186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2"/>
      <name val="Times New Roman"/>
      <family val="0"/>
      <charset val="1"/>
    </font>
    <font>
      <sz val="11"/>
      <name val="Calibri"/>
      <family val="2"/>
      <charset val="1"/>
    </font>
    <font>
      <sz val="11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05"/>
        <bgColor rgb="FFE2F0D9"/>
      </patternFill>
    </fill>
    <fill>
      <patternFill patternType="solid">
        <fgColor theme="0"/>
        <bgColor rgb="FFF2F2F2"/>
      </patternFill>
    </fill>
    <fill>
      <patternFill patternType="solid">
        <fgColor theme="9" tint="0.799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90" wrapText="true" indent="0" shrinkToFit="false"/>
      <protection locked="true" hidden="false"/>
    </xf>
    <xf numFmtId="165" fontId="10" fillId="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11" fillId="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11" fillId="4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7"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E2F0D9"/>
          <bgColor rgb="FF000000"/>
        </patternFill>
      </fill>
    </dxf>
    <dxf>
      <fill>
        <patternFill patternType="solid">
          <fgColor rgb="FFC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0.16015625" defaultRowHeight="12.8" customHeight="true" zeroHeight="false" outlineLevelRow="0" outlineLevelCol="0"/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1" t="s">
        <v>1</v>
      </c>
      <c r="B2" s="1"/>
      <c r="C2" s="1"/>
    </row>
    <row r="3" customFormat="false" ht="12.8" hidden="false" customHeight="true" outlineLevel="0" collapsed="false">
      <c r="A3" s="2" t="s">
        <v>2</v>
      </c>
      <c r="B3" s="3" t="s">
        <v>3</v>
      </c>
      <c r="C3" s="3" t="s">
        <v>4</v>
      </c>
    </row>
    <row r="4" customFormat="false" ht="12.8" hidden="false" customHeight="false" outlineLevel="0" collapsed="false">
      <c r="A4" s="2"/>
      <c r="B4" s="3"/>
      <c r="C4" s="3"/>
    </row>
    <row r="5" customFormat="false" ht="17.9" hidden="false" customHeight="false" outlineLevel="0" collapsed="false">
      <c r="A5" s="4" t="n">
        <v>1</v>
      </c>
      <c r="B5" s="5" t="str">
        <f aca="false">'Studentų sąrašas'!B6</f>
        <v>Budreckytė Germantė</v>
      </c>
      <c r="C5" s="5" t="n">
        <f aca="false">'Studentų sąrašas'!C6</f>
        <v>0</v>
      </c>
    </row>
    <row r="6" customFormat="false" ht="17.9" hidden="false" customHeight="false" outlineLevel="0" collapsed="false">
      <c r="A6" s="4" t="n">
        <v>2</v>
      </c>
      <c r="B6" s="5" t="str">
        <f aca="false">'Studentų sąrašas'!B7</f>
        <v>Butkauskas Vakaris</v>
      </c>
      <c r="C6" s="5" t="str">
        <f aca="false">'Studentų sąrašas'!C7</f>
        <v>po akademinių</v>
      </c>
    </row>
    <row r="7" customFormat="false" ht="17.9" hidden="false" customHeight="false" outlineLevel="0" collapsed="false">
      <c r="A7" s="4" t="n">
        <v>3</v>
      </c>
      <c r="B7" s="5" t="str">
        <f aca="false">'Studentų sąrašas'!B10</f>
        <v>Dzikevič Dominykas</v>
      </c>
      <c r="C7" s="5" t="n">
        <f aca="false">'Studentų sąrašas'!C10</f>
        <v>0</v>
      </c>
    </row>
    <row r="8" customFormat="false" ht="17.9" hidden="false" customHeight="false" outlineLevel="0" collapsed="false">
      <c r="A8" s="4" t="n">
        <v>4</v>
      </c>
      <c r="B8" s="5" t="str">
        <f aca="false">'Studentų sąrašas'!B11</f>
        <v>Gaigalaitė Ineda</v>
      </c>
      <c r="C8" s="5" t="n">
        <f aca="false">'Studentų sąrašas'!C11</f>
        <v>0</v>
      </c>
    </row>
    <row r="9" customFormat="false" ht="17.9" hidden="false" customHeight="false" outlineLevel="0" collapsed="false">
      <c r="A9" s="4" t="n">
        <v>5</v>
      </c>
      <c r="B9" s="5" t="str">
        <f aca="false">'Studentų sąrašas'!B13</f>
        <v>Juzumas Gustas</v>
      </c>
      <c r="C9" s="5" t="n">
        <f aca="false">'Studentų sąrašas'!C13</f>
        <v>0</v>
      </c>
    </row>
    <row r="10" customFormat="false" ht="17.9" hidden="false" customHeight="false" outlineLevel="0" collapsed="false">
      <c r="A10" s="4" t="n">
        <v>6</v>
      </c>
      <c r="B10" s="5" t="str">
        <f aca="false">'Studentų sąrašas'!B14</f>
        <v>Kastriulin Dominik</v>
      </c>
      <c r="C10" s="5" t="n">
        <f aca="false">'Studentų sąrašas'!C14</f>
        <v>0</v>
      </c>
    </row>
    <row r="11" customFormat="false" ht="17.9" hidden="false" customHeight="false" outlineLevel="0" collapsed="false">
      <c r="A11" s="4" t="n">
        <v>7</v>
      </c>
      <c r="B11" s="5" t="str">
        <f aca="false">'Studentų sąrašas'!B17</f>
        <v>Narkūnas Matas</v>
      </c>
      <c r="C11" s="5" t="str">
        <f aca="false">'Studentų sąrašas'!C17</f>
        <v>po akademinių</v>
      </c>
    </row>
    <row r="12" customFormat="false" ht="17.9" hidden="false" customHeight="false" outlineLevel="0" collapsed="false">
      <c r="A12" s="4" t="n">
        <v>8</v>
      </c>
      <c r="B12" s="5" t="str">
        <f aca="false">'Studentų sąrašas'!B18</f>
        <v>Palevičius Aivaras</v>
      </c>
      <c r="C12" s="5" t="n">
        <f aca="false">'Studentų sąrašas'!C18</f>
        <v>0</v>
      </c>
    </row>
    <row r="13" customFormat="false" ht="17.9" hidden="false" customHeight="false" outlineLevel="0" collapsed="false">
      <c r="A13" s="4" t="n">
        <v>9</v>
      </c>
      <c r="B13" s="5" t="str">
        <f aca="false">'Studentų sąrašas'!B19</f>
        <v>Petrov Tautvydas</v>
      </c>
      <c r="C13" s="5" t="n">
        <f aca="false">'Studentų sąrašas'!C19</f>
        <v>0</v>
      </c>
    </row>
    <row r="14" customFormat="false" ht="17.9" hidden="false" customHeight="false" outlineLevel="0" collapsed="false">
      <c r="A14" s="4" t="n">
        <v>10</v>
      </c>
      <c r="B14" s="5" t="str">
        <f aca="false">'Studentų sąrašas'!B20</f>
        <v>Rusilas Martinas</v>
      </c>
      <c r="C14" s="5" t="n">
        <f aca="false">'Studentų sąrašas'!C20</f>
        <v>0</v>
      </c>
    </row>
    <row r="15" customFormat="false" ht="17.9" hidden="false" customHeight="false" outlineLevel="0" collapsed="false">
      <c r="A15" s="4" t="n">
        <v>11</v>
      </c>
      <c r="B15" s="5" t="str">
        <f aca="false">'Studentų sąrašas'!B22</f>
        <v>Šiaudvytytė Gabrielė</v>
      </c>
      <c r="C15" s="5" t="n">
        <f aca="false">'Studentų sąrašas'!C22</f>
        <v>0</v>
      </c>
    </row>
    <row r="16" customFormat="false" ht="17.9" hidden="false" customHeight="false" outlineLevel="0" collapsed="false">
      <c r="A16" s="4" t="n">
        <v>12</v>
      </c>
      <c r="B16" s="5" t="str">
        <f aca="false">'Studentų sąrašas'!B24</f>
        <v>Sprindys Dainius</v>
      </c>
      <c r="C16" s="5" t="n">
        <f aca="false">'Studentų sąrašas'!C24</f>
        <v>0</v>
      </c>
    </row>
    <row r="17" customFormat="false" ht="17.9" hidden="false" customHeight="false" outlineLevel="0" collapsed="false">
      <c r="A17" s="4" t="n">
        <v>13</v>
      </c>
      <c r="B17" s="5" t="str">
        <f aca="false">'Studentų sąrašas'!B25</f>
        <v>Stankevičius Dęimantas</v>
      </c>
      <c r="C17" s="5" t="str">
        <f aca="false">'Studentų sąrašas'!C25</f>
        <v>po akademinių</v>
      </c>
    </row>
    <row r="18" customFormat="false" ht="17.9" hidden="false" customHeight="false" outlineLevel="0" collapsed="false">
      <c r="A18" s="4" t="n">
        <v>14</v>
      </c>
      <c r="B18" s="5" t="str">
        <f aca="false">'Studentų sąrašas'!B26</f>
        <v>Štrimaitis Matas</v>
      </c>
      <c r="C18" s="5" t="n">
        <f aca="false">'Studentų sąrašas'!C26</f>
        <v>0</v>
      </c>
    </row>
  </sheetData>
  <mergeCells count="5">
    <mergeCell ref="A1:C1"/>
    <mergeCell ref="A2:C2"/>
    <mergeCell ref="A3:A4"/>
    <mergeCell ref="B3:B4"/>
    <mergeCell ref="C3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18" activeCellId="0" sqref="C18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6" width="5.29"/>
    <col collapsed="false" customWidth="true" hidden="false" outlineLevel="0" max="2" min="2" style="7" width="28.72"/>
    <col collapsed="false" customWidth="true" hidden="false" outlineLevel="0" max="3" min="3" style="7" width="12.57"/>
    <col collapsed="false" customWidth="false" hidden="false" outlineLevel="0" max="4" min="4" style="6" width="9.14"/>
    <col collapsed="false" customWidth="true" hidden="false" outlineLevel="0" max="5" min="5" style="6" width="4.86"/>
    <col collapsed="false" customWidth="true" hidden="false" outlineLevel="0" max="21" min="6" style="6" width="4.14"/>
    <col collapsed="false" customWidth="true" hidden="false" outlineLevel="0" max="22" min="22" style="6" width="4.86"/>
    <col collapsed="false" customWidth="true" hidden="false" outlineLevel="0" max="51" min="23" style="6" width="3.57"/>
    <col collapsed="false" customWidth="true" hidden="false" outlineLevel="0" max="52" min="52" style="6" width="5"/>
    <col collapsed="false" customWidth="false" hidden="false" outlineLevel="0" max="16384" min="53" style="6" width="9.14"/>
  </cols>
  <sheetData>
    <row r="1" customFormat="false" ht="17.35" hidden="false" customHeight="false" outlineLevel="0" collapsed="false">
      <c r="A1" s="1" t="s">
        <v>0</v>
      </c>
      <c r="B1" s="1"/>
      <c r="C1" s="1"/>
      <c r="D1" s="8"/>
      <c r="V1" s="9"/>
    </row>
    <row r="2" customFormat="false" ht="63" hidden="false" customHeight="true" outlineLevel="0" collapsed="false">
      <c r="A2" s="1" t="s">
        <v>1</v>
      </c>
      <c r="B2" s="1"/>
      <c r="C2" s="1"/>
      <c r="D2" s="8"/>
      <c r="V2" s="10" t="s">
        <v>5</v>
      </c>
      <c r="AZ2" s="10" t="s">
        <v>6</v>
      </c>
    </row>
    <row r="3" customFormat="false" ht="57.75" hidden="false" customHeight="true" outlineLevel="0" collapsed="false">
      <c r="A3" s="2" t="s">
        <v>2</v>
      </c>
      <c r="B3" s="3" t="s">
        <v>3</v>
      </c>
      <c r="C3" s="3" t="s">
        <v>4</v>
      </c>
      <c r="D3" s="11" t="s">
        <v>7</v>
      </c>
      <c r="E3" s="12" t="n">
        <v>45692</v>
      </c>
      <c r="F3" s="12" t="n">
        <v>45695</v>
      </c>
      <c r="G3" s="12" t="n">
        <v>45699</v>
      </c>
      <c r="H3" s="12" t="n">
        <v>45699</v>
      </c>
      <c r="I3" s="12" t="n">
        <v>45701</v>
      </c>
      <c r="J3" s="12" t="n">
        <v>45702</v>
      </c>
      <c r="K3" s="12" t="n">
        <v>45706</v>
      </c>
      <c r="L3" s="12" t="n">
        <v>45709</v>
      </c>
      <c r="M3" s="12" t="n">
        <v>45713</v>
      </c>
      <c r="N3" s="12" t="n">
        <v>45713</v>
      </c>
      <c r="O3" s="12" t="n">
        <v>45715</v>
      </c>
      <c r="P3" s="12" t="n">
        <v>45716</v>
      </c>
      <c r="Q3" s="12" t="n">
        <v>45720</v>
      </c>
      <c r="R3" s="12" t="n">
        <v>45723</v>
      </c>
      <c r="S3" s="12" t="n">
        <v>45729</v>
      </c>
      <c r="T3" s="12" t="n">
        <v>45730</v>
      </c>
      <c r="U3" s="12" t="n">
        <v>45734</v>
      </c>
      <c r="V3" s="13" t="s">
        <v>8</v>
      </c>
      <c r="W3" s="12" t="n">
        <v>45741</v>
      </c>
      <c r="X3" s="12" t="n">
        <v>45741</v>
      </c>
      <c r="Y3" s="12" t="n">
        <v>45743</v>
      </c>
      <c r="Z3" s="12" t="n">
        <v>45744</v>
      </c>
      <c r="AA3" s="12" t="n">
        <v>45748</v>
      </c>
      <c r="AB3" s="12" t="n">
        <v>45751</v>
      </c>
      <c r="AC3" s="12" t="n">
        <v>45755</v>
      </c>
      <c r="AD3" s="12" t="n">
        <v>45755</v>
      </c>
      <c r="AE3" s="12" t="n">
        <v>45757</v>
      </c>
      <c r="AF3" s="12" t="n">
        <v>45758</v>
      </c>
      <c r="AG3" s="12" t="n">
        <v>45762</v>
      </c>
      <c r="AH3" s="12" t="n">
        <v>45765</v>
      </c>
      <c r="AI3" s="12" t="n">
        <v>45769</v>
      </c>
      <c r="AJ3" s="12" t="n">
        <v>45769</v>
      </c>
      <c r="AK3" s="12" t="n">
        <v>45771</v>
      </c>
      <c r="AL3" s="12" t="n">
        <v>45772</v>
      </c>
      <c r="AM3" s="12" t="n">
        <v>45793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4" t="s">
        <v>8</v>
      </c>
    </row>
    <row r="4" customFormat="false" ht="34.5" hidden="false" customHeight="true" outlineLevel="0" collapsed="false">
      <c r="A4" s="2"/>
      <c r="B4" s="3"/>
      <c r="C4" s="3"/>
      <c r="D4" s="15" t="s">
        <v>9</v>
      </c>
      <c r="E4" s="16" t="n">
        <v>2</v>
      </c>
      <c r="F4" s="16" t="n">
        <v>2</v>
      </c>
      <c r="G4" s="16" t="n">
        <v>2</v>
      </c>
      <c r="H4" s="16" t="n">
        <v>2</v>
      </c>
      <c r="I4" s="16" t="n">
        <v>2</v>
      </c>
      <c r="J4" s="16" t="n">
        <v>2</v>
      </c>
      <c r="K4" s="16" t="n">
        <v>2</v>
      </c>
      <c r="L4" s="16" t="n">
        <v>2</v>
      </c>
      <c r="M4" s="16" t="n">
        <v>2</v>
      </c>
      <c r="N4" s="16" t="n">
        <v>2</v>
      </c>
      <c r="O4" s="16" t="n">
        <v>2</v>
      </c>
      <c r="P4" s="16" t="n">
        <v>2</v>
      </c>
      <c r="Q4" s="16" t="n">
        <v>2</v>
      </c>
      <c r="R4" s="16" t="n">
        <v>2</v>
      </c>
      <c r="S4" s="16" t="n">
        <v>2</v>
      </c>
      <c r="T4" s="16" t="n">
        <v>2</v>
      </c>
      <c r="U4" s="16" t="n">
        <v>2</v>
      </c>
      <c r="V4" s="17" t="n">
        <f aca="false">COUNT(E4:U4)</f>
        <v>17</v>
      </c>
      <c r="W4" s="16" t="n">
        <v>2</v>
      </c>
      <c r="X4" s="16" t="n">
        <v>2</v>
      </c>
      <c r="Y4" s="16" t="n">
        <v>2</v>
      </c>
      <c r="Z4" s="16" t="n">
        <v>2</v>
      </c>
      <c r="AA4" s="16" t="n">
        <v>2</v>
      </c>
      <c r="AB4" s="16" t="n">
        <v>2</v>
      </c>
      <c r="AC4" s="16" t="n">
        <v>2</v>
      </c>
      <c r="AD4" s="16" t="n">
        <v>2</v>
      </c>
      <c r="AE4" s="16" t="n">
        <v>2</v>
      </c>
      <c r="AF4" s="16" t="n">
        <v>2</v>
      </c>
      <c r="AG4" s="16" t="n">
        <v>2</v>
      </c>
      <c r="AH4" s="16" t="n">
        <v>2</v>
      </c>
      <c r="AI4" s="16" t="n">
        <v>2</v>
      </c>
      <c r="AJ4" s="16" t="n">
        <v>2</v>
      </c>
      <c r="AK4" s="16" t="n">
        <v>2</v>
      </c>
      <c r="AL4" s="16" t="n">
        <v>2</v>
      </c>
      <c r="AM4" s="16" t="n">
        <v>2</v>
      </c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 t="n">
        <f aca="false">COUNT(E4:U4)+COUNT(W4:AY4)</f>
        <v>34</v>
      </c>
    </row>
    <row r="5" customFormat="false" ht="18" hidden="false" customHeight="true" outlineLevel="0" collapsed="false">
      <c r="A5" s="4" t="n">
        <v>1</v>
      </c>
      <c r="B5" s="5" t="str">
        <f aca="false">'Studentų sąrašas'!B6</f>
        <v>Budreckytė Germantė</v>
      </c>
      <c r="C5" s="5" t="n">
        <f aca="false">'Studentų sąrašas'!C6</f>
        <v>0</v>
      </c>
      <c r="D5" s="18"/>
      <c r="E5" s="19"/>
      <c r="F5" s="19" t="s">
        <v>10</v>
      </c>
      <c r="G5" s="19"/>
      <c r="H5" s="19"/>
      <c r="I5" s="19"/>
      <c r="J5" s="19" t="s">
        <v>10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 t="n">
        <f aca="false">ROUND(($V$4-COUNTIF(E5:U5,"n"))*100/$V$4,0)</f>
        <v>88</v>
      </c>
      <c r="W5" s="20"/>
      <c r="X5" s="20"/>
      <c r="Y5" s="20"/>
      <c r="Z5" s="20"/>
      <c r="AA5" s="20"/>
      <c r="AB5" s="20" t="s">
        <v>10</v>
      </c>
      <c r="AC5" s="20"/>
      <c r="AD5" s="20"/>
      <c r="AE5" s="20"/>
      <c r="AF5" s="20" t="s">
        <v>11</v>
      </c>
      <c r="AG5" s="20"/>
      <c r="AH5" s="20" t="s">
        <v>11</v>
      </c>
      <c r="AI5" s="20" t="s">
        <v>11</v>
      </c>
      <c r="AJ5" s="20" t="s">
        <v>11</v>
      </c>
      <c r="AK5" s="20" t="s">
        <v>11</v>
      </c>
      <c r="AL5" s="20"/>
      <c r="AM5" s="20" t="s">
        <v>11</v>
      </c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1" t="e">
        <f aca="false">ROUND(($AZ$4-COUNTIF(#REF!,"n")-COUNTIF(W5:AY5,"n"))*100/$AZ$4,0)</f>
        <v>#REF!</v>
      </c>
    </row>
    <row r="6" customFormat="false" ht="18" hidden="false" customHeight="true" outlineLevel="0" collapsed="false">
      <c r="A6" s="4" t="n">
        <v>2</v>
      </c>
      <c r="B6" s="5" t="str">
        <f aca="false">'Studentų sąrašas'!B7</f>
        <v>Butkauskas Vakaris</v>
      </c>
      <c r="C6" s="5" t="str">
        <f aca="false">'Studentų sąrašas'!C7</f>
        <v>po akademinių</v>
      </c>
      <c r="D6" s="18"/>
      <c r="E6" s="19"/>
      <c r="F6" s="19" t="s">
        <v>10</v>
      </c>
      <c r="G6" s="19" t="s">
        <v>10</v>
      </c>
      <c r="H6" s="19" t="s">
        <v>10</v>
      </c>
      <c r="I6" s="19"/>
      <c r="J6" s="19" t="s">
        <v>10</v>
      </c>
      <c r="K6" s="19" t="s">
        <v>10</v>
      </c>
      <c r="L6" s="19" t="s">
        <v>10</v>
      </c>
      <c r="M6" s="19"/>
      <c r="N6" s="19"/>
      <c r="O6" s="19" t="s">
        <v>10</v>
      </c>
      <c r="P6" s="19" t="s">
        <v>10</v>
      </c>
      <c r="Q6" s="19"/>
      <c r="R6" s="19" t="s">
        <v>10</v>
      </c>
      <c r="S6" s="19"/>
      <c r="T6" s="19" t="s">
        <v>10</v>
      </c>
      <c r="U6" s="19" t="s">
        <v>10</v>
      </c>
      <c r="V6" s="20" t="n">
        <f aca="false">ROUND(($V$4-COUNTIF(E6:U6,"n"))*100/$V$4,0)</f>
        <v>35</v>
      </c>
      <c r="W6" s="20" t="s">
        <v>10</v>
      </c>
      <c r="X6" s="20" t="s">
        <v>10</v>
      </c>
      <c r="Y6" s="20" t="s">
        <v>10</v>
      </c>
      <c r="Z6" s="20" t="s">
        <v>10</v>
      </c>
      <c r="AA6" s="20" t="s">
        <v>10</v>
      </c>
      <c r="AB6" s="20" t="s">
        <v>10</v>
      </c>
      <c r="AC6" s="20" t="s">
        <v>10</v>
      </c>
      <c r="AD6" s="20" t="s">
        <v>10</v>
      </c>
      <c r="AE6" s="20" t="s">
        <v>10</v>
      </c>
      <c r="AF6" s="20"/>
      <c r="AG6" s="20" t="s">
        <v>11</v>
      </c>
      <c r="AH6" s="20" t="s">
        <v>11</v>
      </c>
      <c r="AI6" s="20" t="s">
        <v>11</v>
      </c>
      <c r="AJ6" s="20"/>
      <c r="AK6" s="20" t="s">
        <v>11</v>
      </c>
      <c r="AL6" s="20" t="s">
        <v>11</v>
      </c>
      <c r="AM6" s="20" t="s">
        <v>11</v>
      </c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1" t="n">
        <f aca="false">ROUND(($AZ$4-COUNTIF(E5:U5,"n")-COUNTIF(W6:AY6,"n"))*100/$AZ$4,0)</f>
        <v>68</v>
      </c>
    </row>
    <row r="7" customFormat="false" ht="17.9" hidden="false" customHeight="false" outlineLevel="0" collapsed="false">
      <c r="A7" s="4" t="n">
        <v>3</v>
      </c>
      <c r="B7" s="5" t="str">
        <f aca="false">'Studentų sąrašas'!B10</f>
        <v>Dzikevič Dominykas</v>
      </c>
      <c r="C7" s="5" t="n">
        <f aca="false">'Studentų sąrašas'!C10</f>
        <v>0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 t="n">
        <f aca="false">ROUND(($V$4-COUNTIF(E7:U7,"n"))*100/$V$4,0)</f>
        <v>100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 t="s">
        <v>11</v>
      </c>
      <c r="AH7" s="20" t="s">
        <v>11</v>
      </c>
      <c r="AI7" s="20" t="s">
        <v>11</v>
      </c>
      <c r="AJ7" s="20" t="s">
        <v>11</v>
      </c>
      <c r="AK7" s="20" t="s">
        <v>11</v>
      </c>
      <c r="AL7" s="20" t="s">
        <v>11</v>
      </c>
      <c r="AM7" s="20" t="s">
        <v>11</v>
      </c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1" t="e">
        <f aca="false">ROUND(($AZ$4-COUNTIF(#REF!,"n")-COUNTIF(W7:AY7,"n"))*100/$AZ$4,0)</f>
        <v>#REF!</v>
      </c>
    </row>
    <row r="8" customFormat="false" ht="17.9" hidden="false" customHeight="false" outlineLevel="0" collapsed="false">
      <c r="A8" s="4" t="n">
        <v>4</v>
      </c>
      <c r="B8" s="5" t="str">
        <f aca="false">'Studentų sąrašas'!B11</f>
        <v>Gaigalaitė Ineda</v>
      </c>
      <c r="C8" s="5" t="n">
        <f aca="false">'Studentų sąrašas'!C11</f>
        <v>0</v>
      </c>
      <c r="D8" s="18"/>
      <c r="E8" s="19"/>
      <c r="F8" s="19"/>
      <c r="G8" s="19"/>
      <c r="H8" s="19"/>
      <c r="I8" s="19"/>
      <c r="J8" s="19"/>
      <c r="K8" s="19" t="s">
        <v>10</v>
      </c>
      <c r="L8" s="19"/>
      <c r="M8" s="19"/>
      <c r="N8" s="19"/>
      <c r="O8" s="19"/>
      <c r="P8" s="19"/>
      <c r="Q8" s="19"/>
      <c r="R8" s="19"/>
      <c r="S8" s="19"/>
      <c r="T8" s="19"/>
      <c r="U8" s="19" t="s">
        <v>10</v>
      </c>
      <c r="V8" s="20" t="n">
        <f aca="false">ROUND(($V$4-COUNTIF(E8:U8,"n"))*100/$V$4,0)</f>
        <v>88</v>
      </c>
      <c r="W8" s="20" t="s">
        <v>10</v>
      </c>
      <c r="X8" s="20" t="s">
        <v>10</v>
      </c>
      <c r="Y8" s="20" t="s">
        <v>10</v>
      </c>
      <c r="Z8" s="20"/>
      <c r="AA8" s="20" t="s">
        <v>10</v>
      </c>
      <c r="AB8" s="20"/>
      <c r="AC8" s="20"/>
      <c r="AD8" s="20"/>
      <c r="AE8" s="20"/>
      <c r="AF8" s="20" t="s">
        <v>11</v>
      </c>
      <c r="AG8" s="20" t="s">
        <v>11</v>
      </c>
      <c r="AH8" s="20" t="s">
        <v>11</v>
      </c>
      <c r="AI8" s="20"/>
      <c r="AJ8" s="20"/>
      <c r="AK8" s="20" t="s">
        <v>11</v>
      </c>
      <c r="AL8" s="20" t="s">
        <v>11</v>
      </c>
      <c r="AM8" s="20" t="s">
        <v>11</v>
      </c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1" t="n">
        <f aca="false">ROUND(($AZ$4-COUNTIF(E7:U7,"n")-COUNTIF(W8:AY8,"n"))*100/$AZ$4,0)</f>
        <v>88</v>
      </c>
    </row>
    <row r="9" customFormat="false" ht="17.9" hidden="false" customHeight="false" outlineLevel="0" collapsed="false">
      <c r="A9" s="4" t="n">
        <v>5</v>
      </c>
      <c r="B9" s="5" t="str">
        <f aca="false">'Studentų sąrašas'!B13</f>
        <v>Juzumas Gustas</v>
      </c>
      <c r="C9" s="5" t="n">
        <f aca="false">'Studentų sąrašas'!C13</f>
        <v>0</v>
      </c>
      <c r="D9" s="18"/>
      <c r="E9" s="19"/>
      <c r="F9" s="19"/>
      <c r="G9" s="19"/>
      <c r="H9" s="19" t="s">
        <v>10</v>
      </c>
      <c r="I9" s="19" t="s">
        <v>10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 t="s">
        <v>10</v>
      </c>
      <c r="U9" s="19"/>
      <c r="V9" s="20" t="n">
        <f aca="false">ROUND(($V$4-COUNTIF(E9:U9,"n"))*100/$V$4,0)</f>
        <v>82</v>
      </c>
      <c r="W9" s="20"/>
      <c r="X9" s="20"/>
      <c r="Y9" s="20"/>
      <c r="Z9" s="20" t="s">
        <v>10</v>
      </c>
      <c r="AA9" s="20"/>
      <c r="AB9" s="20"/>
      <c r="AC9" s="20"/>
      <c r="AD9" s="20"/>
      <c r="AE9" s="20" t="s">
        <v>10</v>
      </c>
      <c r="AF9" s="20" t="s">
        <v>11</v>
      </c>
      <c r="AG9" s="20" t="s">
        <v>11</v>
      </c>
      <c r="AH9" s="20" t="s">
        <v>11</v>
      </c>
      <c r="AI9" s="20" t="s">
        <v>11</v>
      </c>
      <c r="AJ9" s="20" t="s">
        <v>11</v>
      </c>
      <c r="AK9" s="20"/>
      <c r="AL9" s="20"/>
      <c r="AM9" s="20" t="s">
        <v>11</v>
      </c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1" t="e">
        <f aca="false">ROUND(($AZ$4-COUNTIF(#REF!,"n")-COUNTIF(W9:AY9,"n"))*100/$AZ$4,0)</f>
        <v>#REF!</v>
      </c>
    </row>
    <row r="10" customFormat="false" ht="17.9" hidden="false" customHeight="false" outlineLevel="0" collapsed="false">
      <c r="A10" s="4" t="n">
        <v>6</v>
      </c>
      <c r="B10" s="5" t="str">
        <f aca="false">'Studentų sąrašas'!B14</f>
        <v>Kastriulin Dominik</v>
      </c>
      <c r="C10" s="5" t="n">
        <f aca="false">'Studentų sąrašas'!C14</f>
        <v>0</v>
      </c>
      <c r="D10" s="18"/>
      <c r="E10" s="19"/>
      <c r="F10" s="19"/>
      <c r="G10" s="19"/>
      <c r="H10" s="19"/>
      <c r="I10" s="19" t="s">
        <v>10</v>
      </c>
      <c r="J10" s="19"/>
      <c r="K10" s="19"/>
      <c r="L10" s="19" t="s">
        <v>10</v>
      </c>
      <c r="M10" s="19"/>
      <c r="N10" s="19"/>
      <c r="O10" s="19"/>
      <c r="P10" s="19"/>
      <c r="Q10" s="19"/>
      <c r="R10" s="19"/>
      <c r="S10" s="19"/>
      <c r="T10" s="19"/>
      <c r="U10" s="19"/>
      <c r="V10" s="20" t="n">
        <f aca="false">ROUND(($V$4-COUNTIF(E10:U10,"n"))*100/$V$4,0)</f>
        <v>88</v>
      </c>
      <c r="W10" s="20"/>
      <c r="X10" s="20"/>
      <c r="Y10" s="20"/>
      <c r="Z10" s="20"/>
      <c r="AA10" s="20"/>
      <c r="AB10" s="20"/>
      <c r="AC10" s="20"/>
      <c r="AD10" s="20"/>
      <c r="AE10" s="20" t="s">
        <v>10</v>
      </c>
      <c r="AF10" s="20" t="s">
        <v>11</v>
      </c>
      <c r="AG10" s="20" t="s">
        <v>11</v>
      </c>
      <c r="AH10" s="20" t="s">
        <v>11</v>
      </c>
      <c r="AI10" s="20" t="s">
        <v>11</v>
      </c>
      <c r="AJ10" s="20" t="s">
        <v>11</v>
      </c>
      <c r="AK10" s="20"/>
      <c r="AL10" s="20"/>
      <c r="AM10" s="20" t="s">
        <v>11</v>
      </c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1" t="n">
        <f aca="false">ROUND(($AZ$4-COUNTIF(E9:U9,"n")-COUNTIF(W10:AY10,"n"))*100/$AZ$4,0)</f>
        <v>88</v>
      </c>
    </row>
    <row r="11" customFormat="false" ht="17.9" hidden="false" customHeight="false" outlineLevel="0" collapsed="false">
      <c r="A11" s="4" t="n">
        <v>7</v>
      </c>
      <c r="B11" s="5" t="str">
        <f aca="false">'Studentų sąrašas'!B17</f>
        <v>Narkūnas Matas</v>
      </c>
      <c r="C11" s="5" t="str">
        <f aca="false">'Studentų sąrašas'!C17</f>
        <v>po akademinių</v>
      </c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0" t="n">
        <f aca="false">ROUND(($V$4-COUNTIF(E11:U11,"n"))*100/$V$4,0)</f>
        <v>100</v>
      </c>
      <c r="W11" s="20"/>
      <c r="X11" s="20"/>
      <c r="Y11" s="20"/>
      <c r="Z11" s="20"/>
      <c r="AA11" s="20"/>
      <c r="AB11" s="20"/>
      <c r="AC11" s="20"/>
      <c r="AD11" s="20"/>
      <c r="AE11" s="20"/>
      <c r="AF11" s="20" t="s">
        <v>11</v>
      </c>
      <c r="AG11" s="20" t="s">
        <v>11</v>
      </c>
      <c r="AH11" s="20" t="s">
        <v>11</v>
      </c>
      <c r="AI11" s="20" t="s">
        <v>11</v>
      </c>
      <c r="AJ11" s="20" t="s">
        <v>11</v>
      </c>
      <c r="AK11" s="20" t="s">
        <v>11</v>
      </c>
      <c r="AL11" s="20"/>
      <c r="AM11" s="20" t="s">
        <v>11</v>
      </c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1" t="e">
        <f aca="false">ROUND(($AZ$4-COUNTIF(#REF!,"n")-COUNTIF(W11:AY11,"n"))*100/$AZ$4,0)</f>
        <v>#REF!</v>
      </c>
    </row>
    <row r="12" customFormat="false" ht="17.9" hidden="false" customHeight="false" outlineLevel="0" collapsed="false">
      <c r="A12" s="4" t="n">
        <v>8</v>
      </c>
      <c r="B12" s="5" t="str">
        <f aca="false">'Studentų sąrašas'!B18</f>
        <v>Palevičius Aivaras</v>
      </c>
      <c r="C12" s="5" t="n">
        <f aca="false">'Studentų sąrašas'!C18</f>
        <v>0</v>
      </c>
      <c r="D12" s="18"/>
      <c r="E12" s="19"/>
      <c r="F12" s="19"/>
      <c r="G12" s="19"/>
      <c r="H12" s="19"/>
      <c r="I12" s="19"/>
      <c r="J12" s="19" t="s">
        <v>10</v>
      </c>
      <c r="K12" s="19"/>
      <c r="L12" s="19" t="s">
        <v>10</v>
      </c>
      <c r="M12" s="19"/>
      <c r="N12" s="19"/>
      <c r="O12" s="19"/>
      <c r="P12" s="19"/>
      <c r="Q12" s="19"/>
      <c r="R12" s="19"/>
      <c r="S12" s="19"/>
      <c r="T12" s="19"/>
      <c r="U12" s="19"/>
      <c r="V12" s="20" t="n">
        <f aca="false">ROUND(($V$4-COUNTIF(E12:U12,"n"))*100/$V$4,0)</f>
        <v>88</v>
      </c>
      <c r="W12" s="20"/>
      <c r="X12" s="20"/>
      <c r="Y12" s="20"/>
      <c r="Z12" s="20"/>
      <c r="AA12" s="20"/>
      <c r="AB12" s="20"/>
      <c r="AC12" s="20"/>
      <c r="AD12" s="20"/>
      <c r="AE12" s="20" t="s">
        <v>10</v>
      </c>
      <c r="AF12" s="20" t="s">
        <v>11</v>
      </c>
      <c r="AG12" s="20" t="s">
        <v>11</v>
      </c>
      <c r="AH12" s="20" t="s">
        <v>11</v>
      </c>
      <c r="AI12" s="20" t="s">
        <v>11</v>
      </c>
      <c r="AJ12" s="20" t="s">
        <v>11</v>
      </c>
      <c r="AK12" s="20"/>
      <c r="AL12" s="20" t="s">
        <v>11</v>
      </c>
      <c r="AM12" s="20" t="s">
        <v>11</v>
      </c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 t="n">
        <f aca="false">ROUND(($AZ$4-COUNTIF(E11:U11,"n")-COUNTIF(W12:AY12,"n"))*100/$AZ$4,0)</f>
        <v>97</v>
      </c>
    </row>
    <row r="13" customFormat="false" ht="17.9" hidden="false" customHeight="false" outlineLevel="0" collapsed="false">
      <c r="A13" s="4" t="n">
        <v>9</v>
      </c>
      <c r="B13" s="5" t="str">
        <f aca="false">'Studentų sąrašas'!B19</f>
        <v>Petrov Tautvydas</v>
      </c>
      <c r="C13" s="5" t="n">
        <f aca="false">'Studentų sąrašas'!C19</f>
        <v>0</v>
      </c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 t="n">
        <f aca="false">ROUND(($V$4-COUNTIF(E13:U13,"n"))*100/$V$4,0)</f>
        <v>100</v>
      </c>
      <c r="W13" s="20"/>
      <c r="X13" s="20"/>
      <c r="Y13" s="20"/>
      <c r="Z13" s="20" t="s">
        <v>10</v>
      </c>
      <c r="AA13" s="20"/>
      <c r="AB13" s="20"/>
      <c r="AC13" s="20"/>
      <c r="AD13" s="20"/>
      <c r="AE13" s="20"/>
      <c r="AF13" s="20" t="s">
        <v>11</v>
      </c>
      <c r="AG13" s="20" t="s">
        <v>11</v>
      </c>
      <c r="AH13" s="20"/>
      <c r="AI13" s="20"/>
      <c r="AJ13" s="20"/>
      <c r="AK13" s="20" t="s">
        <v>11</v>
      </c>
      <c r="AL13" s="20" t="s">
        <v>11</v>
      </c>
      <c r="AM13" s="20" t="s">
        <v>11</v>
      </c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1" t="n">
        <f aca="false">ROUND(($AZ$4-COUNTIF(E12:U12,"n")-COUNTIF(W13:AY13,"n"))*100/$AZ$4,0)</f>
        <v>91</v>
      </c>
    </row>
    <row r="14" customFormat="false" ht="17.9" hidden="false" customHeight="false" outlineLevel="0" collapsed="false">
      <c r="A14" s="4" t="n">
        <v>10</v>
      </c>
      <c r="B14" s="5" t="str">
        <f aca="false">'Studentų sąrašas'!B20</f>
        <v>Rusilas Martinas</v>
      </c>
      <c r="C14" s="5" t="n">
        <f aca="false">'Studentų sąrašas'!C20</f>
        <v>0</v>
      </c>
      <c r="D14" s="18"/>
      <c r="E14" s="19" t="s">
        <v>10</v>
      </c>
      <c r="F14" s="19"/>
      <c r="G14" s="19"/>
      <c r="H14" s="19"/>
      <c r="I14" s="19"/>
      <c r="J14" s="19" t="s">
        <v>10</v>
      </c>
      <c r="K14" s="19"/>
      <c r="L14" s="19" t="s">
        <v>10</v>
      </c>
      <c r="M14" s="19" t="s">
        <v>10</v>
      </c>
      <c r="N14" s="19" t="s">
        <v>10</v>
      </c>
      <c r="O14" s="19" t="s">
        <v>10</v>
      </c>
      <c r="P14" s="19" t="s">
        <v>10</v>
      </c>
      <c r="Q14" s="19" t="s">
        <v>10</v>
      </c>
      <c r="R14" s="19" t="s">
        <v>10</v>
      </c>
      <c r="S14" s="19" t="s">
        <v>10</v>
      </c>
      <c r="T14" s="19" t="s">
        <v>10</v>
      </c>
      <c r="U14" s="19" t="s">
        <v>10</v>
      </c>
      <c r="V14" s="20" t="n">
        <f aca="false">ROUND(($V$4-COUNTIF(E14:U14,"n"))*100/$V$4,0)</f>
        <v>29</v>
      </c>
      <c r="W14" s="20" t="s">
        <v>10</v>
      </c>
      <c r="X14" s="20" t="s">
        <v>10</v>
      </c>
      <c r="Y14" s="20"/>
      <c r="Z14" s="20" t="s">
        <v>10</v>
      </c>
      <c r="AA14" s="20" t="s">
        <v>10</v>
      </c>
      <c r="AB14" s="20" t="s">
        <v>10</v>
      </c>
      <c r="AC14" s="20" t="s">
        <v>10</v>
      </c>
      <c r="AD14" s="20" t="s">
        <v>10</v>
      </c>
      <c r="AE14" s="20"/>
      <c r="AF14" s="20"/>
      <c r="AG14" s="20"/>
      <c r="AH14" s="20"/>
      <c r="AI14" s="20" t="s">
        <v>11</v>
      </c>
      <c r="AJ14" s="20"/>
      <c r="AK14" s="20" t="s">
        <v>11</v>
      </c>
      <c r="AL14" s="20" t="s">
        <v>11</v>
      </c>
      <c r="AM14" s="20" t="s">
        <v>11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1" t="n">
        <f aca="false">ROUND(($AZ$4-COUNTIF(E13:U13,"n")-COUNTIF(W14:AY14,"n"))*100/$AZ$4,0)</f>
        <v>79</v>
      </c>
    </row>
    <row r="15" customFormat="false" ht="17.9" hidden="false" customHeight="false" outlineLevel="0" collapsed="false">
      <c r="A15" s="4" t="n">
        <v>11</v>
      </c>
      <c r="B15" s="5" t="str">
        <f aca="false">'Studentų sąrašas'!B22</f>
        <v>Šiaudvytytė Gabrielė</v>
      </c>
      <c r="C15" s="5" t="n">
        <f aca="false">'Studentų sąrašas'!C22</f>
        <v>0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 t="s">
        <v>10</v>
      </c>
      <c r="S15" s="19"/>
      <c r="T15" s="19"/>
      <c r="U15" s="19"/>
      <c r="V15" s="20" t="n">
        <f aca="false">ROUND(($V$4-COUNTIF(E15:U15,"n"))*100/$V$4,0)</f>
        <v>94</v>
      </c>
      <c r="W15" s="20"/>
      <c r="X15" s="20" t="s">
        <v>10</v>
      </c>
      <c r="Y15" s="20"/>
      <c r="Z15" s="20" t="s">
        <v>10</v>
      </c>
      <c r="AA15" s="20"/>
      <c r="AB15" s="20" t="s">
        <v>10</v>
      </c>
      <c r="AC15" s="20"/>
      <c r="AD15" s="20"/>
      <c r="AE15" s="20" t="s">
        <v>10</v>
      </c>
      <c r="AF15" s="20" t="s">
        <v>11</v>
      </c>
      <c r="AG15" s="20" t="s">
        <v>11</v>
      </c>
      <c r="AH15" s="20"/>
      <c r="AI15" s="20" t="s">
        <v>11</v>
      </c>
      <c r="AJ15" s="20" t="s">
        <v>11</v>
      </c>
      <c r="AK15" s="20" t="s">
        <v>11</v>
      </c>
      <c r="AL15" s="20"/>
      <c r="AM15" s="20" t="s">
        <v>11</v>
      </c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1" t="e">
        <f aca="false">ROUND(($AZ$4-COUNTIF(#REF!,"n")-COUNTIF(W15:AY15,"n"))*100/$AZ$4,0)</f>
        <v>#REF!</v>
      </c>
    </row>
    <row r="16" customFormat="false" ht="17.9" hidden="false" customHeight="false" outlineLevel="0" collapsed="false">
      <c r="A16" s="4" t="n">
        <v>12</v>
      </c>
      <c r="B16" s="5" t="str">
        <f aca="false">'Studentų sąrašas'!B24</f>
        <v>Sprindys Dainius</v>
      </c>
      <c r="C16" s="5" t="n">
        <f aca="false">'Studentų sąrašas'!C24</f>
        <v>0</v>
      </c>
      <c r="D16" s="18"/>
      <c r="E16" s="19" t="s">
        <v>10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 t="s">
        <v>10</v>
      </c>
      <c r="T16" s="19"/>
      <c r="U16" s="19"/>
      <c r="V16" s="20" t="n">
        <f aca="false">ROUND(($V$4-COUNTIF(E16:U16,"n"))*100/$V$4,0)</f>
        <v>88</v>
      </c>
      <c r="W16" s="20"/>
      <c r="X16" s="20"/>
      <c r="Y16" s="20" t="s">
        <v>10</v>
      </c>
      <c r="Z16" s="20"/>
      <c r="AA16" s="20"/>
      <c r="AB16" s="20"/>
      <c r="AC16" s="20"/>
      <c r="AD16" s="20"/>
      <c r="AE16" s="20" t="s">
        <v>10</v>
      </c>
      <c r="AF16" s="20" t="s">
        <v>11</v>
      </c>
      <c r="AG16" s="20" t="s">
        <v>11</v>
      </c>
      <c r="AH16" s="20" t="s">
        <v>11</v>
      </c>
      <c r="AI16" s="20" t="s">
        <v>11</v>
      </c>
      <c r="AJ16" s="20" t="s">
        <v>11</v>
      </c>
      <c r="AK16" s="20"/>
      <c r="AL16" s="20" t="s">
        <v>11</v>
      </c>
      <c r="AM16" s="20" t="s">
        <v>11</v>
      </c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1" t="e">
        <f aca="false">ROUND(($AZ$4-COUNTIF(#REF!,"n")-COUNTIF(W16:AY16,"n"))*100/$AZ$4,0)</f>
        <v>#REF!</v>
      </c>
    </row>
    <row r="17" customFormat="false" ht="17.9" hidden="false" customHeight="false" outlineLevel="0" collapsed="false">
      <c r="A17" s="4" t="n">
        <v>13</v>
      </c>
      <c r="B17" s="5" t="str">
        <f aca="false">'Studentų sąrašas'!B25</f>
        <v>Stankevičius Dęimantas</v>
      </c>
      <c r="C17" s="5" t="str">
        <f aca="false">'Studentų sąrašas'!C25</f>
        <v>po akademinių</v>
      </c>
      <c r="D17" s="18"/>
      <c r="E17" s="19"/>
      <c r="F17" s="19"/>
      <c r="G17" s="19"/>
      <c r="H17" s="19"/>
      <c r="I17" s="19" t="s">
        <v>10</v>
      </c>
      <c r="J17" s="19" t="s">
        <v>10</v>
      </c>
      <c r="K17" s="19"/>
      <c r="L17" s="19"/>
      <c r="M17" s="19"/>
      <c r="N17" s="19"/>
      <c r="O17" s="19" t="s">
        <v>10</v>
      </c>
      <c r="P17" s="19"/>
      <c r="Q17" s="19"/>
      <c r="R17" s="19"/>
      <c r="S17" s="19" t="s">
        <v>10</v>
      </c>
      <c r="T17" s="19" t="s">
        <v>10</v>
      </c>
      <c r="U17" s="19" t="s">
        <v>10</v>
      </c>
      <c r="V17" s="20" t="n">
        <f aca="false">ROUND(($V$4-COUNTIF(E17:U17,"n"))*100/$V$4,0)</f>
        <v>65</v>
      </c>
      <c r="W17" s="20"/>
      <c r="X17" s="20"/>
      <c r="Y17" s="20"/>
      <c r="Z17" s="20"/>
      <c r="AA17" s="20" t="s">
        <v>10</v>
      </c>
      <c r="AB17" s="20"/>
      <c r="AC17" s="20" t="s">
        <v>10</v>
      </c>
      <c r="AD17" s="20" t="s">
        <v>10</v>
      </c>
      <c r="AE17" s="20"/>
      <c r="AF17" s="20" t="s">
        <v>11</v>
      </c>
      <c r="AG17" s="20" t="s">
        <v>11</v>
      </c>
      <c r="AH17" s="20" t="s">
        <v>11</v>
      </c>
      <c r="AI17" s="20"/>
      <c r="AJ17" s="20"/>
      <c r="AK17" s="20"/>
      <c r="AL17" s="20"/>
      <c r="AM17" s="20" t="s">
        <v>11</v>
      </c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1" t="n">
        <f aca="false">ROUND(($AZ$4-COUNTIF(E16:U16,"n")-COUNTIF(W17:AY17,"n"))*100/$AZ$4,0)</f>
        <v>85</v>
      </c>
    </row>
    <row r="18" customFormat="false" ht="17.9" hidden="false" customHeight="false" outlineLevel="0" collapsed="false">
      <c r="A18" s="4" t="n">
        <v>14</v>
      </c>
      <c r="B18" s="5" t="str">
        <f aca="false">'Studentų sąrašas'!B26</f>
        <v>Štrimaitis Matas</v>
      </c>
      <c r="C18" s="5" t="n">
        <f aca="false">'Studentų sąrašas'!C26</f>
        <v>0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 t="n">
        <f aca="false">ROUND(($V$4-COUNTIF(E18:U18,"n"))*100/$V$4,0)</f>
        <v>100</v>
      </c>
      <c r="W18" s="20"/>
      <c r="X18" s="20"/>
      <c r="Y18" s="20"/>
      <c r="Z18" s="20"/>
      <c r="AA18" s="20"/>
      <c r="AB18" s="20"/>
      <c r="AC18" s="20"/>
      <c r="AD18" s="20"/>
      <c r="AE18" s="20"/>
      <c r="AF18" s="20" t="s">
        <v>11</v>
      </c>
      <c r="AG18" s="20" t="s">
        <v>11</v>
      </c>
      <c r="AH18" s="20" t="s">
        <v>11</v>
      </c>
      <c r="AI18" s="20" t="s">
        <v>11</v>
      </c>
      <c r="AJ18" s="20" t="s">
        <v>11</v>
      </c>
      <c r="AK18" s="20"/>
      <c r="AL18" s="20" t="s">
        <v>11</v>
      </c>
      <c r="AM18" s="20" t="s">
        <v>11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1" t="n">
        <f aca="false">ROUND(($AZ$4-COUNTIF(E17:U17,"n")-COUNTIF(W18:AY18,"n"))*100/$AZ$4,0)</f>
        <v>82</v>
      </c>
    </row>
    <row r="19" customFormat="false" ht="17.9" hidden="false" customHeight="false" outlineLevel="0" collapsed="false">
      <c r="A19" s="4" t="n">
        <v>26</v>
      </c>
      <c r="B19" s="5" t="n">
        <f aca="false">'Studentų sąrašas'!B31</f>
        <v>0</v>
      </c>
      <c r="C19" s="5" t="n">
        <f aca="false">'Studentų sąrašas'!C31</f>
        <v>0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 t="n">
        <f aca="false">ROUND(($V$4-COUNTIF(E19:U19,"n"))*100/$V$4,0)</f>
        <v>100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1" t="e">
        <f aca="false">ROUND(($AZ$4-COUNTIF(#REF!,"n")-COUNTIF(W19:AY19,"n"))*100/$AZ$4,0)</f>
        <v>#REF!</v>
      </c>
    </row>
    <row r="20" customFormat="false" ht="17.9" hidden="false" customHeight="false" outlineLevel="0" collapsed="false">
      <c r="A20" s="4" t="n">
        <v>27</v>
      </c>
      <c r="B20" s="5" t="n">
        <f aca="false">'Studentų sąrašas'!B32</f>
        <v>0</v>
      </c>
      <c r="C20" s="5" t="n">
        <f aca="false">'Studentų sąrašas'!C32</f>
        <v>0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 t="n">
        <f aca="false">ROUND(($V$4-COUNTIF(E20:U20,"n"))*100/$V$4,0)</f>
        <v>100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1" t="n">
        <f aca="false">ROUND(($AZ$4-COUNTIF(E19:U19,"n")-COUNTIF(W20:AY20,"n"))*100/$AZ$4,0)</f>
        <v>100</v>
      </c>
    </row>
    <row r="21" customFormat="false" ht="17.9" hidden="false" customHeight="false" outlineLevel="0" collapsed="false">
      <c r="A21" s="4" t="n">
        <v>28</v>
      </c>
      <c r="B21" s="5" t="n">
        <f aca="false">'Studentų sąrašas'!B33</f>
        <v>0</v>
      </c>
      <c r="C21" s="5" t="n">
        <f aca="false">'Studentų sąrašas'!C33</f>
        <v>0</v>
      </c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0" t="n">
        <f aca="false">ROUND(($V$4-COUNTIF(E21:U21,"n"))*100/$V$4,0)</f>
        <v>100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1" t="n">
        <f aca="false">ROUND(($AZ$4-COUNTIF(E20:U20,"n")-COUNTIF(W21:AY21,"n"))*100/$AZ$4,0)</f>
        <v>100</v>
      </c>
    </row>
    <row r="22" customFormat="false" ht="17.9" hidden="false" customHeight="false" outlineLevel="0" collapsed="false">
      <c r="A22" s="4" t="n">
        <v>29</v>
      </c>
      <c r="B22" s="5" t="n">
        <f aca="false">'Studentų sąrašas'!B34</f>
        <v>0</v>
      </c>
      <c r="C22" s="5" t="n">
        <f aca="false">'Studentų sąrašas'!C34</f>
        <v>0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 t="n">
        <f aca="false">ROUND(($V$4-COUNTIF(E22:U22,"n"))*100/$V$4,0)</f>
        <v>100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1" t="n">
        <f aca="false">ROUND(($AZ$4-COUNTIF(E21:U21,"n")-COUNTIF(W22:AY22,"n"))*100/$AZ$4,0)</f>
        <v>100</v>
      </c>
    </row>
    <row r="23" customFormat="false" ht="17.9" hidden="false" customHeight="false" outlineLevel="0" collapsed="false">
      <c r="A23" s="4" t="n">
        <v>30</v>
      </c>
      <c r="B23" s="5" t="n">
        <f aca="false">'Studentų sąrašas'!B35</f>
        <v>0</v>
      </c>
      <c r="C23" s="5" t="n">
        <f aca="false">'Studentų sąrašas'!C35</f>
        <v>0</v>
      </c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 t="n">
        <f aca="false">ROUND(($V$4-COUNTIF(E23:U23,"n"))*100/$V$4,0)</f>
        <v>100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1" t="n">
        <f aca="false">ROUND(($AZ$4-COUNTIF(E22:U22,"n")-COUNTIF(W23:AY23,"n"))*100/$AZ$4,0)</f>
        <v>100</v>
      </c>
    </row>
    <row r="24" customFormat="false" ht="17.9" hidden="false" customHeight="false" outlineLevel="0" collapsed="false">
      <c r="A24" s="4" t="n">
        <v>31</v>
      </c>
      <c r="B24" s="5" t="n">
        <f aca="false">'Studentų sąrašas'!B36</f>
        <v>0</v>
      </c>
      <c r="C24" s="5" t="n">
        <f aca="false">'Studentų sąrašas'!C36</f>
        <v>0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 t="n">
        <f aca="false">ROUND(($V$4-COUNTIF(E24:U24,"n"))*100/$V$4,0)</f>
        <v>100</v>
      </c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1" t="n">
        <f aca="false">ROUND(($AZ$4-COUNTIF(E23:U23,"n")-COUNTIF(W24:AY24,"n"))*100/$AZ$4,0)</f>
        <v>100</v>
      </c>
    </row>
    <row r="25" customFormat="false" ht="17.9" hidden="false" customHeight="false" outlineLevel="0" collapsed="false">
      <c r="A25" s="4" t="n">
        <v>32</v>
      </c>
      <c r="B25" s="5" t="n">
        <f aca="false">'Studentų sąrašas'!B37</f>
        <v>0</v>
      </c>
      <c r="C25" s="5" t="n">
        <f aca="false">'Studentų sąrašas'!C37</f>
        <v>0</v>
      </c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 t="n">
        <f aca="false">ROUND(($V$4-COUNTIF(E25:U25,"n"))*100/$V$4,0)</f>
        <v>100</v>
      </c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1" t="n">
        <f aca="false">ROUND(($AZ$4-COUNTIF(E24:U24,"n")-COUNTIF(W25:AY25,"n"))*100/$AZ$4,0)</f>
        <v>100</v>
      </c>
    </row>
    <row r="26" customFormat="false" ht="17.9" hidden="false" customHeight="false" outlineLevel="0" collapsed="false">
      <c r="A26" s="4" t="n">
        <v>33</v>
      </c>
      <c r="B26" s="5" t="n">
        <f aca="false">'Studentų sąrašas'!B38</f>
        <v>0</v>
      </c>
      <c r="C26" s="5" t="n">
        <f aca="false">'Studentų sąrašas'!C38</f>
        <v>0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 t="n">
        <f aca="false">ROUND(($V$4-COUNTIF(E26:U26,"n"))*100/$V$4,0)</f>
        <v>100</v>
      </c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1" t="n">
        <f aca="false">ROUND(($AZ$4-COUNTIF(E25:U25,"n")-COUNTIF(W26:AY26,"n"))*100/$AZ$4,0)</f>
        <v>100</v>
      </c>
    </row>
    <row r="27" customFormat="false" ht="17.9" hidden="false" customHeight="false" outlineLevel="0" collapsed="false">
      <c r="A27" s="4" t="n">
        <v>34</v>
      </c>
      <c r="B27" s="5" t="n">
        <f aca="false">'Studentų sąrašas'!B39</f>
        <v>0</v>
      </c>
      <c r="C27" s="5" t="n">
        <f aca="false">'Studentų sąrašas'!C39</f>
        <v>0</v>
      </c>
      <c r="D27" s="2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 t="n">
        <f aca="false">ROUND(($V$4-COUNTIF(E27:U27,"n"))*100/$V$4,0)</f>
        <v>100</v>
      </c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1" t="n">
        <f aca="false">ROUND(($AZ$4-COUNTIF(E26:U26,"n")-COUNTIF(W27:AY27,"n"))*100/$AZ$4,0)</f>
        <v>100</v>
      </c>
    </row>
    <row r="28" customFormat="false" ht="17.9" hidden="false" customHeight="false" outlineLevel="0" collapsed="false">
      <c r="A28" s="4" t="n">
        <v>35</v>
      </c>
      <c r="B28" s="5" t="n">
        <f aca="false">'Studentų sąrašas'!B40</f>
        <v>0</v>
      </c>
      <c r="C28" s="5" t="n">
        <f aca="false">'Studentų sąrašas'!C40</f>
        <v>0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 t="n">
        <f aca="false">ROUND(($V$4-COUNTIF(E28:U28,"n"))*100/$V$4,0)</f>
        <v>100</v>
      </c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1" t="n">
        <f aca="false">ROUND(($AZ$4-COUNTIF(E27:U27,"n")-COUNTIF(W28:AY28,"n"))*100/$AZ$4,0)</f>
        <v>100</v>
      </c>
    </row>
    <row r="29" customFormat="false" ht="17.9" hidden="false" customHeight="false" outlineLevel="0" collapsed="false">
      <c r="A29" s="4" t="n">
        <v>36</v>
      </c>
      <c r="B29" s="5" t="n">
        <f aca="false">'Studentų sąrašas'!B41</f>
        <v>0</v>
      </c>
      <c r="C29" s="5" t="n">
        <f aca="false">'Studentų sąrašas'!C41</f>
        <v>0</v>
      </c>
      <c r="D29" s="2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f aca="false">ROUND(($V$4-COUNTIF(E29:U29,"n"))*100/$V$4,0)</f>
        <v>100</v>
      </c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1" t="n">
        <f aca="false">ROUND(($AZ$4-COUNTIF(E28:U28,"n")-COUNTIF(W29:AY29,"n"))*100/$AZ$4,0)</f>
        <v>100</v>
      </c>
    </row>
    <row r="30" customFormat="false" ht="17.9" hidden="false" customHeight="false" outlineLevel="0" collapsed="false">
      <c r="A30" s="4" t="n">
        <v>37</v>
      </c>
      <c r="B30" s="5" t="n">
        <f aca="false">'Studentų sąrašas'!B42</f>
        <v>0</v>
      </c>
      <c r="C30" s="5" t="n">
        <f aca="false">'Studentų sąrašas'!C42</f>
        <v>0</v>
      </c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 t="n">
        <f aca="false">ROUND(($V$4-COUNTIF(E30:U30,"n"))*100/$V$4,0)</f>
        <v>100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1" t="n">
        <f aca="false">ROUND(($AZ$4-COUNTIF(E29:U29,"n")-COUNTIF(W30:AY30,"n"))*100/$AZ$4,0)</f>
        <v>100</v>
      </c>
    </row>
    <row r="31" customFormat="false" ht="17.9" hidden="false" customHeight="false" outlineLevel="0" collapsed="false">
      <c r="A31" s="4" t="n">
        <v>38</v>
      </c>
      <c r="B31" s="5" t="n">
        <f aca="false">'Studentų sąrašas'!B43</f>
        <v>0</v>
      </c>
      <c r="C31" s="5" t="n">
        <f aca="false">'Studentų sąrašas'!C43</f>
        <v>0</v>
      </c>
      <c r="D31" s="2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 t="n">
        <f aca="false">ROUND(($V$4-COUNTIF(E31:U31,"n"))*100/$V$4,0)</f>
        <v>100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1" t="n">
        <f aca="false">ROUND(($AZ$4-COUNTIF(E30:U30,"n")-COUNTIF(W31:AY31,"n"))*100/$AZ$4,0)</f>
        <v>100</v>
      </c>
    </row>
    <row r="32" customFormat="false" ht="17.9" hidden="false" customHeight="false" outlineLevel="0" collapsed="false">
      <c r="A32" s="4" t="n">
        <v>39</v>
      </c>
      <c r="B32" s="5" t="n">
        <f aca="false">'Studentų sąrašas'!B44</f>
        <v>0</v>
      </c>
      <c r="C32" s="5" t="n">
        <f aca="false">'Studentų sąrašas'!C44</f>
        <v>0</v>
      </c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 t="n">
        <f aca="false">ROUND(($V$4-COUNTIF(E32:U32,"n"))*100/$V$4,0)</f>
        <v>100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1" t="n">
        <f aca="false">ROUND(($AZ$4-COUNTIF(E31:U31,"n")-COUNTIF(W32:AY32,"n"))*100/$AZ$4,0)</f>
        <v>100</v>
      </c>
    </row>
    <row r="33" customFormat="false" ht="17.9" hidden="false" customHeight="false" outlineLevel="0" collapsed="false">
      <c r="A33" s="4" t="n">
        <v>40</v>
      </c>
      <c r="B33" s="5" t="n">
        <f aca="false">'Studentų sąrašas'!B45</f>
        <v>0</v>
      </c>
      <c r="C33" s="5" t="n">
        <f aca="false">'Studentų sąrašas'!C45</f>
        <v>0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 t="n">
        <f aca="false">ROUND(($V$4-COUNTIF(E33:U33,"n"))*100/$V$4,0)</f>
        <v>100</v>
      </c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1" t="n">
        <f aca="false">ROUND(($AZ$4-COUNTIF(E32:U32,"n")-COUNTIF(W33:AY33,"n"))*100/$AZ$4,0)</f>
        <v>100</v>
      </c>
    </row>
    <row r="34" customFormat="false" ht="15" hidden="false" customHeight="true" outlineLevel="0" collapsed="false">
      <c r="A34" s="4" t="n">
        <v>41</v>
      </c>
      <c r="B34" s="5" t="n">
        <f aca="false">'Studentų sąrašas'!B46</f>
        <v>0</v>
      </c>
      <c r="C34" s="5" t="n">
        <f aca="false">'Studentų sąrašas'!C46</f>
        <v>0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0" t="n">
        <f aca="false">ROUND(($V$4-COUNTIF(E34:U34,"n"))*100/$V$4,0)</f>
        <v>100</v>
      </c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1" t="n">
        <f aca="false">ROUND(($AZ$4-COUNTIF(E33:U33,"n")-COUNTIF(W34:AY34,"n"))*100/$AZ$4,0)</f>
        <v>100</v>
      </c>
    </row>
    <row r="35" customFormat="false" ht="15" hidden="false" customHeight="true" outlineLevel="0" collapsed="false">
      <c r="A35" s="4" t="n">
        <v>42</v>
      </c>
      <c r="B35" s="5" t="n">
        <f aca="false">'Studentų sąrašas'!B47</f>
        <v>0</v>
      </c>
      <c r="C35" s="5" t="n">
        <f aca="false">'Studentų sąrašas'!C47</f>
        <v>0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 t="n">
        <f aca="false">ROUND(($V$4-COUNTIF(E35:U35,"n"))*100/$V$4,0)</f>
        <v>100</v>
      </c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1" t="n">
        <f aca="false">ROUND(($AZ$4-COUNTIF(E34:U34,"n")-COUNTIF(W35:AY35,"n"))*100/$AZ$4,0)</f>
        <v>100</v>
      </c>
    </row>
    <row r="36" customFormat="false" ht="15" hidden="false" customHeight="true" outlineLevel="0" collapsed="false">
      <c r="A36" s="4" t="n">
        <v>43</v>
      </c>
      <c r="B36" s="5" t="n">
        <f aca="false">'Studentų sąrašas'!B48</f>
        <v>0</v>
      </c>
      <c r="C36" s="5" t="n">
        <f aca="false">'Studentų sąrašas'!C48</f>
        <v>0</v>
      </c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0" t="n">
        <f aca="false">ROUND(($V$4-COUNTIF(E36:U36,"n"))*100/$V$4,0)</f>
        <v>100</v>
      </c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1" t="n">
        <f aca="false">ROUND(($AZ$4-COUNTIF(E35:U35,"n")-COUNTIF(W36:AY36,"n"))*100/$AZ$4,0)</f>
        <v>100</v>
      </c>
    </row>
    <row r="37" customFormat="false" ht="15" hidden="false" customHeight="true" outlineLevel="0" collapsed="false">
      <c r="A37" s="4" t="n">
        <v>44</v>
      </c>
      <c r="B37" s="5" t="n">
        <f aca="false">'Studentų sąrašas'!B49</f>
        <v>0</v>
      </c>
      <c r="C37" s="5" t="n">
        <f aca="false">'Studentų sąrašas'!C49</f>
        <v>0</v>
      </c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0" t="n">
        <f aca="false">ROUND(($V$4-COUNTIF(E37:U37,"n"))*100/$V$4,0)</f>
        <v>100</v>
      </c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1" t="n">
        <f aca="false">ROUND(($AZ$4-COUNTIF(E36:U36,"n")-COUNTIF(W37:AY37,"n"))*100/$AZ$4,0)</f>
        <v>100</v>
      </c>
    </row>
    <row r="38" customFormat="false" ht="15" hidden="false" customHeight="true" outlineLevel="0" collapsed="false">
      <c r="A38" s="4" t="n">
        <v>45</v>
      </c>
      <c r="B38" s="5" t="n">
        <f aca="false">'Studentų sąrašas'!B50</f>
        <v>0</v>
      </c>
      <c r="C38" s="5" t="n">
        <f aca="false">'Studentų sąrašas'!C50</f>
        <v>0</v>
      </c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0" t="n">
        <f aca="false">ROUND(($V$4-COUNTIF(E38:U38,"n"))*100/$V$4,0)</f>
        <v>100</v>
      </c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1" t="n">
        <f aca="false">ROUND(($AZ$4-COUNTIF(E37:U37,"n")-COUNTIF(W38:AY38,"n"))*100/$AZ$4,0)</f>
        <v>100</v>
      </c>
    </row>
    <row r="39" customFormat="false" ht="15" hidden="false" customHeight="true" outlineLevel="0" collapsed="false">
      <c r="A39" s="4" t="n">
        <v>46</v>
      </c>
      <c r="B39" s="5" t="n">
        <f aca="false">'Studentų sąrašas'!B51</f>
        <v>0</v>
      </c>
      <c r="C39" s="5" t="n">
        <f aca="false">'Studentų sąrašas'!C51</f>
        <v>0</v>
      </c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 t="n">
        <f aca="false">ROUND(($V$4-COUNTIF(E39:U39,"n"))*100/$V$4,0)</f>
        <v>100</v>
      </c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1" t="n">
        <f aca="false">ROUND(($AZ$4-COUNTIF(E38:U38,"n")-COUNTIF(W39:AY39,"n"))*100/$AZ$4,0)</f>
        <v>100</v>
      </c>
    </row>
    <row r="40" customFormat="false" ht="15" hidden="false" customHeight="true" outlineLevel="0" collapsed="false">
      <c r="A40" s="4" t="n">
        <v>47</v>
      </c>
      <c r="B40" s="5" t="n">
        <f aca="false">'Studentų sąrašas'!B52</f>
        <v>0</v>
      </c>
      <c r="C40" s="5" t="n">
        <f aca="false">'Studentų sąrašas'!C52</f>
        <v>0</v>
      </c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 t="n">
        <f aca="false">ROUND(($V$4-COUNTIF(E40:U40,"n"))*100/$V$4,0)</f>
        <v>100</v>
      </c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1" t="n">
        <f aca="false">ROUND(($AZ$4-COUNTIF(E39:U39,"n")-COUNTIF(W40:AY40,"n"))*100/$AZ$4,0)</f>
        <v>100</v>
      </c>
    </row>
    <row r="41" customFormat="false" ht="15" hidden="false" customHeight="true" outlineLevel="0" collapsed="false">
      <c r="A41" s="4" t="n">
        <v>48</v>
      </c>
      <c r="B41" s="5" t="n">
        <f aca="false">'Studentų sąrašas'!B53</f>
        <v>0</v>
      </c>
      <c r="C41" s="5" t="n">
        <f aca="false">'Studentų sąrašas'!C53</f>
        <v>0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0" t="n">
        <f aca="false">ROUND(($V$4-COUNTIF(E41:U41,"n"))*100/$V$4,0)</f>
        <v>100</v>
      </c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1" t="n">
        <f aca="false">ROUND(($AZ$4-COUNTIF(E40:U40,"n")-COUNTIF(W41:AY41,"n"))*100/$AZ$4,0)</f>
        <v>100</v>
      </c>
    </row>
    <row r="42" customFormat="false" ht="15" hidden="false" customHeight="true" outlineLevel="0" collapsed="false">
      <c r="A42" s="4" t="n">
        <v>49</v>
      </c>
      <c r="B42" s="5" t="n">
        <f aca="false">'Studentų sąrašas'!B54</f>
        <v>0</v>
      </c>
      <c r="C42" s="5" t="n">
        <f aca="false">'Studentų sąrašas'!C54</f>
        <v>0</v>
      </c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 t="n">
        <f aca="false">ROUND(($V$4-COUNTIF(E42:U42,"n"))*100/$V$4,0)</f>
        <v>100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1" t="n">
        <f aca="false">ROUND(($AZ$4-COUNTIF(E41:U41,"n")-COUNTIF(W42:AY42,"n"))*100/$AZ$4,0)</f>
        <v>100</v>
      </c>
    </row>
    <row r="43" customFormat="false" ht="15" hidden="false" customHeight="true" outlineLevel="0" collapsed="false">
      <c r="A43" s="4" t="n">
        <v>50</v>
      </c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1" t="n">
        <f aca="false">ROUND(($AZ$4-COUNTIF(E42:U42,"n")-COUNTIF(W43:AY43,"n"))*100/$AZ$4,0)</f>
        <v>100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F43"/>
  <mergeCells count="5">
    <mergeCell ref="A1:C1"/>
    <mergeCell ref="A2:C2"/>
    <mergeCell ref="A3:A4"/>
    <mergeCell ref="B3:B4"/>
    <mergeCell ref="C3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6" width="5.29"/>
    <col collapsed="false" customWidth="true" hidden="false" outlineLevel="0" max="2" min="2" style="7" width="31"/>
    <col collapsed="false" customWidth="true" hidden="false" outlineLevel="0" max="3" min="3" style="6" width="33.57"/>
    <col collapsed="false" customWidth="false" hidden="false" outlineLevel="0" max="16384" min="4" style="6" width="9.14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1" t="s">
        <v>1</v>
      </c>
      <c r="B2" s="1"/>
      <c r="C2" s="1"/>
    </row>
    <row r="3" customFormat="false" ht="21.75" hidden="false" customHeight="true" outlineLevel="0" collapsed="false">
      <c r="A3" s="23" t="s">
        <v>2</v>
      </c>
      <c r="B3" s="23" t="s">
        <v>3</v>
      </c>
      <c r="C3" s="24" t="s">
        <v>4</v>
      </c>
    </row>
    <row r="4" customFormat="false" ht="15" hidden="false" customHeight="false" outlineLevel="0" collapsed="false">
      <c r="A4" s="23"/>
      <c r="B4" s="23"/>
      <c r="C4" s="24"/>
    </row>
    <row r="5" customFormat="false" ht="17.9" hidden="false" customHeight="false" outlineLevel="0" collapsed="false">
      <c r="A5" s="25" t="n">
        <v>1</v>
      </c>
      <c r="B5" s="26" t="s">
        <v>12</v>
      </c>
      <c r="C5" s="27"/>
    </row>
    <row r="6" customFormat="false" ht="17.9" hidden="false" customHeight="false" outlineLevel="0" collapsed="false">
      <c r="A6" s="25" t="n">
        <v>2</v>
      </c>
      <c r="B6" s="26" t="s">
        <v>13</v>
      </c>
      <c r="C6" s="26"/>
    </row>
    <row r="7" customFormat="false" ht="17.9" hidden="false" customHeight="false" outlineLevel="0" collapsed="false">
      <c r="A7" s="25" t="n">
        <v>3</v>
      </c>
      <c r="B7" s="26" t="s">
        <v>14</v>
      </c>
      <c r="C7" s="26" t="s">
        <v>15</v>
      </c>
    </row>
    <row r="8" customFormat="false" ht="17.9" hidden="false" customHeight="false" outlineLevel="0" collapsed="false">
      <c r="A8" s="25" t="n">
        <v>4</v>
      </c>
      <c r="B8" s="28" t="s">
        <v>16</v>
      </c>
      <c r="C8" s="28" t="s">
        <v>17</v>
      </c>
    </row>
    <row r="9" customFormat="false" ht="17.9" hidden="false" customHeight="false" outlineLevel="0" collapsed="false">
      <c r="A9" s="25" t="n">
        <v>5</v>
      </c>
      <c r="B9" s="29" t="s">
        <v>18</v>
      </c>
      <c r="C9" s="30" t="s">
        <v>15</v>
      </c>
    </row>
    <row r="10" customFormat="false" ht="17.9" hidden="false" customHeight="false" outlineLevel="0" collapsed="false">
      <c r="A10" s="25" t="n">
        <v>6</v>
      </c>
      <c r="B10" s="26" t="s">
        <v>19</v>
      </c>
      <c r="C10" s="26"/>
    </row>
    <row r="11" customFormat="false" ht="17.9" hidden="false" customHeight="false" outlineLevel="0" collapsed="false">
      <c r="A11" s="25" t="n">
        <v>7</v>
      </c>
      <c r="B11" s="27" t="s">
        <v>20</v>
      </c>
      <c r="C11" s="31"/>
    </row>
    <row r="12" customFormat="false" ht="17.9" hidden="false" customHeight="false" outlineLevel="0" collapsed="false">
      <c r="A12" s="25" t="n">
        <v>8</v>
      </c>
      <c r="B12" s="32" t="s">
        <v>21</v>
      </c>
      <c r="C12" s="33" t="s">
        <v>22</v>
      </c>
    </row>
    <row r="13" customFormat="false" ht="17.9" hidden="false" customHeight="false" outlineLevel="0" collapsed="false">
      <c r="A13" s="25" t="n">
        <v>9</v>
      </c>
      <c r="B13" s="34" t="s">
        <v>23</v>
      </c>
      <c r="C13" s="35"/>
    </row>
    <row r="14" customFormat="false" ht="17.9" hidden="false" customHeight="false" outlineLevel="0" collapsed="false">
      <c r="A14" s="25" t="n">
        <v>10</v>
      </c>
      <c r="B14" s="27" t="s">
        <v>24</v>
      </c>
      <c r="C14" s="29"/>
    </row>
    <row r="15" customFormat="false" ht="17.9" hidden="false" customHeight="false" outlineLevel="0" collapsed="false">
      <c r="A15" s="25" t="n">
        <v>11</v>
      </c>
      <c r="B15" s="34" t="s">
        <v>25</v>
      </c>
      <c r="C15" s="29"/>
    </row>
    <row r="16" customFormat="false" ht="17.9" hidden="false" customHeight="false" outlineLevel="0" collapsed="false">
      <c r="A16" s="25" t="n">
        <v>12</v>
      </c>
      <c r="B16" s="26" t="s">
        <v>26</v>
      </c>
      <c r="C16" s="30"/>
    </row>
    <row r="17" customFormat="false" ht="17.9" hidden="false" customHeight="false" outlineLevel="0" collapsed="false">
      <c r="A17" s="25" t="n">
        <v>13</v>
      </c>
      <c r="B17" s="29" t="s">
        <v>27</v>
      </c>
      <c r="C17" s="30" t="s">
        <v>15</v>
      </c>
    </row>
    <row r="18" customFormat="false" ht="17.9" hidden="false" customHeight="false" outlineLevel="0" collapsed="false">
      <c r="A18" s="25" t="n">
        <v>14</v>
      </c>
      <c r="B18" s="26" t="s">
        <v>28</v>
      </c>
      <c r="C18" s="29"/>
    </row>
    <row r="19" customFormat="false" ht="17.9" hidden="false" customHeight="false" outlineLevel="0" collapsed="false">
      <c r="A19" s="25" t="n">
        <v>15</v>
      </c>
      <c r="B19" s="26" t="s">
        <v>29</v>
      </c>
      <c r="C19" s="29"/>
    </row>
    <row r="20" customFormat="false" ht="17.9" hidden="false" customHeight="false" outlineLevel="0" collapsed="false">
      <c r="A20" s="25" t="n">
        <v>16</v>
      </c>
      <c r="B20" s="26" t="s">
        <v>30</v>
      </c>
      <c r="C20" s="29"/>
    </row>
    <row r="21" customFormat="false" ht="17.9" hidden="false" customHeight="false" outlineLevel="0" collapsed="false">
      <c r="A21" s="25" t="n">
        <v>17</v>
      </c>
      <c r="B21" s="26" t="s">
        <v>31</v>
      </c>
      <c r="C21" s="29" t="s">
        <v>15</v>
      </c>
    </row>
    <row r="22" customFormat="false" ht="17.9" hidden="false" customHeight="false" outlineLevel="0" collapsed="false">
      <c r="A22" s="25" t="n">
        <v>18</v>
      </c>
      <c r="B22" s="26" t="s">
        <v>32</v>
      </c>
      <c r="C22" s="29"/>
    </row>
    <row r="23" customFormat="false" ht="17.9" hidden="false" customHeight="false" outlineLevel="0" collapsed="false">
      <c r="A23" s="25" t="n">
        <v>19</v>
      </c>
      <c r="B23" s="26" t="s">
        <v>33</v>
      </c>
      <c r="C23" s="29"/>
    </row>
    <row r="24" customFormat="false" ht="17.9" hidden="false" customHeight="false" outlineLevel="0" collapsed="false">
      <c r="A24" s="25" t="n">
        <v>20</v>
      </c>
      <c r="B24" s="26" t="s">
        <v>34</v>
      </c>
      <c r="C24" s="29"/>
    </row>
    <row r="25" customFormat="false" ht="17.9" hidden="false" customHeight="false" outlineLevel="0" collapsed="false">
      <c r="A25" s="25" t="n">
        <v>21</v>
      </c>
      <c r="B25" s="26" t="s">
        <v>35</v>
      </c>
      <c r="C25" s="29" t="s">
        <v>15</v>
      </c>
    </row>
    <row r="26" customFormat="false" ht="17.9" hidden="false" customHeight="false" outlineLevel="0" collapsed="false">
      <c r="A26" s="25" t="n">
        <v>22</v>
      </c>
      <c r="B26" s="26" t="s">
        <v>36</v>
      </c>
      <c r="C26" s="29"/>
    </row>
    <row r="27" customFormat="false" ht="17.9" hidden="false" customHeight="false" outlineLevel="0" collapsed="false">
      <c r="A27" s="25" t="n">
        <v>23</v>
      </c>
      <c r="B27" s="26" t="s">
        <v>37</v>
      </c>
      <c r="C27" s="29"/>
    </row>
    <row r="28" customFormat="false" ht="17.9" hidden="false" customHeight="false" outlineLevel="0" collapsed="false">
      <c r="A28" s="25" t="n">
        <v>24</v>
      </c>
      <c r="B28" s="31" t="s">
        <v>38</v>
      </c>
      <c r="C28" s="36"/>
    </row>
    <row r="29" customFormat="false" ht="17.9" hidden="false" customHeight="false" outlineLevel="0" collapsed="false">
      <c r="A29" s="25" t="n">
        <v>25</v>
      </c>
      <c r="B29" s="26" t="s">
        <v>39</v>
      </c>
      <c r="C29" s="29"/>
    </row>
    <row r="30" customFormat="false" ht="17.9" hidden="false" customHeight="false" outlineLevel="0" collapsed="false">
      <c r="A30" s="25" t="n">
        <v>26</v>
      </c>
      <c r="B30" s="26" t="s">
        <v>40</v>
      </c>
      <c r="C30" s="29"/>
    </row>
    <row r="31" customFormat="false" ht="17.9" hidden="false" customHeight="false" outlineLevel="0" collapsed="false">
      <c r="A31" s="25" t="n">
        <v>27</v>
      </c>
      <c r="B31" s="37"/>
      <c r="C31" s="38"/>
    </row>
    <row r="32" customFormat="false" ht="17.9" hidden="false" customHeight="false" outlineLevel="0" collapsed="false">
      <c r="A32" s="25" t="n">
        <v>28</v>
      </c>
      <c r="B32" s="26"/>
      <c r="C32" s="38"/>
    </row>
    <row r="33" customFormat="false" ht="17.9" hidden="false" customHeight="false" outlineLevel="0" collapsed="false">
      <c r="A33" s="25" t="n">
        <v>29</v>
      </c>
      <c r="B33" s="26"/>
      <c r="C33" s="39"/>
    </row>
    <row r="34" customFormat="false" ht="17.9" hidden="false" customHeight="false" outlineLevel="0" collapsed="false">
      <c r="A34" s="25" t="n">
        <v>30</v>
      </c>
      <c r="B34" s="40"/>
      <c r="C34" s="41"/>
    </row>
    <row r="35" customFormat="false" ht="17.9" hidden="false" customHeight="false" outlineLevel="0" collapsed="false">
      <c r="A35" s="25" t="n">
        <v>31</v>
      </c>
      <c r="B35" s="35"/>
      <c r="C35" s="42"/>
    </row>
    <row r="36" customFormat="false" ht="17.9" hidden="false" customHeight="false" outlineLevel="0" collapsed="false">
      <c r="A36" s="25" t="n">
        <v>32</v>
      </c>
      <c r="B36" s="35"/>
      <c r="C36" s="43"/>
    </row>
    <row r="37" customFormat="false" ht="17.9" hidden="false" customHeight="false" outlineLevel="0" collapsed="false">
      <c r="A37" s="25" t="n">
        <v>33</v>
      </c>
      <c r="B37" s="35"/>
      <c r="C37" s="43"/>
    </row>
    <row r="38" customFormat="false" ht="17.9" hidden="false" customHeight="false" outlineLevel="0" collapsed="false">
      <c r="A38" s="25" t="n">
        <v>34</v>
      </c>
      <c r="B38" s="40"/>
      <c r="C38" s="41"/>
    </row>
    <row r="39" customFormat="false" ht="17.9" hidden="false" customHeight="false" outlineLevel="0" collapsed="false">
      <c r="A39" s="25" t="n">
        <v>35</v>
      </c>
      <c r="B39" s="44"/>
      <c r="C39" s="43"/>
    </row>
    <row r="40" customFormat="false" ht="17.9" hidden="false" customHeight="false" outlineLevel="0" collapsed="false">
      <c r="A40" s="25" t="n">
        <v>36</v>
      </c>
      <c r="B40" s="45"/>
      <c r="C40" s="43"/>
    </row>
    <row r="41" customFormat="false" ht="17.9" hidden="false" customHeight="false" outlineLevel="0" collapsed="false">
      <c r="A41" s="25" t="n">
        <v>37</v>
      </c>
      <c r="B41" s="35"/>
      <c r="C41" s="43"/>
    </row>
    <row r="42" customFormat="false" ht="17.9" hidden="false" customHeight="false" outlineLevel="0" collapsed="false">
      <c r="A42" s="25" t="n">
        <v>38</v>
      </c>
      <c r="B42" s="40"/>
      <c r="C42" s="41"/>
    </row>
    <row r="43" customFormat="false" ht="17.9" hidden="false" customHeight="false" outlineLevel="0" collapsed="false">
      <c r="A43" s="25" t="n">
        <v>39</v>
      </c>
      <c r="B43" s="35"/>
      <c r="C43" s="43"/>
    </row>
    <row r="44" customFormat="false" ht="17.9" hidden="false" customHeight="false" outlineLevel="0" collapsed="false">
      <c r="A44" s="25" t="n">
        <v>40</v>
      </c>
      <c r="B44" s="46"/>
      <c r="C44" s="47"/>
    </row>
    <row r="45" customFormat="false" ht="17.9" hidden="false" customHeight="false" outlineLevel="0" collapsed="false">
      <c r="A45" s="25" t="n">
        <v>41</v>
      </c>
      <c r="B45" s="46"/>
      <c r="C45" s="47"/>
    </row>
    <row r="46" customFormat="false" ht="17.9" hidden="false" customHeight="false" outlineLevel="0" collapsed="false">
      <c r="A46" s="25" t="n">
        <v>42</v>
      </c>
      <c r="B46" s="46"/>
      <c r="C46" s="47"/>
    </row>
    <row r="47" customFormat="false" ht="17.9" hidden="false" customHeight="false" outlineLevel="0" collapsed="false">
      <c r="A47" s="25" t="n">
        <v>43</v>
      </c>
      <c r="B47" s="46"/>
      <c r="C47" s="47"/>
    </row>
    <row r="48" customFormat="false" ht="17.9" hidden="false" customHeight="false" outlineLevel="0" collapsed="false">
      <c r="A48" s="25" t="n">
        <v>44</v>
      </c>
      <c r="B48" s="46"/>
      <c r="C48" s="47"/>
    </row>
    <row r="49" customFormat="false" ht="17.9" hidden="false" customHeight="false" outlineLevel="0" collapsed="false">
      <c r="A49" s="25" t="n">
        <v>45</v>
      </c>
      <c r="B49" s="46"/>
      <c r="C49" s="47"/>
    </row>
    <row r="50" customFormat="false" ht="17.9" hidden="false" customHeight="false" outlineLevel="0" collapsed="false">
      <c r="A50" s="25" t="n">
        <v>46</v>
      </c>
      <c r="B50" s="46"/>
      <c r="C50" s="47"/>
    </row>
    <row r="51" customFormat="false" ht="17.9" hidden="false" customHeight="false" outlineLevel="0" collapsed="false">
      <c r="A51" s="25" t="n">
        <v>47</v>
      </c>
      <c r="B51" s="46"/>
      <c r="C51" s="47"/>
    </row>
    <row r="52" customFormat="false" ht="17.9" hidden="false" customHeight="false" outlineLevel="0" collapsed="false">
      <c r="A52" s="25" t="n">
        <v>48</v>
      </c>
      <c r="B52" s="46"/>
      <c r="C52" s="47"/>
    </row>
    <row r="53" customFormat="false" ht="17.9" hidden="false" customHeight="false" outlineLevel="0" collapsed="false">
      <c r="A53" s="25" t="n">
        <v>49</v>
      </c>
      <c r="B53" s="46"/>
      <c r="C53" s="47"/>
    </row>
  </sheetData>
  <sheetProtection algorithmName="SHA-512" hashValue="sxruEiZBE07yLlKmtagLGfMGfSgguJ2OljRQsIA2GArQVeNpkOfNfOk6udSg7Onh0FsTyHPNojhLGwdlFH9Tig==" saltValue="K4SA6CDZxXyueAAhp7aQSQ==" spinCount="100000" sheet="true" objects="true" scenarios="true"/>
  <mergeCells count="5">
    <mergeCell ref="A1:C1"/>
    <mergeCell ref="A2:C2"/>
    <mergeCell ref="A3:A4"/>
    <mergeCell ref="B3:B4"/>
    <mergeCell ref="C3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e7de97-f8ed-4d1e-8344-eb953498fb3f" xsi:nil="true"/>
    <lcf76f155ced4ddcb4097134ff3c332f xmlns="3c29d4cd-032c-4384-bb50-9f8f63e1b32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A7BE1EACA3C176449A2870194EF09A37" ma:contentTypeVersion="16" ma:contentTypeDescription="Kurkite naują dokumentą." ma:contentTypeScope="" ma:versionID="0097d785da9ecef6c87fea5c9b43c7cc">
  <xsd:schema xmlns:xsd="http://www.w3.org/2001/XMLSchema" xmlns:xs="http://www.w3.org/2001/XMLSchema" xmlns:p="http://schemas.microsoft.com/office/2006/metadata/properties" xmlns:ns2="dce7de97-f8ed-4d1e-8344-eb953498fb3f" xmlns:ns3="3c29d4cd-032c-4384-bb50-9f8f63e1b324" targetNamespace="http://schemas.microsoft.com/office/2006/metadata/properties" ma:root="true" ma:fieldsID="3fe352455551a98a7de1f7a22c1356d5" ns2:_="" ns3:_="">
    <xsd:import namespace="dce7de97-f8ed-4d1e-8344-eb953498fb3f"/>
    <xsd:import namespace="3c29d4cd-032c-4384-bb50-9f8f63e1b3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de97-f8ed-4d1e-8344-eb953498fb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Bendrinimo užuominos maiša" ma:internalName="SharingHintHash" ma:readOnly="true">
      <xsd:simpleType>
        <xsd:restriction base="dms:Text"/>
      </xsd:simpleType>
    </xsd:element>
    <xsd:element name="SharedWithDetails" ma:index="1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d7b8c-8935-48e8-8845-cbbcbb9231fc}" ma:internalName="TaxCatchAll" ma:showField="CatchAllData" ma:web="dce7de97-f8ed-4d1e-8344-eb953498fb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9d4cd-032c-4384-bb50-9f8f63e1b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Vaizdų žymės" ma:readOnly="false" ma:fieldId="{5cf76f15-5ced-4ddc-b409-7134ff3c332f}" ma:taxonomyMulti="true" ma:sspId="0fdca688-8fbb-4411-b357-f76f2a7c38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D3E7DC-6660-40E6-A874-355E97BF6767}"/>
</file>

<file path=customXml/itemProps2.xml><?xml version="1.0" encoding="utf-8"?>
<ds:datastoreItem xmlns:ds="http://schemas.openxmlformats.org/officeDocument/2006/customXml" ds:itemID="{C74A8A63-CFD7-4F6C-9143-90C84E43B504}"/>
</file>

<file path=customXml/itemProps3.xml><?xml version="1.0" encoding="utf-8"?>
<ds:datastoreItem xmlns:ds="http://schemas.openxmlformats.org/officeDocument/2006/customXml" ds:itemID="{247E3D29-8700-4B85-97BD-9E330E0EB0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2025-05-16T13:11:48Z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0x010100A7BE1EACA3C176449A2870194EF09A37</vt:lpwstr>
  </property>
  <property fmtid="{D5CDD505-2E9C-101B-9397-08002B2CF9AE}" pid="3" name="MediaServiceImageTags">
    <vt:lpwstr/>
  </property>
</Properties>
</file>