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uffyTheOstrich/Desktop/Random_python_scripts/OTHER/For Lane/"/>
    </mc:Choice>
  </mc:AlternateContent>
  <xr:revisionPtr revIDLastSave="0" documentId="13_ncr:1_{149FA690-1357-D048-9F02-EDCC8D220507}" xr6:coauthVersionLast="47" xr6:coauthVersionMax="47" xr10:uidLastSave="{00000000-0000-0000-0000-000000000000}"/>
  <bookViews>
    <workbookView xWindow="4560" yWindow="5460" windowWidth="27640" windowHeight="16940" xr2:uid="{97C82EDC-D68F-D744-881D-493A431DF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8" i="1" s="1"/>
  <c r="G27" i="1"/>
  <c r="G28" i="1" s="1"/>
  <c r="D27" i="1"/>
  <c r="D28" i="1" s="1"/>
  <c r="N23" i="1"/>
  <c r="J23" i="1"/>
  <c r="F23" i="1"/>
  <c r="N22" i="1"/>
  <c r="J22" i="1"/>
  <c r="F22" i="1"/>
  <c r="O22" i="1" s="1"/>
  <c r="P22" i="1" s="1"/>
  <c r="O21" i="1"/>
  <c r="P21" i="1" s="1"/>
  <c r="N21" i="1"/>
  <c r="J21" i="1"/>
  <c r="F21" i="1"/>
  <c r="N20" i="1"/>
  <c r="J20" i="1"/>
  <c r="F20" i="1"/>
  <c r="O20" i="1" s="1"/>
  <c r="P20" i="1" s="1"/>
  <c r="N19" i="1"/>
  <c r="J19" i="1"/>
  <c r="F19" i="1"/>
  <c r="O19" i="1" s="1"/>
  <c r="P19" i="1" s="1"/>
  <c r="N18" i="1"/>
  <c r="J18" i="1"/>
  <c r="F18" i="1"/>
  <c r="O18" i="1" s="1"/>
  <c r="P18" i="1" s="1"/>
  <c r="N17" i="1"/>
  <c r="J17" i="1"/>
  <c r="F17" i="1"/>
  <c r="N16" i="1"/>
  <c r="J16" i="1"/>
  <c r="F16" i="1"/>
  <c r="O16" i="1" s="1"/>
  <c r="P16" i="1" s="1"/>
  <c r="N15" i="1"/>
  <c r="J15" i="1"/>
  <c r="F15" i="1"/>
  <c r="N14" i="1"/>
  <c r="J14" i="1"/>
  <c r="F14" i="1"/>
  <c r="O14" i="1" s="1"/>
  <c r="P14" i="1" s="1"/>
  <c r="N13" i="1"/>
  <c r="J13" i="1"/>
  <c r="F13" i="1"/>
  <c r="N12" i="1"/>
  <c r="J12" i="1"/>
  <c r="F12" i="1"/>
  <c r="N11" i="1"/>
  <c r="J11" i="1"/>
  <c r="F11" i="1"/>
  <c r="N10" i="1"/>
  <c r="J10" i="1"/>
  <c r="F10" i="1"/>
  <c r="O10" i="1" s="1"/>
  <c r="P10" i="1" s="1"/>
  <c r="N9" i="1"/>
  <c r="J9" i="1"/>
  <c r="F9" i="1"/>
  <c r="N8" i="1"/>
  <c r="J8" i="1"/>
  <c r="F8" i="1"/>
  <c r="O8" i="1" s="1"/>
  <c r="P8" i="1" s="1"/>
  <c r="N7" i="1"/>
  <c r="J7" i="1"/>
  <c r="F7" i="1"/>
  <c r="N6" i="1"/>
  <c r="J6" i="1"/>
  <c r="F6" i="1"/>
  <c r="O6" i="1" s="1"/>
  <c r="P6" i="1" s="1"/>
  <c r="N5" i="1"/>
  <c r="J5" i="1"/>
  <c r="F5" i="1"/>
  <c r="N4" i="1"/>
  <c r="J4" i="1"/>
  <c r="F4" i="1"/>
  <c r="O4" i="1" s="1"/>
  <c r="P4" i="1" s="1"/>
  <c r="O9" i="1" l="1"/>
  <c r="P9" i="1" s="1"/>
  <c r="O13" i="1"/>
  <c r="P13" i="1" s="1"/>
  <c r="O17" i="1"/>
  <c r="P17" i="1" s="1"/>
  <c r="O7" i="1"/>
  <c r="P7" i="1" s="1"/>
  <c r="O23" i="1"/>
  <c r="P23" i="1" s="1"/>
  <c r="O11" i="1"/>
  <c r="P11" i="1" s="1"/>
  <c r="O5" i="1"/>
  <c r="P5" i="1" s="1"/>
  <c r="O12" i="1"/>
  <c r="P12" i="1" s="1"/>
  <c r="O15" i="1"/>
  <c r="P15" i="1" s="1"/>
</calcChain>
</file>

<file path=xl/sharedStrings.xml><?xml version="1.0" encoding="utf-8"?>
<sst xmlns="http://schemas.openxmlformats.org/spreadsheetml/2006/main" count="35" uniqueCount="34">
  <si>
    <t>c = atomic weight ratio of side chains noncarbon to carbon</t>
  </si>
  <si>
    <t>alpha</t>
  </si>
  <si>
    <t>c_i</t>
  </si>
  <si>
    <t>c_j</t>
  </si>
  <si>
    <t>beta</t>
  </si>
  <si>
    <t>p_i</t>
  </si>
  <si>
    <t>p_j</t>
  </si>
  <si>
    <t>gamma</t>
  </si>
  <si>
    <t>v_i</t>
  </si>
  <si>
    <t>v_j</t>
  </si>
  <si>
    <t>Solo "Grantham Value"</t>
  </si>
  <si>
    <t>S</t>
  </si>
  <si>
    <t>R</t>
  </si>
  <si>
    <t>L</t>
  </si>
  <si>
    <t>P</t>
  </si>
  <si>
    <t>T</t>
  </si>
  <si>
    <t>A</t>
  </si>
  <si>
    <t>V</t>
  </si>
  <si>
    <t>G</t>
  </si>
  <si>
    <t>I</t>
  </si>
  <si>
    <t>F</t>
  </si>
  <si>
    <t>Y</t>
  </si>
  <si>
    <t>C</t>
  </si>
  <si>
    <t>H</t>
  </si>
  <si>
    <t>Q</t>
  </si>
  <si>
    <t>N</t>
  </si>
  <si>
    <t>K</t>
  </si>
  <si>
    <t>D</t>
  </si>
  <si>
    <t>E</t>
  </si>
  <si>
    <t>M</t>
  </si>
  <si>
    <t>W</t>
  </si>
  <si>
    <t>d</t>
  </si>
  <si>
    <t>inverse</t>
  </si>
  <si>
    <t>inv sqr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</si>
</sst>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60F-9C5F-5741-BBDD-6020409FE664}">
  <dimension ref="A1:P28"/>
  <sheetViews>
    <sheetView tabSelected="1" workbookViewId="0">
      <selection activeCell="M31" sqref="M31"/>
    </sheetView>
  </sheetViews>
  <sheetFormatPr baseColWidth="10" defaultRowHeight="16" x14ac:dyDescent="0.2"/>
  <sheetData>
    <row r="1" spans="1:16" x14ac:dyDescent="0.2">
      <c r="D1" t="s">
        <v>0</v>
      </c>
    </row>
    <row r="3" spans="1:16" x14ac:dyDescent="0.2">
      <c r="B3" t="s">
        <v>10</v>
      </c>
      <c r="C3" t="s">
        <v>1</v>
      </c>
      <c r="D3" t="s">
        <v>2</v>
      </c>
      <c r="E3" t="s">
        <v>3</v>
      </c>
      <c r="G3" t="s">
        <v>4</v>
      </c>
      <c r="H3" t="s">
        <v>5</v>
      </c>
      <c r="I3" t="s">
        <v>6</v>
      </c>
      <c r="K3" t="s">
        <v>7</v>
      </c>
      <c r="L3" t="s">
        <v>8</v>
      </c>
      <c r="M3" t="s">
        <v>9</v>
      </c>
      <c r="P3" t="s">
        <v>10</v>
      </c>
    </row>
    <row r="4" spans="1:16" x14ac:dyDescent="0.2">
      <c r="A4" t="s">
        <v>11</v>
      </c>
      <c r="B4">
        <v>645.10875430394685</v>
      </c>
      <c r="C4">
        <v>1.8310960391561575</v>
      </c>
      <c r="D4">
        <v>1.42</v>
      </c>
      <c r="E4">
        <v>0</v>
      </c>
      <c r="F4">
        <f t="shared" ref="F4:F23" si="0">C4*((D4-E4)^2)</f>
        <v>3.6922220533544761</v>
      </c>
      <c r="G4">
        <v>0.1018127142903104</v>
      </c>
      <c r="H4">
        <v>9.1999999999999993</v>
      </c>
      <c r="I4">
        <v>0</v>
      </c>
      <c r="J4">
        <f t="shared" ref="J4:J23" si="1">G4*((H4-I4)^2)</f>
        <v>8.6174281375318706</v>
      </c>
      <c r="K4">
        <v>3.9904172523934117E-4</v>
      </c>
      <c r="L4">
        <v>32</v>
      </c>
      <c r="M4">
        <v>0</v>
      </c>
      <c r="N4">
        <f t="shared" ref="N4:N23" si="2">K4*((L4-M4)^2)</f>
        <v>0.40861872664508536</v>
      </c>
      <c r="O4">
        <f t="shared" ref="O4:O23" si="3">SUM(F4,J4,N4)</f>
        <v>12.718268917531432</v>
      </c>
      <c r="P4">
        <f t="shared" ref="P4:P23" si="4">O4*50.723</f>
        <v>645.10875430394685</v>
      </c>
    </row>
    <row r="5" spans="1:16" x14ac:dyDescent="0.2">
      <c r="A5" t="s">
        <v>12</v>
      </c>
      <c r="B5">
        <v>919.81876406661615</v>
      </c>
      <c r="C5">
        <v>1.8310960391561575</v>
      </c>
      <c r="D5">
        <v>0.65</v>
      </c>
      <c r="E5">
        <v>0</v>
      </c>
      <c r="F5">
        <f t="shared" si="0"/>
        <v>0.7736380765434766</v>
      </c>
      <c r="G5">
        <v>0.1018127142903104</v>
      </c>
      <c r="H5">
        <v>10.5</v>
      </c>
      <c r="I5">
        <v>0</v>
      </c>
      <c r="J5">
        <f t="shared" si="1"/>
        <v>11.224851750506721</v>
      </c>
      <c r="K5">
        <v>3.9904172523934117E-4</v>
      </c>
      <c r="L5">
        <v>124</v>
      </c>
      <c r="M5">
        <v>0</v>
      </c>
      <c r="N5">
        <f t="shared" si="2"/>
        <v>6.1356655672801095</v>
      </c>
      <c r="O5">
        <f t="shared" si="3"/>
        <v>18.134155394330307</v>
      </c>
      <c r="P5">
        <f t="shared" si="4"/>
        <v>919.81876406661615</v>
      </c>
    </row>
    <row r="6" spans="1:16" x14ac:dyDescent="0.2">
      <c r="A6" t="s">
        <v>13</v>
      </c>
      <c r="B6">
        <v>373.37790547239888</v>
      </c>
      <c r="C6">
        <v>1.8310960391561575</v>
      </c>
      <c r="D6">
        <v>0</v>
      </c>
      <c r="E6">
        <v>0</v>
      </c>
      <c r="F6">
        <f t="shared" si="0"/>
        <v>0</v>
      </c>
      <c r="G6">
        <v>0.1018127142903104</v>
      </c>
      <c r="H6">
        <v>4.9000000000000004</v>
      </c>
      <c r="I6">
        <v>0</v>
      </c>
      <c r="J6">
        <f t="shared" si="1"/>
        <v>2.4445232701103534</v>
      </c>
      <c r="K6">
        <v>3.9904172523934117E-4</v>
      </c>
      <c r="L6">
        <v>111</v>
      </c>
      <c r="M6">
        <v>0</v>
      </c>
      <c r="N6">
        <f t="shared" si="2"/>
        <v>4.9165930966739229</v>
      </c>
      <c r="O6">
        <f t="shared" si="3"/>
        <v>7.3611163667842767</v>
      </c>
      <c r="P6">
        <f t="shared" si="4"/>
        <v>373.37790547239888</v>
      </c>
    </row>
    <row r="7" spans="1:16" x14ac:dyDescent="0.2">
      <c r="A7" t="s">
        <v>14</v>
      </c>
      <c r="B7">
        <v>366.01773835069395</v>
      </c>
      <c r="C7">
        <v>1.8310960391561575</v>
      </c>
      <c r="D7">
        <v>0.39</v>
      </c>
      <c r="E7">
        <v>0</v>
      </c>
      <c r="F7">
        <f t="shared" si="0"/>
        <v>0.27850970755565158</v>
      </c>
      <c r="G7">
        <v>0.1018127142903104</v>
      </c>
      <c r="H7">
        <v>8</v>
      </c>
      <c r="I7">
        <v>0</v>
      </c>
      <c r="J7">
        <f t="shared" si="1"/>
        <v>6.5160137145798656</v>
      </c>
      <c r="K7">
        <v>3.9904172523934117E-4</v>
      </c>
      <c r="L7">
        <v>32.5</v>
      </c>
      <c r="M7">
        <v>0</v>
      </c>
      <c r="N7">
        <f t="shared" si="2"/>
        <v>0.42148782228405413</v>
      </c>
      <c r="O7">
        <f t="shared" si="3"/>
        <v>7.2160112444195716</v>
      </c>
      <c r="P7">
        <f t="shared" si="4"/>
        <v>366.01773835069395</v>
      </c>
    </row>
    <row r="8" spans="1:16" x14ac:dyDescent="0.2">
      <c r="A8" t="s">
        <v>15</v>
      </c>
      <c r="B8">
        <v>504.08304981538703</v>
      </c>
      <c r="C8">
        <v>1.8310960391561575</v>
      </c>
      <c r="D8">
        <v>0.71</v>
      </c>
      <c r="E8">
        <v>0</v>
      </c>
      <c r="F8">
        <f t="shared" si="0"/>
        <v>0.92305551333861902</v>
      </c>
      <c r="G8">
        <v>0.1018127142903104</v>
      </c>
      <c r="H8">
        <v>8.6</v>
      </c>
      <c r="I8">
        <v>0</v>
      </c>
      <c r="J8">
        <f t="shared" si="1"/>
        <v>7.5300683489113567</v>
      </c>
      <c r="K8">
        <v>3.9904172523934117E-4</v>
      </c>
      <c r="L8">
        <v>61</v>
      </c>
      <c r="M8">
        <v>0</v>
      </c>
      <c r="N8">
        <f t="shared" si="2"/>
        <v>1.4848342596155886</v>
      </c>
      <c r="O8">
        <f t="shared" si="3"/>
        <v>9.9379581218655648</v>
      </c>
      <c r="P8">
        <f t="shared" si="4"/>
        <v>504.08304981538703</v>
      </c>
    </row>
    <row r="9" spans="1:16" x14ac:dyDescent="0.2">
      <c r="A9" t="s">
        <v>16</v>
      </c>
      <c r="B9">
        <v>358.27741048439168</v>
      </c>
      <c r="C9">
        <v>1.8310960391561575</v>
      </c>
      <c r="D9">
        <v>0</v>
      </c>
      <c r="E9">
        <v>0</v>
      </c>
      <c r="F9">
        <f t="shared" si="0"/>
        <v>0</v>
      </c>
      <c r="G9">
        <v>0.1018127142903104</v>
      </c>
      <c r="H9">
        <v>8.1</v>
      </c>
      <c r="I9">
        <v>0</v>
      </c>
      <c r="J9">
        <f t="shared" si="1"/>
        <v>6.6799321845872655</v>
      </c>
      <c r="K9">
        <v>3.9904172523934117E-4</v>
      </c>
      <c r="L9">
        <v>31</v>
      </c>
      <c r="M9">
        <v>0</v>
      </c>
      <c r="N9">
        <f t="shared" si="2"/>
        <v>0.38347909795500684</v>
      </c>
      <c r="O9">
        <f t="shared" si="3"/>
        <v>7.0634112825422726</v>
      </c>
      <c r="P9">
        <f t="shared" si="4"/>
        <v>358.27741048439168</v>
      </c>
    </row>
    <row r="10" spans="1:16" x14ac:dyDescent="0.2">
      <c r="A10" t="s">
        <v>17</v>
      </c>
      <c r="B10">
        <v>322.58504118208685</v>
      </c>
      <c r="C10">
        <v>1.8310960391561575</v>
      </c>
      <c r="D10">
        <v>0</v>
      </c>
      <c r="E10">
        <v>0</v>
      </c>
      <c r="F10">
        <f t="shared" si="0"/>
        <v>0</v>
      </c>
      <c r="G10">
        <v>0.1018127142903104</v>
      </c>
      <c r="H10">
        <v>5.9</v>
      </c>
      <c r="I10">
        <v>0</v>
      </c>
      <c r="J10">
        <f t="shared" si="1"/>
        <v>3.5441005844457054</v>
      </c>
      <c r="K10">
        <v>3.9904172523934117E-4</v>
      </c>
      <c r="L10">
        <v>84</v>
      </c>
      <c r="M10">
        <v>0</v>
      </c>
      <c r="N10">
        <f t="shared" si="2"/>
        <v>2.8156384132887915</v>
      </c>
      <c r="O10">
        <f t="shared" si="3"/>
        <v>6.3597389977344969</v>
      </c>
      <c r="P10">
        <f t="shared" si="4"/>
        <v>322.58504118208685</v>
      </c>
    </row>
    <row r="11" spans="1:16" x14ac:dyDescent="0.2">
      <c r="A11" t="s">
        <v>18</v>
      </c>
      <c r="B11">
        <v>469.34648377782321</v>
      </c>
      <c r="C11">
        <v>1.8310960391561575</v>
      </c>
      <c r="D11">
        <v>0.74</v>
      </c>
      <c r="E11">
        <v>0</v>
      </c>
      <c r="F11">
        <f t="shared" si="0"/>
        <v>1.0027081910419118</v>
      </c>
      <c r="G11">
        <v>0.1018127142903104</v>
      </c>
      <c r="H11">
        <v>9</v>
      </c>
      <c r="I11">
        <v>0</v>
      </c>
      <c r="J11">
        <f t="shared" si="1"/>
        <v>8.2468298575151415</v>
      </c>
      <c r="K11">
        <v>3.9904172523934117E-4</v>
      </c>
      <c r="L11">
        <v>3</v>
      </c>
      <c r="M11">
        <v>0</v>
      </c>
      <c r="N11">
        <f t="shared" si="2"/>
        <v>3.5913755271540703E-3</v>
      </c>
      <c r="O11">
        <f t="shared" si="3"/>
        <v>9.2531294240842072</v>
      </c>
      <c r="P11">
        <f t="shared" si="4"/>
        <v>469.34648377782321</v>
      </c>
    </row>
    <row r="12" spans="1:16" x14ac:dyDescent="0.2">
      <c r="A12" t="s">
        <v>19</v>
      </c>
      <c r="B12">
        <v>389.02557178244945</v>
      </c>
      <c r="C12">
        <v>1.8310960391561575</v>
      </c>
      <c r="D12">
        <v>0</v>
      </c>
      <c r="E12">
        <v>0</v>
      </c>
      <c r="F12">
        <f t="shared" si="0"/>
        <v>0</v>
      </c>
      <c r="G12">
        <v>0.1018127142903104</v>
      </c>
      <c r="H12">
        <v>5.2</v>
      </c>
      <c r="I12">
        <v>0</v>
      </c>
      <c r="J12">
        <f t="shared" si="1"/>
        <v>2.7530157944099933</v>
      </c>
      <c r="K12">
        <v>3.9904172523934117E-4</v>
      </c>
      <c r="L12">
        <v>111</v>
      </c>
      <c r="M12">
        <v>0</v>
      </c>
      <c r="N12">
        <f t="shared" si="2"/>
        <v>4.9165930966739229</v>
      </c>
      <c r="O12">
        <f t="shared" si="3"/>
        <v>7.6696088910839162</v>
      </c>
      <c r="P12">
        <f t="shared" si="4"/>
        <v>389.02557178244945</v>
      </c>
    </row>
    <row r="13" spans="1:16" x14ac:dyDescent="0.2">
      <c r="A13" t="s">
        <v>20</v>
      </c>
      <c r="B13">
        <v>492.31332005224442</v>
      </c>
      <c r="C13">
        <v>1.8310960391561575</v>
      </c>
      <c r="D13">
        <v>0</v>
      </c>
      <c r="E13">
        <v>0</v>
      </c>
      <c r="F13">
        <f t="shared" si="0"/>
        <v>0</v>
      </c>
      <c r="G13">
        <v>0.1018127142903104</v>
      </c>
      <c r="H13">
        <v>5.2</v>
      </c>
      <c r="I13">
        <v>0</v>
      </c>
      <c r="J13">
        <f t="shared" si="1"/>
        <v>2.7530157944099933</v>
      </c>
      <c r="K13">
        <v>3.9904172523934117E-4</v>
      </c>
      <c r="L13">
        <v>132</v>
      </c>
      <c r="M13">
        <v>0</v>
      </c>
      <c r="N13">
        <f t="shared" si="2"/>
        <v>6.9529030205702806</v>
      </c>
      <c r="O13">
        <f t="shared" si="3"/>
        <v>9.705918814980274</v>
      </c>
      <c r="P13">
        <f t="shared" si="4"/>
        <v>492.31332005224442</v>
      </c>
    </row>
    <row r="14" spans="1:16" x14ac:dyDescent="0.2">
      <c r="A14" t="s">
        <v>21</v>
      </c>
      <c r="B14">
        <v>576.59879148343555</v>
      </c>
      <c r="C14">
        <v>1.8310960391561575</v>
      </c>
      <c r="D14">
        <v>0.2</v>
      </c>
      <c r="E14">
        <v>0</v>
      </c>
      <c r="F14">
        <f t="shared" si="0"/>
        <v>7.3243841566246318E-2</v>
      </c>
      <c r="G14">
        <v>0.1018127142903104</v>
      </c>
      <c r="H14">
        <v>6.2</v>
      </c>
      <c r="I14">
        <v>0</v>
      </c>
      <c r="J14">
        <f t="shared" si="1"/>
        <v>3.9136807373195324</v>
      </c>
      <c r="K14">
        <v>3.9904172523934117E-4</v>
      </c>
      <c r="L14">
        <v>136</v>
      </c>
      <c r="M14">
        <v>0</v>
      </c>
      <c r="N14">
        <f t="shared" si="2"/>
        <v>7.3806757500268541</v>
      </c>
      <c r="O14">
        <f t="shared" si="3"/>
        <v>11.367600328912634</v>
      </c>
      <c r="P14">
        <f t="shared" si="4"/>
        <v>576.59879148343555</v>
      </c>
    </row>
    <row r="15" spans="1:16" x14ac:dyDescent="0.2">
      <c r="A15" t="s">
        <v>22</v>
      </c>
      <c r="B15">
        <v>919.84129663935323</v>
      </c>
      <c r="C15">
        <v>1.8310960391561575</v>
      </c>
      <c r="D15">
        <v>2.75</v>
      </c>
      <c r="E15">
        <v>0</v>
      </c>
      <c r="F15">
        <f t="shared" si="0"/>
        <v>13.847663796118441</v>
      </c>
      <c r="G15">
        <v>0.1018127142903104</v>
      </c>
      <c r="H15">
        <v>5.5</v>
      </c>
      <c r="I15">
        <v>0</v>
      </c>
      <c r="J15">
        <f t="shared" si="1"/>
        <v>3.0798346072818896</v>
      </c>
      <c r="K15">
        <v>3.9904172523934117E-4</v>
      </c>
      <c r="L15">
        <v>55</v>
      </c>
      <c r="M15">
        <v>0</v>
      </c>
      <c r="N15">
        <f t="shared" si="2"/>
        <v>1.2071012188490071</v>
      </c>
      <c r="O15">
        <f t="shared" si="3"/>
        <v>18.13459962224934</v>
      </c>
      <c r="P15">
        <f t="shared" si="4"/>
        <v>919.84129663935323</v>
      </c>
    </row>
    <row r="16" spans="1:16" x14ac:dyDescent="0.2">
      <c r="A16" t="s">
        <v>23</v>
      </c>
      <c r="B16">
        <v>776.34657903418156</v>
      </c>
      <c r="C16">
        <v>1.8310960391561575</v>
      </c>
      <c r="D16">
        <v>0.57999999999999996</v>
      </c>
      <c r="E16">
        <v>0</v>
      </c>
      <c r="F16">
        <f t="shared" si="0"/>
        <v>0.6159807075721313</v>
      </c>
      <c r="G16">
        <v>0.1018127142903104</v>
      </c>
      <c r="H16">
        <v>10.4</v>
      </c>
      <c r="I16">
        <v>0</v>
      </c>
      <c r="J16">
        <f t="shared" si="1"/>
        <v>11.012063177639973</v>
      </c>
      <c r="K16">
        <v>3.9904172523934117E-4</v>
      </c>
      <c r="L16">
        <v>96</v>
      </c>
      <c r="M16">
        <v>0</v>
      </c>
      <c r="N16">
        <f t="shared" si="2"/>
        <v>3.677568539805768</v>
      </c>
      <c r="O16">
        <f t="shared" si="3"/>
        <v>15.305612425017873</v>
      </c>
      <c r="P16">
        <f t="shared" si="4"/>
        <v>776.34657903418156</v>
      </c>
    </row>
    <row r="17" spans="1:16" x14ac:dyDescent="0.2">
      <c r="A17" t="s">
        <v>24</v>
      </c>
      <c r="B17">
        <v>789.16564877633471</v>
      </c>
      <c r="C17">
        <v>1.8310960391561575</v>
      </c>
      <c r="D17">
        <v>0.89</v>
      </c>
      <c r="E17">
        <v>0</v>
      </c>
      <c r="F17">
        <f t="shared" si="0"/>
        <v>1.4504111726155924</v>
      </c>
      <c r="G17">
        <v>0.1018127142903104</v>
      </c>
      <c r="H17">
        <v>10.5</v>
      </c>
      <c r="I17">
        <v>0</v>
      </c>
      <c r="J17">
        <f t="shared" si="1"/>
        <v>11.224851750506721</v>
      </c>
      <c r="K17">
        <v>3.9904172523934117E-4</v>
      </c>
      <c r="L17">
        <v>85</v>
      </c>
      <c r="M17">
        <v>0</v>
      </c>
      <c r="N17">
        <f t="shared" si="2"/>
        <v>2.88307646485424</v>
      </c>
      <c r="O17">
        <f t="shared" si="3"/>
        <v>15.558339387976552</v>
      </c>
      <c r="P17">
        <f t="shared" si="4"/>
        <v>789.16564877633471</v>
      </c>
    </row>
    <row r="18" spans="1:16" x14ac:dyDescent="0.2">
      <c r="A18" t="s">
        <v>25</v>
      </c>
      <c r="B18">
        <v>922.66858888193121</v>
      </c>
      <c r="C18">
        <v>1.8310960391561575</v>
      </c>
      <c r="D18">
        <v>1.33</v>
      </c>
      <c r="E18">
        <v>0</v>
      </c>
      <c r="F18">
        <f t="shared" si="0"/>
        <v>3.2390257836633274</v>
      </c>
      <c r="G18">
        <v>0.1018127142903104</v>
      </c>
      <c r="H18">
        <v>11.6</v>
      </c>
      <c r="I18">
        <v>0</v>
      </c>
      <c r="J18">
        <f t="shared" si="1"/>
        <v>13.699918834904167</v>
      </c>
      <c r="K18">
        <v>3.9904172523934117E-4</v>
      </c>
      <c r="L18">
        <v>56</v>
      </c>
      <c r="M18">
        <v>0</v>
      </c>
      <c r="N18">
        <f t="shared" si="2"/>
        <v>1.2513948503505739</v>
      </c>
      <c r="O18">
        <f t="shared" si="3"/>
        <v>18.190339468918069</v>
      </c>
      <c r="P18">
        <f t="shared" si="4"/>
        <v>922.66858888193121</v>
      </c>
    </row>
    <row r="19" spans="1:16" x14ac:dyDescent="0.2">
      <c r="A19" t="s">
        <v>26</v>
      </c>
      <c r="B19">
        <v>956.16414321716593</v>
      </c>
      <c r="C19">
        <v>1.8310960391561575</v>
      </c>
      <c r="D19">
        <v>0.33</v>
      </c>
      <c r="E19">
        <v>0</v>
      </c>
      <c r="F19">
        <f t="shared" si="0"/>
        <v>0.19940635866410558</v>
      </c>
      <c r="G19">
        <v>0.1018127142903104</v>
      </c>
      <c r="H19">
        <v>11.3</v>
      </c>
      <c r="I19">
        <v>0</v>
      </c>
      <c r="J19">
        <f t="shared" si="1"/>
        <v>13.000465487729736</v>
      </c>
      <c r="K19">
        <v>3.9904172523934117E-4</v>
      </c>
      <c r="L19">
        <v>119</v>
      </c>
      <c r="M19">
        <v>0</v>
      </c>
      <c r="N19">
        <f t="shared" si="2"/>
        <v>5.6508298711143103</v>
      </c>
      <c r="O19">
        <f t="shared" si="3"/>
        <v>18.850701717508151</v>
      </c>
      <c r="P19">
        <f t="shared" si="4"/>
        <v>956.16414321716593</v>
      </c>
    </row>
    <row r="20" spans="1:16" x14ac:dyDescent="0.2">
      <c r="A20" t="s">
        <v>27</v>
      </c>
      <c r="B20">
        <v>1108.6573628741537</v>
      </c>
      <c r="C20">
        <v>1.8310960391561575</v>
      </c>
      <c r="D20">
        <v>1.38</v>
      </c>
      <c r="E20">
        <v>0</v>
      </c>
      <c r="F20">
        <f t="shared" si="0"/>
        <v>3.4871392969689858</v>
      </c>
      <c r="G20">
        <v>0.1018127142903104</v>
      </c>
      <c r="H20">
        <v>13</v>
      </c>
      <c r="I20">
        <v>0</v>
      </c>
      <c r="J20">
        <f t="shared" si="1"/>
        <v>17.206348715062457</v>
      </c>
      <c r="K20">
        <v>3.9904172523934117E-4</v>
      </c>
      <c r="L20">
        <v>54</v>
      </c>
      <c r="M20">
        <v>0</v>
      </c>
      <c r="N20">
        <f t="shared" si="2"/>
        <v>1.1636056707979188</v>
      </c>
      <c r="O20">
        <f t="shared" si="3"/>
        <v>21.857093682829362</v>
      </c>
      <c r="P20">
        <f t="shared" si="4"/>
        <v>1108.6573628741537</v>
      </c>
    </row>
    <row r="21" spans="1:16" x14ac:dyDescent="0.2">
      <c r="A21" t="s">
        <v>28</v>
      </c>
      <c r="B21">
        <v>999.34879038380745</v>
      </c>
      <c r="C21">
        <v>1.8310960391561575</v>
      </c>
      <c r="D21">
        <v>0.92</v>
      </c>
      <c r="E21">
        <v>0</v>
      </c>
      <c r="F21">
        <f t="shared" si="0"/>
        <v>1.5498396875417717</v>
      </c>
      <c r="G21">
        <v>0.1018127142903104</v>
      </c>
      <c r="H21">
        <v>12.3</v>
      </c>
      <c r="I21">
        <v>0</v>
      </c>
      <c r="J21">
        <f t="shared" si="1"/>
        <v>15.403245544981063</v>
      </c>
      <c r="K21">
        <v>3.9904172523934117E-4</v>
      </c>
      <c r="L21">
        <v>83</v>
      </c>
      <c r="M21">
        <v>0</v>
      </c>
      <c r="N21">
        <f t="shared" si="2"/>
        <v>2.7489984451738212</v>
      </c>
      <c r="O21">
        <f t="shared" si="3"/>
        <v>19.702083677696656</v>
      </c>
      <c r="P21">
        <f t="shared" si="4"/>
        <v>999.34879038380745</v>
      </c>
    </row>
    <row r="22" spans="1:16" x14ac:dyDescent="0.2">
      <c r="A22" t="s">
        <v>29</v>
      </c>
      <c r="B22">
        <v>390.9389050709205</v>
      </c>
      <c r="C22">
        <v>1.8310960391561575</v>
      </c>
      <c r="D22">
        <v>0</v>
      </c>
      <c r="E22">
        <v>0</v>
      </c>
      <c r="F22">
        <f t="shared" si="0"/>
        <v>0</v>
      </c>
      <c r="G22">
        <v>0.1018127142903104</v>
      </c>
      <c r="H22">
        <v>5.7</v>
      </c>
      <c r="I22">
        <v>0</v>
      </c>
      <c r="J22">
        <f t="shared" si="1"/>
        <v>3.3078950872921853</v>
      </c>
      <c r="K22">
        <v>3.9904172523934117E-4</v>
      </c>
      <c r="L22">
        <v>105</v>
      </c>
      <c r="M22">
        <v>0</v>
      </c>
      <c r="N22">
        <f t="shared" si="2"/>
        <v>4.399435020763736</v>
      </c>
      <c r="O22">
        <f t="shared" si="3"/>
        <v>7.7073301080559213</v>
      </c>
      <c r="P22">
        <f t="shared" si="4"/>
        <v>390.9389050709205</v>
      </c>
    </row>
    <row r="23" spans="1:16" x14ac:dyDescent="0.2">
      <c r="A23" t="s">
        <v>30</v>
      </c>
      <c r="B23">
        <v>737.11222218405362</v>
      </c>
      <c r="C23">
        <v>1.8310960391561575</v>
      </c>
      <c r="D23">
        <v>0.13</v>
      </c>
      <c r="E23">
        <v>0</v>
      </c>
      <c r="F23">
        <f t="shared" si="0"/>
        <v>3.0945523061739064E-2</v>
      </c>
      <c r="G23">
        <v>0.1018127142903104</v>
      </c>
      <c r="H23">
        <v>5.4</v>
      </c>
      <c r="I23">
        <v>0</v>
      </c>
      <c r="J23">
        <f t="shared" si="1"/>
        <v>2.9688587487054514</v>
      </c>
      <c r="K23">
        <v>3.9904172523934117E-4</v>
      </c>
      <c r="L23">
        <v>170</v>
      </c>
      <c r="M23">
        <v>0</v>
      </c>
      <c r="N23">
        <f t="shared" si="2"/>
        <v>11.53230585941696</v>
      </c>
      <c r="O23">
        <f t="shared" si="3"/>
        <v>14.532110131184151</v>
      </c>
      <c r="P23">
        <f t="shared" si="4"/>
        <v>737.11222218405362</v>
      </c>
    </row>
    <row r="26" spans="1:16" x14ac:dyDescent="0.2">
      <c r="C26" t="s">
        <v>31</v>
      </c>
      <c r="D26">
        <v>0.73899999999999999</v>
      </c>
      <c r="G26">
        <v>3.1339999999999999</v>
      </c>
      <c r="J26">
        <v>50.06</v>
      </c>
    </row>
    <row r="27" spans="1:16" x14ac:dyDescent="0.2">
      <c r="C27" t="s">
        <v>32</v>
      </c>
      <c r="D27">
        <f>D26^(-1)</f>
        <v>1.3531799729364005</v>
      </c>
      <c r="G27">
        <f>G26^(-1)</f>
        <v>0.31908104658583281</v>
      </c>
      <c r="J27">
        <f>J26^(-1)</f>
        <v>1.9976028765481421E-2</v>
      </c>
    </row>
    <row r="28" spans="1:16" x14ac:dyDescent="0.2">
      <c r="C28" t="s">
        <v>33</v>
      </c>
      <c r="D28">
        <f>D27^2</f>
        <v>1.8310960391561575</v>
      </c>
      <c r="G28">
        <f>G27^2</f>
        <v>0.1018127142903104</v>
      </c>
      <c r="J28">
        <f>J27^2</f>
        <v>3.9904172523934117E-4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2023-06-14T16:56:34Z</dcterms:created>
  <dcterms:modified xsi:type="dcterms:W3CDTF">2023-06-14T18:10:05Z</dcterms:modified>
</cp:coreProperties>
</file>