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ALUADO REFACCION" sheetId="1" r:id="rId4"/>
  </sheets>
  <definedNames>
    <definedName name="_xlnm._FilterDatabase" localSheetId="0" hidden="1">'VALUADO REFACCION'!$A$7:$AG$7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<sst xmlns="http://schemas.openxmlformats.org/spreadsheetml/2006/main" uniqueCount="170">
  <si>
    <t>PRECIOS CON IVA</t>
  </si>
  <si>
    <t>P.LISTA</t>
  </si>
  <si>
    <t>MED. MAY.</t>
  </si>
  <si>
    <t>MAYOREO</t>
  </si>
  <si>
    <t>VALUADO DE  REFACCION DEL 07-12-2022</t>
  </si>
  <si>
    <t>CODIGO</t>
  </si>
  <si>
    <t>DESCRIPCION</t>
  </si>
  <si>
    <t>FAMILIA</t>
  </si>
  <si>
    <t>SUBFAMILIA</t>
  </si>
  <si>
    <t>PROVEEDOR</t>
  </si>
  <si>
    <t>STOCK</t>
  </si>
  <si>
    <t>ALMACEN</t>
  </si>
  <si>
    <t>CTO. PROM.</t>
  </si>
  <si>
    <t>CTO. PROM. C\IVA</t>
  </si>
  <si>
    <t>TOT. CTO. PROM.</t>
  </si>
  <si>
    <t>TOT. CTO. PROM. C\IVA</t>
  </si>
  <si>
    <t>PVP1</t>
  </si>
  <si>
    <t>PVP1xJGO</t>
  </si>
  <si>
    <t>%</t>
  </si>
  <si>
    <t>PVP2</t>
  </si>
  <si>
    <t>PVP2xJGO</t>
  </si>
  <si>
    <t>PVP3</t>
  </si>
  <si>
    <t>PVP3xJGO</t>
  </si>
  <si>
    <t>PVP4</t>
  </si>
  <si>
    <t>PVP4xJGO</t>
  </si>
  <si>
    <t>PVP5</t>
  </si>
  <si>
    <t>PVP5xJGO</t>
  </si>
  <si>
    <t>DIAS INV.</t>
  </si>
  <si>
    <t>FEC. ULT.</t>
  </si>
  <si>
    <t>CTO ULT COMP</t>
  </si>
  <si>
    <t>CLASIFICACION</t>
  </si>
  <si>
    <t>TERMIH</t>
  </si>
  <si>
    <t>TERMINAL HEMBRA CLAVIJA</t>
  </si>
  <si>
    <t>REFACCION</t>
  </si>
  <si>
    <t>TERMINALES</t>
  </si>
  <si>
    <t>OTRAS</t>
  </si>
  <si>
    <t>MATRIX LAURELES</t>
  </si>
  <si>
    <t>//</t>
  </si>
  <si>
    <t>RAPIDO</t>
  </si>
  <si>
    <t>10-CA81765</t>
  </si>
  <si>
    <t>BRAZO DE CONTROL INFERIOR JEEP PATRIOT 10-CA8176</t>
  </si>
  <si>
    <t>BRAZO</t>
  </si>
  <si>
    <t>JEEP</t>
  </si>
  <si>
    <t>03/10/2022</t>
  </si>
  <si>
    <t>REGULAR</t>
  </si>
  <si>
    <t>M29033</t>
  </si>
  <si>
    <t>BIRLO ORIGINAL PARA MASA</t>
  </si>
  <si>
    <t>BIRLO</t>
  </si>
  <si>
    <t>NETORNILLO</t>
  </si>
  <si>
    <t>GF08-02</t>
  </si>
  <si>
    <t>ENGRASADORES</t>
  </si>
  <si>
    <t>AUTOZONE</t>
  </si>
  <si>
    <t>26/09/2022</t>
  </si>
  <si>
    <t>2F5006</t>
  </si>
  <si>
    <t>LLANTAS DE HULE GIRATORIAS 2-1/2"</t>
  </si>
  <si>
    <t>RODAJA</t>
  </si>
  <si>
    <t>DOGO TULS</t>
  </si>
  <si>
    <t>HERR. CORPORATIVO</t>
  </si>
  <si>
    <t>23/06/2022</t>
  </si>
  <si>
    <t>LENTO</t>
  </si>
  <si>
    <t>TT700R15CM</t>
  </si>
  <si>
    <t>CAMARA 750/15 POWERKING</t>
  </si>
  <si>
    <t>CAMARA</t>
  </si>
  <si>
    <t>POWER KING</t>
  </si>
  <si>
    <t>MATRIX AMBAR</t>
  </si>
  <si>
    <t>21/02/2022</t>
  </si>
  <si>
    <t>RESAGADO</t>
  </si>
  <si>
    <t>CEDIM BOULEVARD</t>
  </si>
  <si>
    <t>MATRIX 5A</t>
  </si>
  <si>
    <t>MATRIX GENESIS</t>
  </si>
  <si>
    <t>CINCHO PLASTICO BLANCO 4.5 4.5 C</t>
  </si>
  <si>
    <t>CONDENSADOR</t>
  </si>
  <si>
    <t>APYMSA</t>
  </si>
  <si>
    <t>TAPACHULA BLVD</t>
  </si>
  <si>
    <t>04/11/2022</t>
  </si>
  <si>
    <t>TAPACHULA 2AOTE</t>
  </si>
  <si>
    <t>CEDIM TAPA</t>
  </si>
  <si>
    <t>CINCHO PLASTICO BLANCO 2 2 C</t>
  </si>
  <si>
    <t>CINCHO PLASTICO</t>
  </si>
  <si>
    <t>27/04/2022</t>
  </si>
  <si>
    <t>GP5065</t>
  </si>
  <si>
    <t>BATERIA GP1 WINDSTA BCI65 650CCA</t>
  </si>
  <si>
    <t>ACUMULADOR</t>
  </si>
  <si>
    <t>GP1</t>
  </si>
  <si>
    <t>08/03/2022</t>
  </si>
  <si>
    <t>GP5042-330CCA</t>
  </si>
  <si>
    <t>CASCO GRUPO 2 CHEVY</t>
  </si>
  <si>
    <t>GP5065-650CCA</t>
  </si>
  <si>
    <t>CASCO GRUPO 4 WINDSTA</t>
  </si>
  <si>
    <t>GP4790</t>
  </si>
  <si>
    <t>BATERIA GP1 GM ASTRA BCI47 600CCA</t>
  </si>
  <si>
    <t>GP5022F</t>
  </si>
  <si>
    <t>BATERIA GP1 TSURU 8  BCI22F 350CCA</t>
  </si>
  <si>
    <t>HERR. CEDIM BLVD</t>
  </si>
  <si>
    <t>GP4790-600CCA</t>
  </si>
  <si>
    <t>CASCO GRUPO 3 ASTRA</t>
  </si>
  <si>
    <t>MATRIX PALMERAS</t>
  </si>
  <si>
    <t>CB-17-0750</t>
  </si>
  <si>
    <t>CAMARA GALGO 750-17</t>
  </si>
  <si>
    <t>CALGO</t>
  </si>
  <si>
    <t>03/12/2021</t>
  </si>
  <si>
    <t>OBSOLETO</t>
  </si>
  <si>
    <t>CQE/A500</t>
  </si>
  <si>
    <t>CEMENTO AZUL SEPER HD 500 ML KAMUS</t>
  </si>
  <si>
    <t>CEMENTO</t>
  </si>
  <si>
    <t>KAMUS</t>
  </si>
  <si>
    <t>HERR. SANFER</t>
  </si>
  <si>
    <t>08/07/2021</t>
  </si>
  <si>
    <t>CQE-A250</t>
  </si>
  <si>
    <t>CEMENTO AZUL SUPER HD 250 ML KAMUS</t>
  </si>
  <si>
    <t>DCT42-5</t>
  </si>
  <si>
    <t>CARRETILLA PORF. EMBALADA ASTRIADA KAMUS</t>
  </si>
  <si>
    <t>CARRETILLA</t>
  </si>
  <si>
    <t>374-32</t>
  </si>
  <si>
    <t>ARANDELA DE PRESION GALV. 1/2</t>
  </si>
  <si>
    <t>MATRIX LIBRAMIENTO</t>
  </si>
  <si>
    <t>374-24</t>
  </si>
  <si>
    <t>ARANDELA DE PRESION GALV. 3/8</t>
  </si>
  <si>
    <t>374-20</t>
  </si>
  <si>
    <t>ARANDELA DE PRESION GALV. 5/16</t>
  </si>
  <si>
    <t>351-32</t>
  </si>
  <si>
    <t>TCA. HEX. GALV. 1/2 NC</t>
  </si>
  <si>
    <t>TUERCA</t>
  </si>
  <si>
    <t>351-20</t>
  </si>
  <si>
    <t>TCA. HEX. GALV. 5/16 NC</t>
  </si>
  <si>
    <t>08/06/2021</t>
  </si>
  <si>
    <t>351-16</t>
  </si>
  <si>
    <t>TCA. HEX. GALV. 1/4 NC</t>
  </si>
  <si>
    <t>301-3262</t>
  </si>
  <si>
    <t>TOR. MAQUINA GALV. 1/2 X 2</t>
  </si>
  <si>
    <t>TORNILLO</t>
  </si>
  <si>
    <t>301-2052</t>
  </si>
  <si>
    <t>TOR. MAQUINA GALV. 5/16 X 1</t>
  </si>
  <si>
    <t>046R-0856</t>
  </si>
  <si>
    <t>PIJA K-LATH PH 8 X 1 1/4 PUNTA DE BROCA</t>
  </si>
  <si>
    <t>046R-0852</t>
  </si>
  <si>
    <t>PIJA K-LATH PH 8 X 1" PUNTA DE BROCA</t>
  </si>
  <si>
    <t>PARCHE-MEDIANO</t>
  </si>
  <si>
    <t>PARCHE MEDIANO AL-3</t>
  </si>
  <si>
    <t>PARCHE</t>
  </si>
  <si>
    <t>VERMAR</t>
  </si>
  <si>
    <t>MANGUERA P/AIRE GOODYEAR 1/4 10 MTS CON ENTRADAS COMPLETA</t>
  </si>
  <si>
    <t>MANGUERA</t>
  </si>
  <si>
    <t>05/11/2018</t>
  </si>
  <si>
    <t>PH2</t>
  </si>
  <si>
    <t>PUNTAS PHILLIPS PH2 2" 20 PZAS</t>
  </si>
  <si>
    <t>HERRAMIENTA</t>
  </si>
  <si>
    <t>VALBUR</t>
  </si>
  <si>
    <t>RS5286</t>
  </si>
  <si>
    <t>AMORIGUADOR RANCHO TRASERO P077D</t>
  </si>
  <si>
    <t>AMORTIGUADOR</t>
  </si>
  <si>
    <t>RANCHO</t>
  </si>
  <si>
    <t>SANK1350</t>
  </si>
  <si>
    <t>AMORTIGUADOR TRAS DER/IZQ HIDRA (GRAN CHEROKEE 99-04)</t>
  </si>
  <si>
    <t>GRC</t>
  </si>
  <si>
    <t>SANT1371</t>
  </si>
  <si>
    <t>AMORTIGUADOR TRAS DER/IZQ GAS (TACOMA 05-13)</t>
  </si>
  <si>
    <t>SANF2900</t>
  </si>
  <si>
    <t>AMORTIGUADOR DEL DER/IZQ GAS (LOBO 2WD 97-03/F150-F250 98-09) (EXPEDITION 97-02)</t>
  </si>
  <si>
    <t>SANF1450</t>
  </si>
  <si>
    <t>AMORTIGUADOR TRAS DER/IZQ GAS (WINSTAR 95-03) (ROUTAN 08-12/G.VOYAGER-CARAVAN 08-14)</t>
  </si>
  <si>
    <t>SANN091R</t>
  </si>
  <si>
    <t>AMORTIGUADOR DEL DER HID TSURU 1992-2017 (TSUBAME 1.6L 92-04) (YOKOMITSU) TS-III 1.6L</t>
  </si>
  <si>
    <t>YOKOMITSU</t>
  </si>
  <si>
    <t>04/09/2018</t>
  </si>
  <si>
    <t>SANN006R</t>
  </si>
  <si>
    <t>AMORTIGUADOR TRAS DER HID TSURU 1992-2017 (YOKOMITSU) TS-III 1.6L</t>
  </si>
  <si>
    <t>SANC0250</t>
  </si>
  <si>
    <t>AMORTIGUADOR TRAS DER/IZQ GAS (TIGRA 94-00) (YOKOMITSU) CORSA 1.4L/1.8L  2003-2008</t>
  </si>
  <si>
    <t>02/11/2017</t>
  </si>
</sst>
</file>

<file path=xl/styles.xml><?xml version="1.0" encoding="utf-8"?>
<styleSheet xmlns="http://schemas.openxmlformats.org/spreadsheetml/2006/main" xml:space="preserve">
  <numFmts count="3">
    <numFmt numFmtId="164" formatCode="0%;[Red]-0%"/>
    <numFmt numFmtId="165" formatCode="$#,##0.00;-$#,##0.00"/>
    <numFmt numFmtId="166" formatCode="#,##0;-#,##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0000"/>
        <bgColor rgb="FF000000"/>
      </patternFill>
    </fill>
    <fill>
      <patternFill patternType="solid">
        <fgColor rgb="FFf0f5f5"/>
        <bgColor rgb="FF000000"/>
      </patternFill>
    </fill>
  </fills>
  <borders count="1">
    <border/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2" numFmtId="0" fillId="2" borderId="0" applyFont="1" applyNumberFormat="0" applyFill="1" applyBorder="0" applyAlignment="1">
      <alignment horizontal="centerContinuous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Continuous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general" vertical="center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Continuous" vertical="center" textRotation="0" wrapText="false" shrinkToFit="false"/>
    </xf>
    <xf xfId="0" fontId="0" numFmtId="164" fillId="3" borderId="0" applyFont="0" applyNumberFormat="1" applyFill="1" applyBorder="0" applyAlignment="1">
      <alignment horizontal="general" vertical="center" textRotation="0" wrapText="false" shrinkToFit="false"/>
    </xf>
    <xf xfId="0" fontId="0" numFmtId="165" fillId="3" borderId="0" applyFont="0" applyNumberFormat="1" applyFill="1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6" fillId="0" borderId="0" applyFont="1" applyNumberFormat="1" applyFill="0" applyBorder="0" applyAlignment="0">
      <alignment horizontal="general" vertical="bottom" textRotation="0" wrapText="false" shrinkToFit="false"/>
    </xf>
    <xf xfId="0" fontId="3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952500</xdr:colOff>
      <xdr:row>0</xdr:row>
      <xdr:rowOff>0</xdr:rowOff>
    </xdr:from>
    <xdr:ext cx="2857500" cy="1143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G109"/>
  <sheetViews>
    <sheetView tabSelected="1" workbookViewId="0" showGridLines="false" showRowColHeaders="1">
      <pane ySplit="7" topLeftCell="A8" activePane="bottomLeft" state="frozen"/>
      <selection pane="bottomLeft" activeCell="K109" sqref="K109"/>
    </sheetView>
  </sheetViews>
  <sheetFormatPr defaultRowHeight="14.4" outlineLevelRow="0" outlineLevelCol="0"/>
  <cols>
    <col min="16" max="16" width="9.10" hidden="true" style="0"/>
    <col min="19" max="19" width="9.10" hidden="true" style="0"/>
    <col min="22" max="22" width="9.10" hidden="true" style="0"/>
    <col min="25" max="25" width="9.10" hidden="true" style="0"/>
    <col min="28" max="28" width="9.10" hidden="true" style="0"/>
    <col min="1" max="1" width="15" customWidth="true" style="0"/>
    <col min="2" max="2" width="40" customWidth="true" style="0"/>
    <col min="3" max="3" width="10" customWidth="true" style="0"/>
    <col min="4" max="4" width="15" customWidth="true" style="0"/>
    <col min="5" max="5" width="12" customWidth="true" style="0"/>
    <col min="6" max="6" width="12" customWidth="true" style="0"/>
    <col min="7" max="7" width="12" customWidth="true" style="0"/>
    <col min="8" max="8" width="17" hidden="true" customWidth="true" style="0"/>
    <col min="9" max="9" width="22" customWidth="true" style="0"/>
    <col min="10" max="10" width="22.280273" bestFit="true" customWidth="true" style="0"/>
    <col min="11" max="11" width="22" customWidth="true" style="0"/>
    <col min="12" max="12" width="22" customWidth="true" style="0"/>
    <col min="13" max="13" width="22" customWidth="true" style="0"/>
    <col min="14" max="14" width="22" customWidth="true" style="0"/>
    <col min="30" max="30" width="20" customWidth="true" style="0"/>
    <col min="31" max="31" width="20" customWidth="true" style="0"/>
    <col min="32" max="32" width="20" customWidth="true" style="0"/>
    <col min="33" max="33" width="35" customWidth="true" style="0"/>
    <col min="15" max="15" width="20" customWidth="true" style="0"/>
    <col min="18" max="18" width="20" customWidth="true" style="0"/>
    <col min="21" max="21" width="20" customWidth="true" style="0"/>
    <col min="24" max="24" width="20" customWidth="true" style="0"/>
    <col min="27" max="27" width="20" customWidth="true" style="0"/>
  </cols>
  <sheetData>
    <row r="1" spans="1:33">
      <c r="A1"/>
      <c r="L1" s="1" t="s">
        <v>0</v>
      </c>
    </row>
    <row r="3" spans="1:33">
      <c r="L3" t="s">
        <v>1</v>
      </c>
      <c r="N3" t="s">
        <v>2</v>
      </c>
      <c r="P3" t="s">
        <v>3</v>
      </c>
      <c r="R3" t="s">
        <v>2</v>
      </c>
    </row>
    <row r="5" spans="1:33">
      <c r="C5" s="1" t="s">
        <v>4</v>
      </c>
    </row>
    <row r="7" spans="1:33">
      <c r="A7" s="2" t="s">
        <v>5</v>
      </c>
      <c r="B7" s="2" t="s">
        <v>6</v>
      </c>
      <c r="C7" s="2" t="s">
        <v>7</v>
      </c>
      <c r="D7" s="2" t="s">
        <v>8</v>
      </c>
      <c r="E7" s="2"/>
      <c r="F7" s="2"/>
      <c r="G7" s="2"/>
      <c r="H7" s="2" t="s">
        <v>9</v>
      </c>
      <c r="I7" s="2" t="s">
        <v>10</v>
      </c>
      <c r="J7" s="2" t="s">
        <v>11</v>
      </c>
      <c r="K7" s="2" t="s">
        <v>12</v>
      </c>
      <c r="L7" s="2" t="s">
        <v>13</v>
      </c>
      <c r="M7" s="2" t="s">
        <v>14</v>
      </c>
      <c r="N7" s="2" t="s">
        <v>15</v>
      </c>
      <c r="O7" s="2" t="s">
        <v>16</v>
      </c>
      <c r="P7" s="2" t="s">
        <v>17</v>
      </c>
      <c r="Q7" s="2" t="s">
        <v>18</v>
      </c>
      <c r="R7" s="2" t="s">
        <v>19</v>
      </c>
      <c r="S7" s="2" t="s">
        <v>20</v>
      </c>
      <c r="T7" s="2" t="s">
        <v>18</v>
      </c>
      <c r="U7" s="2" t="s">
        <v>21</v>
      </c>
      <c r="V7" s="2" t="s">
        <v>22</v>
      </c>
      <c r="W7" s="2" t="s">
        <v>18</v>
      </c>
      <c r="X7" s="2" t="s">
        <v>23</v>
      </c>
      <c r="Y7" s="2" t="s">
        <v>24</v>
      </c>
      <c r="Z7" s="2" t="s">
        <v>18</v>
      </c>
      <c r="AA7" s="2" t="s">
        <v>25</v>
      </c>
      <c r="AB7" s="2" t="s">
        <v>26</v>
      </c>
      <c r="AC7" s="2" t="s">
        <v>18</v>
      </c>
      <c r="AD7" s="2" t="s">
        <v>27</v>
      </c>
      <c r="AE7" s="2" t="s">
        <v>28</v>
      </c>
      <c r="AF7" s="2" t="s">
        <v>29</v>
      </c>
      <c r="AG7" s="2" t="s">
        <v>30</v>
      </c>
    </row>
    <row r="8" spans="1:33" customHeight="1" ht="30">
      <c r="A8" s="3" t="s">
        <v>31</v>
      </c>
      <c r="B8" s="3" t="s">
        <v>32</v>
      </c>
      <c r="C8" s="3" t="s">
        <v>33</v>
      </c>
      <c r="D8" s="3" t="s">
        <v>34</v>
      </c>
      <c r="E8" s="3" t="s">
        <v>35</v>
      </c>
      <c r="F8" s="3"/>
      <c r="G8" s="3"/>
      <c r="H8" s="3" t="s">
        <v>35</v>
      </c>
      <c r="I8" s="4">
        <v>1</v>
      </c>
      <c r="J8" s="3" t="s">
        <v>36</v>
      </c>
      <c r="K8" s="7">
        <v>4.47</v>
      </c>
      <c r="L8" s="7">
        <f>K8*1.16</f>
        <v>5.1852</v>
      </c>
      <c r="M8" s="7">
        <f>I8*K8</f>
        <v>4.47</v>
      </c>
      <c r="N8" s="7">
        <f>I8*L8</f>
        <v>5.1852</v>
      </c>
      <c r="O8" s="7">
        <v>7.78</v>
      </c>
      <c r="P8" s="7"/>
      <c r="Q8" s="5">
        <f>ABS((O8/L8) - 1)</f>
        <v>0.50042428450204</v>
      </c>
      <c r="R8" s="7">
        <v>7.26</v>
      </c>
      <c r="S8" s="7"/>
      <c r="T8" s="5">
        <f>ABS((R8/L8) - 1)</f>
        <v>0.40013885674612</v>
      </c>
      <c r="U8" s="7">
        <v>6.74</v>
      </c>
      <c r="V8" s="7"/>
      <c r="W8" s="5">
        <f>ABS((U8/L8) - 1)</f>
        <v>0.2998534289902</v>
      </c>
      <c r="X8" s="7">
        <v>6.22</v>
      </c>
      <c r="Y8" s="7"/>
      <c r="Z8" s="5">
        <f>ABS((X8/L8) - 1)</f>
        <v>0.19956800123428</v>
      </c>
      <c r="AA8" s="7"/>
      <c r="AB8" s="8"/>
      <c r="AC8" s="6">
        <f>ABS((AA8/L8) - 1)</f>
        <v>1</v>
      </c>
      <c r="AD8"/>
      <c r="AE8" t="s">
        <v>37</v>
      </c>
      <c r="AF8">
        <v>4.47</v>
      </c>
      <c r="AG8" t="s">
        <v>38</v>
      </c>
    </row>
    <row r="9" spans="1:33" customHeight="1" ht="30">
      <c r="A9" s="9" t="s">
        <v>39</v>
      </c>
      <c r="B9" s="9" t="s">
        <v>40</v>
      </c>
      <c r="C9" s="9" t="s">
        <v>33</v>
      </c>
      <c r="D9" s="9" t="s">
        <v>41</v>
      </c>
      <c r="E9" s="9" t="s">
        <v>42</v>
      </c>
      <c r="F9" s="9"/>
      <c r="G9" s="9"/>
      <c r="H9" s="9" t="s">
        <v>42</v>
      </c>
      <c r="I9" s="10">
        <v>1</v>
      </c>
      <c r="J9" s="9" t="s">
        <v>36</v>
      </c>
      <c r="K9" s="12">
        <v>622.11206896552</v>
      </c>
      <c r="L9" s="12">
        <f>K9*1.16</f>
        <v>721.65</v>
      </c>
      <c r="M9" s="12">
        <f>I9*K9</f>
        <v>622.11206896552</v>
      </c>
      <c r="N9" s="12">
        <f>I9*L9</f>
        <v>721.65</v>
      </c>
      <c r="O9" s="12">
        <v>1082.48</v>
      </c>
      <c r="P9" s="12"/>
      <c r="Q9" s="11">
        <f>ABS((O9/L9) - 1)</f>
        <v>0.50000692856648</v>
      </c>
      <c r="R9" s="12">
        <v>1010.31</v>
      </c>
      <c r="S9" s="12"/>
      <c r="T9" s="11">
        <f>ABS((R9/L9) - 1)</f>
        <v>0.4</v>
      </c>
      <c r="U9" s="12">
        <v>938.15</v>
      </c>
      <c r="V9" s="12"/>
      <c r="W9" s="11">
        <f>ABS((U9/L9) - 1)</f>
        <v>0.30000692856648</v>
      </c>
      <c r="X9" s="12">
        <v>865.98</v>
      </c>
      <c r="Y9" s="12"/>
      <c r="Z9" s="11">
        <f>ABS((X9/L9) - 1)</f>
        <v>0.2</v>
      </c>
      <c r="AA9" s="12"/>
      <c r="AB9" s="8"/>
      <c r="AC9" s="6">
        <f>ABS((AA9/L9) - 1)</f>
        <v>1</v>
      </c>
      <c r="AD9">
        <v>66</v>
      </c>
      <c r="AE9" t="s">
        <v>43</v>
      </c>
      <c r="AF9">
        <v>622.11206896552</v>
      </c>
      <c r="AG9" t="s">
        <v>44</v>
      </c>
    </row>
    <row r="10" spans="1:33" customHeight="1" ht="30">
      <c r="A10" s="3" t="s">
        <v>45</v>
      </c>
      <c r="B10" s="3" t="s">
        <v>46</v>
      </c>
      <c r="C10" s="3" t="s">
        <v>33</v>
      </c>
      <c r="D10" s="3" t="s">
        <v>47</v>
      </c>
      <c r="E10" s="3" t="s">
        <v>48</v>
      </c>
      <c r="F10" s="3"/>
      <c r="G10" s="3"/>
      <c r="H10" s="3" t="s">
        <v>48</v>
      </c>
      <c r="I10" s="4">
        <v>2</v>
      </c>
      <c r="J10" s="3" t="s">
        <v>36</v>
      </c>
      <c r="K10" s="7">
        <v>21.55</v>
      </c>
      <c r="L10" s="7">
        <f>K10*1.16</f>
        <v>24.998</v>
      </c>
      <c r="M10" s="7">
        <f>I10*K10</f>
        <v>43.1</v>
      </c>
      <c r="N10" s="7">
        <f>I10*L10</f>
        <v>49.996</v>
      </c>
      <c r="O10" s="7">
        <v>37.5</v>
      </c>
      <c r="P10" s="7"/>
      <c r="Q10" s="5">
        <f>ABS((O10/L10) - 1)</f>
        <v>0.50012000960077</v>
      </c>
      <c r="R10" s="7">
        <v>35</v>
      </c>
      <c r="S10" s="7"/>
      <c r="T10" s="5">
        <f>ABS((R10/L10) - 1)</f>
        <v>0.40011200896072</v>
      </c>
      <c r="U10" s="7">
        <v>32.5</v>
      </c>
      <c r="V10" s="7"/>
      <c r="W10" s="5">
        <f>ABS((U10/L10) - 1)</f>
        <v>0.30010400832067</v>
      </c>
      <c r="X10" s="7">
        <v>30</v>
      </c>
      <c r="Y10" s="7"/>
      <c r="Z10" s="5">
        <f>ABS((X10/L10) - 1)</f>
        <v>0.20009600768061</v>
      </c>
      <c r="AA10" s="7"/>
      <c r="AB10" s="8"/>
      <c r="AC10" s="6">
        <f>ABS((AA10/L10) - 1)</f>
        <v>1</v>
      </c>
      <c r="AD10"/>
      <c r="AE10" t="s">
        <v>37</v>
      </c>
      <c r="AF10">
        <v>21.55</v>
      </c>
      <c r="AG10" t="s">
        <v>38</v>
      </c>
    </row>
    <row r="11" spans="1:33" customHeight="1" ht="30">
      <c r="A11" s="9" t="s">
        <v>49</v>
      </c>
      <c r="B11" s="9" t="s">
        <v>50</v>
      </c>
      <c r="C11" s="9" t="s">
        <v>33</v>
      </c>
      <c r="D11" s="9" t="s">
        <v>50</v>
      </c>
      <c r="E11" s="9" t="s">
        <v>51</v>
      </c>
      <c r="F11" s="9"/>
      <c r="G11" s="9"/>
      <c r="H11" s="9" t="s">
        <v>51</v>
      </c>
      <c r="I11" s="10">
        <v>1</v>
      </c>
      <c r="J11" s="9" t="s">
        <v>36</v>
      </c>
      <c r="K11" s="12">
        <v>39.568965517241</v>
      </c>
      <c r="L11" s="12">
        <f>K11*1.16</f>
        <v>45.9</v>
      </c>
      <c r="M11" s="12">
        <f>I11*K11</f>
        <v>39.568965517241</v>
      </c>
      <c r="N11" s="12">
        <f>I11*L11</f>
        <v>45.9</v>
      </c>
      <c r="O11" s="12">
        <v>68.85</v>
      </c>
      <c r="P11" s="12"/>
      <c r="Q11" s="11">
        <f>ABS((O11/L11) - 1)</f>
        <v>0.5</v>
      </c>
      <c r="R11" s="12">
        <v>64.26</v>
      </c>
      <c r="S11" s="12"/>
      <c r="T11" s="11">
        <f>ABS((R11/L11) - 1)</f>
        <v>0.4</v>
      </c>
      <c r="U11" s="12">
        <v>59.67</v>
      </c>
      <c r="V11" s="12"/>
      <c r="W11" s="11">
        <f>ABS((U11/L11) - 1)</f>
        <v>0.3</v>
      </c>
      <c r="X11" s="12">
        <v>55.08</v>
      </c>
      <c r="Y11" s="12"/>
      <c r="Z11" s="11">
        <f>ABS((X11/L11) - 1)</f>
        <v>0.2</v>
      </c>
      <c r="AA11" s="12"/>
      <c r="AB11" s="8"/>
      <c r="AC11" s="6">
        <f>ABS((AA11/L11) - 1)</f>
        <v>1</v>
      </c>
      <c r="AD11">
        <v>73</v>
      </c>
      <c r="AE11" t="s">
        <v>52</v>
      </c>
      <c r="AF11">
        <v>39.568965517241</v>
      </c>
      <c r="AG11" t="s">
        <v>44</v>
      </c>
    </row>
    <row r="12" spans="1:33" customHeight="1" ht="30">
      <c r="A12" s="3" t="s">
        <v>53</v>
      </c>
      <c r="B12" s="3" t="s">
        <v>54</v>
      </c>
      <c r="C12" s="3" t="s">
        <v>33</v>
      </c>
      <c r="D12" s="3" t="s">
        <v>55</v>
      </c>
      <c r="E12" s="3" t="s">
        <v>56</v>
      </c>
      <c r="F12" s="3"/>
      <c r="G12" s="3"/>
      <c r="H12" s="3" t="s">
        <v>56</v>
      </c>
      <c r="I12" s="4">
        <v>8</v>
      </c>
      <c r="J12" s="3" t="s">
        <v>57</v>
      </c>
      <c r="K12" s="7">
        <v>100</v>
      </c>
      <c r="L12" s="7">
        <f>K12*1.16</f>
        <v>116</v>
      </c>
      <c r="M12" s="7">
        <f>I12*K12</f>
        <v>800</v>
      </c>
      <c r="N12" s="7">
        <f>I12*L12</f>
        <v>928</v>
      </c>
      <c r="O12" s="7">
        <v>174</v>
      </c>
      <c r="P12" s="7"/>
      <c r="Q12" s="5">
        <f>ABS((O12/L12) - 1)</f>
        <v>0.5</v>
      </c>
      <c r="R12" s="7">
        <v>162.4</v>
      </c>
      <c r="S12" s="7"/>
      <c r="T12" s="5">
        <f>ABS((R12/L12) - 1)</f>
        <v>0.4</v>
      </c>
      <c r="U12" s="7">
        <v>150.8</v>
      </c>
      <c r="V12" s="7"/>
      <c r="W12" s="5">
        <f>ABS((U12/L12) - 1)</f>
        <v>0.3</v>
      </c>
      <c r="X12" s="7">
        <v>139.2</v>
      </c>
      <c r="Y12" s="7"/>
      <c r="Z12" s="5">
        <f>ABS((X12/L12) - 1)</f>
        <v>0.2</v>
      </c>
      <c r="AA12" s="7"/>
      <c r="AB12" s="8"/>
      <c r="AC12" s="6">
        <f>ABS((AA12/L12) - 1)</f>
        <v>1</v>
      </c>
      <c r="AD12">
        <v>168</v>
      </c>
      <c r="AE12" t="s">
        <v>58</v>
      </c>
      <c r="AF12">
        <v>100</v>
      </c>
      <c r="AG12" t="s">
        <v>59</v>
      </c>
    </row>
    <row r="13" spans="1:33" customHeight="1" ht="30">
      <c r="A13" s="9" t="s">
        <v>60</v>
      </c>
      <c r="B13" s="9" t="s">
        <v>61</v>
      </c>
      <c r="C13" s="9" t="s">
        <v>33</v>
      </c>
      <c r="D13" s="9" t="s">
        <v>62</v>
      </c>
      <c r="E13" s="9" t="s">
        <v>63</v>
      </c>
      <c r="F13" s="9"/>
      <c r="G13" s="9"/>
      <c r="H13" s="9" t="s">
        <v>63</v>
      </c>
      <c r="I13" s="10">
        <v>1</v>
      </c>
      <c r="J13" s="9" t="s">
        <v>64</v>
      </c>
      <c r="K13" s="12">
        <v>144.82777777778</v>
      </c>
      <c r="L13" s="12">
        <f>K13*1.16</f>
        <v>168.00022222222</v>
      </c>
      <c r="M13" s="12">
        <f>I13*K13</f>
        <v>144.82777777778</v>
      </c>
      <c r="N13" s="12">
        <f>I13*L13</f>
        <v>168.00022222222</v>
      </c>
      <c r="O13" s="12">
        <v>252</v>
      </c>
      <c r="P13" s="12"/>
      <c r="Q13" s="11">
        <f>ABS((O13/L13) - 1)</f>
        <v>0.49999801587564</v>
      </c>
      <c r="R13" s="12">
        <v>235.2</v>
      </c>
      <c r="S13" s="12"/>
      <c r="T13" s="11">
        <f>ABS((R13/L13) - 1)</f>
        <v>0.3999981481506</v>
      </c>
      <c r="U13" s="12">
        <v>218.4</v>
      </c>
      <c r="V13" s="12"/>
      <c r="W13" s="11">
        <f>ABS((U13/L13) - 1)</f>
        <v>0.29999828042555</v>
      </c>
      <c r="X13" s="12">
        <v>201.6</v>
      </c>
      <c r="Y13" s="12"/>
      <c r="Z13" s="11">
        <f>ABS((X13/L13) - 1)</f>
        <v>0.19999841270051</v>
      </c>
      <c r="AA13" s="12"/>
      <c r="AB13" s="8"/>
      <c r="AC13" s="6">
        <f>ABS((AA13/L13) - 1)</f>
        <v>1</v>
      </c>
      <c r="AD13">
        <v>290</v>
      </c>
      <c r="AE13" t="s">
        <v>65</v>
      </c>
      <c r="AF13">
        <v>144.82777777778</v>
      </c>
      <c r="AG13" t="s">
        <v>66</v>
      </c>
    </row>
    <row r="14" spans="1:33" customHeight="1" ht="30">
      <c r="A14" s="3" t="s">
        <v>60</v>
      </c>
      <c r="B14" s="3" t="s">
        <v>61</v>
      </c>
      <c r="C14" s="3" t="s">
        <v>33</v>
      </c>
      <c r="D14" s="3" t="s">
        <v>62</v>
      </c>
      <c r="E14" s="3" t="s">
        <v>63</v>
      </c>
      <c r="F14" s="3"/>
      <c r="G14" s="3"/>
      <c r="H14" s="3" t="s">
        <v>63</v>
      </c>
      <c r="I14" s="4">
        <v>2</v>
      </c>
      <c r="J14" s="3" t="s">
        <v>67</v>
      </c>
      <c r="K14" s="7">
        <v>144.82777777778</v>
      </c>
      <c r="L14" s="7">
        <f>K14*1.16</f>
        <v>168.00022222222</v>
      </c>
      <c r="M14" s="7">
        <f>I14*K14</f>
        <v>289.65555555556</v>
      </c>
      <c r="N14" s="7">
        <f>I14*L14</f>
        <v>336.00044444444</v>
      </c>
      <c r="O14" s="7">
        <v>252</v>
      </c>
      <c r="P14" s="7"/>
      <c r="Q14" s="5">
        <f>ABS((O14/L14) - 1)</f>
        <v>0.49999801587564</v>
      </c>
      <c r="R14" s="7">
        <v>235.2</v>
      </c>
      <c r="S14" s="7"/>
      <c r="T14" s="5">
        <f>ABS((R14/L14) - 1)</f>
        <v>0.3999981481506</v>
      </c>
      <c r="U14" s="7">
        <v>218.4</v>
      </c>
      <c r="V14" s="7"/>
      <c r="W14" s="5">
        <f>ABS((U14/L14) - 1)</f>
        <v>0.29999828042555</v>
      </c>
      <c r="X14" s="7">
        <v>201.6</v>
      </c>
      <c r="Y14" s="7"/>
      <c r="Z14" s="5">
        <f>ABS((X14/L14) - 1)</f>
        <v>0.19999841270051</v>
      </c>
      <c r="AA14" s="7"/>
      <c r="AB14" s="8"/>
      <c r="AC14" s="6">
        <f>ABS((AA14/L14) - 1)</f>
        <v>1</v>
      </c>
      <c r="AD14">
        <v>290</v>
      </c>
      <c r="AE14" t="s">
        <v>65</v>
      </c>
      <c r="AF14">
        <v>144.82777777778</v>
      </c>
      <c r="AG14" t="s">
        <v>66</v>
      </c>
    </row>
    <row r="15" spans="1:33" customHeight="1" ht="30">
      <c r="A15" s="9" t="s">
        <v>60</v>
      </c>
      <c r="B15" s="9" t="s">
        <v>61</v>
      </c>
      <c r="C15" s="9" t="s">
        <v>33</v>
      </c>
      <c r="D15" s="9" t="s">
        <v>62</v>
      </c>
      <c r="E15" s="9" t="s">
        <v>63</v>
      </c>
      <c r="F15" s="9"/>
      <c r="G15" s="9"/>
      <c r="H15" s="9" t="s">
        <v>63</v>
      </c>
      <c r="I15" s="10">
        <v>1</v>
      </c>
      <c r="J15" s="9" t="s">
        <v>36</v>
      </c>
      <c r="K15" s="12">
        <v>144.82777777778</v>
      </c>
      <c r="L15" s="12">
        <f>K15*1.16</f>
        <v>168.00022222222</v>
      </c>
      <c r="M15" s="12">
        <f>I15*K15</f>
        <v>144.82777777778</v>
      </c>
      <c r="N15" s="12">
        <f>I15*L15</f>
        <v>168.00022222222</v>
      </c>
      <c r="O15" s="12">
        <v>252</v>
      </c>
      <c r="P15" s="12"/>
      <c r="Q15" s="11">
        <f>ABS((O15/L15) - 1)</f>
        <v>0.49999801587564</v>
      </c>
      <c r="R15" s="12">
        <v>235.2</v>
      </c>
      <c r="S15" s="12"/>
      <c r="T15" s="11">
        <f>ABS((R15/L15) - 1)</f>
        <v>0.3999981481506</v>
      </c>
      <c r="U15" s="12">
        <v>218.4</v>
      </c>
      <c r="V15" s="12"/>
      <c r="W15" s="11">
        <f>ABS((U15/L15) - 1)</f>
        <v>0.29999828042555</v>
      </c>
      <c r="X15" s="12">
        <v>201.6</v>
      </c>
      <c r="Y15" s="12"/>
      <c r="Z15" s="11">
        <f>ABS((X15/L15) - 1)</f>
        <v>0.19999841270051</v>
      </c>
      <c r="AA15" s="12"/>
      <c r="AB15" s="8"/>
      <c r="AC15" s="6">
        <f>ABS((AA15/L15) - 1)</f>
        <v>1</v>
      </c>
      <c r="AD15">
        <v>290</v>
      </c>
      <c r="AE15" t="s">
        <v>65</v>
      </c>
      <c r="AF15">
        <v>144.82777777778</v>
      </c>
      <c r="AG15" t="s">
        <v>66</v>
      </c>
    </row>
    <row r="16" spans="1:33" customHeight="1" ht="30">
      <c r="A16" s="3" t="s">
        <v>60</v>
      </c>
      <c r="B16" s="3" t="s">
        <v>61</v>
      </c>
      <c r="C16" s="3" t="s">
        <v>33</v>
      </c>
      <c r="D16" s="3" t="s">
        <v>62</v>
      </c>
      <c r="E16" s="3" t="s">
        <v>63</v>
      </c>
      <c r="F16" s="3"/>
      <c r="G16" s="3"/>
      <c r="H16" s="3" t="s">
        <v>63</v>
      </c>
      <c r="I16" s="4">
        <v>2</v>
      </c>
      <c r="J16" s="3" t="s">
        <v>68</v>
      </c>
      <c r="K16" s="7">
        <v>144.82777777778</v>
      </c>
      <c r="L16" s="7">
        <f>K16*1.16</f>
        <v>168.00022222222</v>
      </c>
      <c r="M16" s="7">
        <f>I16*K16</f>
        <v>289.65555555556</v>
      </c>
      <c r="N16" s="7">
        <f>I16*L16</f>
        <v>336.00044444444</v>
      </c>
      <c r="O16" s="7">
        <v>252</v>
      </c>
      <c r="P16" s="7"/>
      <c r="Q16" s="5">
        <f>ABS((O16/L16) - 1)</f>
        <v>0.49999801587564</v>
      </c>
      <c r="R16" s="7">
        <v>235.2</v>
      </c>
      <c r="S16" s="7"/>
      <c r="T16" s="5">
        <f>ABS((R16/L16) - 1)</f>
        <v>0.3999981481506</v>
      </c>
      <c r="U16" s="7">
        <v>218.4</v>
      </c>
      <c r="V16" s="7"/>
      <c r="W16" s="5">
        <f>ABS((U16/L16) - 1)</f>
        <v>0.29999828042555</v>
      </c>
      <c r="X16" s="7">
        <v>201.6</v>
      </c>
      <c r="Y16" s="7"/>
      <c r="Z16" s="5">
        <f>ABS((X16/L16) - 1)</f>
        <v>0.19999841270051</v>
      </c>
      <c r="AA16" s="7"/>
      <c r="AB16" s="8"/>
      <c r="AC16" s="6">
        <f>ABS((AA16/L16) - 1)</f>
        <v>1</v>
      </c>
      <c r="AD16">
        <v>290</v>
      </c>
      <c r="AE16" t="s">
        <v>65</v>
      </c>
      <c r="AF16">
        <v>144.82777777778</v>
      </c>
      <c r="AG16" t="s">
        <v>66</v>
      </c>
    </row>
    <row r="17" spans="1:33" customHeight="1" ht="30">
      <c r="A17" s="9" t="s">
        <v>60</v>
      </c>
      <c r="B17" s="9" t="s">
        <v>61</v>
      </c>
      <c r="C17" s="9" t="s">
        <v>33</v>
      </c>
      <c r="D17" s="9" t="s">
        <v>62</v>
      </c>
      <c r="E17" s="9" t="s">
        <v>63</v>
      </c>
      <c r="F17" s="9"/>
      <c r="G17" s="9"/>
      <c r="H17" s="9" t="s">
        <v>63</v>
      </c>
      <c r="I17" s="10">
        <v>2</v>
      </c>
      <c r="J17" s="9" t="s">
        <v>69</v>
      </c>
      <c r="K17" s="12">
        <v>144.82777777778</v>
      </c>
      <c r="L17" s="12">
        <f>K17*1.16</f>
        <v>168.00022222222</v>
      </c>
      <c r="M17" s="12">
        <f>I17*K17</f>
        <v>289.65555555556</v>
      </c>
      <c r="N17" s="12">
        <f>I17*L17</f>
        <v>336.00044444444</v>
      </c>
      <c r="O17" s="12">
        <v>252</v>
      </c>
      <c r="P17" s="12"/>
      <c r="Q17" s="11">
        <f>ABS((O17/L17) - 1)</f>
        <v>0.49999801587564</v>
      </c>
      <c r="R17" s="12">
        <v>235.2</v>
      </c>
      <c r="S17" s="12"/>
      <c r="T17" s="11">
        <f>ABS((R17/L17) - 1)</f>
        <v>0.3999981481506</v>
      </c>
      <c r="U17" s="12">
        <v>218.4</v>
      </c>
      <c r="V17" s="12"/>
      <c r="W17" s="11">
        <f>ABS((U17/L17) - 1)</f>
        <v>0.29999828042555</v>
      </c>
      <c r="X17" s="12">
        <v>201.6</v>
      </c>
      <c r="Y17" s="12"/>
      <c r="Z17" s="11">
        <f>ABS((X17/L17) - 1)</f>
        <v>0.19999841270051</v>
      </c>
      <c r="AA17" s="12"/>
      <c r="AB17" s="8"/>
      <c r="AC17" s="6">
        <f>ABS((AA17/L17) - 1)</f>
        <v>1</v>
      </c>
      <c r="AD17">
        <v>290</v>
      </c>
      <c r="AE17" t="s">
        <v>65</v>
      </c>
      <c r="AF17">
        <v>144.82777777778</v>
      </c>
      <c r="AG17" t="s">
        <v>66</v>
      </c>
    </row>
    <row r="18" spans="1:33" customHeight="1" ht="30">
      <c r="A18" s="3">
        <v>1390800</v>
      </c>
      <c r="B18" s="3" t="s">
        <v>70</v>
      </c>
      <c r="C18" s="3" t="s">
        <v>33</v>
      </c>
      <c r="D18" s="3" t="s">
        <v>71</v>
      </c>
      <c r="E18" s="3" t="s">
        <v>72</v>
      </c>
      <c r="F18" s="3"/>
      <c r="G18" s="3"/>
      <c r="H18" s="3" t="s">
        <v>72</v>
      </c>
      <c r="I18" s="4">
        <v>100</v>
      </c>
      <c r="J18" s="3" t="s">
        <v>73</v>
      </c>
      <c r="K18" s="7">
        <v>1.67</v>
      </c>
      <c r="L18" s="7">
        <f>K18*1.16</f>
        <v>1.9372</v>
      </c>
      <c r="M18" s="7">
        <f>I18*K18</f>
        <v>167</v>
      </c>
      <c r="N18" s="7">
        <f>I18*L18</f>
        <v>193.72</v>
      </c>
      <c r="O18" s="7">
        <v>2.91</v>
      </c>
      <c r="P18" s="7"/>
      <c r="Q18" s="5">
        <f>ABS((O18/L18) - 1)</f>
        <v>0.50216807763783</v>
      </c>
      <c r="R18" s="7">
        <v>2.71</v>
      </c>
      <c r="S18" s="7"/>
      <c r="T18" s="5">
        <f>ABS((R18/L18) - 1)</f>
        <v>0.39892628536031</v>
      </c>
      <c r="U18" s="7">
        <v>2.52</v>
      </c>
      <c r="V18" s="7"/>
      <c r="W18" s="5">
        <f>ABS((U18/L18) - 1)</f>
        <v>0.30084658269668</v>
      </c>
      <c r="X18" s="7">
        <v>2.32</v>
      </c>
      <c r="Y18" s="7"/>
      <c r="Z18" s="5">
        <f>ABS((X18/L18) - 1)</f>
        <v>0.19760479041916</v>
      </c>
      <c r="AA18" s="7"/>
      <c r="AB18" s="8"/>
      <c r="AC18" s="6">
        <f>ABS((AA18/L18) - 1)</f>
        <v>1</v>
      </c>
      <c r="AD18">
        <v>34</v>
      </c>
      <c r="AE18" t="s">
        <v>74</v>
      </c>
      <c r="AF18">
        <v>1.67</v>
      </c>
      <c r="AG18" t="s">
        <v>38</v>
      </c>
    </row>
    <row r="19" spans="1:33" customHeight="1" ht="30">
      <c r="A19" s="9">
        <v>1390800</v>
      </c>
      <c r="B19" s="9" t="s">
        <v>70</v>
      </c>
      <c r="C19" s="9" t="s">
        <v>33</v>
      </c>
      <c r="D19" s="9" t="s">
        <v>71</v>
      </c>
      <c r="E19" s="9" t="s">
        <v>72</v>
      </c>
      <c r="F19" s="9"/>
      <c r="G19" s="9"/>
      <c r="H19" s="9" t="s">
        <v>72</v>
      </c>
      <c r="I19" s="10">
        <v>75</v>
      </c>
      <c r="J19" s="9" t="s">
        <v>75</v>
      </c>
      <c r="K19" s="12">
        <v>1.67</v>
      </c>
      <c r="L19" s="12">
        <f>K19*1.16</f>
        <v>1.9372</v>
      </c>
      <c r="M19" s="12">
        <f>I19*K19</f>
        <v>125.25</v>
      </c>
      <c r="N19" s="12">
        <f>I19*L19</f>
        <v>145.29</v>
      </c>
      <c r="O19" s="12">
        <v>2.91</v>
      </c>
      <c r="P19" s="12"/>
      <c r="Q19" s="11">
        <f>ABS((O19/L19) - 1)</f>
        <v>0.50216807763783</v>
      </c>
      <c r="R19" s="12">
        <v>2.71</v>
      </c>
      <c r="S19" s="12"/>
      <c r="T19" s="11">
        <f>ABS((R19/L19) - 1)</f>
        <v>0.39892628536031</v>
      </c>
      <c r="U19" s="12">
        <v>2.52</v>
      </c>
      <c r="V19" s="12"/>
      <c r="W19" s="11">
        <f>ABS((U19/L19) - 1)</f>
        <v>0.30084658269668</v>
      </c>
      <c r="X19" s="12">
        <v>2.32</v>
      </c>
      <c r="Y19" s="12"/>
      <c r="Z19" s="11">
        <f>ABS((X19/L19) - 1)</f>
        <v>0.19760479041916</v>
      </c>
      <c r="AA19" s="12"/>
      <c r="AB19" s="8"/>
      <c r="AC19" s="6">
        <f>ABS((AA19/L19) - 1)</f>
        <v>1</v>
      </c>
      <c r="AD19">
        <v>34</v>
      </c>
      <c r="AE19" t="s">
        <v>74</v>
      </c>
      <c r="AF19">
        <v>1.67</v>
      </c>
      <c r="AG19" t="s">
        <v>38</v>
      </c>
    </row>
    <row r="20" spans="1:33" customHeight="1" ht="30">
      <c r="A20" s="3">
        <v>1390800</v>
      </c>
      <c r="B20" s="3" t="s">
        <v>70</v>
      </c>
      <c r="C20" s="3" t="s">
        <v>33</v>
      </c>
      <c r="D20" s="3" t="s">
        <v>71</v>
      </c>
      <c r="E20" s="3" t="s">
        <v>72</v>
      </c>
      <c r="F20" s="3"/>
      <c r="G20" s="3"/>
      <c r="H20" s="3" t="s">
        <v>72</v>
      </c>
      <c r="I20" s="4">
        <v>80</v>
      </c>
      <c r="J20" s="3" t="s">
        <v>67</v>
      </c>
      <c r="K20" s="7">
        <v>1.67</v>
      </c>
      <c r="L20" s="7">
        <f>K20*1.16</f>
        <v>1.9372</v>
      </c>
      <c r="M20" s="7">
        <f>I20*K20</f>
        <v>133.6</v>
      </c>
      <c r="N20" s="7">
        <f>I20*L20</f>
        <v>154.976</v>
      </c>
      <c r="O20" s="7">
        <v>2.91</v>
      </c>
      <c r="P20" s="7"/>
      <c r="Q20" s="5">
        <f>ABS((O20/L20) - 1)</f>
        <v>0.50216807763783</v>
      </c>
      <c r="R20" s="7">
        <v>2.71</v>
      </c>
      <c r="S20" s="7"/>
      <c r="T20" s="5">
        <f>ABS((R20/L20) - 1)</f>
        <v>0.39892628536031</v>
      </c>
      <c r="U20" s="7">
        <v>2.52</v>
      </c>
      <c r="V20" s="7"/>
      <c r="W20" s="5">
        <f>ABS((U20/L20) - 1)</f>
        <v>0.30084658269668</v>
      </c>
      <c r="X20" s="7">
        <v>2.32</v>
      </c>
      <c r="Y20" s="7"/>
      <c r="Z20" s="5">
        <f>ABS((X20/L20) - 1)</f>
        <v>0.19760479041916</v>
      </c>
      <c r="AA20" s="7"/>
      <c r="AB20" s="8"/>
      <c r="AC20" s="6">
        <f>ABS((AA20/L20) - 1)</f>
        <v>1</v>
      </c>
      <c r="AD20">
        <v>34</v>
      </c>
      <c r="AE20" t="s">
        <v>74</v>
      </c>
      <c r="AF20">
        <v>1.67</v>
      </c>
      <c r="AG20" t="s">
        <v>38</v>
      </c>
    </row>
    <row r="21" spans="1:33" customHeight="1" ht="30">
      <c r="A21" s="9">
        <v>1390800</v>
      </c>
      <c r="B21" s="9" t="s">
        <v>70</v>
      </c>
      <c r="C21" s="9" t="s">
        <v>33</v>
      </c>
      <c r="D21" s="9" t="s">
        <v>71</v>
      </c>
      <c r="E21" s="9" t="s">
        <v>72</v>
      </c>
      <c r="F21" s="9"/>
      <c r="G21" s="9"/>
      <c r="H21" s="9" t="s">
        <v>72</v>
      </c>
      <c r="I21" s="10">
        <v>100</v>
      </c>
      <c r="J21" s="9" t="s">
        <v>76</v>
      </c>
      <c r="K21" s="12">
        <v>1.67</v>
      </c>
      <c r="L21" s="12">
        <f>K21*1.16</f>
        <v>1.9372</v>
      </c>
      <c r="M21" s="12">
        <f>I21*K21</f>
        <v>167</v>
      </c>
      <c r="N21" s="12">
        <f>I21*L21</f>
        <v>193.72</v>
      </c>
      <c r="O21" s="12">
        <v>2.91</v>
      </c>
      <c r="P21" s="12"/>
      <c r="Q21" s="11">
        <f>ABS((O21/L21) - 1)</f>
        <v>0.50216807763783</v>
      </c>
      <c r="R21" s="12">
        <v>2.71</v>
      </c>
      <c r="S21" s="12"/>
      <c r="T21" s="11">
        <f>ABS((R21/L21) - 1)</f>
        <v>0.39892628536031</v>
      </c>
      <c r="U21" s="12">
        <v>2.52</v>
      </c>
      <c r="V21" s="12"/>
      <c r="W21" s="11">
        <f>ABS((U21/L21) - 1)</f>
        <v>0.30084658269668</v>
      </c>
      <c r="X21" s="12">
        <v>2.32</v>
      </c>
      <c r="Y21" s="12"/>
      <c r="Z21" s="11">
        <f>ABS((X21/L21) - 1)</f>
        <v>0.19760479041916</v>
      </c>
      <c r="AA21" s="12"/>
      <c r="AB21" s="8"/>
      <c r="AC21" s="6">
        <f>ABS((AA21/L21) - 1)</f>
        <v>1</v>
      </c>
      <c r="AD21">
        <v>34</v>
      </c>
      <c r="AE21" t="s">
        <v>74</v>
      </c>
      <c r="AF21">
        <v>1.67</v>
      </c>
      <c r="AG21" t="s">
        <v>38</v>
      </c>
    </row>
    <row r="22" spans="1:33" customHeight="1" ht="30">
      <c r="A22" s="3">
        <v>1390500</v>
      </c>
      <c r="B22" s="3" t="s">
        <v>77</v>
      </c>
      <c r="C22" s="3" t="s">
        <v>33</v>
      </c>
      <c r="D22" s="3" t="s">
        <v>78</v>
      </c>
      <c r="E22" s="3" t="s">
        <v>72</v>
      </c>
      <c r="F22" s="3"/>
      <c r="G22" s="3"/>
      <c r="H22" s="3" t="s">
        <v>72</v>
      </c>
      <c r="I22" s="4">
        <v>100</v>
      </c>
      <c r="J22" s="3" t="s">
        <v>73</v>
      </c>
      <c r="K22" s="7">
        <v>0.29</v>
      </c>
      <c r="L22" s="7">
        <f>K22*1.16</f>
        <v>0.3364</v>
      </c>
      <c r="M22" s="7">
        <f>I22*K22</f>
        <v>29</v>
      </c>
      <c r="N22" s="7">
        <f>I22*L22</f>
        <v>33.64</v>
      </c>
      <c r="O22" s="7">
        <v>0.5</v>
      </c>
      <c r="P22" s="7"/>
      <c r="Q22" s="5">
        <f>ABS((O22/L22) - 1)</f>
        <v>0.48632580261593</v>
      </c>
      <c r="R22" s="7">
        <v>0.47</v>
      </c>
      <c r="S22" s="7"/>
      <c r="T22" s="5">
        <f>ABS((R22/L22) - 1)</f>
        <v>0.39714625445898</v>
      </c>
      <c r="U22" s="7">
        <v>0.44</v>
      </c>
      <c r="V22" s="7"/>
      <c r="W22" s="5">
        <f>ABS((U22/L22) - 1)</f>
        <v>0.30796670630202</v>
      </c>
      <c r="X22" s="7">
        <v>0.4</v>
      </c>
      <c r="Y22" s="7"/>
      <c r="Z22" s="5">
        <f>ABS((X22/L22) - 1)</f>
        <v>0.18906064209275</v>
      </c>
      <c r="AA22" s="7"/>
      <c r="AB22" s="8"/>
      <c r="AC22" s="6">
        <f>ABS((AA22/L22) - 1)</f>
        <v>1</v>
      </c>
      <c r="AD22">
        <v>225</v>
      </c>
      <c r="AE22" t="s">
        <v>79</v>
      </c>
      <c r="AF22">
        <v>0.29</v>
      </c>
      <c r="AG22" t="s">
        <v>66</v>
      </c>
    </row>
    <row r="23" spans="1:33" customHeight="1" ht="30">
      <c r="A23" s="9" t="s">
        <v>80</v>
      </c>
      <c r="B23" s="9" t="s">
        <v>81</v>
      </c>
      <c r="C23" s="9" t="s">
        <v>33</v>
      </c>
      <c r="D23" s="9" t="s">
        <v>82</v>
      </c>
      <c r="E23" s="9" t="s">
        <v>83</v>
      </c>
      <c r="F23" s="9"/>
      <c r="G23" s="9"/>
      <c r="H23" s="9" t="s">
        <v>83</v>
      </c>
      <c r="I23" s="10">
        <v>1</v>
      </c>
      <c r="J23" s="9" t="s">
        <v>67</v>
      </c>
      <c r="K23" s="12">
        <v>1378.56386364</v>
      </c>
      <c r="L23" s="12">
        <f>K23*1.16</f>
        <v>1599.1340818224</v>
      </c>
      <c r="M23" s="12">
        <f>I23*K23</f>
        <v>1378.56386364</v>
      </c>
      <c r="N23" s="12">
        <f>I23*L23</f>
        <v>1599.1340818224</v>
      </c>
      <c r="O23" s="12">
        <v>2398.7</v>
      </c>
      <c r="P23" s="12"/>
      <c r="Q23" s="11">
        <f>ABS((O23/L23) - 1)</f>
        <v>0.49999929791153</v>
      </c>
      <c r="R23" s="12">
        <v>2238.79</v>
      </c>
      <c r="S23" s="12"/>
      <c r="T23" s="11">
        <f>ABS((R23/L23) - 1)</f>
        <v>0.40000142917887</v>
      </c>
      <c r="U23" s="12">
        <v>2078.87</v>
      </c>
      <c r="V23" s="12"/>
      <c r="W23" s="11">
        <f>ABS((U23/L23) - 1)</f>
        <v>0.29999730706189</v>
      </c>
      <c r="X23" s="12">
        <v>1918.96</v>
      </c>
      <c r="Y23" s="12"/>
      <c r="Z23" s="11">
        <f>ABS((X23/L23) - 1)</f>
        <v>0.19999943832922</v>
      </c>
      <c r="AA23" s="12"/>
      <c r="AB23" s="8"/>
      <c r="AC23" s="6">
        <f>ABS((AA23/L23) - 1)</f>
        <v>1</v>
      </c>
      <c r="AD23">
        <v>275</v>
      </c>
      <c r="AE23" t="s">
        <v>84</v>
      </c>
      <c r="AF23">
        <v>1378.56386364</v>
      </c>
      <c r="AG23" t="s">
        <v>66</v>
      </c>
    </row>
    <row r="24" spans="1:33" customHeight="1" ht="30">
      <c r="A24" s="3" t="s">
        <v>80</v>
      </c>
      <c r="B24" s="3" t="s">
        <v>81</v>
      </c>
      <c r="C24" s="3" t="s">
        <v>33</v>
      </c>
      <c r="D24" s="3" t="s">
        <v>82</v>
      </c>
      <c r="E24" s="3" t="s">
        <v>83</v>
      </c>
      <c r="F24" s="3"/>
      <c r="G24" s="3"/>
      <c r="H24" s="3" t="s">
        <v>83</v>
      </c>
      <c r="I24" s="4">
        <v>6</v>
      </c>
      <c r="J24" s="3" t="s">
        <v>36</v>
      </c>
      <c r="K24" s="7">
        <v>1378.56386364</v>
      </c>
      <c r="L24" s="7">
        <f>K24*1.16</f>
        <v>1599.1340818224</v>
      </c>
      <c r="M24" s="7">
        <f>I24*K24</f>
        <v>8271.38318184</v>
      </c>
      <c r="N24" s="7">
        <f>I24*L24</f>
        <v>9594.8044909344</v>
      </c>
      <c r="O24" s="7">
        <v>2398.7</v>
      </c>
      <c r="P24" s="7"/>
      <c r="Q24" s="5">
        <f>ABS((O24/L24) - 1)</f>
        <v>0.49999929791153</v>
      </c>
      <c r="R24" s="7">
        <v>2238.79</v>
      </c>
      <c r="S24" s="7"/>
      <c r="T24" s="5">
        <f>ABS((R24/L24) - 1)</f>
        <v>0.40000142917887</v>
      </c>
      <c r="U24" s="7">
        <v>2078.87</v>
      </c>
      <c r="V24" s="7"/>
      <c r="W24" s="5">
        <f>ABS((U24/L24) - 1)</f>
        <v>0.29999730706189</v>
      </c>
      <c r="X24" s="7">
        <v>1918.96</v>
      </c>
      <c r="Y24" s="7"/>
      <c r="Z24" s="5">
        <f>ABS((X24/L24) - 1)</f>
        <v>0.19999943832922</v>
      </c>
      <c r="AA24" s="7"/>
      <c r="AB24" s="8"/>
      <c r="AC24" s="6">
        <f>ABS((AA24/L24) - 1)</f>
        <v>1</v>
      </c>
      <c r="AD24">
        <v>275</v>
      </c>
      <c r="AE24" t="s">
        <v>84</v>
      </c>
      <c r="AF24">
        <v>1378.56386364</v>
      </c>
      <c r="AG24" t="s">
        <v>66</v>
      </c>
    </row>
    <row r="25" spans="1:33" customHeight="1" ht="30">
      <c r="A25" s="9" t="s">
        <v>85</v>
      </c>
      <c r="B25" s="9" t="s">
        <v>86</v>
      </c>
      <c r="C25" s="9" t="s">
        <v>33</v>
      </c>
      <c r="D25" s="9" t="s">
        <v>82</v>
      </c>
      <c r="E25" s="9" t="s">
        <v>83</v>
      </c>
      <c r="F25" s="9"/>
      <c r="G25" s="9"/>
      <c r="H25" s="9" t="s">
        <v>83</v>
      </c>
      <c r="I25" s="10">
        <v>2</v>
      </c>
      <c r="J25" s="9" t="s">
        <v>67</v>
      </c>
      <c r="K25" s="12">
        <v>338.19386364</v>
      </c>
      <c r="L25" s="12">
        <f>K25*1.16</f>
        <v>392.3048818224</v>
      </c>
      <c r="M25" s="12">
        <f>I25*K25</f>
        <v>676.38772728</v>
      </c>
      <c r="N25" s="12">
        <f>I25*L25</f>
        <v>784.6097636448</v>
      </c>
      <c r="O25" s="12">
        <v>588.46</v>
      </c>
      <c r="P25" s="12"/>
      <c r="Q25" s="11">
        <f>ABS((O25/L25) - 1)</f>
        <v>0.50000682445344</v>
      </c>
      <c r="R25" s="12">
        <v>549.23</v>
      </c>
      <c r="S25" s="12"/>
      <c r="T25" s="11">
        <f>ABS((R25/L25) - 1)</f>
        <v>0.40000806884846</v>
      </c>
      <c r="U25" s="12">
        <v>510</v>
      </c>
      <c r="V25" s="12"/>
      <c r="W25" s="11">
        <f>ABS((U25/L25) - 1)</f>
        <v>0.30000931324347</v>
      </c>
      <c r="X25" s="12">
        <v>470.77</v>
      </c>
      <c r="Y25" s="12"/>
      <c r="Z25" s="11">
        <f>ABS((X25/L25) - 1)</f>
        <v>0.20001055763849</v>
      </c>
      <c r="AA25" s="12"/>
      <c r="AB25" s="8"/>
      <c r="AC25" s="6">
        <f>ABS((AA25/L25) - 1)</f>
        <v>1</v>
      </c>
      <c r="AD25">
        <v>275</v>
      </c>
      <c r="AE25" t="s">
        <v>84</v>
      </c>
      <c r="AF25">
        <v>338.19386364</v>
      </c>
      <c r="AG25" t="s">
        <v>66</v>
      </c>
    </row>
    <row r="26" spans="1:33" customHeight="1" ht="30">
      <c r="A26" s="3" t="s">
        <v>85</v>
      </c>
      <c r="B26" s="3" t="s">
        <v>86</v>
      </c>
      <c r="C26" s="3" t="s">
        <v>33</v>
      </c>
      <c r="D26" s="3" t="s">
        <v>82</v>
      </c>
      <c r="E26" s="3" t="s">
        <v>83</v>
      </c>
      <c r="F26" s="3"/>
      <c r="G26" s="3"/>
      <c r="H26" s="3" t="s">
        <v>83</v>
      </c>
      <c r="I26" s="4">
        <v>1</v>
      </c>
      <c r="J26" s="3" t="s">
        <v>36</v>
      </c>
      <c r="K26" s="7">
        <v>338.19386364</v>
      </c>
      <c r="L26" s="7">
        <f>K26*1.16</f>
        <v>392.3048818224</v>
      </c>
      <c r="M26" s="7">
        <f>I26*K26</f>
        <v>338.19386364</v>
      </c>
      <c r="N26" s="7">
        <f>I26*L26</f>
        <v>392.3048818224</v>
      </c>
      <c r="O26" s="7">
        <v>588.46</v>
      </c>
      <c r="P26" s="7"/>
      <c r="Q26" s="5">
        <f>ABS((O26/L26) - 1)</f>
        <v>0.50000682445344</v>
      </c>
      <c r="R26" s="7">
        <v>549.23</v>
      </c>
      <c r="S26" s="7"/>
      <c r="T26" s="5">
        <f>ABS((R26/L26) - 1)</f>
        <v>0.40000806884846</v>
      </c>
      <c r="U26" s="7">
        <v>510</v>
      </c>
      <c r="V26" s="7"/>
      <c r="W26" s="5">
        <f>ABS((U26/L26) - 1)</f>
        <v>0.30000931324347</v>
      </c>
      <c r="X26" s="7">
        <v>470.77</v>
      </c>
      <c r="Y26" s="7"/>
      <c r="Z26" s="5">
        <f>ABS((X26/L26) - 1)</f>
        <v>0.20001055763849</v>
      </c>
      <c r="AA26" s="7"/>
      <c r="AB26" s="8"/>
      <c r="AC26" s="6">
        <f>ABS((AA26/L26) - 1)</f>
        <v>1</v>
      </c>
      <c r="AD26">
        <v>275</v>
      </c>
      <c r="AE26" t="s">
        <v>84</v>
      </c>
      <c r="AF26">
        <v>338.19386364</v>
      </c>
      <c r="AG26" t="s">
        <v>66</v>
      </c>
    </row>
    <row r="27" spans="1:33" customHeight="1" ht="30">
      <c r="A27" s="9" t="s">
        <v>87</v>
      </c>
      <c r="B27" s="9" t="s">
        <v>88</v>
      </c>
      <c r="C27" s="9" t="s">
        <v>33</v>
      </c>
      <c r="D27" s="9" t="s">
        <v>82</v>
      </c>
      <c r="E27" s="9" t="s">
        <v>83</v>
      </c>
      <c r="F27" s="9"/>
      <c r="G27" s="9"/>
      <c r="H27" s="9" t="s">
        <v>83</v>
      </c>
      <c r="I27" s="10">
        <v>1</v>
      </c>
      <c r="J27" s="9" t="s">
        <v>67</v>
      </c>
      <c r="K27" s="12">
        <v>509.69386364</v>
      </c>
      <c r="L27" s="12">
        <f>K27*1.16</f>
        <v>591.2448818224</v>
      </c>
      <c r="M27" s="12">
        <f>I27*K27</f>
        <v>509.69386364</v>
      </c>
      <c r="N27" s="12">
        <f>I27*L27</f>
        <v>591.2448818224</v>
      </c>
      <c r="O27" s="12">
        <v>886.87</v>
      </c>
      <c r="P27" s="12"/>
      <c r="Q27" s="11">
        <f>ABS((O27/L27) - 1)</f>
        <v>0.50000452818533</v>
      </c>
      <c r="R27" s="12">
        <v>827.74</v>
      </c>
      <c r="S27" s="12"/>
      <c r="T27" s="11">
        <f>ABS((R27/L27) - 1)</f>
        <v>0.39999520579129</v>
      </c>
      <c r="U27" s="12">
        <v>768.62</v>
      </c>
      <c r="V27" s="12"/>
      <c r="W27" s="11">
        <f>ABS((U27/L27) - 1)</f>
        <v>0.30000279686291</v>
      </c>
      <c r="X27" s="12">
        <v>709.49</v>
      </c>
      <c r="Y27" s="12"/>
      <c r="Z27" s="11">
        <f>ABS((X27/L27) - 1)</f>
        <v>0.19999347446887</v>
      </c>
      <c r="AA27" s="12"/>
      <c r="AB27" s="8"/>
      <c r="AC27" s="6">
        <f>ABS((AA27/L27) - 1)</f>
        <v>1</v>
      </c>
      <c r="AD27">
        <v>275</v>
      </c>
      <c r="AE27" t="s">
        <v>84</v>
      </c>
      <c r="AF27">
        <v>509.69386364</v>
      </c>
      <c r="AG27" t="s">
        <v>66</v>
      </c>
    </row>
    <row r="28" spans="1:33" customHeight="1" ht="30">
      <c r="A28" s="3" t="s">
        <v>87</v>
      </c>
      <c r="B28" s="3" t="s">
        <v>88</v>
      </c>
      <c r="C28" s="3" t="s">
        <v>33</v>
      </c>
      <c r="D28" s="3" t="s">
        <v>82</v>
      </c>
      <c r="E28" s="3" t="s">
        <v>83</v>
      </c>
      <c r="F28" s="3"/>
      <c r="G28" s="3"/>
      <c r="H28" s="3" t="s">
        <v>83</v>
      </c>
      <c r="I28" s="4">
        <v>6</v>
      </c>
      <c r="J28" s="3" t="s">
        <v>36</v>
      </c>
      <c r="K28" s="7">
        <v>509.69386364</v>
      </c>
      <c r="L28" s="7">
        <f>K28*1.16</f>
        <v>591.2448818224</v>
      </c>
      <c r="M28" s="7">
        <f>I28*K28</f>
        <v>3058.16318184</v>
      </c>
      <c r="N28" s="7">
        <f>I28*L28</f>
        <v>3547.4692909344</v>
      </c>
      <c r="O28" s="7">
        <v>886.87</v>
      </c>
      <c r="P28" s="7"/>
      <c r="Q28" s="5">
        <f>ABS((O28/L28) - 1)</f>
        <v>0.50000452818533</v>
      </c>
      <c r="R28" s="7">
        <v>827.74</v>
      </c>
      <c r="S28" s="7"/>
      <c r="T28" s="5">
        <f>ABS((R28/L28) - 1)</f>
        <v>0.39999520579129</v>
      </c>
      <c r="U28" s="7">
        <v>768.62</v>
      </c>
      <c r="V28" s="7"/>
      <c r="W28" s="5">
        <f>ABS((U28/L28) - 1)</f>
        <v>0.30000279686291</v>
      </c>
      <c r="X28" s="7">
        <v>709.49</v>
      </c>
      <c r="Y28" s="7"/>
      <c r="Z28" s="5">
        <f>ABS((X28/L28) - 1)</f>
        <v>0.19999347446887</v>
      </c>
      <c r="AA28" s="7"/>
      <c r="AB28" s="8"/>
      <c r="AC28" s="6">
        <f>ABS((AA28/L28) - 1)</f>
        <v>1</v>
      </c>
      <c r="AD28">
        <v>275</v>
      </c>
      <c r="AE28" t="s">
        <v>84</v>
      </c>
      <c r="AF28">
        <v>509.69386364</v>
      </c>
      <c r="AG28" t="s">
        <v>66</v>
      </c>
    </row>
    <row r="29" spans="1:33" customHeight="1" ht="30">
      <c r="A29" s="9" t="s">
        <v>89</v>
      </c>
      <c r="B29" s="9" t="s">
        <v>90</v>
      </c>
      <c r="C29" s="9" t="s">
        <v>33</v>
      </c>
      <c r="D29" s="9" t="s">
        <v>82</v>
      </c>
      <c r="E29" s="9" t="s">
        <v>83</v>
      </c>
      <c r="F29" s="9"/>
      <c r="G29" s="9"/>
      <c r="H29" s="9" t="s">
        <v>83</v>
      </c>
      <c r="I29" s="10">
        <v>2</v>
      </c>
      <c r="J29" s="9" t="s">
        <v>36</v>
      </c>
      <c r="K29" s="12">
        <v>1212.89386364</v>
      </c>
      <c r="L29" s="12">
        <f>K29*1.16</f>
        <v>1406.9568818224</v>
      </c>
      <c r="M29" s="12">
        <f>I29*K29</f>
        <v>2425.78772728</v>
      </c>
      <c r="N29" s="12">
        <f>I29*L29</f>
        <v>2813.9137636448</v>
      </c>
      <c r="O29" s="12">
        <v>2110.44</v>
      </c>
      <c r="P29" s="12"/>
      <c r="Q29" s="11">
        <f>ABS((O29/L29) - 1)</f>
        <v>0.50000332438503</v>
      </c>
      <c r="R29" s="12">
        <v>1969.74</v>
      </c>
      <c r="S29" s="12"/>
      <c r="T29" s="11">
        <f>ABS((R29/L29) - 1)</f>
        <v>0.40000025974402</v>
      </c>
      <c r="U29" s="12">
        <v>1829.04</v>
      </c>
      <c r="V29" s="12"/>
      <c r="W29" s="11">
        <f>ABS((U29/L29) - 1)</f>
        <v>0.29999719510301</v>
      </c>
      <c r="X29" s="12">
        <v>1688.35</v>
      </c>
      <c r="Y29" s="12"/>
      <c r="Z29" s="11">
        <f>ABS((X29/L29) - 1)</f>
        <v>0.20000123800036</v>
      </c>
      <c r="AA29" s="12"/>
      <c r="AB29" s="8"/>
      <c r="AC29" s="6">
        <f>ABS((AA29/L29) - 1)</f>
        <v>1</v>
      </c>
      <c r="AD29">
        <v>275</v>
      </c>
      <c r="AE29" t="s">
        <v>84</v>
      </c>
      <c r="AF29">
        <v>1212.89386364</v>
      </c>
      <c r="AG29" t="s">
        <v>66</v>
      </c>
    </row>
    <row r="30" spans="1:33" customHeight="1" ht="30">
      <c r="A30" s="3" t="s">
        <v>91</v>
      </c>
      <c r="B30" s="3" t="s">
        <v>92</v>
      </c>
      <c r="C30" s="3" t="s">
        <v>33</v>
      </c>
      <c r="D30" s="3" t="s">
        <v>82</v>
      </c>
      <c r="E30" s="3" t="s">
        <v>83</v>
      </c>
      <c r="F30" s="3"/>
      <c r="G30" s="3"/>
      <c r="H30" s="3" t="s">
        <v>83</v>
      </c>
      <c r="I30" s="4">
        <v>1</v>
      </c>
      <c r="J30" s="3" t="s">
        <v>93</v>
      </c>
      <c r="K30" s="7">
        <v>996.30386364</v>
      </c>
      <c r="L30" s="7">
        <f>K30*1.16</f>
        <v>1155.7124818224</v>
      </c>
      <c r="M30" s="7">
        <f>I30*K30</f>
        <v>996.30386364</v>
      </c>
      <c r="N30" s="7">
        <f>I30*L30</f>
        <v>1155.7124818224</v>
      </c>
      <c r="O30" s="7">
        <v>1733.57</v>
      </c>
      <c r="P30" s="7"/>
      <c r="Q30" s="5">
        <f>ABS((O30/L30) - 1)</f>
        <v>0.50000110517661</v>
      </c>
      <c r="R30" s="7">
        <v>1618</v>
      </c>
      <c r="S30" s="7"/>
      <c r="T30" s="5">
        <f>ABS((R30/L30) - 1)</f>
        <v>0.40000218518765</v>
      </c>
      <c r="U30" s="7">
        <v>1502.43</v>
      </c>
      <c r="V30" s="7"/>
      <c r="W30" s="5">
        <f>ABS((U30/L30) - 1)</f>
        <v>0.30000326519869</v>
      </c>
      <c r="X30" s="7">
        <v>1386.85</v>
      </c>
      <c r="Y30" s="7"/>
      <c r="Z30" s="5">
        <f>ABS((X30/L30) - 1)</f>
        <v>0.19999569253862</v>
      </c>
      <c r="AA30" s="7"/>
      <c r="AB30" s="8"/>
      <c r="AC30" s="6">
        <f>ABS((AA30/L30) - 1)</f>
        <v>1</v>
      </c>
      <c r="AD30">
        <v>275</v>
      </c>
      <c r="AE30" t="s">
        <v>84</v>
      </c>
      <c r="AF30">
        <v>996.30386364</v>
      </c>
      <c r="AG30" t="s">
        <v>66</v>
      </c>
    </row>
    <row r="31" spans="1:33" customHeight="1" ht="30">
      <c r="A31" s="9" t="s">
        <v>94</v>
      </c>
      <c r="B31" s="9" t="s">
        <v>95</v>
      </c>
      <c r="C31" s="9" t="s">
        <v>33</v>
      </c>
      <c r="D31" s="9" t="s">
        <v>82</v>
      </c>
      <c r="E31" s="9" t="s">
        <v>83</v>
      </c>
      <c r="F31" s="9"/>
      <c r="G31" s="9"/>
      <c r="H31" s="9" t="s">
        <v>83</v>
      </c>
      <c r="I31" s="10">
        <v>1</v>
      </c>
      <c r="J31" s="9" t="s">
        <v>96</v>
      </c>
      <c r="K31" s="12">
        <v>436.19386364</v>
      </c>
      <c r="L31" s="12">
        <f>K31*1.16</f>
        <v>505.9848818224</v>
      </c>
      <c r="M31" s="12">
        <f>I31*K31</f>
        <v>436.19386364</v>
      </c>
      <c r="N31" s="12">
        <f>I31*L31</f>
        <v>505.9848818224</v>
      </c>
      <c r="O31" s="12">
        <v>758.98</v>
      </c>
      <c r="P31" s="12"/>
      <c r="Q31" s="11">
        <f>ABS((O31/L31) - 1)</f>
        <v>0.50000529119841</v>
      </c>
      <c r="R31" s="12">
        <v>708.38</v>
      </c>
      <c r="S31" s="12"/>
      <c r="T31" s="11">
        <f>ABS((R31/L31) - 1)</f>
        <v>0.400002303327</v>
      </c>
      <c r="U31" s="12">
        <v>657.78</v>
      </c>
      <c r="V31" s="12"/>
      <c r="W31" s="11">
        <f>ABS((U31/L31) - 1)</f>
        <v>0.29999931545559</v>
      </c>
      <c r="X31" s="12">
        <v>607.18</v>
      </c>
      <c r="Y31" s="12"/>
      <c r="Z31" s="11">
        <f>ABS((X31/L31) - 1)</f>
        <v>0.19999632758419</v>
      </c>
      <c r="AA31" s="12"/>
      <c r="AB31" s="8"/>
      <c r="AC31" s="6">
        <f>ABS((AA31/L31) - 1)</f>
        <v>1</v>
      </c>
      <c r="AD31">
        <v>275</v>
      </c>
      <c r="AE31" t="s">
        <v>84</v>
      </c>
      <c r="AF31">
        <v>436.19386364</v>
      </c>
      <c r="AG31" t="s">
        <v>66</v>
      </c>
    </row>
    <row r="32" spans="1:33" customHeight="1" ht="30">
      <c r="A32" s="3" t="s">
        <v>97</v>
      </c>
      <c r="B32" s="3" t="s">
        <v>98</v>
      </c>
      <c r="C32" s="3" t="s">
        <v>33</v>
      </c>
      <c r="D32" s="3" t="s">
        <v>62</v>
      </c>
      <c r="E32" s="3" t="s">
        <v>99</v>
      </c>
      <c r="F32" s="3"/>
      <c r="G32" s="3"/>
      <c r="H32" s="3" t="s">
        <v>99</v>
      </c>
      <c r="I32" s="4">
        <v>2</v>
      </c>
      <c r="J32" s="3" t="s">
        <v>68</v>
      </c>
      <c r="K32" s="7">
        <v>269.89</v>
      </c>
      <c r="L32" s="7">
        <f>K32*1.16</f>
        <v>313.0724</v>
      </c>
      <c r="M32" s="7">
        <f>I32*K32</f>
        <v>539.78</v>
      </c>
      <c r="N32" s="7">
        <f>I32*L32</f>
        <v>626.1448</v>
      </c>
      <c r="O32" s="7">
        <v>469.61</v>
      </c>
      <c r="P32" s="7"/>
      <c r="Q32" s="5">
        <f>ABS((O32/L32) - 1)</f>
        <v>0.50000447180908</v>
      </c>
      <c r="R32" s="7">
        <v>438.3</v>
      </c>
      <c r="S32" s="7"/>
      <c r="T32" s="5">
        <f>ABS((R32/L32) - 1)</f>
        <v>0.3999956559569</v>
      </c>
      <c r="U32" s="7">
        <v>406.99</v>
      </c>
      <c r="V32" s="7"/>
      <c r="W32" s="5">
        <f>ABS((U32/L32) - 1)</f>
        <v>0.29998684010472</v>
      </c>
      <c r="X32" s="7">
        <v>375.69</v>
      </c>
      <c r="Y32" s="7"/>
      <c r="Z32" s="5">
        <f>ABS((X32/L32) - 1)</f>
        <v>0.20000996574594</v>
      </c>
      <c r="AA32" s="7"/>
      <c r="AB32" s="8"/>
      <c r="AC32" s="6">
        <f>ABS((AA32/L32) - 1)</f>
        <v>1</v>
      </c>
      <c r="AD32">
        <v>370</v>
      </c>
      <c r="AE32" t="s">
        <v>100</v>
      </c>
      <c r="AF32">
        <v>269.89</v>
      </c>
      <c r="AG32" t="s">
        <v>101</v>
      </c>
    </row>
    <row r="33" spans="1:33" customHeight="1" ht="30">
      <c r="A33" s="9" t="s">
        <v>102</v>
      </c>
      <c r="B33" s="9" t="s">
        <v>103</v>
      </c>
      <c r="C33" s="9" t="s">
        <v>33</v>
      </c>
      <c r="D33" s="9" t="s">
        <v>104</v>
      </c>
      <c r="E33" s="9" t="s">
        <v>105</v>
      </c>
      <c r="F33" s="9"/>
      <c r="G33" s="9"/>
      <c r="H33" s="9" t="s">
        <v>105</v>
      </c>
      <c r="I33" s="10">
        <v>1</v>
      </c>
      <c r="J33" s="9" t="s">
        <v>106</v>
      </c>
      <c r="K33" s="12">
        <v>183.62</v>
      </c>
      <c r="L33" s="12">
        <f>K33*1.16</f>
        <v>212.9992</v>
      </c>
      <c r="M33" s="12">
        <f>I33*K33</f>
        <v>183.62</v>
      </c>
      <c r="N33" s="12">
        <f>I33*L33</f>
        <v>212.9992</v>
      </c>
      <c r="O33" s="12">
        <v>319.5</v>
      </c>
      <c r="P33" s="12"/>
      <c r="Q33" s="11">
        <f>ABS((O33/L33) - 1)</f>
        <v>0.50000563382398</v>
      </c>
      <c r="R33" s="12">
        <v>298.2</v>
      </c>
      <c r="S33" s="12"/>
      <c r="T33" s="11">
        <f>ABS((R33/L33) - 1)</f>
        <v>0.40000525823571</v>
      </c>
      <c r="U33" s="12">
        <v>276.9</v>
      </c>
      <c r="V33" s="12"/>
      <c r="W33" s="11">
        <f>ABS((U33/L33) - 1)</f>
        <v>0.30000488264745</v>
      </c>
      <c r="X33" s="12">
        <v>255.6</v>
      </c>
      <c r="Y33" s="12"/>
      <c r="Z33" s="11">
        <f>ABS((X33/L33) - 1)</f>
        <v>0.20000450705918</v>
      </c>
      <c r="AA33" s="12"/>
      <c r="AB33" s="8"/>
      <c r="AC33" s="6">
        <f>ABS((AA33/L33) - 1)</f>
        <v>1</v>
      </c>
      <c r="AD33">
        <v>518</v>
      </c>
      <c r="AE33" t="s">
        <v>107</v>
      </c>
      <c r="AF33">
        <v>183.62</v>
      </c>
      <c r="AG33" t="s">
        <v>101</v>
      </c>
    </row>
    <row r="34" spans="1:33" customHeight="1" ht="30">
      <c r="A34" s="3" t="s">
        <v>108</v>
      </c>
      <c r="B34" s="3" t="s">
        <v>109</v>
      </c>
      <c r="C34" s="3" t="s">
        <v>33</v>
      </c>
      <c r="D34" s="3" t="s">
        <v>104</v>
      </c>
      <c r="E34" s="3" t="s">
        <v>105</v>
      </c>
      <c r="F34" s="3"/>
      <c r="G34" s="3"/>
      <c r="H34" s="3" t="s">
        <v>105</v>
      </c>
      <c r="I34" s="4">
        <v>1</v>
      </c>
      <c r="J34" s="3" t="s">
        <v>106</v>
      </c>
      <c r="K34" s="7">
        <v>128.45</v>
      </c>
      <c r="L34" s="7">
        <f>K34*1.16</f>
        <v>149.002</v>
      </c>
      <c r="M34" s="7">
        <f>I34*K34</f>
        <v>128.45</v>
      </c>
      <c r="N34" s="7">
        <f>I34*L34</f>
        <v>149.002</v>
      </c>
      <c r="O34" s="7">
        <v>223.5</v>
      </c>
      <c r="P34" s="7"/>
      <c r="Q34" s="5">
        <f>ABS((O34/L34) - 1)</f>
        <v>0.49997986604207</v>
      </c>
      <c r="R34" s="7">
        <v>208.6</v>
      </c>
      <c r="S34" s="7"/>
      <c r="T34" s="5">
        <f>ABS((R34/L34) - 1)</f>
        <v>0.39998120830593</v>
      </c>
      <c r="U34" s="7">
        <v>193.7</v>
      </c>
      <c r="V34" s="7"/>
      <c r="W34" s="5">
        <f>ABS((U34/L34) - 1)</f>
        <v>0.29998255056979</v>
      </c>
      <c r="X34" s="7">
        <v>178.8</v>
      </c>
      <c r="Y34" s="7"/>
      <c r="Z34" s="5">
        <f>ABS((X34/L34) - 1)</f>
        <v>0.19998389283365</v>
      </c>
      <c r="AA34" s="7"/>
      <c r="AB34" s="8"/>
      <c r="AC34" s="6">
        <f>ABS((AA34/L34) - 1)</f>
        <v>1</v>
      </c>
      <c r="AD34">
        <v>518</v>
      </c>
      <c r="AE34" t="s">
        <v>107</v>
      </c>
      <c r="AF34">
        <v>128.45</v>
      </c>
      <c r="AG34" t="s">
        <v>101</v>
      </c>
    </row>
    <row r="35" spans="1:33" customHeight="1" ht="30">
      <c r="A35" s="9" t="s">
        <v>110</v>
      </c>
      <c r="B35" s="9" t="s">
        <v>111</v>
      </c>
      <c r="C35" s="9" t="s">
        <v>33</v>
      </c>
      <c r="D35" s="9" t="s">
        <v>112</v>
      </c>
      <c r="E35" s="9" t="s">
        <v>105</v>
      </c>
      <c r="F35" s="9"/>
      <c r="G35" s="9"/>
      <c r="H35" s="9" t="s">
        <v>105</v>
      </c>
      <c r="I35" s="10">
        <v>1</v>
      </c>
      <c r="J35" s="9" t="s">
        <v>67</v>
      </c>
      <c r="K35" s="12">
        <v>99</v>
      </c>
      <c r="L35" s="12">
        <f>K35*1.16</f>
        <v>114.84</v>
      </c>
      <c r="M35" s="12">
        <f>I35*K35</f>
        <v>99</v>
      </c>
      <c r="N35" s="12">
        <f>I35*L35</f>
        <v>114.84</v>
      </c>
      <c r="O35" s="12">
        <v>172.26</v>
      </c>
      <c r="P35" s="12"/>
      <c r="Q35" s="11">
        <f>ABS((O35/L35) - 1)</f>
        <v>0.5</v>
      </c>
      <c r="R35" s="12">
        <v>160.78</v>
      </c>
      <c r="S35" s="12"/>
      <c r="T35" s="11">
        <f>ABS((R35/L35) - 1)</f>
        <v>0.40003483106931</v>
      </c>
      <c r="U35" s="12">
        <v>149.29</v>
      </c>
      <c r="V35" s="12"/>
      <c r="W35" s="11">
        <f>ABS((U35/L35) - 1)</f>
        <v>0.29998258446534</v>
      </c>
      <c r="X35" s="12">
        <v>137.81</v>
      </c>
      <c r="Y35" s="12"/>
      <c r="Z35" s="11">
        <f>ABS((X35/L35) - 1)</f>
        <v>0.20001741553466</v>
      </c>
      <c r="AA35" s="12"/>
      <c r="AB35" s="8"/>
      <c r="AC35" s="6">
        <f>ABS((AA35/L35) - 1)</f>
        <v>1</v>
      </c>
      <c r="AD35">
        <v>518</v>
      </c>
      <c r="AE35" t="s">
        <v>107</v>
      </c>
      <c r="AF35">
        <v>99</v>
      </c>
      <c r="AG35" t="s">
        <v>101</v>
      </c>
    </row>
    <row r="36" spans="1:33" customHeight="1" ht="30">
      <c r="A36" s="3" t="s">
        <v>113</v>
      </c>
      <c r="B36" s="3" t="s">
        <v>114</v>
      </c>
      <c r="C36" s="3" t="s">
        <v>33</v>
      </c>
      <c r="D36" s="3" t="s">
        <v>35</v>
      </c>
      <c r="E36" s="3" t="s">
        <v>35</v>
      </c>
      <c r="F36" s="3"/>
      <c r="G36" s="3"/>
      <c r="H36" s="3" t="s">
        <v>35</v>
      </c>
      <c r="I36" s="4">
        <v>40</v>
      </c>
      <c r="J36" s="3" t="s">
        <v>64</v>
      </c>
      <c r="K36" s="7">
        <v>0.64</v>
      </c>
      <c r="L36" s="7">
        <f>K36*1.16</f>
        <v>0.7424</v>
      </c>
      <c r="M36" s="7">
        <f>I36*K36</f>
        <v>25.6</v>
      </c>
      <c r="N36" s="7">
        <f>I36*L36</f>
        <v>29.696</v>
      </c>
      <c r="O36" s="7">
        <v>1.11</v>
      </c>
      <c r="P36" s="7"/>
      <c r="Q36" s="5">
        <f>ABS((O36/L36) - 1)</f>
        <v>0.49515086206897</v>
      </c>
      <c r="R36" s="7">
        <v>1.04</v>
      </c>
      <c r="S36" s="7"/>
      <c r="T36" s="5">
        <f>ABS((R36/L36) - 1)</f>
        <v>0.40086206896552</v>
      </c>
      <c r="U36" s="7">
        <v>0.97</v>
      </c>
      <c r="V36" s="7"/>
      <c r="W36" s="5">
        <f>ABS((U36/L36) - 1)</f>
        <v>0.30657327586207</v>
      </c>
      <c r="X36" s="7">
        <v>0.89</v>
      </c>
      <c r="Y36" s="7"/>
      <c r="Z36" s="5">
        <f>ABS((X36/L36) - 1)</f>
        <v>0.19881465517241</v>
      </c>
      <c r="AA36" s="7"/>
      <c r="AB36" s="8"/>
      <c r="AC36" s="6">
        <f>ABS((AA36/L36) - 1)</f>
        <v>1</v>
      </c>
      <c r="AD36"/>
      <c r="AE36" t="s">
        <v>37</v>
      </c>
      <c r="AF36">
        <v>0.64</v>
      </c>
      <c r="AG36" t="s">
        <v>38</v>
      </c>
    </row>
    <row r="37" spans="1:33" customHeight="1" ht="30">
      <c r="A37" s="9" t="s">
        <v>113</v>
      </c>
      <c r="B37" s="9" t="s">
        <v>114</v>
      </c>
      <c r="C37" s="9" t="s">
        <v>33</v>
      </c>
      <c r="D37" s="9" t="s">
        <v>35</v>
      </c>
      <c r="E37" s="9" t="s">
        <v>35</v>
      </c>
      <c r="F37" s="9"/>
      <c r="G37" s="9"/>
      <c r="H37" s="9" t="s">
        <v>35</v>
      </c>
      <c r="I37" s="10">
        <v>40</v>
      </c>
      <c r="J37" s="9" t="s">
        <v>36</v>
      </c>
      <c r="K37" s="12">
        <v>0.64</v>
      </c>
      <c r="L37" s="12">
        <f>K37*1.16</f>
        <v>0.7424</v>
      </c>
      <c r="M37" s="12">
        <f>I37*K37</f>
        <v>25.6</v>
      </c>
      <c r="N37" s="12">
        <f>I37*L37</f>
        <v>29.696</v>
      </c>
      <c r="O37" s="12">
        <v>1.11</v>
      </c>
      <c r="P37" s="12"/>
      <c r="Q37" s="11">
        <f>ABS((O37/L37) - 1)</f>
        <v>0.49515086206897</v>
      </c>
      <c r="R37" s="12">
        <v>1.04</v>
      </c>
      <c r="S37" s="12"/>
      <c r="T37" s="11">
        <f>ABS((R37/L37) - 1)</f>
        <v>0.40086206896552</v>
      </c>
      <c r="U37" s="12">
        <v>0.97</v>
      </c>
      <c r="V37" s="12"/>
      <c r="W37" s="11">
        <f>ABS((U37/L37) - 1)</f>
        <v>0.30657327586207</v>
      </c>
      <c r="X37" s="12">
        <v>0.89</v>
      </c>
      <c r="Y37" s="12"/>
      <c r="Z37" s="11">
        <f>ABS((X37/L37) - 1)</f>
        <v>0.19881465517241</v>
      </c>
      <c r="AA37" s="12"/>
      <c r="AB37" s="8"/>
      <c r="AC37" s="6">
        <f>ABS((AA37/L37) - 1)</f>
        <v>1</v>
      </c>
      <c r="AD37"/>
      <c r="AE37" t="s">
        <v>37</v>
      </c>
      <c r="AF37">
        <v>0.64</v>
      </c>
      <c r="AG37" t="s">
        <v>38</v>
      </c>
    </row>
    <row r="38" spans="1:33" customHeight="1" ht="30">
      <c r="A38" s="3" t="s">
        <v>113</v>
      </c>
      <c r="B38" s="3" t="s">
        <v>114</v>
      </c>
      <c r="C38" s="3" t="s">
        <v>33</v>
      </c>
      <c r="D38" s="3" t="s">
        <v>35</v>
      </c>
      <c r="E38" s="3" t="s">
        <v>35</v>
      </c>
      <c r="F38" s="3"/>
      <c r="G38" s="3"/>
      <c r="H38" s="3" t="s">
        <v>35</v>
      </c>
      <c r="I38" s="4">
        <v>40</v>
      </c>
      <c r="J38" s="3" t="s">
        <v>96</v>
      </c>
      <c r="K38" s="7">
        <v>0.64</v>
      </c>
      <c r="L38" s="7">
        <f>K38*1.16</f>
        <v>0.7424</v>
      </c>
      <c r="M38" s="7">
        <f>I38*K38</f>
        <v>25.6</v>
      </c>
      <c r="N38" s="7">
        <f>I38*L38</f>
        <v>29.696</v>
      </c>
      <c r="O38" s="7">
        <v>1.11</v>
      </c>
      <c r="P38" s="7"/>
      <c r="Q38" s="5">
        <f>ABS((O38/L38) - 1)</f>
        <v>0.49515086206897</v>
      </c>
      <c r="R38" s="7">
        <v>1.04</v>
      </c>
      <c r="S38" s="7"/>
      <c r="T38" s="5">
        <f>ABS((R38/L38) - 1)</f>
        <v>0.40086206896552</v>
      </c>
      <c r="U38" s="7">
        <v>0.97</v>
      </c>
      <c r="V38" s="7"/>
      <c r="W38" s="5">
        <f>ABS((U38/L38) - 1)</f>
        <v>0.30657327586207</v>
      </c>
      <c r="X38" s="7">
        <v>0.89</v>
      </c>
      <c r="Y38" s="7"/>
      <c r="Z38" s="5">
        <f>ABS((X38/L38) - 1)</f>
        <v>0.19881465517241</v>
      </c>
      <c r="AA38" s="7"/>
      <c r="AB38" s="8"/>
      <c r="AC38" s="6">
        <f>ABS((AA38/L38) - 1)</f>
        <v>1</v>
      </c>
      <c r="AD38"/>
      <c r="AE38" t="s">
        <v>37</v>
      </c>
      <c r="AF38">
        <v>0.64</v>
      </c>
      <c r="AG38" t="s">
        <v>38</v>
      </c>
    </row>
    <row r="39" spans="1:33" customHeight="1" ht="30">
      <c r="A39" s="9" t="s">
        <v>113</v>
      </c>
      <c r="B39" s="9" t="s">
        <v>114</v>
      </c>
      <c r="C39" s="9" t="s">
        <v>33</v>
      </c>
      <c r="D39" s="9" t="s">
        <v>35</v>
      </c>
      <c r="E39" s="9" t="s">
        <v>35</v>
      </c>
      <c r="F39" s="9"/>
      <c r="G39" s="9"/>
      <c r="H39" s="9" t="s">
        <v>35</v>
      </c>
      <c r="I39" s="10">
        <v>40</v>
      </c>
      <c r="J39" s="9" t="s">
        <v>68</v>
      </c>
      <c r="K39" s="12">
        <v>0.64</v>
      </c>
      <c r="L39" s="12">
        <f>K39*1.16</f>
        <v>0.7424</v>
      </c>
      <c r="M39" s="12">
        <f>I39*K39</f>
        <v>25.6</v>
      </c>
      <c r="N39" s="12">
        <f>I39*L39</f>
        <v>29.696</v>
      </c>
      <c r="O39" s="12">
        <v>1.11</v>
      </c>
      <c r="P39" s="12"/>
      <c r="Q39" s="11">
        <f>ABS((O39/L39) - 1)</f>
        <v>0.49515086206897</v>
      </c>
      <c r="R39" s="12">
        <v>1.04</v>
      </c>
      <c r="S39" s="12"/>
      <c r="T39" s="11">
        <f>ABS((R39/L39) - 1)</f>
        <v>0.40086206896552</v>
      </c>
      <c r="U39" s="12">
        <v>0.97</v>
      </c>
      <c r="V39" s="12"/>
      <c r="W39" s="11">
        <f>ABS((U39/L39) - 1)</f>
        <v>0.30657327586207</v>
      </c>
      <c r="X39" s="12">
        <v>0.89</v>
      </c>
      <c r="Y39" s="12"/>
      <c r="Z39" s="11">
        <f>ABS((X39/L39) - 1)</f>
        <v>0.19881465517241</v>
      </c>
      <c r="AA39" s="12"/>
      <c r="AB39" s="8"/>
      <c r="AC39" s="6">
        <f>ABS((AA39/L39) - 1)</f>
        <v>1</v>
      </c>
      <c r="AD39"/>
      <c r="AE39" t="s">
        <v>37</v>
      </c>
      <c r="AF39">
        <v>0.64</v>
      </c>
      <c r="AG39" t="s">
        <v>38</v>
      </c>
    </row>
    <row r="40" spans="1:33" customHeight="1" ht="30">
      <c r="A40" s="3" t="s">
        <v>113</v>
      </c>
      <c r="B40" s="3" t="s">
        <v>114</v>
      </c>
      <c r="C40" s="3" t="s">
        <v>33</v>
      </c>
      <c r="D40" s="3" t="s">
        <v>35</v>
      </c>
      <c r="E40" s="3" t="s">
        <v>35</v>
      </c>
      <c r="F40" s="3"/>
      <c r="G40" s="3"/>
      <c r="H40" s="3" t="s">
        <v>35</v>
      </c>
      <c r="I40" s="4">
        <v>40</v>
      </c>
      <c r="J40" s="3" t="s">
        <v>115</v>
      </c>
      <c r="K40" s="7">
        <v>0.64</v>
      </c>
      <c r="L40" s="7">
        <f>K40*1.16</f>
        <v>0.7424</v>
      </c>
      <c r="M40" s="7">
        <f>I40*K40</f>
        <v>25.6</v>
      </c>
      <c r="N40" s="7">
        <f>I40*L40</f>
        <v>29.696</v>
      </c>
      <c r="O40" s="7">
        <v>1.11</v>
      </c>
      <c r="P40" s="7"/>
      <c r="Q40" s="5">
        <f>ABS((O40/L40) - 1)</f>
        <v>0.49515086206897</v>
      </c>
      <c r="R40" s="7">
        <v>1.04</v>
      </c>
      <c r="S40" s="7"/>
      <c r="T40" s="5">
        <f>ABS((R40/L40) - 1)</f>
        <v>0.40086206896552</v>
      </c>
      <c r="U40" s="7">
        <v>0.97</v>
      </c>
      <c r="V40" s="7"/>
      <c r="W40" s="5">
        <f>ABS((U40/L40) - 1)</f>
        <v>0.30657327586207</v>
      </c>
      <c r="X40" s="7">
        <v>0.89</v>
      </c>
      <c r="Y40" s="7"/>
      <c r="Z40" s="5">
        <f>ABS((X40/L40) - 1)</f>
        <v>0.19881465517241</v>
      </c>
      <c r="AA40" s="7"/>
      <c r="AB40" s="8"/>
      <c r="AC40" s="6">
        <f>ABS((AA40/L40) - 1)</f>
        <v>1</v>
      </c>
      <c r="AD40"/>
      <c r="AE40" t="s">
        <v>37</v>
      </c>
      <c r="AF40">
        <v>0.64</v>
      </c>
      <c r="AG40" t="s">
        <v>38</v>
      </c>
    </row>
    <row r="41" spans="1:33" customHeight="1" ht="30">
      <c r="A41" s="9" t="s">
        <v>113</v>
      </c>
      <c r="B41" s="9" t="s">
        <v>114</v>
      </c>
      <c r="C41" s="9" t="s">
        <v>33</v>
      </c>
      <c r="D41" s="9" t="s">
        <v>35</v>
      </c>
      <c r="E41" s="9" t="s">
        <v>35</v>
      </c>
      <c r="F41" s="9"/>
      <c r="G41" s="9"/>
      <c r="H41" s="9" t="s">
        <v>35</v>
      </c>
      <c r="I41" s="10">
        <v>40</v>
      </c>
      <c r="J41" s="9" t="s">
        <v>69</v>
      </c>
      <c r="K41" s="12">
        <v>0.64</v>
      </c>
      <c r="L41" s="12">
        <f>K41*1.16</f>
        <v>0.7424</v>
      </c>
      <c r="M41" s="12">
        <f>I41*K41</f>
        <v>25.6</v>
      </c>
      <c r="N41" s="12">
        <f>I41*L41</f>
        <v>29.696</v>
      </c>
      <c r="O41" s="12">
        <v>1.11</v>
      </c>
      <c r="P41" s="12"/>
      <c r="Q41" s="11">
        <f>ABS((O41/L41) - 1)</f>
        <v>0.49515086206897</v>
      </c>
      <c r="R41" s="12">
        <v>1.04</v>
      </c>
      <c r="S41" s="12"/>
      <c r="T41" s="11">
        <f>ABS((R41/L41) - 1)</f>
        <v>0.40086206896552</v>
      </c>
      <c r="U41" s="12">
        <v>0.97</v>
      </c>
      <c r="V41" s="12"/>
      <c r="W41" s="11">
        <f>ABS((U41/L41) - 1)</f>
        <v>0.30657327586207</v>
      </c>
      <c r="X41" s="12">
        <v>0.89</v>
      </c>
      <c r="Y41" s="12"/>
      <c r="Z41" s="11">
        <f>ABS((X41/L41) - 1)</f>
        <v>0.19881465517241</v>
      </c>
      <c r="AA41" s="12"/>
      <c r="AB41" s="8"/>
      <c r="AC41" s="6">
        <f>ABS((AA41/L41) - 1)</f>
        <v>1</v>
      </c>
      <c r="AD41"/>
      <c r="AE41" t="s">
        <v>37</v>
      </c>
      <c r="AF41">
        <v>0.64</v>
      </c>
      <c r="AG41" t="s">
        <v>38</v>
      </c>
    </row>
    <row r="42" spans="1:33" customHeight="1" ht="30">
      <c r="A42" s="3" t="s">
        <v>116</v>
      </c>
      <c r="B42" s="3" t="s">
        <v>117</v>
      </c>
      <c r="C42" s="3" t="s">
        <v>33</v>
      </c>
      <c r="D42" s="3" t="s">
        <v>35</v>
      </c>
      <c r="E42" s="3" t="s">
        <v>35</v>
      </c>
      <c r="F42" s="3"/>
      <c r="G42" s="3"/>
      <c r="H42" s="3" t="s">
        <v>35</v>
      </c>
      <c r="I42" s="4">
        <v>20</v>
      </c>
      <c r="J42" s="3" t="s">
        <v>64</v>
      </c>
      <c r="K42" s="7">
        <v>0.31</v>
      </c>
      <c r="L42" s="7">
        <f>K42*1.16</f>
        <v>0.3596</v>
      </c>
      <c r="M42" s="7">
        <f>I42*K42</f>
        <v>6.2</v>
      </c>
      <c r="N42" s="7">
        <f>I42*L42</f>
        <v>7.192</v>
      </c>
      <c r="O42" s="7">
        <v>0.54</v>
      </c>
      <c r="P42" s="7"/>
      <c r="Q42" s="5">
        <f>ABS((O42/L42) - 1)</f>
        <v>0.50166852057842</v>
      </c>
      <c r="R42" s="7">
        <v>0.5</v>
      </c>
      <c r="S42" s="7"/>
      <c r="T42" s="5">
        <f>ABS((R42/L42) - 1)</f>
        <v>0.39043381535039</v>
      </c>
      <c r="U42" s="7">
        <v>0.47</v>
      </c>
      <c r="V42" s="7"/>
      <c r="W42" s="5">
        <f>ABS((U42/L42) - 1)</f>
        <v>0.30700778642937</v>
      </c>
      <c r="X42" s="7">
        <v>0.43</v>
      </c>
      <c r="Y42" s="7"/>
      <c r="Z42" s="5">
        <f>ABS((X42/L42) - 1)</f>
        <v>0.19577308120133</v>
      </c>
      <c r="AA42" s="7"/>
      <c r="AB42" s="8"/>
      <c r="AC42" s="6">
        <f>ABS((AA42/L42) - 1)</f>
        <v>1</v>
      </c>
      <c r="AD42"/>
      <c r="AE42" t="s">
        <v>37</v>
      </c>
      <c r="AF42">
        <v>0.31</v>
      </c>
      <c r="AG42" t="s">
        <v>38</v>
      </c>
    </row>
    <row r="43" spans="1:33" customHeight="1" ht="30">
      <c r="A43" s="9" t="s">
        <v>116</v>
      </c>
      <c r="B43" s="9" t="s">
        <v>117</v>
      </c>
      <c r="C43" s="9" t="s">
        <v>33</v>
      </c>
      <c r="D43" s="9" t="s">
        <v>35</v>
      </c>
      <c r="E43" s="9" t="s">
        <v>35</v>
      </c>
      <c r="F43" s="9"/>
      <c r="G43" s="9"/>
      <c r="H43" s="9" t="s">
        <v>35</v>
      </c>
      <c r="I43" s="10">
        <v>20</v>
      </c>
      <c r="J43" s="9" t="s">
        <v>67</v>
      </c>
      <c r="K43" s="12">
        <v>0.31</v>
      </c>
      <c r="L43" s="12">
        <f>K43*1.16</f>
        <v>0.3596</v>
      </c>
      <c r="M43" s="12">
        <f>I43*K43</f>
        <v>6.2</v>
      </c>
      <c r="N43" s="12">
        <f>I43*L43</f>
        <v>7.192</v>
      </c>
      <c r="O43" s="12">
        <v>0.54</v>
      </c>
      <c r="P43" s="12"/>
      <c r="Q43" s="11">
        <f>ABS((O43/L43) - 1)</f>
        <v>0.50166852057842</v>
      </c>
      <c r="R43" s="12">
        <v>0.5</v>
      </c>
      <c r="S43" s="12"/>
      <c r="T43" s="11">
        <f>ABS((R43/L43) - 1)</f>
        <v>0.39043381535039</v>
      </c>
      <c r="U43" s="12">
        <v>0.47</v>
      </c>
      <c r="V43" s="12"/>
      <c r="W43" s="11">
        <f>ABS((U43/L43) - 1)</f>
        <v>0.30700778642937</v>
      </c>
      <c r="X43" s="12">
        <v>0.43</v>
      </c>
      <c r="Y43" s="12"/>
      <c r="Z43" s="11">
        <f>ABS((X43/L43) - 1)</f>
        <v>0.19577308120133</v>
      </c>
      <c r="AA43" s="12"/>
      <c r="AB43" s="8"/>
      <c r="AC43" s="6">
        <f>ABS((AA43/L43) - 1)</f>
        <v>1</v>
      </c>
      <c r="AD43"/>
      <c r="AE43" t="s">
        <v>37</v>
      </c>
      <c r="AF43">
        <v>0.31</v>
      </c>
      <c r="AG43" t="s">
        <v>38</v>
      </c>
    </row>
    <row r="44" spans="1:33" customHeight="1" ht="30">
      <c r="A44" s="3" t="s">
        <v>116</v>
      </c>
      <c r="B44" s="3" t="s">
        <v>117</v>
      </c>
      <c r="C44" s="3" t="s">
        <v>33</v>
      </c>
      <c r="D44" s="3" t="s">
        <v>35</v>
      </c>
      <c r="E44" s="3" t="s">
        <v>35</v>
      </c>
      <c r="F44" s="3"/>
      <c r="G44" s="3"/>
      <c r="H44" s="3" t="s">
        <v>35</v>
      </c>
      <c r="I44" s="4">
        <v>20</v>
      </c>
      <c r="J44" s="3" t="s">
        <v>36</v>
      </c>
      <c r="K44" s="7">
        <v>0.31</v>
      </c>
      <c r="L44" s="7">
        <f>K44*1.16</f>
        <v>0.3596</v>
      </c>
      <c r="M44" s="7">
        <f>I44*K44</f>
        <v>6.2</v>
      </c>
      <c r="N44" s="7">
        <f>I44*L44</f>
        <v>7.192</v>
      </c>
      <c r="O44" s="7">
        <v>0.54</v>
      </c>
      <c r="P44" s="7"/>
      <c r="Q44" s="5">
        <f>ABS((O44/L44) - 1)</f>
        <v>0.50166852057842</v>
      </c>
      <c r="R44" s="7">
        <v>0.5</v>
      </c>
      <c r="S44" s="7"/>
      <c r="T44" s="5">
        <f>ABS((R44/L44) - 1)</f>
        <v>0.39043381535039</v>
      </c>
      <c r="U44" s="7">
        <v>0.47</v>
      </c>
      <c r="V44" s="7"/>
      <c r="W44" s="5">
        <f>ABS((U44/L44) - 1)</f>
        <v>0.30700778642937</v>
      </c>
      <c r="X44" s="7">
        <v>0.43</v>
      </c>
      <c r="Y44" s="7"/>
      <c r="Z44" s="5">
        <f>ABS((X44/L44) - 1)</f>
        <v>0.19577308120133</v>
      </c>
      <c r="AA44" s="7"/>
      <c r="AB44" s="8"/>
      <c r="AC44" s="6">
        <f>ABS((AA44/L44) - 1)</f>
        <v>1</v>
      </c>
      <c r="AD44"/>
      <c r="AE44" t="s">
        <v>37</v>
      </c>
      <c r="AF44">
        <v>0.31</v>
      </c>
      <c r="AG44" t="s">
        <v>38</v>
      </c>
    </row>
    <row r="45" spans="1:33" customHeight="1" ht="30">
      <c r="A45" s="9" t="s">
        <v>116</v>
      </c>
      <c r="B45" s="9" t="s">
        <v>117</v>
      </c>
      <c r="C45" s="9" t="s">
        <v>33</v>
      </c>
      <c r="D45" s="9" t="s">
        <v>35</v>
      </c>
      <c r="E45" s="9" t="s">
        <v>35</v>
      </c>
      <c r="F45" s="9"/>
      <c r="G45" s="9"/>
      <c r="H45" s="9" t="s">
        <v>35</v>
      </c>
      <c r="I45" s="10">
        <v>20</v>
      </c>
      <c r="J45" s="9" t="s">
        <v>96</v>
      </c>
      <c r="K45" s="12">
        <v>0.31</v>
      </c>
      <c r="L45" s="12">
        <f>K45*1.16</f>
        <v>0.3596</v>
      </c>
      <c r="M45" s="12">
        <f>I45*K45</f>
        <v>6.2</v>
      </c>
      <c r="N45" s="12">
        <f>I45*L45</f>
        <v>7.192</v>
      </c>
      <c r="O45" s="12">
        <v>0.54</v>
      </c>
      <c r="P45" s="12"/>
      <c r="Q45" s="11">
        <f>ABS((O45/L45) - 1)</f>
        <v>0.50166852057842</v>
      </c>
      <c r="R45" s="12">
        <v>0.5</v>
      </c>
      <c r="S45" s="12"/>
      <c r="T45" s="11">
        <f>ABS((R45/L45) - 1)</f>
        <v>0.39043381535039</v>
      </c>
      <c r="U45" s="12">
        <v>0.47</v>
      </c>
      <c r="V45" s="12"/>
      <c r="W45" s="11">
        <f>ABS((U45/L45) - 1)</f>
        <v>0.30700778642937</v>
      </c>
      <c r="X45" s="12">
        <v>0.43</v>
      </c>
      <c r="Y45" s="12"/>
      <c r="Z45" s="11">
        <f>ABS((X45/L45) - 1)</f>
        <v>0.19577308120133</v>
      </c>
      <c r="AA45" s="12"/>
      <c r="AB45" s="8"/>
      <c r="AC45" s="6">
        <f>ABS((AA45/L45) - 1)</f>
        <v>1</v>
      </c>
      <c r="AD45"/>
      <c r="AE45" t="s">
        <v>37</v>
      </c>
      <c r="AF45">
        <v>0.31</v>
      </c>
      <c r="AG45" t="s">
        <v>38</v>
      </c>
    </row>
    <row r="46" spans="1:33" customHeight="1" ht="30">
      <c r="A46" s="3" t="s">
        <v>116</v>
      </c>
      <c r="B46" s="3" t="s">
        <v>117</v>
      </c>
      <c r="C46" s="3" t="s">
        <v>33</v>
      </c>
      <c r="D46" s="3" t="s">
        <v>35</v>
      </c>
      <c r="E46" s="3" t="s">
        <v>35</v>
      </c>
      <c r="F46" s="3"/>
      <c r="G46" s="3"/>
      <c r="H46" s="3" t="s">
        <v>35</v>
      </c>
      <c r="I46" s="4">
        <v>20</v>
      </c>
      <c r="J46" s="3" t="s">
        <v>68</v>
      </c>
      <c r="K46" s="7">
        <v>0.31</v>
      </c>
      <c r="L46" s="7">
        <f>K46*1.16</f>
        <v>0.3596</v>
      </c>
      <c r="M46" s="7">
        <f>I46*K46</f>
        <v>6.2</v>
      </c>
      <c r="N46" s="7">
        <f>I46*L46</f>
        <v>7.192</v>
      </c>
      <c r="O46" s="7">
        <v>0.54</v>
      </c>
      <c r="P46" s="7"/>
      <c r="Q46" s="5">
        <f>ABS((O46/L46) - 1)</f>
        <v>0.50166852057842</v>
      </c>
      <c r="R46" s="7">
        <v>0.5</v>
      </c>
      <c r="S46" s="7"/>
      <c r="T46" s="5">
        <f>ABS((R46/L46) - 1)</f>
        <v>0.39043381535039</v>
      </c>
      <c r="U46" s="7">
        <v>0.47</v>
      </c>
      <c r="V46" s="7"/>
      <c r="W46" s="5">
        <f>ABS((U46/L46) - 1)</f>
        <v>0.30700778642937</v>
      </c>
      <c r="X46" s="7">
        <v>0.43</v>
      </c>
      <c r="Y46" s="7"/>
      <c r="Z46" s="5">
        <f>ABS((X46/L46) - 1)</f>
        <v>0.19577308120133</v>
      </c>
      <c r="AA46" s="7"/>
      <c r="AB46" s="8"/>
      <c r="AC46" s="6">
        <f>ABS((AA46/L46) - 1)</f>
        <v>1</v>
      </c>
      <c r="AD46"/>
      <c r="AE46" t="s">
        <v>37</v>
      </c>
      <c r="AF46">
        <v>0.31</v>
      </c>
      <c r="AG46" t="s">
        <v>38</v>
      </c>
    </row>
    <row r="47" spans="1:33" customHeight="1" ht="30">
      <c r="A47" s="9" t="s">
        <v>116</v>
      </c>
      <c r="B47" s="9" t="s">
        <v>117</v>
      </c>
      <c r="C47" s="9" t="s">
        <v>33</v>
      </c>
      <c r="D47" s="9" t="s">
        <v>35</v>
      </c>
      <c r="E47" s="9" t="s">
        <v>35</v>
      </c>
      <c r="F47" s="9"/>
      <c r="G47" s="9"/>
      <c r="H47" s="9" t="s">
        <v>35</v>
      </c>
      <c r="I47" s="10">
        <v>20</v>
      </c>
      <c r="J47" s="9" t="s">
        <v>115</v>
      </c>
      <c r="K47" s="12">
        <v>0.31</v>
      </c>
      <c r="L47" s="12">
        <f>K47*1.16</f>
        <v>0.3596</v>
      </c>
      <c r="M47" s="12">
        <f>I47*K47</f>
        <v>6.2</v>
      </c>
      <c r="N47" s="12">
        <f>I47*L47</f>
        <v>7.192</v>
      </c>
      <c r="O47" s="12">
        <v>0.54</v>
      </c>
      <c r="P47" s="12"/>
      <c r="Q47" s="11">
        <f>ABS((O47/L47) - 1)</f>
        <v>0.50166852057842</v>
      </c>
      <c r="R47" s="12">
        <v>0.5</v>
      </c>
      <c r="S47" s="12"/>
      <c r="T47" s="11">
        <f>ABS((R47/L47) - 1)</f>
        <v>0.39043381535039</v>
      </c>
      <c r="U47" s="12">
        <v>0.47</v>
      </c>
      <c r="V47" s="12"/>
      <c r="W47" s="11">
        <f>ABS((U47/L47) - 1)</f>
        <v>0.30700778642937</v>
      </c>
      <c r="X47" s="12">
        <v>0.43</v>
      </c>
      <c r="Y47" s="12"/>
      <c r="Z47" s="11">
        <f>ABS((X47/L47) - 1)</f>
        <v>0.19577308120133</v>
      </c>
      <c r="AA47" s="12"/>
      <c r="AB47" s="8"/>
      <c r="AC47" s="6">
        <f>ABS((AA47/L47) - 1)</f>
        <v>1</v>
      </c>
      <c r="AD47"/>
      <c r="AE47" t="s">
        <v>37</v>
      </c>
      <c r="AF47">
        <v>0.31</v>
      </c>
      <c r="AG47" t="s">
        <v>38</v>
      </c>
    </row>
    <row r="48" spans="1:33" customHeight="1" ht="30">
      <c r="A48" s="3" t="s">
        <v>118</v>
      </c>
      <c r="B48" s="3" t="s">
        <v>119</v>
      </c>
      <c r="C48" s="3" t="s">
        <v>33</v>
      </c>
      <c r="D48" s="3" t="s">
        <v>35</v>
      </c>
      <c r="E48" s="3" t="s">
        <v>35</v>
      </c>
      <c r="F48" s="3"/>
      <c r="G48" s="3"/>
      <c r="H48" s="3" t="s">
        <v>35</v>
      </c>
      <c r="I48" s="4">
        <v>20</v>
      </c>
      <c r="J48" s="3" t="s">
        <v>64</v>
      </c>
      <c r="K48" s="7">
        <v>0.2</v>
      </c>
      <c r="L48" s="7">
        <f>K48*1.16</f>
        <v>0.232</v>
      </c>
      <c r="M48" s="7">
        <f>I48*K48</f>
        <v>4</v>
      </c>
      <c r="N48" s="7">
        <f>I48*L48</f>
        <v>4.64</v>
      </c>
      <c r="O48" s="7">
        <v>0.35</v>
      </c>
      <c r="P48" s="7"/>
      <c r="Q48" s="5">
        <f>ABS((O48/L48) - 1)</f>
        <v>0.50862068965517</v>
      </c>
      <c r="R48" s="7">
        <v>0.32</v>
      </c>
      <c r="S48" s="7"/>
      <c r="T48" s="5">
        <f>ABS((R48/L48) - 1)</f>
        <v>0.37931034482759</v>
      </c>
      <c r="U48" s="7">
        <v>0.3</v>
      </c>
      <c r="V48" s="7"/>
      <c r="W48" s="5">
        <f>ABS((U48/L48) - 1)</f>
        <v>0.29310344827586</v>
      </c>
      <c r="X48" s="7">
        <v>0.28</v>
      </c>
      <c r="Y48" s="7"/>
      <c r="Z48" s="5">
        <f>ABS((X48/L48) - 1)</f>
        <v>0.20689655172414</v>
      </c>
      <c r="AA48" s="7"/>
      <c r="AB48" s="8"/>
      <c r="AC48" s="6">
        <f>ABS((AA48/L48) - 1)</f>
        <v>1</v>
      </c>
      <c r="AD48"/>
      <c r="AE48" t="s">
        <v>37</v>
      </c>
      <c r="AF48">
        <v>0.2</v>
      </c>
      <c r="AG48" t="s">
        <v>38</v>
      </c>
    </row>
    <row r="49" spans="1:33" customHeight="1" ht="30">
      <c r="A49" s="9" t="s">
        <v>118</v>
      </c>
      <c r="B49" s="9" t="s">
        <v>119</v>
      </c>
      <c r="C49" s="9" t="s">
        <v>33</v>
      </c>
      <c r="D49" s="9" t="s">
        <v>35</v>
      </c>
      <c r="E49" s="9" t="s">
        <v>35</v>
      </c>
      <c r="F49" s="9"/>
      <c r="G49" s="9"/>
      <c r="H49" s="9" t="s">
        <v>35</v>
      </c>
      <c r="I49" s="10">
        <v>20</v>
      </c>
      <c r="J49" s="9" t="s">
        <v>36</v>
      </c>
      <c r="K49" s="12">
        <v>0.2</v>
      </c>
      <c r="L49" s="12">
        <f>K49*1.16</f>
        <v>0.232</v>
      </c>
      <c r="M49" s="12">
        <f>I49*K49</f>
        <v>4</v>
      </c>
      <c r="N49" s="12">
        <f>I49*L49</f>
        <v>4.64</v>
      </c>
      <c r="O49" s="12">
        <v>0.35</v>
      </c>
      <c r="P49" s="12"/>
      <c r="Q49" s="11">
        <f>ABS((O49/L49) - 1)</f>
        <v>0.50862068965517</v>
      </c>
      <c r="R49" s="12">
        <v>0.32</v>
      </c>
      <c r="S49" s="12"/>
      <c r="T49" s="11">
        <f>ABS((R49/L49) - 1)</f>
        <v>0.37931034482759</v>
      </c>
      <c r="U49" s="12">
        <v>0.3</v>
      </c>
      <c r="V49" s="12"/>
      <c r="W49" s="11">
        <f>ABS((U49/L49) - 1)</f>
        <v>0.29310344827586</v>
      </c>
      <c r="X49" s="12">
        <v>0.28</v>
      </c>
      <c r="Y49" s="12"/>
      <c r="Z49" s="11">
        <f>ABS((X49/L49) - 1)</f>
        <v>0.20689655172414</v>
      </c>
      <c r="AA49" s="12"/>
      <c r="AB49" s="8"/>
      <c r="AC49" s="6">
        <f>ABS((AA49/L49) - 1)</f>
        <v>1</v>
      </c>
      <c r="AD49"/>
      <c r="AE49" t="s">
        <v>37</v>
      </c>
      <c r="AF49">
        <v>0.2</v>
      </c>
      <c r="AG49" t="s">
        <v>38</v>
      </c>
    </row>
    <row r="50" spans="1:33" customHeight="1" ht="30">
      <c r="A50" s="3" t="s">
        <v>118</v>
      </c>
      <c r="B50" s="3" t="s">
        <v>119</v>
      </c>
      <c r="C50" s="3" t="s">
        <v>33</v>
      </c>
      <c r="D50" s="3" t="s">
        <v>35</v>
      </c>
      <c r="E50" s="3" t="s">
        <v>35</v>
      </c>
      <c r="F50" s="3"/>
      <c r="G50" s="3"/>
      <c r="H50" s="3" t="s">
        <v>35</v>
      </c>
      <c r="I50" s="4">
        <v>20</v>
      </c>
      <c r="J50" s="3" t="s">
        <v>96</v>
      </c>
      <c r="K50" s="7">
        <v>0.2</v>
      </c>
      <c r="L50" s="7">
        <f>K50*1.16</f>
        <v>0.232</v>
      </c>
      <c r="M50" s="7">
        <f>I50*K50</f>
        <v>4</v>
      </c>
      <c r="N50" s="7">
        <f>I50*L50</f>
        <v>4.64</v>
      </c>
      <c r="O50" s="7">
        <v>0.35</v>
      </c>
      <c r="P50" s="7"/>
      <c r="Q50" s="5">
        <f>ABS((O50/L50) - 1)</f>
        <v>0.50862068965517</v>
      </c>
      <c r="R50" s="7">
        <v>0.32</v>
      </c>
      <c r="S50" s="7"/>
      <c r="T50" s="5">
        <f>ABS((R50/L50) - 1)</f>
        <v>0.37931034482759</v>
      </c>
      <c r="U50" s="7">
        <v>0.3</v>
      </c>
      <c r="V50" s="7"/>
      <c r="W50" s="5">
        <f>ABS((U50/L50) - 1)</f>
        <v>0.29310344827586</v>
      </c>
      <c r="X50" s="7">
        <v>0.28</v>
      </c>
      <c r="Y50" s="7"/>
      <c r="Z50" s="5">
        <f>ABS((X50/L50) - 1)</f>
        <v>0.20689655172414</v>
      </c>
      <c r="AA50" s="7"/>
      <c r="AB50" s="8"/>
      <c r="AC50" s="6">
        <f>ABS((AA50/L50) - 1)</f>
        <v>1</v>
      </c>
      <c r="AD50"/>
      <c r="AE50" t="s">
        <v>37</v>
      </c>
      <c r="AF50">
        <v>0.2</v>
      </c>
      <c r="AG50" t="s">
        <v>38</v>
      </c>
    </row>
    <row r="51" spans="1:33" customHeight="1" ht="30">
      <c r="A51" s="9" t="s">
        <v>118</v>
      </c>
      <c r="B51" s="9" t="s">
        <v>119</v>
      </c>
      <c r="C51" s="9" t="s">
        <v>33</v>
      </c>
      <c r="D51" s="9" t="s">
        <v>35</v>
      </c>
      <c r="E51" s="9" t="s">
        <v>35</v>
      </c>
      <c r="F51" s="9"/>
      <c r="G51" s="9"/>
      <c r="H51" s="9" t="s">
        <v>35</v>
      </c>
      <c r="I51" s="10">
        <v>20</v>
      </c>
      <c r="J51" s="9" t="s">
        <v>68</v>
      </c>
      <c r="K51" s="12">
        <v>0.2</v>
      </c>
      <c r="L51" s="12">
        <f>K51*1.16</f>
        <v>0.232</v>
      </c>
      <c r="M51" s="12">
        <f>I51*K51</f>
        <v>4</v>
      </c>
      <c r="N51" s="12">
        <f>I51*L51</f>
        <v>4.64</v>
      </c>
      <c r="O51" s="12">
        <v>0.35</v>
      </c>
      <c r="P51" s="12"/>
      <c r="Q51" s="11">
        <f>ABS((O51/L51) - 1)</f>
        <v>0.50862068965517</v>
      </c>
      <c r="R51" s="12">
        <v>0.32</v>
      </c>
      <c r="S51" s="12"/>
      <c r="T51" s="11">
        <f>ABS((R51/L51) - 1)</f>
        <v>0.37931034482759</v>
      </c>
      <c r="U51" s="12">
        <v>0.3</v>
      </c>
      <c r="V51" s="12"/>
      <c r="W51" s="11">
        <f>ABS((U51/L51) - 1)</f>
        <v>0.29310344827586</v>
      </c>
      <c r="X51" s="12">
        <v>0.28</v>
      </c>
      <c r="Y51" s="12"/>
      <c r="Z51" s="11">
        <f>ABS((X51/L51) - 1)</f>
        <v>0.20689655172414</v>
      </c>
      <c r="AA51" s="12"/>
      <c r="AB51" s="8"/>
      <c r="AC51" s="6">
        <f>ABS((AA51/L51) - 1)</f>
        <v>1</v>
      </c>
      <c r="AD51"/>
      <c r="AE51" t="s">
        <v>37</v>
      </c>
      <c r="AF51">
        <v>0.2</v>
      </c>
      <c r="AG51" t="s">
        <v>38</v>
      </c>
    </row>
    <row r="52" spans="1:33" customHeight="1" ht="30">
      <c r="A52" s="3" t="s">
        <v>118</v>
      </c>
      <c r="B52" s="3" t="s">
        <v>119</v>
      </c>
      <c r="C52" s="3" t="s">
        <v>33</v>
      </c>
      <c r="D52" s="3" t="s">
        <v>35</v>
      </c>
      <c r="E52" s="3" t="s">
        <v>35</v>
      </c>
      <c r="F52" s="3"/>
      <c r="G52" s="3"/>
      <c r="H52" s="3" t="s">
        <v>35</v>
      </c>
      <c r="I52" s="4">
        <v>20</v>
      </c>
      <c r="J52" s="3" t="s">
        <v>115</v>
      </c>
      <c r="K52" s="7">
        <v>0.2</v>
      </c>
      <c r="L52" s="7">
        <f>K52*1.16</f>
        <v>0.232</v>
      </c>
      <c r="M52" s="7">
        <f>I52*K52</f>
        <v>4</v>
      </c>
      <c r="N52" s="7">
        <f>I52*L52</f>
        <v>4.64</v>
      </c>
      <c r="O52" s="7">
        <v>0.35</v>
      </c>
      <c r="P52" s="7"/>
      <c r="Q52" s="5">
        <f>ABS((O52/L52) - 1)</f>
        <v>0.50862068965517</v>
      </c>
      <c r="R52" s="7">
        <v>0.32</v>
      </c>
      <c r="S52" s="7"/>
      <c r="T52" s="5">
        <f>ABS((R52/L52) - 1)</f>
        <v>0.37931034482759</v>
      </c>
      <c r="U52" s="7">
        <v>0.3</v>
      </c>
      <c r="V52" s="7"/>
      <c r="W52" s="5">
        <f>ABS((U52/L52) - 1)</f>
        <v>0.29310344827586</v>
      </c>
      <c r="X52" s="7">
        <v>0.28</v>
      </c>
      <c r="Y52" s="7"/>
      <c r="Z52" s="5">
        <f>ABS((X52/L52) - 1)</f>
        <v>0.20689655172414</v>
      </c>
      <c r="AA52" s="7"/>
      <c r="AB52" s="8"/>
      <c r="AC52" s="6">
        <f>ABS((AA52/L52) - 1)</f>
        <v>1</v>
      </c>
      <c r="AD52"/>
      <c r="AE52" t="s">
        <v>37</v>
      </c>
      <c r="AF52">
        <v>0.2</v>
      </c>
      <c r="AG52" t="s">
        <v>38</v>
      </c>
    </row>
    <row r="53" spans="1:33" customHeight="1" ht="30">
      <c r="A53" s="9" t="s">
        <v>118</v>
      </c>
      <c r="B53" s="9" t="s">
        <v>119</v>
      </c>
      <c r="C53" s="9" t="s">
        <v>33</v>
      </c>
      <c r="D53" s="9" t="s">
        <v>35</v>
      </c>
      <c r="E53" s="9" t="s">
        <v>35</v>
      </c>
      <c r="F53" s="9"/>
      <c r="G53" s="9"/>
      <c r="H53" s="9" t="s">
        <v>35</v>
      </c>
      <c r="I53" s="10">
        <v>20</v>
      </c>
      <c r="J53" s="9" t="s">
        <v>69</v>
      </c>
      <c r="K53" s="12">
        <v>0.2</v>
      </c>
      <c r="L53" s="12">
        <f>K53*1.16</f>
        <v>0.232</v>
      </c>
      <c r="M53" s="12">
        <f>I53*K53</f>
        <v>4</v>
      </c>
      <c r="N53" s="12">
        <f>I53*L53</f>
        <v>4.64</v>
      </c>
      <c r="O53" s="12">
        <v>0.35</v>
      </c>
      <c r="P53" s="12"/>
      <c r="Q53" s="11">
        <f>ABS((O53/L53) - 1)</f>
        <v>0.50862068965517</v>
      </c>
      <c r="R53" s="12">
        <v>0.32</v>
      </c>
      <c r="S53" s="12"/>
      <c r="T53" s="11">
        <f>ABS((R53/L53) - 1)</f>
        <v>0.37931034482759</v>
      </c>
      <c r="U53" s="12">
        <v>0.3</v>
      </c>
      <c r="V53" s="12"/>
      <c r="W53" s="11">
        <f>ABS((U53/L53) - 1)</f>
        <v>0.29310344827586</v>
      </c>
      <c r="X53" s="12">
        <v>0.28</v>
      </c>
      <c r="Y53" s="12"/>
      <c r="Z53" s="11">
        <f>ABS((X53/L53) - 1)</f>
        <v>0.20689655172414</v>
      </c>
      <c r="AA53" s="12"/>
      <c r="AB53" s="8"/>
      <c r="AC53" s="6">
        <f>ABS((AA53/L53) - 1)</f>
        <v>1</v>
      </c>
      <c r="AD53"/>
      <c r="AE53" t="s">
        <v>37</v>
      </c>
      <c r="AF53">
        <v>0.2</v>
      </c>
      <c r="AG53" t="s">
        <v>38</v>
      </c>
    </row>
    <row r="54" spans="1:33" customHeight="1" ht="30">
      <c r="A54" s="3" t="s">
        <v>120</v>
      </c>
      <c r="B54" s="3" t="s">
        <v>121</v>
      </c>
      <c r="C54" s="3" t="s">
        <v>33</v>
      </c>
      <c r="D54" s="3" t="s">
        <v>122</v>
      </c>
      <c r="E54" s="3" t="s">
        <v>35</v>
      </c>
      <c r="F54" s="3"/>
      <c r="G54" s="3"/>
      <c r="H54" s="3" t="s">
        <v>35</v>
      </c>
      <c r="I54" s="4">
        <v>40</v>
      </c>
      <c r="J54" s="3" t="s">
        <v>64</v>
      </c>
      <c r="K54" s="7">
        <v>2.02</v>
      </c>
      <c r="L54" s="7">
        <f>K54*1.16</f>
        <v>2.3432</v>
      </c>
      <c r="M54" s="7">
        <f>I54*K54</f>
        <v>80.8</v>
      </c>
      <c r="N54" s="7">
        <f>I54*L54</f>
        <v>93.728</v>
      </c>
      <c r="O54" s="7">
        <v>3.51</v>
      </c>
      <c r="P54" s="7"/>
      <c r="Q54" s="5">
        <f>ABS((O54/L54) - 1)</f>
        <v>0.49795151928986</v>
      </c>
      <c r="R54" s="7">
        <v>3.28</v>
      </c>
      <c r="S54" s="7"/>
      <c r="T54" s="5">
        <f>ABS((R54/L54) - 1)</f>
        <v>0.39979515192899</v>
      </c>
      <c r="U54" s="7">
        <v>3.05</v>
      </c>
      <c r="V54" s="7"/>
      <c r="W54" s="5">
        <f>ABS((U54/L54) - 1)</f>
        <v>0.30163878456811</v>
      </c>
      <c r="X54" s="7">
        <v>2.81</v>
      </c>
      <c r="Y54" s="7"/>
      <c r="Z54" s="5">
        <f>ABS((X54/L54) - 1)</f>
        <v>0.19921474906111</v>
      </c>
      <c r="AA54" s="7"/>
      <c r="AB54" s="8"/>
      <c r="AC54" s="6">
        <f>ABS((AA54/L54) - 1)</f>
        <v>1</v>
      </c>
      <c r="AD54"/>
      <c r="AE54" t="s">
        <v>37</v>
      </c>
      <c r="AF54">
        <v>2.02</v>
      </c>
      <c r="AG54" t="s">
        <v>38</v>
      </c>
    </row>
    <row r="55" spans="1:33" customHeight="1" ht="30">
      <c r="A55" s="9" t="s">
        <v>120</v>
      </c>
      <c r="B55" s="9" t="s">
        <v>121</v>
      </c>
      <c r="C55" s="9" t="s">
        <v>33</v>
      </c>
      <c r="D55" s="9" t="s">
        <v>122</v>
      </c>
      <c r="E55" s="9" t="s">
        <v>35</v>
      </c>
      <c r="F55" s="9"/>
      <c r="G55" s="9"/>
      <c r="H55" s="9" t="s">
        <v>35</v>
      </c>
      <c r="I55" s="10">
        <v>40</v>
      </c>
      <c r="J55" s="9" t="s">
        <v>36</v>
      </c>
      <c r="K55" s="12">
        <v>2.02</v>
      </c>
      <c r="L55" s="12">
        <f>K55*1.16</f>
        <v>2.3432</v>
      </c>
      <c r="M55" s="12">
        <f>I55*K55</f>
        <v>80.8</v>
      </c>
      <c r="N55" s="12">
        <f>I55*L55</f>
        <v>93.728</v>
      </c>
      <c r="O55" s="12">
        <v>3.51</v>
      </c>
      <c r="P55" s="12"/>
      <c r="Q55" s="11">
        <f>ABS((O55/L55) - 1)</f>
        <v>0.49795151928986</v>
      </c>
      <c r="R55" s="12">
        <v>3.28</v>
      </c>
      <c r="S55" s="12"/>
      <c r="T55" s="11">
        <f>ABS((R55/L55) - 1)</f>
        <v>0.39979515192899</v>
      </c>
      <c r="U55" s="12">
        <v>3.05</v>
      </c>
      <c r="V55" s="12"/>
      <c r="W55" s="11">
        <f>ABS((U55/L55) - 1)</f>
        <v>0.30163878456811</v>
      </c>
      <c r="X55" s="12">
        <v>2.81</v>
      </c>
      <c r="Y55" s="12"/>
      <c r="Z55" s="11">
        <f>ABS((X55/L55) - 1)</f>
        <v>0.19921474906111</v>
      </c>
      <c r="AA55" s="12"/>
      <c r="AB55" s="8"/>
      <c r="AC55" s="6">
        <f>ABS((AA55/L55) - 1)</f>
        <v>1</v>
      </c>
      <c r="AD55"/>
      <c r="AE55" t="s">
        <v>37</v>
      </c>
      <c r="AF55">
        <v>2.02</v>
      </c>
      <c r="AG55" t="s">
        <v>38</v>
      </c>
    </row>
    <row r="56" spans="1:33" customHeight="1" ht="30">
      <c r="A56" s="3" t="s">
        <v>120</v>
      </c>
      <c r="B56" s="3" t="s">
        <v>121</v>
      </c>
      <c r="C56" s="3" t="s">
        <v>33</v>
      </c>
      <c r="D56" s="3" t="s">
        <v>122</v>
      </c>
      <c r="E56" s="3" t="s">
        <v>35</v>
      </c>
      <c r="F56" s="3"/>
      <c r="G56" s="3"/>
      <c r="H56" s="3" t="s">
        <v>35</v>
      </c>
      <c r="I56" s="4">
        <v>40</v>
      </c>
      <c r="J56" s="3" t="s">
        <v>96</v>
      </c>
      <c r="K56" s="7">
        <v>2.02</v>
      </c>
      <c r="L56" s="7">
        <f>K56*1.16</f>
        <v>2.3432</v>
      </c>
      <c r="M56" s="7">
        <f>I56*K56</f>
        <v>80.8</v>
      </c>
      <c r="N56" s="7">
        <f>I56*L56</f>
        <v>93.728</v>
      </c>
      <c r="O56" s="7">
        <v>3.51</v>
      </c>
      <c r="P56" s="7"/>
      <c r="Q56" s="5">
        <f>ABS((O56/L56) - 1)</f>
        <v>0.49795151928986</v>
      </c>
      <c r="R56" s="7">
        <v>3.28</v>
      </c>
      <c r="S56" s="7"/>
      <c r="T56" s="5">
        <f>ABS((R56/L56) - 1)</f>
        <v>0.39979515192899</v>
      </c>
      <c r="U56" s="7">
        <v>3.05</v>
      </c>
      <c r="V56" s="7"/>
      <c r="W56" s="5">
        <f>ABS((U56/L56) - 1)</f>
        <v>0.30163878456811</v>
      </c>
      <c r="X56" s="7">
        <v>2.81</v>
      </c>
      <c r="Y56" s="7"/>
      <c r="Z56" s="5">
        <f>ABS((X56/L56) - 1)</f>
        <v>0.19921474906111</v>
      </c>
      <c r="AA56" s="7"/>
      <c r="AB56" s="8"/>
      <c r="AC56" s="6">
        <f>ABS((AA56/L56) - 1)</f>
        <v>1</v>
      </c>
      <c r="AD56"/>
      <c r="AE56" t="s">
        <v>37</v>
      </c>
      <c r="AF56">
        <v>2.02</v>
      </c>
      <c r="AG56" t="s">
        <v>38</v>
      </c>
    </row>
    <row r="57" spans="1:33" customHeight="1" ht="30">
      <c r="A57" s="9" t="s">
        <v>120</v>
      </c>
      <c r="B57" s="9" t="s">
        <v>121</v>
      </c>
      <c r="C57" s="9" t="s">
        <v>33</v>
      </c>
      <c r="D57" s="9" t="s">
        <v>122</v>
      </c>
      <c r="E57" s="9" t="s">
        <v>35</v>
      </c>
      <c r="F57" s="9"/>
      <c r="G57" s="9"/>
      <c r="H57" s="9" t="s">
        <v>35</v>
      </c>
      <c r="I57" s="10">
        <v>40</v>
      </c>
      <c r="J57" s="9" t="s">
        <v>68</v>
      </c>
      <c r="K57" s="12">
        <v>2.02</v>
      </c>
      <c r="L57" s="12">
        <f>K57*1.16</f>
        <v>2.3432</v>
      </c>
      <c r="M57" s="12">
        <f>I57*K57</f>
        <v>80.8</v>
      </c>
      <c r="N57" s="12">
        <f>I57*L57</f>
        <v>93.728</v>
      </c>
      <c r="O57" s="12">
        <v>3.51</v>
      </c>
      <c r="P57" s="12"/>
      <c r="Q57" s="11">
        <f>ABS((O57/L57) - 1)</f>
        <v>0.49795151928986</v>
      </c>
      <c r="R57" s="12">
        <v>3.28</v>
      </c>
      <c r="S57" s="12"/>
      <c r="T57" s="11">
        <f>ABS((R57/L57) - 1)</f>
        <v>0.39979515192899</v>
      </c>
      <c r="U57" s="12">
        <v>3.05</v>
      </c>
      <c r="V57" s="12"/>
      <c r="W57" s="11">
        <f>ABS((U57/L57) - 1)</f>
        <v>0.30163878456811</v>
      </c>
      <c r="X57" s="12">
        <v>2.81</v>
      </c>
      <c r="Y57" s="12"/>
      <c r="Z57" s="11">
        <f>ABS((X57/L57) - 1)</f>
        <v>0.19921474906111</v>
      </c>
      <c r="AA57" s="12"/>
      <c r="AB57" s="8"/>
      <c r="AC57" s="6">
        <f>ABS((AA57/L57) - 1)</f>
        <v>1</v>
      </c>
      <c r="AD57"/>
      <c r="AE57" t="s">
        <v>37</v>
      </c>
      <c r="AF57">
        <v>2.02</v>
      </c>
      <c r="AG57" t="s">
        <v>38</v>
      </c>
    </row>
    <row r="58" spans="1:33" customHeight="1" ht="30">
      <c r="A58" s="3" t="s">
        <v>120</v>
      </c>
      <c r="B58" s="3" t="s">
        <v>121</v>
      </c>
      <c r="C58" s="3" t="s">
        <v>33</v>
      </c>
      <c r="D58" s="3" t="s">
        <v>122</v>
      </c>
      <c r="E58" s="3" t="s">
        <v>35</v>
      </c>
      <c r="F58" s="3"/>
      <c r="G58" s="3"/>
      <c r="H58" s="3" t="s">
        <v>35</v>
      </c>
      <c r="I58" s="4">
        <v>40</v>
      </c>
      <c r="J58" s="3" t="s">
        <v>115</v>
      </c>
      <c r="K58" s="7">
        <v>2.02</v>
      </c>
      <c r="L58" s="7">
        <f>K58*1.16</f>
        <v>2.3432</v>
      </c>
      <c r="M58" s="7">
        <f>I58*K58</f>
        <v>80.8</v>
      </c>
      <c r="N58" s="7">
        <f>I58*L58</f>
        <v>93.728</v>
      </c>
      <c r="O58" s="7">
        <v>3.51</v>
      </c>
      <c r="P58" s="7"/>
      <c r="Q58" s="5">
        <f>ABS((O58/L58) - 1)</f>
        <v>0.49795151928986</v>
      </c>
      <c r="R58" s="7">
        <v>3.28</v>
      </c>
      <c r="S58" s="7"/>
      <c r="T58" s="5">
        <f>ABS((R58/L58) - 1)</f>
        <v>0.39979515192899</v>
      </c>
      <c r="U58" s="7">
        <v>3.05</v>
      </c>
      <c r="V58" s="7"/>
      <c r="W58" s="5">
        <f>ABS((U58/L58) - 1)</f>
        <v>0.30163878456811</v>
      </c>
      <c r="X58" s="7">
        <v>2.81</v>
      </c>
      <c r="Y58" s="7"/>
      <c r="Z58" s="5">
        <f>ABS((X58/L58) - 1)</f>
        <v>0.19921474906111</v>
      </c>
      <c r="AA58" s="7"/>
      <c r="AB58" s="8"/>
      <c r="AC58" s="6">
        <f>ABS((AA58/L58) - 1)</f>
        <v>1</v>
      </c>
      <c r="AD58"/>
      <c r="AE58" t="s">
        <v>37</v>
      </c>
      <c r="AF58">
        <v>2.02</v>
      </c>
      <c r="AG58" t="s">
        <v>38</v>
      </c>
    </row>
    <row r="59" spans="1:33" customHeight="1" ht="30">
      <c r="A59" s="9" t="s">
        <v>120</v>
      </c>
      <c r="B59" s="9" t="s">
        <v>121</v>
      </c>
      <c r="C59" s="9" t="s">
        <v>33</v>
      </c>
      <c r="D59" s="9" t="s">
        <v>122</v>
      </c>
      <c r="E59" s="9" t="s">
        <v>35</v>
      </c>
      <c r="F59" s="9"/>
      <c r="G59" s="9"/>
      <c r="H59" s="9" t="s">
        <v>35</v>
      </c>
      <c r="I59" s="10">
        <v>40</v>
      </c>
      <c r="J59" s="9" t="s">
        <v>69</v>
      </c>
      <c r="K59" s="12">
        <v>2.02</v>
      </c>
      <c r="L59" s="12">
        <f>K59*1.16</f>
        <v>2.3432</v>
      </c>
      <c r="M59" s="12">
        <f>I59*K59</f>
        <v>80.8</v>
      </c>
      <c r="N59" s="12">
        <f>I59*L59</f>
        <v>93.728</v>
      </c>
      <c r="O59" s="12">
        <v>3.51</v>
      </c>
      <c r="P59" s="12"/>
      <c r="Q59" s="11">
        <f>ABS((O59/L59) - 1)</f>
        <v>0.49795151928986</v>
      </c>
      <c r="R59" s="12">
        <v>3.28</v>
      </c>
      <c r="S59" s="12"/>
      <c r="T59" s="11">
        <f>ABS((R59/L59) - 1)</f>
        <v>0.39979515192899</v>
      </c>
      <c r="U59" s="12">
        <v>3.05</v>
      </c>
      <c r="V59" s="12"/>
      <c r="W59" s="11">
        <f>ABS((U59/L59) - 1)</f>
        <v>0.30163878456811</v>
      </c>
      <c r="X59" s="12">
        <v>2.81</v>
      </c>
      <c r="Y59" s="12"/>
      <c r="Z59" s="11">
        <f>ABS((X59/L59) - 1)</f>
        <v>0.19921474906111</v>
      </c>
      <c r="AA59" s="12"/>
      <c r="AB59" s="8"/>
      <c r="AC59" s="6">
        <f>ABS((AA59/L59) - 1)</f>
        <v>1</v>
      </c>
      <c r="AD59"/>
      <c r="AE59" t="s">
        <v>37</v>
      </c>
      <c r="AF59">
        <v>2.02</v>
      </c>
      <c r="AG59" t="s">
        <v>38</v>
      </c>
    </row>
    <row r="60" spans="1:33" customHeight="1" ht="30">
      <c r="A60" s="3" t="s">
        <v>123</v>
      </c>
      <c r="B60" s="3" t="s">
        <v>124</v>
      </c>
      <c r="C60" s="3" t="s">
        <v>33</v>
      </c>
      <c r="D60" s="3" t="s">
        <v>122</v>
      </c>
      <c r="E60" s="3" t="s">
        <v>35</v>
      </c>
      <c r="F60" s="3"/>
      <c r="G60" s="3"/>
      <c r="H60" s="3" t="s">
        <v>35</v>
      </c>
      <c r="I60" s="4">
        <v>20</v>
      </c>
      <c r="J60" s="3" t="s">
        <v>64</v>
      </c>
      <c r="K60" s="7">
        <v>0.53</v>
      </c>
      <c r="L60" s="7">
        <f>K60*1.16</f>
        <v>0.6148</v>
      </c>
      <c r="M60" s="7">
        <f>I60*K60</f>
        <v>10.6</v>
      </c>
      <c r="N60" s="7">
        <f>I60*L60</f>
        <v>12.296</v>
      </c>
      <c r="O60" s="7">
        <v>0.92</v>
      </c>
      <c r="P60" s="7"/>
      <c r="Q60" s="5">
        <f>ABS((O60/L60) - 1)</f>
        <v>0.49642160052049</v>
      </c>
      <c r="R60" s="7">
        <v>0.86</v>
      </c>
      <c r="S60" s="7"/>
      <c r="T60" s="5">
        <f>ABS((R60/L60) - 1)</f>
        <v>0.39882888744307</v>
      </c>
      <c r="U60" s="7">
        <v>0.8</v>
      </c>
      <c r="V60" s="7"/>
      <c r="W60" s="5">
        <f>ABS((U60/L60) - 1)</f>
        <v>0.30123617436565</v>
      </c>
      <c r="X60" s="7">
        <v>0.74</v>
      </c>
      <c r="Y60" s="7"/>
      <c r="Z60" s="5">
        <f>ABS((X60/L60) - 1)</f>
        <v>0.20364346128822</v>
      </c>
      <c r="AA60" s="7"/>
      <c r="AB60" s="8"/>
      <c r="AC60" s="6">
        <f>ABS((AA60/L60) - 1)</f>
        <v>1</v>
      </c>
      <c r="AD60">
        <v>548</v>
      </c>
      <c r="AE60" t="s">
        <v>125</v>
      </c>
      <c r="AF60">
        <v>0.53</v>
      </c>
      <c r="AG60" t="s">
        <v>101</v>
      </c>
    </row>
    <row r="61" spans="1:33" customHeight="1" ht="30">
      <c r="A61" s="9" t="s">
        <v>123</v>
      </c>
      <c r="B61" s="9" t="s">
        <v>124</v>
      </c>
      <c r="C61" s="9" t="s">
        <v>33</v>
      </c>
      <c r="D61" s="9" t="s">
        <v>122</v>
      </c>
      <c r="E61" s="9" t="s">
        <v>35</v>
      </c>
      <c r="F61" s="9"/>
      <c r="G61" s="9"/>
      <c r="H61" s="9" t="s">
        <v>35</v>
      </c>
      <c r="I61" s="10">
        <v>20</v>
      </c>
      <c r="J61" s="9" t="s">
        <v>36</v>
      </c>
      <c r="K61" s="12">
        <v>0.53</v>
      </c>
      <c r="L61" s="12">
        <f>K61*1.16</f>
        <v>0.6148</v>
      </c>
      <c r="M61" s="12">
        <f>I61*K61</f>
        <v>10.6</v>
      </c>
      <c r="N61" s="12">
        <f>I61*L61</f>
        <v>12.296</v>
      </c>
      <c r="O61" s="12">
        <v>0.92</v>
      </c>
      <c r="P61" s="12"/>
      <c r="Q61" s="11">
        <f>ABS((O61/L61) - 1)</f>
        <v>0.49642160052049</v>
      </c>
      <c r="R61" s="12">
        <v>0.86</v>
      </c>
      <c r="S61" s="12"/>
      <c r="T61" s="11">
        <f>ABS((R61/L61) - 1)</f>
        <v>0.39882888744307</v>
      </c>
      <c r="U61" s="12">
        <v>0.8</v>
      </c>
      <c r="V61" s="12"/>
      <c r="W61" s="11">
        <f>ABS((U61/L61) - 1)</f>
        <v>0.30123617436565</v>
      </c>
      <c r="X61" s="12">
        <v>0.74</v>
      </c>
      <c r="Y61" s="12"/>
      <c r="Z61" s="11">
        <f>ABS((X61/L61) - 1)</f>
        <v>0.20364346128822</v>
      </c>
      <c r="AA61" s="12"/>
      <c r="AB61" s="8"/>
      <c r="AC61" s="6">
        <f>ABS((AA61/L61) - 1)</f>
        <v>1</v>
      </c>
      <c r="AD61">
        <v>548</v>
      </c>
      <c r="AE61" t="s">
        <v>125</v>
      </c>
      <c r="AF61">
        <v>0.53</v>
      </c>
      <c r="AG61" t="s">
        <v>101</v>
      </c>
    </row>
    <row r="62" spans="1:33" customHeight="1" ht="30">
      <c r="A62" s="3" t="s">
        <v>123</v>
      </c>
      <c r="B62" s="3" t="s">
        <v>124</v>
      </c>
      <c r="C62" s="3" t="s">
        <v>33</v>
      </c>
      <c r="D62" s="3" t="s">
        <v>122</v>
      </c>
      <c r="E62" s="3" t="s">
        <v>35</v>
      </c>
      <c r="F62" s="3"/>
      <c r="G62" s="3"/>
      <c r="H62" s="3" t="s">
        <v>35</v>
      </c>
      <c r="I62" s="4">
        <v>20</v>
      </c>
      <c r="J62" s="3" t="s">
        <v>96</v>
      </c>
      <c r="K62" s="7">
        <v>0.53</v>
      </c>
      <c r="L62" s="7">
        <f>K62*1.16</f>
        <v>0.6148</v>
      </c>
      <c r="M62" s="7">
        <f>I62*K62</f>
        <v>10.6</v>
      </c>
      <c r="N62" s="7">
        <f>I62*L62</f>
        <v>12.296</v>
      </c>
      <c r="O62" s="7">
        <v>0.92</v>
      </c>
      <c r="P62" s="7"/>
      <c r="Q62" s="5">
        <f>ABS((O62/L62) - 1)</f>
        <v>0.49642160052049</v>
      </c>
      <c r="R62" s="7">
        <v>0.86</v>
      </c>
      <c r="S62" s="7"/>
      <c r="T62" s="5">
        <f>ABS((R62/L62) - 1)</f>
        <v>0.39882888744307</v>
      </c>
      <c r="U62" s="7">
        <v>0.8</v>
      </c>
      <c r="V62" s="7"/>
      <c r="W62" s="5">
        <f>ABS((U62/L62) - 1)</f>
        <v>0.30123617436565</v>
      </c>
      <c r="X62" s="7">
        <v>0.74</v>
      </c>
      <c r="Y62" s="7"/>
      <c r="Z62" s="5">
        <f>ABS((X62/L62) - 1)</f>
        <v>0.20364346128822</v>
      </c>
      <c r="AA62" s="7"/>
      <c r="AB62" s="8"/>
      <c r="AC62" s="6">
        <f>ABS((AA62/L62) - 1)</f>
        <v>1</v>
      </c>
      <c r="AD62">
        <v>548</v>
      </c>
      <c r="AE62" t="s">
        <v>125</v>
      </c>
      <c r="AF62">
        <v>0.53</v>
      </c>
      <c r="AG62" t="s">
        <v>101</v>
      </c>
    </row>
    <row r="63" spans="1:33" customHeight="1" ht="30">
      <c r="A63" s="9" t="s">
        <v>123</v>
      </c>
      <c r="B63" s="9" t="s">
        <v>124</v>
      </c>
      <c r="C63" s="9" t="s">
        <v>33</v>
      </c>
      <c r="D63" s="9" t="s">
        <v>122</v>
      </c>
      <c r="E63" s="9" t="s">
        <v>35</v>
      </c>
      <c r="F63" s="9"/>
      <c r="G63" s="9"/>
      <c r="H63" s="9" t="s">
        <v>35</v>
      </c>
      <c r="I63" s="10">
        <v>20</v>
      </c>
      <c r="J63" s="9" t="s">
        <v>68</v>
      </c>
      <c r="K63" s="12">
        <v>0.53</v>
      </c>
      <c r="L63" s="12">
        <f>K63*1.16</f>
        <v>0.6148</v>
      </c>
      <c r="M63" s="12">
        <f>I63*K63</f>
        <v>10.6</v>
      </c>
      <c r="N63" s="12">
        <f>I63*L63</f>
        <v>12.296</v>
      </c>
      <c r="O63" s="12">
        <v>0.92</v>
      </c>
      <c r="P63" s="12"/>
      <c r="Q63" s="11">
        <f>ABS((O63/L63) - 1)</f>
        <v>0.49642160052049</v>
      </c>
      <c r="R63" s="12">
        <v>0.86</v>
      </c>
      <c r="S63" s="12"/>
      <c r="T63" s="11">
        <f>ABS((R63/L63) - 1)</f>
        <v>0.39882888744307</v>
      </c>
      <c r="U63" s="12">
        <v>0.8</v>
      </c>
      <c r="V63" s="12"/>
      <c r="W63" s="11">
        <f>ABS((U63/L63) - 1)</f>
        <v>0.30123617436565</v>
      </c>
      <c r="X63" s="12">
        <v>0.74</v>
      </c>
      <c r="Y63" s="12"/>
      <c r="Z63" s="11">
        <f>ABS((X63/L63) - 1)</f>
        <v>0.20364346128822</v>
      </c>
      <c r="AA63" s="12"/>
      <c r="AB63" s="8"/>
      <c r="AC63" s="6">
        <f>ABS((AA63/L63) - 1)</f>
        <v>1</v>
      </c>
      <c r="AD63">
        <v>548</v>
      </c>
      <c r="AE63" t="s">
        <v>125</v>
      </c>
      <c r="AF63">
        <v>0.53</v>
      </c>
      <c r="AG63" t="s">
        <v>101</v>
      </c>
    </row>
    <row r="64" spans="1:33" customHeight="1" ht="30">
      <c r="A64" s="3" t="s">
        <v>123</v>
      </c>
      <c r="B64" s="3" t="s">
        <v>124</v>
      </c>
      <c r="C64" s="3" t="s">
        <v>33</v>
      </c>
      <c r="D64" s="3" t="s">
        <v>122</v>
      </c>
      <c r="E64" s="3" t="s">
        <v>35</v>
      </c>
      <c r="F64" s="3"/>
      <c r="G64" s="3"/>
      <c r="H64" s="3" t="s">
        <v>35</v>
      </c>
      <c r="I64" s="4">
        <v>12</v>
      </c>
      <c r="J64" s="3" t="s">
        <v>115</v>
      </c>
      <c r="K64" s="7">
        <v>0.53</v>
      </c>
      <c r="L64" s="7">
        <f>K64*1.16</f>
        <v>0.6148</v>
      </c>
      <c r="M64" s="7">
        <f>I64*K64</f>
        <v>6.36</v>
      </c>
      <c r="N64" s="7">
        <f>I64*L64</f>
        <v>7.3776</v>
      </c>
      <c r="O64" s="7">
        <v>0.92</v>
      </c>
      <c r="P64" s="7"/>
      <c r="Q64" s="5">
        <f>ABS((O64/L64) - 1)</f>
        <v>0.49642160052049</v>
      </c>
      <c r="R64" s="7">
        <v>0.86</v>
      </c>
      <c r="S64" s="7"/>
      <c r="T64" s="5">
        <f>ABS((R64/L64) - 1)</f>
        <v>0.39882888744307</v>
      </c>
      <c r="U64" s="7">
        <v>0.8</v>
      </c>
      <c r="V64" s="7"/>
      <c r="W64" s="5">
        <f>ABS((U64/L64) - 1)</f>
        <v>0.30123617436565</v>
      </c>
      <c r="X64" s="7">
        <v>0.74</v>
      </c>
      <c r="Y64" s="7"/>
      <c r="Z64" s="5">
        <f>ABS((X64/L64) - 1)</f>
        <v>0.20364346128822</v>
      </c>
      <c r="AA64" s="7"/>
      <c r="AB64" s="8"/>
      <c r="AC64" s="6">
        <f>ABS((AA64/L64) - 1)</f>
        <v>1</v>
      </c>
      <c r="AD64">
        <v>548</v>
      </c>
      <c r="AE64" t="s">
        <v>125</v>
      </c>
      <c r="AF64">
        <v>0.53</v>
      </c>
      <c r="AG64" t="s">
        <v>101</v>
      </c>
    </row>
    <row r="65" spans="1:33" customHeight="1" ht="30">
      <c r="A65" s="9" t="s">
        <v>123</v>
      </c>
      <c r="B65" s="9" t="s">
        <v>124</v>
      </c>
      <c r="C65" s="9" t="s">
        <v>33</v>
      </c>
      <c r="D65" s="9" t="s">
        <v>122</v>
      </c>
      <c r="E65" s="9" t="s">
        <v>35</v>
      </c>
      <c r="F65" s="9"/>
      <c r="G65" s="9"/>
      <c r="H65" s="9" t="s">
        <v>35</v>
      </c>
      <c r="I65" s="10">
        <v>20</v>
      </c>
      <c r="J65" s="9" t="s">
        <v>69</v>
      </c>
      <c r="K65" s="12">
        <v>0.53</v>
      </c>
      <c r="L65" s="12">
        <f>K65*1.16</f>
        <v>0.6148</v>
      </c>
      <c r="M65" s="12">
        <f>I65*K65</f>
        <v>10.6</v>
      </c>
      <c r="N65" s="12">
        <f>I65*L65</f>
        <v>12.296</v>
      </c>
      <c r="O65" s="12">
        <v>0.92</v>
      </c>
      <c r="P65" s="12"/>
      <c r="Q65" s="11">
        <f>ABS((O65/L65) - 1)</f>
        <v>0.49642160052049</v>
      </c>
      <c r="R65" s="12">
        <v>0.86</v>
      </c>
      <c r="S65" s="12"/>
      <c r="T65" s="11">
        <f>ABS((R65/L65) - 1)</f>
        <v>0.39882888744307</v>
      </c>
      <c r="U65" s="12">
        <v>0.8</v>
      </c>
      <c r="V65" s="12"/>
      <c r="W65" s="11">
        <f>ABS((U65/L65) - 1)</f>
        <v>0.30123617436565</v>
      </c>
      <c r="X65" s="12">
        <v>0.74</v>
      </c>
      <c r="Y65" s="12"/>
      <c r="Z65" s="11">
        <f>ABS((X65/L65) - 1)</f>
        <v>0.20364346128822</v>
      </c>
      <c r="AA65" s="12"/>
      <c r="AB65" s="8"/>
      <c r="AC65" s="6">
        <f>ABS((AA65/L65) - 1)</f>
        <v>1</v>
      </c>
      <c r="AD65">
        <v>548</v>
      </c>
      <c r="AE65" t="s">
        <v>125</v>
      </c>
      <c r="AF65">
        <v>0.53</v>
      </c>
      <c r="AG65" t="s">
        <v>101</v>
      </c>
    </row>
    <row r="66" spans="1:33" customHeight="1" ht="30">
      <c r="A66" s="3" t="s">
        <v>126</v>
      </c>
      <c r="B66" s="3" t="s">
        <v>127</v>
      </c>
      <c r="C66" s="3" t="s">
        <v>33</v>
      </c>
      <c r="D66" s="3" t="s">
        <v>122</v>
      </c>
      <c r="E66" s="3" t="s">
        <v>35</v>
      </c>
      <c r="F66" s="3"/>
      <c r="G66" s="3"/>
      <c r="H66" s="3" t="s">
        <v>35</v>
      </c>
      <c r="I66" s="4">
        <v>40</v>
      </c>
      <c r="J66" s="3" t="s">
        <v>64</v>
      </c>
      <c r="K66" s="7">
        <v>0.36</v>
      </c>
      <c r="L66" s="7">
        <f>K66*1.16</f>
        <v>0.4176</v>
      </c>
      <c r="M66" s="7">
        <f>I66*K66</f>
        <v>14.4</v>
      </c>
      <c r="N66" s="7">
        <f>I66*L66</f>
        <v>16.704</v>
      </c>
      <c r="O66" s="7">
        <v>0.63</v>
      </c>
      <c r="P66" s="7"/>
      <c r="Q66" s="5">
        <f>ABS((O66/L66) - 1)</f>
        <v>0.50862068965517</v>
      </c>
      <c r="R66" s="7">
        <v>0.58</v>
      </c>
      <c r="S66" s="7"/>
      <c r="T66" s="5">
        <f>ABS((R66/L66) - 1)</f>
        <v>0.38888888888889</v>
      </c>
      <c r="U66" s="7">
        <v>0.54</v>
      </c>
      <c r="V66" s="7"/>
      <c r="W66" s="5">
        <f>ABS((U66/L66) - 1)</f>
        <v>0.29310344827586</v>
      </c>
      <c r="X66" s="7">
        <v>0.5</v>
      </c>
      <c r="Y66" s="7"/>
      <c r="Z66" s="5">
        <f>ABS((X66/L66) - 1)</f>
        <v>0.19731800766284</v>
      </c>
      <c r="AA66" s="7"/>
      <c r="AB66" s="8"/>
      <c r="AC66" s="6">
        <f>ABS((AA66/L66) - 1)</f>
        <v>1</v>
      </c>
      <c r="AD66">
        <v>548</v>
      </c>
      <c r="AE66" t="s">
        <v>125</v>
      </c>
      <c r="AF66">
        <v>0.36</v>
      </c>
      <c r="AG66" t="s">
        <v>101</v>
      </c>
    </row>
    <row r="67" spans="1:33" customHeight="1" ht="30">
      <c r="A67" s="9" t="s">
        <v>126</v>
      </c>
      <c r="B67" s="9" t="s">
        <v>127</v>
      </c>
      <c r="C67" s="9" t="s">
        <v>33</v>
      </c>
      <c r="D67" s="9" t="s">
        <v>122</v>
      </c>
      <c r="E67" s="9" t="s">
        <v>35</v>
      </c>
      <c r="F67" s="9"/>
      <c r="G67" s="9"/>
      <c r="H67" s="9" t="s">
        <v>35</v>
      </c>
      <c r="I67" s="10">
        <v>40</v>
      </c>
      <c r="J67" s="9" t="s">
        <v>36</v>
      </c>
      <c r="K67" s="12">
        <v>0.36</v>
      </c>
      <c r="L67" s="12">
        <f>K67*1.16</f>
        <v>0.4176</v>
      </c>
      <c r="M67" s="12">
        <f>I67*K67</f>
        <v>14.4</v>
      </c>
      <c r="N67" s="12">
        <f>I67*L67</f>
        <v>16.704</v>
      </c>
      <c r="O67" s="12">
        <v>0.63</v>
      </c>
      <c r="P67" s="12"/>
      <c r="Q67" s="11">
        <f>ABS((O67/L67) - 1)</f>
        <v>0.50862068965517</v>
      </c>
      <c r="R67" s="12">
        <v>0.58</v>
      </c>
      <c r="S67" s="12"/>
      <c r="T67" s="11">
        <f>ABS((R67/L67) - 1)</f>
        <v>0.38888888888889</v>
      </c>
      <c r="U67" s="12">
        <v>0.54</v>
      </c>
      <c r="V67" s="12"/>
      <c r="W67" s="11">
        <f>ABS((U67/L67) - 1)</f>
        <v>0.29310344827586</v>
      </c>
      <c r="X67" s="12">
        <v>0.5</v>
      </c>
      <c r="Y67" s="12"/>
      <c r="Z67" s="11">
        <f>ABS((X67/L67) - 1)</f>
        <v>0.19731800766284</v>
      </c>
      <c r="AA67" s="12"/>
      <c r="AB67" s="8"/>
      <c r="AC67" s="6">
        <f>ABS((AA67/L67) - 1)</f>
        <v>1</v>
      </c>
      <c r="AD67">
        <v>548</v>
      </c>
      <c r="AE67" t="s">
        <v>125</v>
      </c>
      <c r="AF67">
        <v>0.36</v>
      </c>
      <c r="AG67" t="s">
        <v>101</v>
      </c>
    </row>
    <row r="68" spans="1:33" customHeight="1" ht="30">
      <c r="A68" s="3" t="s">
        <v>126</v>
      </c>
      <c r="B68" s="3" t="s">
        <v>127</v>
      </c>
      <c r="C68" s="3" t="s">
        <v>33</v>
      </c>
      <c r="D68" s="3" t="s">
        <v>122</v>
      </c>
      <c r="E68" s="3" t="s">
        <v>35</v>
      </c>
      <c r="F68" s="3"/>
      <c r="G68" s="3"/>
      <c r="H68" s="3" t="s">
        <v>35</v>
      </c>
      <c r="I68" s="4">
        <v>40</v>
      </c>
      <c r="J68" s="3" t="s">
        <v>96</v>
      </c>
      <c r="K68" s="7">
        <v>0.36</v>
      </c>
      <c r="L68" s="7">
        <f>K68*1.16</f>
        <v>0.4176</v>
      </c>
      <c r="M68" s="7">
        <f>I68*K68</f>
        <v>14.4</v>
      </c>
      <c r="N68" s="7">
        <f>I68*L68</f>
        <v>16.704</v>
      </c>
      <c r="O68" s="7">
        <v>0.63</v>
      </c>
      <c r="P68" s="7"/>
      <c r="Q68" s="5">
        <f>ABS((O68/L68) - 1)</f>
        <v>0.50862068965517</v>
      </c>
      <c r="R68" s="7">
        <v>0.58</v>
      </c>
      <c r="S68" s="7"/>
      <c r="T68" s="5">
        <f>ABS((R68/L68) - 1)</f>
        <v>0.38888888888889</v>
      </c>
      <c r="U68" s="7">
        <v>0.54</v>
      </c>
      <c r="V68" s="7"/>
      <c r="W68" s="5">
        <f>ABS((U68/L68) - 1)</f>
        <v>0.29310344827586</v>
      </c>
      <c r="X68" s="7">
        <v>0.5</v>
      </c>
      <c r="Y68" s="7"/>
      <c r="Z68" s="5">
        <f>ABS((X68/L68) - 1)</f>
        <v>0.19731800766284</v>
      </c>
      <c r="AA68" s="7"/>
      <c r="AB68" s="8"/>
      <c r="AC68" s="6">
        <f>ABS((AA68/L68) - 1)</f>
        <v>1</v>
      </c>
      <c r="AD68">
        <v>548</v>
      </c>
      <c r="AE68" t="s">
        <v>125</v>
      </c>
      <c r="AF68">
        <v>0.36</v>
      </c>
      <c r="AG68" t="s">
        <v>101</v>
      </c>
    </row>
    <row r="69" spans="1:33" customHeight="1" ht="30">
      <c r="A69" s="9" t="s">
        <v>126</v>
      </c>
      <c r="B69" s="9" t="s">
        <v>127</v>
      </c>
      <c r="C69" s="9" t="s">
        <v>33</v>
      </c>
      <c r="D69" s="9" t="s">
        <v>122</v>
      </c>
      <c r="E69" s="9" t="s">
        <v>35</v>
      </c>
      <c r="F69" s="9"/>
      <c r="G69" s="9"/>
      <c r="H69" s="9" t="s">
        <v>35</v>
      </c>
      <c r="I69" s="10">
        <v>40</v>
      </c>
      <c r="J69" s="9" t="s">
        <v>68</v>
      </c>
      <c r="K69" s="12">
        <v>0.36</v>
      </c>
      <c r="L69" s="12">
        <f>K69*1.16</f>
        <v>0.4176</v>
      </c>
      <c r="M69" s="12">
        <f>I69*K69</f>
        <v>14.4</v>
      </c>
      <c r="N69" s="12">
        <f>I69*L69</f>
        <v>16.704</v>
      </c>
      <c r="O69" s="12">
        <v>0.63</v>
      </c>
      <c r="P69" s="12"/>
      <c r="Q69" s="11">
        <f>ABS((O69/L69) - 1)</f>
        <v>0.50862068965517</v>
      </c>
      <c r="R69" s="12">
        <v>0.58</v>
      </c>
      <c r="S69" s="12"/>
      <c r="T69" s="11">
        <f>ABS((R69/L69) - 1)</f>
        <v>0.38888888888889</v>
      </c>
      <c r="U69" s="12">
        <v>0.54</v>
      </c>
      <c r="V69" s="12"/>
      <c r="W69" s="11">
        <f>ABS((U69/L69) - 1)</f>
        <v>0.29310344827586</v>
      </c>
      <c r="X69" s="12">
        <v>0.5</v>
      </c>
      <c r="Y69" s="12"/>
      <c r="Z69" s="11">
        <f>ABS((X69/L69) - 1)</f>
        <v>0.19731800766284</v>
      </c>
      <c r="AA69" s="12"/>
      <c r="AB69" s="8"/>
      <c r="AC69" s="6">
        <f>ABS((AA69/L69) - 1)</f>
        <v>1</v>
      </c>
      <c r="AD69">
        <v>548</v>
      </c>
      <c r="AE69" t="s">
        <v>125</v>
      </c>
      <c r="AF69">
        <v>0.36</v>
      </c>
      <c r="AG69" t="s">
        <v>101</v>
      </c>
    </row>
    <row r="70" spans="1:33" customHeight="1" ht="30">
      <c r="A70" s="3" t="s">
        <v>126</v>
      </c>
      <c r="B70" s="3" t="s">
        <v>127</v>
      </c>
      <c r="C70" s="3" t="s">
        <v>33</v>
      </c>
      <c r="D70" s="3" t="s">
        <v>122</v>
      </c>
      <c r="E70" s="3" t="s">
        <v>35</v>
      </c>
      <c r="F70" s="3"/>
      <c r="G70" s="3"/>
      <c r="H70" s="3" t="s">
        <v>35</v>
      </c>
      <c r="I70" s="4">
        <v>40</v>
      </c>
      <c r="J70" s="3" t="s">
        <v>115</v>
      </c>
      <c r="K70" s="7">
        <v>0.36</v>
      </c>
      <c r="L70" s="7">
        <f>K70*1.16</f>
        <v>0.4176</v>
      </c>
      <c r="M70" s="7">
        <f>I70*K70</f>
        <v>14.4</v>
      </c>
      <c r="N70" s="7">
        <f>I70*L70</f>
        <v>16.704</v>
      </c>
      <c r="O70" s="7">
        <v>0.63</v>
      </c>
      <c r="P70" s="7"/>
      <c r="Q70" s="5">
        <f>ABS((O70/L70) - 1)</f>
        <v>0.50862068965517</v>
      </c>
      <c r="R70" s="7">
        <v>0.58</v>
      </c>
      <c r="S70" s="7"/>
      <c r="T70" s="5">
        <f>ABS((R70/L70) - 1)</f>
        <v>0.38888888888889</v>
      </c>
      <c r="U70" s="7">
        <v>0.54</v>
      </c>
      <c r="V70" s="7"/>
      <c r="W70" s="5">
        <f>ABS((U70/L70) - 1)</f>
        <v>0.29310344827586</v>
      </c>
      <c r="X70" s="7">
        <v>0.5</v>
      </c>
      <c r="Y70" s="7"/>
      <c r="Z70" s="5">
        <f>ABS((X70/L70) - 1)</f>
        <v>0.19731800766284</v>
      </c>
      <c r="AA70" s="7"/>
      <c r="AB70" s="8"/>
      <c r="AC70" s="6">
        <f>ABS((AA70/L70) - 1)</f>
        <v>1</v>
      </c>
      <c r="AD70">
        <v>548</v>
      </c>
      <c r="AE70" t="s">
        <v>125</v>
      </c>
      <c r="AF70">
        <v>0.36</v>
      </c>
      <c r="AG70" t="s">
        <v>101</v>
      </c>
    </row>
    <row r="71" spans="1:33" customHeight="1" ht="30">
      <c r="A71" s="9" t="s">
        <v>126</v>
      </c>
      <c r="B71" s="9" t="s">
        <v>127</v>
      </c>
      <c r="C71" s="9" t="s">
        <v>33</v>
      </c>
      <c r="D71" s="9" t="s">
        <v>122</v>
      </c>
      <c r="E71" s="9" t="s">
        <v>35</v>
      </c>
      <c r="F71" s="9"/>
      <c r="G71" s="9"/>
      <c r="H71" s="9" t="s">
        <v>35</v>
      </c>
      <c r="I71" s="10">
        <v>40</v>
      </c>
      <c r="J71" s="9" t="s">
        <v>69</v>
      </c>
      <c r="K71" s="12">
        <v>0.36</v>
      </c>
      <c r="L71" s="12">
        <f>K71*1.16</f>
        <v>0.4176</v>
      </c>
      <c r="M71" s="12">
        <f>I71*K71</f>
        <v>14.4</v>
      </c>
      <c r="N71" s="12">
        <f>I71*L71</f>
        <v>16.704</v>
      </c>
      <c r="O71" s="12">
        <v>0.63</v>
      </c>
      <c r="P71" s="12"/>
      <c r="Q71" s="11">
        <f>ABS((O71/L71) - 1)</f>
        <v>0.50862068965517</v>
      </c>
      <c r="R71" s="12">
        <v>0.58</v>
      </c>
      <c r="S71" s="12"/>
      <c r="T71" s="11">
        <f>ABS((R71/L71) - 1)</f>
        <v>0.38888888888889</v>
      </c>
      <c r="U71" s="12">
        <v>0.54</v>
      </c>
      <c r="V71" s="12"/>
      <c r="W71" s="11">
        <f>ABS((U71/L71) - 1)</f>
        <v>0.29310344827586</v>
      </c>
      <c r="X71" s="12">
        <v>0.5</v>
      </c>
      <c r="Y71" s="12"/>
      <c r="Z71" s="11">
        <f>ABS((X71/L71) - 1)</f>
        <v>0.19731800766284</v>
      </c>
      <c r="AA71" s="12"/>
      <c r="AB71" s="8"/>
      <c r="AC71" s="6">
        <f>ABS((AA71/L71) - 1)</f>
        <v>1</v>
      </c>
      <c r="AD71">
        <v>548</v>
      </c>
      <c r="AE71" t="s">
        <v>125</v>
      </c>
      <c r="AF71">
        <v>0.36</v>
      </c>
      <c r="AG71" t="s">
        <v>101</v>
      </c>
    </row>
    <row r="72" spans="1:33" customHeight="1" ht="30">
      <c r="A72" s="3" t="s">
        <v>128</v>
      </c>
      <c r="B72" s="3" t="s">
        <v>129</v>
      </c>
      <c r="C72" s="3" t="s">
        <v>33</v>
      </c>
      <c r="D72" s="3" t="s">
        <v>130</v>
      </c>
      <c r="E72" s="3" t="s">
        <v>35</v>
      </c>
      <c r="F72" s="3"/>
      <c r="G72" s="3"/>
      <c r="H72" s="3" t="s">
        <v>35</v>
      </c>
      <c r="I72" s="4">
        <v>20</v>
      </c>
      <c r="J72" s="3" t="s">
        <v>64</v>
      </c>
      <c r="K72" s="7">
        <v>3.92</v>
      </c>
      <c r="L72" s="7">
        <f>K72*1.16</f>
        <v>4.5472</v>
      </c>
      <c r="M72" s="7">
        <f>I72*K72</f>
        <v>78.4</v>
      </c>
      <c r="N72" s="7">
        <f>I72*L72</f>
        <v>90.944</v>
      </c>
      <c r="O72" s="7">
        <v>6.82</v>
      </c>
      <c r="P72" s="7"/>
      <c r="Q72" s="5">
        <f>ABS((O72/L72) - 1)</f>
        <v>0.49982406755806</v>
      </c>
      <c r="R72" s="7">
        <v>6.37</v>
      </c>
      <c r="S72" s="7"/>
      <c r="T72" s="5">
        <f>ABS((R72/L72) - 1)</f>
        <v>0.40086206896552</v>
      </c>
      <c r="U72" s="7">
        <v>5.91</v>
      </c>
      <c r="V72" s="7"/>
      <c r="W72" s="5">
        <f>ABS((U72/L72) - 1)</f>
        <v>0.2997009148487</v>
      </c>
      <c r="X72" s="7">
        <v>5.46</v>
      </c>
      <c r="Y72" s="7"/>
      <c r="Z72" s="5">
        <f>ABS((X72/L72) - 1)</f>
        <v>0.20073891625616</v>
      </c>
      <c r="AA72" s="7"/>
      <c r="AB72" s="8"/>
      <c r="AC72" s="6">
        <f>ABS((AA72/L72) - 1)</f>
        <v>1</v>
      </c>
      <c r="AD72">
        <v>548</v>
      </c>
      <c r="AE72" t="s">
        <v>125</v>
      </c>
      <c r="AF72">
        <v>3.92</v>
      </c>
      <c r="AG72" t="s">
        <v>101</v>
      </c>
    </row>
    <row r="73" spans="1:33" customHeight="1" ht="30">
      <c r="A73" s="9" t="s">
        <v>128</v>
      </c>
      <c r="B73" s="9" t="s">
        <v>129</v>
      </c>
      <c r="C73" s="9" t="s">
        <v>33</v>
      </c>
      <c r="D73" s="9" t="s">
        <v>130</v>
      </c>
      <c r="E73" s="9" t="s">
        <v>35</v>
      </c>
      <c r="F73" s="9"/>
      <c r="G73" s="9"/>
      <c r="H73" s="9" t="s">
        <v>35</v>
      </c>
      <c r="I73" s="10">
        <v>20</v>
      </c>
      <c r="J73" s="9" t="s">
        <v>36</v>
      </c>
      <c r="K73" s="12">
        <v>3.92</v>
      </c>
      <c r="L73" s="12">
        <f>K73*1.16</f>
        <v>4.5472</v>
      </c>
      <c r="M73" s="12">
        <f>I73*K73</f>
        <v>78.4</v>
      </c>
      <c r="N73" s="12">
        <f>I73*L73</f>
        <v>90.944</v>
      </c>
      <c r="O73" s="12">
        <v>6.82</v>
      </c>
      <c r="P73" s="12"/>
      <c r="Q73" s="11">
        <f>ABS((O73/L73) - 1)</f>
        <v>0.49982406755806</v>
      </c>
      <c r="R73" s="12">
        <v>6.37</v>
      </c>
      <c r="S73" s="12"/>
      <c r="T73" s="11">
        <f>ABS((R73/L73) - 1)</f>
        <v>0.40086206896552</v>
      </c>
      <c r="U73" s="12">
        <v>5.91</v>
      </c>
      <c r="V73" s="12"/>
      <c r="W73" s="11">
        <f>ABS((U73/L73) - 1)</f>
        <v>0.2997009148487</v>
      </c>
      <c r="X73" s="12">
        <v>5.46</v>
      </c>
      <c r="Y73" s="12"/>
      <c r="Z73" s="11">
        <f>ABS((X73/L73) - 1)</f>
        <v>0.20073891625616</v>
      </c>
      <c r="AA73" s="12"/>
      <c r="AB73" s="8"/>
      <c r="AC73" s="6">
        <f>ABS((AA73/L73) - 1)</f>
        <v>1</v>
      </c>
      <c r="AD73">
        <v>548</v>
      </c>
      <c r="AE73" t="s">
        <v>125</v>
      </c>
      <c r="AF73">
        <v>3.92</v>
      </c>
      <c r="AG73" t="s">
        <v>101</v>
      </c>
    </row>
    <row r="74" spans="1:33" customHeight="1" ht="30">
      <c r="A74" s="3" t="s">
        <v>128</v>
      </c>
      <c r="B74" s="3" t="s">
        <v>129</v>
      </c>
      <c r="C74" s="3" t="s">
        <v>33</v>
      </c>
      <c r="D74" s="3" t="s">
        <v>130</v>
      </c>
      <c r="E74" s="3" t="s">
        <v>35</v>
      </c>
      <c r="F74" s="3"/>
      <c r="G74" s="3"/>
      <c r="H74" s="3" t="s">
        <v>35</v>
      </c>
      <c r="I74" s="4">
        <v>20</v>
      </c>
      <c r="J74" s="3" t="s">
        <v>96</v>
      </c>
      <c r="K74" s="7">
        <v>3.92</v>
      </c>
      <c r="L74" s="7">
        <f>K74*1.16</f>
        <v>4.5472</v>
      </c>
      <c r="M74" s="7">
        <f>I74*K74</f>
        <v>78.4</v>
      </c>
      <c r="N74" s="7">
        <f>I74*L74</f>
        <v>90.944</v>
      </c>
      <c r="O74" s="7">
        <v>6.82</v>
      </c>
      <c r="P74" s="7"/>
      <c r="Q74" s="5">
        <f>ABS((O74/L74) - 1)</f>
        <v>0.49982406755806</v>
      </c>
      <c r="R74" s="7">
        <v>6.37</v>
      </c>
      <c r="S74" s="7"/>
      <c r="T74" s="5">
        <f>ABS((R74/L74) - 1)</f>
        <v>0.40086206896552</v>
      </c>
      <c r="U74" s="7">
        <v>5.91</v>
      </c>
      <c r="V74" s="7"/>
      <c r="W74" s="5">
        <f>ABS((U74/L74) - 1)</f>
        <v>0.2997009148487</v>
      </c>
      <c r="X74" s="7">
        <v>5.46</v>
      </c>
      <c r="Y74" s="7"/>
      <c r="Z74" s="5">
        <f>ABS((X74/L74) - 1)</f>
        <v>0.20073891625616</v>
      </c>
      <c r="AA74" s="7"/>
      <c r="AB74" s="8"/>
      <c r="AC74" s="6">
        <f>ABS((AA74/L74) - 1)</f>
        <v>1</v>
      </c>
      <c r="AD74">
        <v>548</v>
      </c>
      <c r="AE74" t="s">
        <v>125</v>
      </c>
      <c r="AF74">
        <v>3.92</v>
      </c>
      <c r="AG74" t="s">
        <v>101</v>
      </c>
    </row>
    <row r="75" spans="1:33" customHeight="1" ht="30">
      <c r="A75" s="9" t="s">
        <v>128</v>
      </c>
      <c r="B75" s="9" t="s">
        <v>129</v>
      </c>
      <c r="C75" s="9" t="s">
        <v>33</v>
      </c>
      <c r="D75" s="9" t="s">
        <v>130</v>
      </c>
      <c r="E75" s="9" t="s">
        <v>35</v>
      </c>
      <c r="F75" s="9"/>
      <c r="G75" s="9"/>
      <c r="H75" s="9" t="s">
        <v>35</v>
      </c>
      <c r="I75" s="10">
        <v>20</v>
      </c>
      <c r="J75" s="9" t="s">
        <v>68</v>
      </c>
      <c r="K75" s="12">
        <v>3.92</v>
      </c>
      <c r="L75" s="12">
        <f>K75*1.16</f>
        <v>4.5472</v>
      </c>
      <c r="M75" s="12">
        <f>I75*K75</f>
        <v>78.4</v>
      </c>
      <c r="N75" s="12">
        <f>I75*L75</f>
        <v>90.944</v>
      </c>
      <c r="O75" s="12">
        <v>6.82</v>
      </c>
      <c r="P75" s="12"/>
      <c r="Q75" s="11">
        <f>ABS((O75/L75) - 1)</f>
        <v>0.49982406755806</v>
      </c>
      <c r="R75" s="12">
        <v>6.37</v>
      </c>
      <c r="S75" s="12"/>
      <c r="T75" s="11">
        <f>ABS((R75/L75) - 1)</f>
        <v>0.40086206896552</v>
      </c>
      <c r="U75" s="12">
        <v>5.91</v>
      </c>
      <c r="V75" s="12"/>
      <c r="W75" s="11">
        <f>ABS((U75/L75) - 1)</f>
        <v>0.2997009148487</v>
      </c>
      <c r="X75" s="12">
        <v>5.46</v>
      </c>
      <c r="Y75" s="12"/>
      <c r="Z75" s="11">
        <f>ABS((X75/L75) - 1)</f>
        <v>0.20073891625616</v>
      </c>
      <c r="AA75" s="12"/>
      <c r="AB75" s="8"/>
      <c r="AC75" s="6">
        <f>ABS((AA75/L75) - 1)</f>
        <v>1</v>
      </c>
      <c r="AD75">
        <v>548</v>
      </c>
      <c r="AE75" t="s">
        <v>125</v>
      </c>
      <c r="AF75">
        <v>3.92</v>
      </c>
      <c r="AG75" t="s">
        <v>101</v>
      </c>
    </row>
    <row r="76" spans="1:33" customHeight="1" ht="30">
      <c r="A76" s="3" t="s">
        <v>128</v>
      </c>
      <c r="B76" s="3" t="s">
        <v>129</v>
      </c>
      <c r="C76" s="3" t="s">
        <v>33</v>
      </c>
      <c r="D76" s="3" t="s">
        <v>130</v>
      </c>
      <c r="E76" s="3" t="s">
        <v>35</v>
      </c>
      <c r="F76" s="3"/>
      <c r="G76" s="3"/>
      <c r="H76" s="3" t="s">
        <v>35</v>
      </c>
      <c r="I76" s="4">
        <v>20</v>
      </c>
      <c r="J76" s="3" t="s">
        <v>115</v>
      </c>
      <c r="K76" s="7">
        <v>3.92</v>
      </c>
      <c r="L76" s="7">
        <f>K76*1.16</f>
        <v>4.5472</v>
      </c>
      <c r="M76" s="7">
        <f>I76*K76</f>
        <v>78.4</v>
      </c>
      <c r="N76" s="7">
        <f>I76*L76</f>
        <v>90.944</v>
      </c>
      <c r="O76" s="7">
        <v>6.82</v>
      </c>
      <c r="P76" s="7"/>
      <c r="Q76" s="5">
        <f>ABS((O76/L76) - 1)</f>
        <v>0.49982406755806</v>
      </c>
      <c r="R76" s="7">
        <v>6.37</v>
      </c>
      <c r="S76" s="7"/>
      <c r="T76" s="5">
        <f>ABS((R76/L76) - 1)</f>
        <v>0.40086206896552</v>
      </c>
      <c r="U76" s="7">
        <v>5.91</v>
      </c>
      <c r="V76" s="7"/>
      <c r="W76" s="5">
        <f>ABS((U76/L76) - 1)</f>
        <v>0.2997009148487</v>
      </c>
      <c r="X76" s="7">
        <v>5.46</v>
      </c>
      <c r="Y76" s="7"/>
      <c r="Z76" s="5">
        <f>ABS((X76/L76) - 1)</f>
        <v>0.20073891625616</v>
      </c>
      <c r="AA76" s="7"/>
      <c r="AB76" s="8"/>
      <c r="AC76" s="6">
        <f>ABS((AA76/L76) - 1)</f>
        <v>1</v>
      </c>
      <c r="AD76">
        <v>548</v>
      </c>
      <c r="AE76" t="s">
        <v>125</v>
      </c>
      <c r="AF76">
        <v>3.92</v>
      </c>
      <c r="AG76" t="s">
        <v>101</v>
      </c>
    </row>
    <row r="77" spans="1:33" customHeight="1" ht="30">
      <c r="A77" s="9" t="s">
        <v>128</v>
      </c>
      <c r="B77" s="9" t="s">
        <v>129</v>
      </c>
      <c r="C77" s="9" t="s">
        <v>33</v>
      </c>
      <c r="D77" s="9" t="s">
        <v>130</v>
      </c>
      <c r="E77" s="9" t="s">
        <v>35</v>
      </c>
      <c r="F77" s="9"/>
      <c r="G77" s="9"/>
      <c r="H77" s="9" t="s">
        <v>35</v>
      </c>
      <c r="I77" s="10">
        <v>20</v>
      </c>
      <c r="J77" s="9" t="s">
        <v>69</v>
      </c>
      <c r="K77" s="12">
        <v>3.92</v>
      </c>
      <c r="L77" s="12">
        <f>K77*1.16</f>
        <v>4.5472</v>
      </c>
      <c r="M77" s="12">
        <f>I77*K77</f>
        <v>78.4</v>
      </c>
      <c r="N77" s="12">
        <f>I77*L77</f>
        <v>90.944</v>
      </c>
      <c r="O77" s="12">
        <v>6.82</v>
      </c>
      <c r="P77" s="12"/>
      <c r="Q77" s="11">
        <f>ABS((O77/L77) - 1)</f>
        <v>0.49982406755806</v>
      </c>
      <c r="R77" s="12">
        <v>6.37</v>
      </c>
      <c r="S77" s="12"/>
      <c r="T77" s="11">
        <f>ABS((R77/L77) - 1)</f>
        <v>0.40086206896552</v>
      </c>
      <c r="U77" s="12">
        <v>5.91</v>
      </c>
      <c r="V77" s="12"/>
      <c r="W77" s="11">
        <f>ABS((U77/L77) - 1)</f>
        <v>0.2997009148487</v>
      </c>
      <c r="X77" s="12">
        <v>5.46</v>
      </c>
      <c r="Y77" s="12"/>
      <c r="Z77" s="11">
        <f>ABS((X77/L77) - 1)</f>
        <v>0.20073891625616</v>
      </c>
      <c r="AA77" s="12"/>
      <c r="AB77" s="8"/>
      <c r="AC77" s="6">
        <f>ABS((AA77/L77) - 1)</f>
        <v>1</v>
      </c>
      <c r="AD77">
        <v>548</v>
      </c>
      <c r="AE77" t="s">
        <v>125</v>
      </c>
      <c r="AF77">
        <v>3.92</v>
      </c>
      <c r="AG77" t="s">
        <v>101</v>
      </c>
    </row>
    <row r="78" spans="1:33" customHeight="1" ht="30">
      <c r="A78" s="3" t="s">
        <v>131</v>
      </c>
      <c r="B78" s="3" t="s">
        <v>132</v>
      </c>
      <c r="C78" s="3" t="s">
        <v>33</v>
      </c>
      <c r="D78" s="3" t="s">
        <v>130</v>
      </c>
      <c r="E78" s="3" t="s">
        <v>35</v>
      </c>
      <c r="F78" s="3"/>
      <c r="G78" s="3"/>
      <c r="H78" s="3" t="s">
        <v>35</v>
      </c>
      <c r="I78" s="4">
        <v>20</v>
      </c>
      <c r="J78" s="3" t="s">
        <v>64</v>
      </c>
      <c r="K78" s="7">
        <v>0.95</v>
      </c>
      <c r="L78" s="7">
        <f>K78*1.16</f>
        <v>1.102</v>
      </c>
      <c r="M78" s="7">
        <f>I78*K78</f>
        <v>19</v>
      </c>
      <c r="N78" s="7">
        <f>I78*L78</f>
        <v>22.04</v>
      </c>
      <c r="O78" s="7">
        <v>1.65</v>
      </c>
      <c r="P78" s="7"/>
      <c r="Q78" s="5">
        <f>ABS((O78/L78) - 1)</f>
        <v>0.497277676951</v>
      </c>
      <c r="R78" s="7">
        <v>1.54</v>
      </c>
      <c r="S78" s="7"/>
      <c r="T78" s="5">
        <f>ABS((R78/L78) - 1)</f>
        <v>0.39745916515427</v>
      </c>
      <c r="U78" s="7">
        <v>1.43</v>
      </c>
      <c r="V78" s="7"/>
      <c r="W78" s="5">
        <f>ABS((U78/L78) - 1)</f>
        <v>0.29764065335753</v>
      </c>
      <c r="X78" s="7">
        <v>1.32</v>
      </c>
      <c r="Y78" s="7"/>
      <c r="Z78" s="5">
        <f>ABS((X78/L78) - 1)</f>
        <v>0.1978221415608</v>
      </c>
      <c r="AA78" s="7"/>
      <c r="AB78" s="8"/>
      <c r="AC78" s="6">
        <f>ABS((AA78/L78) - 1)</f>
        <v>1</v>
      </c>
      <c r="AD78">
        <v>548</v>
      </c>
      <c r="AE78" t="s">
        <v>125</v>
      </c>
      <c r="AF78">
        <v>0.95</v>
      </c>
      <c r="AG78" t="s">
        <v>101</v>
      </c>
    </row>
    <row r="79" spans="1:33" customHeight="1" ht="30">
      <c r="A79" s="9" t="s">
        <v>131</v>
      </c>
      <c r="B79" s="9" t="s">
        <v>132</v>
      </c>
      <c r="C79" s="9" t="s">
        <v>33</v>
      </c>
      <c r="D79" s="9" t="s">
        <v>130</v>
      </c>
      <c r="E79" s="9" t="s">
        <v>35</v>
      </c>
      <c r="F79" s="9"/>
      <c r="G79" s="9"/>
      <c r="H79" s="9" t="s">
        <v>35</v>
      </c>
      <c r="I79" s="10">
        <v>20</v>
      </c>
      <c r="J79" s="9" t="s">
        <v>67</v>
      </c>
      <c r="K79" s="12">
        <v>0.95</v>
      </c>
      <c r="L79" s="12">
        <f>K79*1.16</f>
        <v>1.102</v>
      </c>
      <c r="M79" s="12">
        <f>I79*K79</f>
        <v>19</v>
      </c>
      <c r="N79" s="12">
        <f>I79*L79</f>
        <v>22.04</v>
      </c>
      <c r="O79" s="12">
        <v>1.65</v>
      </c>
      <c r="P79" s="12"/>
      <c r="Q79" s="11">
        <f>ABS((O79/L79) - 1)</f>
        <v>0.497277676951</v>
      </c>
      <c r="R79" s="12">
        <v>1.54</v>
      </c>
      <c r="S79" s="12"/>
      <c r="T79" s="11">
        <f>ABS((R79/L79) - 1)</f>
        <v>0.39745916515427</v>
      </c>
      <c r="U79" s="12">
        <v>1.43</v>
      </c>
      <c r="V79" s="12"/>
      <c r="W79" s="11">
        <f>ABS((U79/L79) - 1)</f>
        <v>0.29764065335753</v>
      </c>
      <c r="X79" s="12">
        <v>1.32</v>
      </c>
      <c r="Y79" s="12"/>
      <c r="Z79" s="11">
        <f>ABS((X79/L79) - 1)</f>
        <v>0.1978221415608</v>
      </c>
      <c r="AA79" s="12"/>
      <c r="AB79" s="8"/>
      <c r="AC79" s="6">
        <f>ABS((AA79/L79) - 1)</f>
        <v>1</v>
      </c>
      <c r="AD79">
        <v>548</v>
      </c>
      <c r="AE79" t="s">
        <v>125</v>
      </c>
      <c r="AF79">
        <v>0.95</v>
      </c>
      <c r="AG79" t="s">
        <v>101</v>
      </c>
    </row>
    <row r="80" spans="1:33" customHeight="1" ht="30">
      <c r="A80" s="3" t="s">
        <v>131</v>
      </c>
      <c r="B80" s="3" t="s">
        <v>132</v>
      </c>
      <c r="C80" s="3" t="s">
        <v>33</v>
      </c>
      <c r="D80" s="3" t="s">
        <v>130</v>
      </c>
      <c r="E80" s="3" t="s">
        <v>35</v>
      </c>
      <c r="F80" s="3"/>
      <c r="G80" s="3"/>
      <c r="H80" s="3" t="s">
        <v>35</v>
      </c>
      <c r="I80" s="4">
        <v>20</v>
      </c>
      <c r="J80" s="3" t="s">
        <v>36</v>
      </c>
      <c r="K80" s="7">
        <v>0.95</v>
      </c>
      <c r="L80" s="7">
        <f>K80*1.16</f>
        <v>1.102</v>
      </c>
      <c r="M80" s="7">
        <f>I80*K80</f>
        <v>19</v>
      </c>
      <c r="N80" s="7">
        <f>I80*L80</f>
        <v>22.04</v>
      </c>
      <c r="O80" s="7">
        <v>1.65</v>
      </c>
      <c r="P80" s="7"/>
      <c r="Q80" s="5">
        <f>ABS((O80/L80) - 1)</f>
        <v>0.497277676951</v>
      </c>
      <c r="R80" s="7">
        <v>1.54</v>
      </c>
      <c r="S80" s="7"/>
      <c r="T80" s="5">
        <f>ABS((R80/L80) - 1)</f>
        <v>0.39745916515427</v>
      </c>
      <c r="U80" s="7">
        <v>1.43</v>
      </c>
      <c r="V80" s="7"/>
      <c r="W80" s="5">
        <f>ABS((U80/L80) - 1)</f>
        <v>0.29764065335753</v>
      </c>
      <c r="X80" s="7">
        <v>1.32</v>
      </c>
      <c r="Y80" s="7"/>
      <c r="Z80" s="5">
        <f>ABS((X80/L80) - 1)</f>
        <v>0.1978221415608</v>
      </c>
      <c r="AA80" s="7"/>
      <c r="AB80" s="8"/>
      <c r="AC80" s="6">
        <f>ABS((AA80/L80) - 1)</f>
        <v>1</v>
      </c>
      <c r="AD80">
        <v>548</v>
      </c>
      <c r="AE80" t="s">
        <v>125</v>
      </c>
      <c r="AF80">
        <v>0.95</v>
      </c>
      <c r="AG80" t="s">
        <v>101</v>
      </c>
    </row>
    <row r="81" spans="1:33" customHeight="1" ht="30">
      <c r="A81" s="9" t="s">
        <v>131</v>
      </c>
      <c r="B81" s="9" t="s">
        <v>132</v>
      </c>
      <c r="C81" s="9" t="s">
        <v>33</v>
      </c>
      <c r="D81" s="9" t="s">
        <v>130</v>
      </c>
      <c r="E81" s="9" t="s">
        <v>35</v>
      </c>
      <c r="F81" s="9"/>
      <c r="G81" s="9"/>
      <c r="H81" s="9" t="s">
        <v>35</v>
      </c>
      <c r="I81" s="10">
        <v>20</v>
      </c>
      <c r="J81" s="9" t="s">
        <v>96</v>
      </c>
      <c r="K81" s="12">
        <v>0.95</v>
      </c>
      <c r="L81" s="12">
        <f>K81*1.16</f>
        <v>1.102</v>
      </c>
      <c r="M81" s="12">
        <f>I81*K81</f>
        <v>19</v>
      </c>
      <c r="N81" s="12">
        <f>I81*L81</f>
        <v>22.04</v>
      </c>
      <c r="O81" s="12">
        <v>1.65</v>
      </c>
      <c r="P81" s="12"/>
      <c r="Q81" s="11">
        <f>ABS((O81/L81) - 1)</f>
        <v>0.497277676951</v>
      </c>
      <c r="R81" s="12">
        <v>1.54</v>
      </c>
      <c r="S81" s="12"/>
      <c r="T81" s="11">
        <f>ABS((R81/L81) - 1)</f>
        <v>0.39745916515427</v>
      </c>
      <c r="U81" s="12">
        <v>1.43</v>
      </c>
      <c r="V81" s="12"/>
      <c r="W81" s="11">
        <f>ABS((U81/L81) - 1)</f>
        <v>0.29764065335753</v>
      </c>
      <c r="X81" s="12">
        <v>1.32</v>
      </c>
      <c r="Y81" s="12"/>
      <c r="Z81" s="11">
        <f>ABS((X81/L81) - 1)</f>
        <v>0.1978221415608</v>
      </c>
      <c r="AA81" s="12"/>
      <c r="AB81" s="8"/>
      <c r="AC81" s="6">
        <f>ABS((AA81/L81) - 1)</f>
        <v>1</v>
      </c>
      <c r="AD81">
        <v>548</v>
      </c>
      <c r="AE81" t="s">
        <v>125</v>
      </c>
      <c r="AF81">
        <v>0.95</v>
      </c>
      <c r="AG81" t="s">
        <v>101</v>
      </c>
    </row>
    <row r="82" spans="1:33" customHeight="1" ht="30">
      <c r="A82" s="3" t="s">
        <v>131</v>
      </c>
      <c r="B82" s="3" t="s">
        <v>132</v>
      </c>
      <c r="C82" s="3" t="s">
        <v>33</v>
      </c>
      <c r="D82" s="3" t="s">
        <v>130</v>
      </c>
      <c r="E82" s="3" t="s">
        <v>35</v>
      </c>
      <c r="F82" s="3"/>
      <c r="G82" s="3"/>
      <c r="H82" s="3" t="s">
        <v>35</v>
      </c>
      <c r="I82" s="4">
        <v>20</v>
      </c>
      <c r="J82" s="3" t="s">
        <v>68</v>
      </c>
      <c r="K82" s="7">
        <v>0.95</v>
      </c>
      <c r="L82" s="7">
        <f>K82*1.16</f>
        <v>1.102</v>
      </c>
      <c r="M82" s="7">
        <f>I82*K82</f>
        <v>19</v>
      </c>
      <c r="N82" s="7">
        <f>I82*L82</f>
        <v>22.04</v>
      </c>
      <c r="O82" s="7">
        <v>1.65</v>
      </c>
      <c r="P82" s="7"/>
      <c r="Q82" s="5">
        <f>ABS((O82/L82) - 1)</f>
        <v>0.497277676951</v>
      </c>
      <c r="R82" s="7">
        <v>1.54</v>
      </c>
      <c r="S82" s="7"/>
      <c r="T82" s="5">
        <f>ABS((R82/L82) - 1)</f>
        <v>0.39745916515427</v>
      </c>
      <c r="U82" s="7">
        <v>1.43</v>
      </c>
      <c r="V82" s="7"/>
      <c r="W82" s="5">
        <f>ABS((U82/L82) - 1)</f>
        <v>0.29764065335753</v>
      </c>
      <c r="X82" s="7">
        <v>1.32</v>
      </c>
      <c r="Y82" s="7"/>
      <c r="Z82" s="5">
        <f>ABS((X82/L82) - 1)</f>
        <v>0.1978221415608</v>
      </c>
      <c r="AA82" s="7"/>
      <c r="AB82" s="8"/>
      <c r="AC82" s="6">
        <f>ABS((AA82/L82) - 1)</f>
        <v>1</v>
      </c>
      <c r="AD82">
        <v>548</v>
      </c>
      <c r="AE82" t="s">
        <v>125</v>
      </c>
      <c r="AF82">
        <v>0.95</v>
      </c>
      <c r="AG82" t="s">
        <v>101</v>
      </c>
    </row>
    <row r="83" spans="1:33" customHeight="1" ht="30">
      <c r="A83" s="9" t="s">
        <v>131</v>
      </c>
      <c r="B83" s="9" t="s">
        <v>132</v>
      </c>
      <c r="C83" s="9" t="s">
        <v>33</v>
      </c>
      <c r="D83" s="9" t="s">
        <v>130</v>
      </c>
      <c r="E83" s="9" t="s">
        <v>35</v>
      </c>
      <c r="F83" s="9"/>
      <c r="G83" s="9"/>
      <c r="H83" s="9" t="s">
        <v>35</v>
      </c>
      <c r="I83" s="10">
        <v>20</v>
      </c>
      <c r="J83" s="9" t="s">
        <v>115</v>
      </c>
      <c r="K83" s="12">
        <v>0.95</v>
      </c>
      <c r="L83" s="12">
        <f>K83*1.16</f>
        <v>1.102</v>
      </c>
      <c r="M83" s="12">
        <f>I83*K83</f>
        <v>19</v>
      </c>
      <c r="N83" s="12">
        <f>I83*L83</f>
        <v>22.04</v>
      </c>
      <c r="O83" s="12">
        <v>1.65</v>
      </c>
      <c r="P83" s="12"/>
      <c r="Q83" s="11">
        <f>ABS((O83/L83) - 1)</f>
        <v>0.497277676951</v>
      </c>
      <c r="R83" s="12">
        <v>1.54</v>
      </c>
      <c r="S83" s="12"/>
      <c r="T83" s="11">
        <f>ABS((R83/L83) - 1)</f>
        <v>0.39745916515427</v>
      </c>
      <c r="U83" s="12">
        <v>1.43</v>
      </c>
      <c r="V83" s="12"/>
      <c r="W83" s="11">
        <f>ABS((U83/L83) - 1)</f>
        <v>0.29764065335753</v>
      </c>
      <c r="X83" s="12">
        <v>1.32</v>
      </c>
      <c r="Y83" s="12"/>
      <c r="Z83" s="11">
        <f>ABS((X83/L83) - 1)</f>
        <v>0.1978221415608</v>
      </c>
      <c r="AA83" s="12"/>
      <c r="AB83" s="8"/>
      <c r="AC83" s="6">
        <f>ABS((AA83/L83) - 1)</f>
        <v>1</v>
      </c>
      <c r="AD83">
        <v>548</v>
      </c>
      <c r="AE83" t="s">
        <v>125</v>
      </c>
      <c r="AF83">
        <v>0.95</v>
      </c>
      <c r="AG83" t="s">
        <v>101</v>
      </c>
    </row>
    <row r="84" spans="1:33" customHeight="1" ht="30">
      <c r="A84" s="3" t="s">
        <v>133</v>
      </c>
      <c r="B84" s="3" t="s">
        <v>134</v>
      </c>
      <c r="C84" s="3" t="s">
        <v>33</v>
      </c>
      <c r="D84" s="3" t="s">
        <v>130</v>
      </c>
      <c r="E84" s="3" t="s">
        <v>35</v>
      </c>
      <c r="F84" s="3"/>
      <c r="G84" s="3"/>
      <c r="H84" s="3" t="s">
        <v>35</v>
      </c>
      <c r="I84" s="4">
        <v>100</v>
      </c>
      <c r="J84" s="3" t="s">
        <v>64</v>
      </c>
      <c r="K84" s="7">
        <v>0.43</v>
      </c>
      <c r="L84" s="7">
        <f>K84*1.16</f>
        <v>0.4988</v>
      </c>
      <c r="M84" s="7">
        <f>I84*K84</f>
        <v>43</v>
      </c>
      <c r="N84" s="7">
        <f>I84*L84</f>
        <v>49.88</v>
      </c>
      <c r="O84" s="7">
        <v>0.75</v>
      </c>
      <c r="P84" s="7"/>
      <c r="Q84" s="5">
        <f>ABS((O84/L84) - 1)</f>
        <v>0.50360866078589</v>
      </c>
      <c r="R84" s="7">
        <v>0.7</v>
      </c>
      <c r="S84" s="7"/>
      <c r="T84" s="5">
        <f>ABS((R84/L84) - 1)</f>
        <v>0.40336808340016</v>
      </c>
      <c r="U84" s="7">
        <v>0.65</v>
      </c>
      <c r="V84" s="7"/>
      <c r="W84" s="5">
        <f>ABS((U84/L84) - 1)</f>
        <v>0.30312750601443</v>
      </c>
      <c r="X84" s="7">
        <v>0.6</v>
      </c>
      <c r="Y84" s="7"/>
      <c r="Z84" s="5">
        <f>ABS((X84/L84) - 1)</f>
        <v>0.20288692862871</v>
      </c>
      <c r="AA84" s="7"/>
      <c r="AB84" s="8"/>
      <c r="AC84" s="6">
        <f>ABS((AA84/L84) - 1)</f>
        <v>1</v>
      </c>
      <c r="AD84">
        <v>548</v>
      </c>
      <c r="AE84" t="s">
        <v>125</v>
      </c>
      <c r="AF84">
        <v>0.43</v>
      </c>
      <c r="AG84" t="s">
        <v>101</v>
      </c>
    </row>
    <row r="85" spans="1:33" customHeight="1" ht="30">
      <c r="A85" s="9" t="s">
        <v>133</v>
      </c>
      <c r="B85" s="9" t="s">
        <v>134</v>
      </c>
      <c r="C85" s="9" t="s">
        <v>33</v>
      </c>
      <c r="D85" s="9" t="s">
        <v>130</v>
      </c>
      <c r="E85" s="9" t="s">
        <v>35</v>
      </c>
      <c r="F85" s="9"/>
      <c r="G85" s="9"/>
      <c r="H85" s="9" t="s">
        <v>35</v>
      </c>
      <c r="I85" s="10">
        <v>100</v>
      </c>
      <c r="J85" s="9" t="s">
        <v>36</v>
      </c>
      <c r="K85" s="12">
        <v>0.43</v>
      </c>
      <c r="L85" s="12">
        <f>K85*1.16</f>
        <v>0.4988</v>
      </c>
      <c r="M85" s="12">
        <f>I85*K85</f>
        <v>43</v>
      </c>
      <c r="N85" s="12">
        <f>I85*L85</f>
        <v>49.88</v>
      </c>
      <c r="O85" s="12">
        <v>0.75</v>
      </c>
      <c r="P85" s="12"/>
      <c r="Q85" s="11">
        <f>ABS((O85/L85) - 1)</f>
        <v>0.50360866078589</v>
      </c>
      <c r="R85" s="12">
        <v>0.7</v>
      </c>
      <c r="S85" s="12"/>
      <c r="T85" s="11">
        <f>ABS((R85/L85) - 1)</f>
        <v>0.40336808340016</v>
      </c>
      <c r="U85" s="12">
        <v>0.65</v>
      </c>
      <c r="V85" s="12"/>
      <c r="W85" s="11">
        <f>ABS((U85/L85) - 1)</f>
        <v>0.30312750601443</v>
      </c>
      <c r="X85" s="12">
        <v>0.6</v>
      </c>
      <c r="Y85" s="12"/>
      <c r="Z85" s="11">
        <f>ABS((X85/L85) - 1)</f>
        <v>0.20288692862871</v>
      </c>
      <c r="AA85" s="12"/>
      <c r="AB85" s="8"/>
      <c r="AC85" s="6">
        <f>ABS((AA85/L85) - 1)</f>
        <v>1</v>
      </c>
      <c r="AD85">
        <v>548</v>
      </c>
      <c r="AE85" t="s">
        <v>125</v>
      </c>
      <c r="AF85">
        <v>0.43</v>
      </c>
      <c r="AG85" t="s">
        <v>101</v>
      </c>
    </row>
    <row r="86" spans="1:33" customHeight="1" ht="30">
      <c r="A86" s="3" t="s">
        <v>133</v>
      </c>
      <c r="B86" s="3" t="s">
        <v>134</v>
      </c>
      <c r="C86" s="3" t="s">
        <v>33</v>
      </c>
      <c r="D86" s="3" t="s">
        <v>130</v>
      </c>
      <c r="E86" s="3" t="s">
        <v>35</v>
      </c>
      <c r="F86" s="3"/>
      <c r="G86" s="3"/>
      <c r="H86" s="3" t="s">
        <v>35</v>
      </c>
      <c r="I86" s="4">
        <v>100</v>
      </c>
      <c r="J86" s="3" t="s">
        <v>96</v>
      </c>
      <c r="K86" s="7">
        <v>0.43</v>
      </c>
      <c r="L86" s="7">
        <f>K86*1.16</f>
        <v>0.4988</v>
      </c>
      <c r="M86" s="7">
        <f>I86*K86</f>
        <v>43</v>
      </c>
      <c r="N86" s="7">
        <f>I86*L86</f>
        <v>49.88</v>
      </c>
      <c r="O86" s="7">
        <v>0.75</v>
      </c>
      <c r="P86" s="7"/>
      <c r="Q86" s="5">
        <f>ABS((O86/L86) - 1)</f>
        <v>0.50360866078589</v>
      </c>
      <c r="R86" s="7">
        <v>0.7</v>
      </c>
      <c r="S86" s="7"/>
      <c r="T86" s="5">
        <f>ABS((R86/L86) - 1)</f>
        <v>0.40336808340016</v>
      </c>
      <c r="U86" s="7">
        <v>0.65</v>
      </c>
      <c r="V86" s="7"/>
      <c r="W86" s="5">
        <f>ABS((U86/L86) - 1)</f>
        <v>0.30312750601443</v>
      </c>
      <c r="X86" s="7">
        <v>0.6</v>
      </c>
      <c r="Y86" s="7"/>
      <c r="Z86" s="5">
        <f>ABS((X86/L86) - 1)</f>
        <v>0.20288692862871</v>
      </c>
      <c r="AA86" s="7"/>
      <c r="AB86" s="8"/>
      <c r="AC86" s="6">
        <f>ABS((AA86/L86) - 1)</f>
        <v>1</v>
      </c>
      <c r="AD86">
        <v>548</v>
      </c>
      <c r="AE86" t="s">
        <v>125</v>
      </c>
      <c r="AF86">
        <v>0.43</v>
      </c>
      <c r="AG86" t="s">
        <v>101</v>
      </c>
    </row>
    <row r="87" spans="1:33" customHeight="1" ht="30">
      <c r="A87" s="9" t="s">
        <v>133</v>
      </c>
      <c r="B87" s="9" t="s">
        <v>134</v>
      </c>
      <c r="C87" s="9" t="s">
        <v>33</v>
      </c>
      <c r="D87" s="9" t="s">
        <v>130</v>
      </c>
      <c r="E87" s="9" t="s">
        <v>35</v>
      </c>
      <c r="F87" s="9"/>
      <c r="G87" s="9"/>
      <c r="H87" s="9" t="s">
        <v>35</v>
      </c>
      <c r="I87" s="10">
        <v>100</v>
      </c>
      <c r="J87" s="9" t="s">
        <v>68</v>
      </c>
      <c r="K87" s="12">
        <v>0.43</v>
      </c>
      <c r="L87" s="12">
        <f>K87*1.16</f>
        <v>0.4988</v>
      </c>
      <c r="M87" s="12">
        <f>I87*K87</f>
        <v>43</v>
      </c>
      <c r="N87" s="12">
        <f>I87*L87</f>
        <v>49.88</v>
      </c>
      <c r="O87" s="12">
        <v>0.75</v>
      </c>
      <c r="P87" s="12"/>
      <c r="Q87" s="11">
        <f>ABS((O87/L87) - 1)</f>
        <v>0.50360866078589</v>
      </c>
      <c r="R87" s="12">
        <v>0.7</v>
      </c>
      <c r="S87" s="12"/>
      <c r="T87" s="11">
        <f>ABS((R87/L87) - 1)</f>
        <v>0.40336808340016</v>
      </c>
      <c r="U87" s="12">
        <v>0.65</v>
      </c>
      <c r="V87" s="12"/>
      <c r="W87" s="11">
        <f>ABS((U87/L87) - 1)</f>
        <v>0.30312750601443</v>
      </c>
      <c r="X87" s="12">
        <v>0.6</v>
      </c>
      <c r="Y87" s="12"/>
      <c r="Z87" s="11">
        <f>ABS((X87/L87) - 1)</f>
        <v>0.20288692862871</v>
      </c>
      <c r="AA87" s="12"/>
      <c r="AB87" s="8"/>
      <c r="AC87" s="6">
        <f>ABS((AA87/L87) - 1)</f>
        <v>1</v>
      </c>
      <c r="AD87">
        <v>548</v>
      </c>
      <c r="AE87" t="s">
        <v>125</v>
      </c>
      <c r="AF87">
        <v>0.43</v>
      </c>
      <c r="AG87" t="s">
        <v>101</v>
      </c>
    </row>
    <row r="88" spans="1:33" customHeight="1" ht="30">
      <c r="A88" s="3" t="s">
        <v>133</v>
      </c>
      <c r="B88" s="3" t="s">
        <v>134</v>
      </c>
      <c r="C88" s="3" t="s">
        <v>33</v>
      </c>
      <c r="D88" s="3" t="s">
        <v>130</v>
      </c>
      <c r="E88" s="3" t="s">
        <v>35</v>
      </c>
      <c r="F88" s="3"/>
      <c r="G88" s="3"/>
      <c r="H88" s="3" t="s">
        <v>35</v>
      </c>
      <c r="I88" s="4">
        <v>100</v>
      </c>
      <c r="J88" s="3" t="s">
        <v>115</v>
      </c>
      <c r="K88" s="7">
        <v>0.43</v>
      </c>
      <c r="L88" s="7">
        <f>K88*1.16</f>
        <v>0.4988</v>
      </c>
      <c r="M88" s="7">
        <f>I88*K88</f>
        <v>43</v>
      </c>
      <c r="N88" s="7">
        <f>I88*L88</f>
        <v>49.88</v>
      </c>
      <c r="O88" s="7">
        <v>0.75</v>
      </c>
      <c r="P88" s="7"/>
      <c r="Q88" s="5">
        <f>ABS((O88/L88) - 1)</f>
        <v>0.50360866078589</v>
      </c>
      <c r="R88" s="7">
        <v>0.7</v>
      </c>
      <c r="S88" s="7"/>
      <c r="T88" s="5">
        <f>ABS((R88/L88) - 1)</f>
        <v>0.40336808340016</v>
      </c>
      <c r="U88" s="7">
        <v>0.65</v>
      </c>
      <c r="V88" s="7"/>
      <c r="W88" s="5">
        <f>ABS((U88/L88) - 1)</f>
        <v>0.30312750601443</v>
      </c>
      <c r="X88" s="7">
        <v>0.6</v>
      </c>
      <c r="Y88" s="7"/>
      <c r="Z88" s="5">
        <f>ABS((X88/L88) - 1)</f>
        <v>0.20288692862871</v>
      </c>
      <c r="AA88" s="7"/>
      <c r="AB88" s="8"/>
      <c r="AC88" s="6">
        <f>ABS((AA88/L88) - 1)</f>
        <v>1</v>
      </c>
      <c r="AD88">
        <v>548</v>
      </c>
      <c r="AE88" t="s">
        <v>125</v>
      </c>
      <c r="AF88">
        <v>0.43</v>
      </c>
      <c r="AG88" t="s">
        <v>101</v>
      </c>
    </row>
    <row r="89" spans="1:33" customHeight="1" ht="30">
      <c r="A89" s="9" t="s">
        <v>133</v>
      </c>
      <c r="B89" s="9" t="s">
        <v>134</v>
      </c>
      <c r="C89" s="9" t="s">
        <v>33</v>
      </c>
      <c r="D89" s="9" t="s">
        <v>130</v>
      </c>
      <c r="E89" s="9" t="s">
        <v>35</v>
      </c>
      <c r="F89" s="9"/>
      <c r="G89" s="9"/>
      <c r="H89" s="9" t="s">
        <v>35</v>
      </c>
      <c r="I89" s="10">
        <v>100</v>
      </c>
      <c r="J89" s="9" t="s">
        <v>69</v>
      </c>
      <c r="K89" s="12">
        <v>0.43</v>
      </c>
      <c r="L89" s="12">
        <f>K89*1.16</f>
        <v>0.4988</v>
      </c>
      <c r="M89" s="12">
        <f>I89*K89</f>
        <v>43</v>
      </c>
      <c r="N89" s="12">
        <f>I89*L89</f>
        <v>49.88</v>
      </c>
      <c r="O89" s="12">
        <v>0.75</v>
      </c>
      <c r="P89" s="12"/>
      <c r="Q89" s="11">
        <f>ABS((O89/L89) - 1)</f>
        <v>0.50360866078589</v>
      </c>
      <c r="R89" s="12">
        <v>0.7</v>
      </c>
      <c r="S89" s="12"/>
      <c r="T89" s="11">
        <f>ABS((R89/L89) - 1)</f>
        <v>0.40336808340016</v>
      </c>
      <c r="U89" s="12">
        <v>0.65</v>
      </c>
      <c r="V89" s="12"/>
      <c r="W89" s="11">
        <f>ABS((U89/L89) - 1)</f>
        <v>0.30312750601443</v>
      </c>
      <c r="X89" s="12">
        <v>0.6</v>
      </c>
      <c r="Y89" s="12"/>
      <c r="Z89" s="11">
        <f>ABS((X89/L89) - 1)</f>
        <v>0.20288692862871</v>
      </c>
      <c r="AA89" s="12"/>
      <c r="AB89" s="8"/>
      <c r="AC89" s="6">
        <f>ABS((AA89/L89) - 1)</f>
        <v>1</v>
      </c>
      <c r="AD89">
        <v>548</v>
      </c>
      <c r="AE89" t="s">
        <v>125</v>
      </c>
      <c r="AF89">
        <v>0.43</v>
      </c>
      <c r="AG89" t="s">
        <v>101</v>
      </c>
    </row>
    <row r="90" spans="1:33" customHeight="1" ht="30">
      <c r="A90" s="3" t="s">
        <v>135</v>
      </c>
      <c r="B90" s="3" t="s">
        <v>136</v>
      </c>
      <c r="C90" s="3" t="s">
        <v>33</v>
      </c>
      <c r="D90" s="3" t="s">
        <v>130</v>
      </c>
      <c r="E90" s="3" t="s">
        <v>35</v>
      </c>
      <c r="F90" s="3"/>
      <c r="G90" s="3"/>
      <c r="H90" s="3" t="s">
        <v>35</v>
      </c>
      <c r="I90" s="4">
        <v>100</v>
      </c>
      <c r="J90" s="3" t="s">
        <v>64</v>
      </c>
      <c r="K90" s="7">
        <v>0.36</v>
      </c>
      <c r="L90" s="7">
        <f>K90*1.16</f>
        <v>0.4176</v>
      </c>
      <c r="M90" s="7">
        <f>I90*K90</f>
        <v>36</v>
      </c>
      <c r="N90" s="7">
        <f>I90*L90</f>
        <v>41.76</v>
      </c>
      <c r="O90" s="7">
        <v>0.63</v>
      </c>
      <c r="P90" s="7"/>
      <c r="Q90" s="5">
        <f>ABS((O90/L90) - 1)</f>
        <v>0.50862068965517</v>
      </c>
      <c r="R90" s="7">
        <v>0.58</v>
      </c>
      <c r="S90" s="7"/>
      <c r="T90" s="5">
        <f>ABS((R90/L90) - 1)</f>
        <v>0.38888888888889</v>
      </c>
      <c r="U90" s="7">
        <v>0.54</v>
      </c>
      <c r="V90" s="7"/>
      <c r="W90" s="5">
        <f>ABS((U90/L90) - 1)</f>
        <v>0.29310344827586</v>
      </c>
      <c r="X90" s="7">
        <v>0.5</v>
      </c>
      <c r="Y90" s="7"/>
      <c r="Z90" s="5">
        <f>ABS((X90/L90) - 1)</f>
        <v>0.19731800766284</v>
      </c>
      <c r="AA90" s="7"/>
      <c r="AB90" s="8"/>
      <c r="AC90" s="6">
        <f>ABS((AA90/L90) - 1)</f>
        <v>1</v>
      </c>
      <c r="AD90">
        <v>548</v>
      </c>
      <c r="AE90" t="s">
        <v>125</v>
      </c>
      <c r="AF90">
        <v>0.36</v>
      </c>
      <c r="AG90" t="s">
        <v>101</v>
      </c>
    </row>
    <row r="91" spans="1:33" customHeight="1" ht="30">
      <c r="A91" s="9" t="s">
        <v>135</v>
      </c>
      <c r="B91" s="9" t="s">
        <v>136</v>
      </c>
      <c r="C91" s="9" t="s">
        <v>33</v>
      </c>
      <c r="D91" s="9" t="s">
        <v>130</v>
      </c>
      <c r="E91" s="9" t="s">
        <v>35</v>
      </c>
      <c r="F91" s="9"/>
      <c r="G91" s="9"/>
      <c r="H91" s="9" t="s">
        <v>35</v>
      </c>
      <c r="I91" s="10">
        <v>100</v>
      </c>
      <c r="J91" s="9" t="s">
        <v>36</v>
      </c>
      <c r="K91" s="12">
        <v>0.36</v>
      </c>
      <c r="L91" s="12">
        <f>K91*1.16</f>
        <v>0.4176</v>
      </c>
      <c r="M91" s="12">
        <f>I91*K91</f>
        <v>36</v>
      </c>
      <c r="N91" s="12">
        <f>I91*L91</f>
        <v>41.76</v>
      </c>
      <c r="O91" s="12">
        <v>0.63</v>
      </c>
      <c r="P91" s="12"/>
      <c r="Q91" s="11">
        <f>ABS((O91/L91) - 1)</f>
        <v>0.50862068965517</v>
      </c>
      <c r="R91" s="12">
        <v>0.58</v>
      </c>
      <c r="S91" s="12"/>
      <c r="T91" s="11">
        <f>ABS((R91/L91) - 1)</f>
        <v>0.38888888888889</v>
      </c>
      <c r="U91" s="12">
        <v>0.54</v>
      </c>
      <c r="V91" s="12"/>
      <c r="W91" s="11">
        <f>ABS((U91/L91) - 1)</f>
        <v>0.29310344827586</v>
      </c>
      <c r="X91" s="12">
        <v>0.5</v>
      </c>
      <c r="Y91" s="12"/>
      <c r="Z91" s="11">
        <f>ABS((X91/L91) - 1)</f>
        <v>0.19731800766284</v>
      </c>
      <c r="AA91" s="12"/>
      <c r="AB91" s="8"/>
      <c r="AC91" s="6">
        <f>ABS((AA91/L91) - 1)</f>
        <v>1</v>
      </c>
      <c r="AD91">
        <v>548</v>
      </c>
      <c r="AE91" t="s">
        <v>125</v>
      </c>
      <c r="AF91">
        <v>0.36</v>
      </c>
      <c r="AG91" t="s">
        <v>101</v>
      </c>
    </row>
    <row r="92" spans="1:33" customHeight="1" ht="30">
      <c r="A92" s="3" t="s">
        <v>135</v>
      </c>
      <c r="B92" s="3" t="s">
        <v>136</v>
      </c>
      <c r="C92" s="3" t="s">
        <v>33</v>
      </c>
      <c r="D92" s="3" t="s">
        <v>130</v>
      </c>
      <c r="E92" s="3" t="s">
        <v>35</v>
      </c>
      <c r="F92" s="3"/>
      <c r="G92" s="3"/>
      <c r="H92" s="3" t="s">
        <v>35</v>
      </c>
      <c r="I92" s="4">
        <v>100</v>
      </c>
      <c r="J92" s="3" t="s">
        <v>96</v>
      </c>
      <c r="K92" s="7">
        <v>0.36</v>
      </c>
      <c r="L92" s="7">
        <f>K92*1.16</f>
        <v>0.4176</v>
      </c>
      <c r="M92" s="7">
        <f>I92*K92</f>
        <v>36</v>
      </c>
      <c r="N92" s="7">
        <f>I92*L92</f>
        <v>41.76</v>
      </c>
      <c r="O92" s="7">
        <v>0.63</v>
      </c>
      <c r="P92" s="7"/>
      <c r="Q92" s="5">
        <f>ABS((O92/L92) - 1)</f>
        <v>0.50862068965517</v>
      </c>
      <c r="R92" s="7">
        <v>0.58</v>
      </c>
      <c r="S92" s="7"/>
      <c r="T92" s="5">
        <f>ABS((R92/L92) - 1)</f>
        <v>0.38888888888889</v>
      </c>
      <c r="U92" s="7">
        <v>0.54</v>
      </c>
      <c r="V92" s="7"/>
      <c r="W92" s="5">
        <f>ABS((U92/L92) - 1)</f>
        <v>0.29310344827586</v>
      </c>
      <c r="X92" s="7">
        <v>0.5</v>
      </c>
      <c r="Y92" s="7"/>
      <c r="Z92" s="5">
        <f>ABS((X92/L92) - 1)</f>
        <v>0.19731800766284</v>
      </c>
      <c r="AA92" s="7"/>
      <c r="AB92" s="8"/>
      <c r="AC92" s="6">
        <f>ABS((AA92/L92) - 1)</f>
        <v>1</v>
      </c>
      <c r="AD92">
        <v>548</v>
      </c>
      <c r="AE92" t="s">
        <v>125</v>
      </c>
      <c r="AF92">
        <v>0.36</v>
      </c>
      <c r="AG92" t="s">
        <v>101</v>
      </c>
    </row>
    <row r="93" spans="1:33" customHeight="1" ht="30">
      <c r="A93" s="9" t="s">
        <v>135</v>
      </c>
      <c r="B93" s="9" t="s">
        <v>136</v>
      </c>
      <c r="C93" s="9" t="s">
        <v>33</v>
      </c>
      <c r="D93" s="9" t="s">
        <v>130</v>
      </c>
      <c r="E93" s="9" t="s">
        <v>35</v>
      </c>
      <c r="F93" s="9"/>
      <c r="G93" s="9"/>
      <c r="H93" s="9" t="s">
        <v>35</v>
      </c>
      <c r="I93" s="10">
        <v>100</v>
      </c>
      <c r="J93" s="9" t="s">
        <v>68</v>
      </c>
      <c r="K93" s="12">
        <v>0.36</v>
      </c>
      <c r="L93" s="12">
        <f>K93*1.16</f>
        <v>0.4176</v>
      </c>
      <c r="M93" s="12">
        <f>I93*K93</f>
        <v>36</v>
      </c>
      <c r="N93" s="12">
        <f>I93*L93</f>
        <v>41.76</v>
      </c>
      <c r="O93" s="12">
        <v>0.63</v>
      </c>
      <c r="P93" s="12"/>
      <c r="Q93" s="11">
        <f>ABS((O93/L93) - 1)</f>
        <v>0.50862068965517</v>
      </c>
      <c r="R93" s="12">
        <v>0.58</v>
      </c>
      <c r="S93" s="12"/>
      <c r="T93" s="11">
        <f>ABS((R93/L93) - 1)</f>
        <v>0.38888888888889</v>
      </c>
      <c r="U93" s="12">
        <v>0.54</v>
      </c>
      <c r="V93" s="12"/>
      <c r="W93" s="11">
        <f>ABS((U93/L93) - 1)</f>
        <v>0.29310344827586</v>
      </c>
      <c r="X93" s="12">
        <v>0.5</v>
      </c>
      <c r="Y93" s="12"/>
      <c r="Z93" s="11">
        <f>ABS((X93/L93) - 1)</f>
        <v>0.19731800766284</v>
      </c>
      <c r="AA93" s="12"/>
      <c r="AB93" s="8"/>
      <c r="AC93" s="6">
        <f>ABS((AA93/L93) - 1)</f>
        <v>1</v>
      </c>
      <c r="AD93">
        <v>548</v>
      </c>
      <c r="AE93" t="s">
        <v>125</v>
      </c>
      <c r="AF93">
        <v>0.36</v>
      </c>
      <c r="AG93" t="s">
        <v>101</v>
      </c>
    </row>
    <row r="94" spans="1:33" customHeight="1" ht="30">
      <c r="A94" s="3" t="s">
        <v>135</v>
      </c>
      <c r="B94" s="3" t="s">
        <v>136</v>
      </c>
      <c r="C94" s="3" t="s">
        <v>33</v>
      </c>
      <c r="D94" s="3" t="s">
        <v>130</v>
      </c>
      <c r="E94" s="3" t="s">
        <v>35</v>
      </c>
      <c r="F94" s="3"/>
      <c r="G94" s="3"/>
      <c r="H94" s="3" t="s">
        <v>35</v>
      </c>
      <c r="I94" s="4">
        <v>100</v>
      </c>
      <c r="J94" s="3" t="s">
        <v>115</v>
      </c>
      <c r="K94" s="7">
        <v>0.36</v>
      </c>
      <c r="L94" s="7">
        <f>K94*1.16</f>
        <v>0.4176</v>
      </c>
      <c r="M94" s="7">
        <f>I94*K94</f>
        <v>36</v>
      </c>
      <c r="N94" s="7">
        <f>I94*L94</f>
        <v>41.76</v>
      </c>
      <c r="O94" s="7">
        <v>0.63</v>
      </c>
      <c r="P94" s="7"/>
      <c r="Q94" s="5">
        <f>ABS((O94/L94) - 1)</f>
        <v>0.50862068965517</v>
      </c>
      <c r="R94" s="7">
        <v>0.58</v>
      </c>
      <c r="S94" s="7"/>
      <c r="T94" s="5">
        <f>ABS((R94/L94) - 1)</f>
        <v>0.38888888888889</v>
      </c>
      <c r="U94" s="7">
        <v>0.54</v>
      </c>
      <c r="V94" s="7"/>
      <c r="W94" s="5">
        <f>ABS((U94/L94) - 1)</f>
        <v>0.29310344827586</v>
      </c>
      <c r="X94" s="7">
        <v>0.5</v>
      </c>
      <c r="Y94" s="7"/>
      <c r="Z94" s="5">
        <f>ABS((X94/L94) - 1)</f>
        <v>0.19731800766284</v>
      </c>
      <c r="AA94" s="7"/>
      <c r="AB94" s="8"/>
      <c r="AC94" s="6">
        <f>ABS((AA94/L94) - 1)</f>
        <v>1</v>
      </c>
      <c r="AD94">
        <v>548</v>
      </c>
      <c r="AE94" t="s">
        <v>125</v>
      </c>
      <c r="AF94">
        <v>0.36</v>
      </c>
      <c r="AG94" t="s">
        <v>101</v>
      </c>
    </row>
    <row r="95" spans="1:33" customHeight="1" ht="30">
      <c r="A95" s="9" t="s">
        <v>135</v>
      </c>
      <c r="B95" s="9" t="s">
        <v>136</v>
      </c>
      <c r="C95" s="9" t="s">
        <v>33</v>
      </c>
      <c r="D95" s="9" t="s">
        <v>130</v>
      </c>
      <c r="E95" s="9" t="s">
        <v>35</v>
      </c>
      <c r="F95" s="9"/>
      <c r="G95" s="9"/>
      <c r="H95" s="9" t="s">
        <v>35</v>
      </c>
      <c r="I95" s="10">
        <v>100</v>
      </c>
      <c r="J95" s="9" t="s">
        <v>69</v>
      </c>
      <c r="K95" s="12">
        <v>0.36</v>
      </c>
      <c r="L95" s="12">
        <f>K95*1.16</f>
        <v>0.4176</v>
      </c>
      <c r="M95" s="12">
        <f>I95*K95</f>
        <v>36</v>
      </c>
      <c r="N95" s="12">
        <f>I95*L95</f>
        <v>41.76</v>
      </c>
      <c r="O95" s="12">
        <v>0.63</v>
      </c>
      <c r="P95" s="12"/>
      <c r="Q95" s="11">
        <f>ABS((O95/L95) - 1)</f>
        <v>0.50862068965517</v>
      </c>
      <c r="R95" s="12">
        <v>0.58</v>
      </c>
      <c r="S95" s="12"/>
      <c r="T95" s="11">
        <f>ABS((R95/L95) - 1)</f>
        <v>0.38888888888889</v>
      </c>
      <c r="U95" s="12">
        <v>0.54</v>
      </c>
      <c r="V95" s="12"/>
      <c r="W95" s="11">
        <f>ABS((U95/L95) - 1)</f>
        <v>0.29310344827586</v>
      </c>
      <c r="X95" s="12">
        <v>0.5</v>
      </c>
      <c r="Y95" s="12"/>
      <c r="Z95" s="11">
        <f>ABS((X95/L95) - 1)</f>
        <v>0.19731800766284</v>
      </c>
      <c r="AA95" s="12"/>
      <c r="AB95" s="8"/>
      <c r="AC95" s="6">
        <f>ABS((AA95/L95) - 1)</f>
        <v>1</v>
      </c>
      <c r="AD95">
        <v>548</v>
      </c>
      <c r="AE95" t="s">
        <v>125</v>
      </c>
      <c r="AF95">
        <v>0.36</v>
      </c>
      <c r="AG95" t="s">
        <v>101</v>
      </c>
    </row>
    <row r="96" spans="1:33" customHeight="1" ht="30">
      <c r="A96" s="3" t="s">
        <v>137</v>
      </c>
      <c r="B96" s="3" t="s">
        <v>138</v>
      </c>
      <c r="C96" s="3" t="s">
        <v>33</v>
      </c>
      <c r="D96" s="3" t="s">
        <v>139</v>
      </c>
      <c r="E96" s="3" t="s">
        <v>140</v>
      </c>
      <c r="F96" s="3"/>
      <c r="G96" s="3"/>
      <c r="H96" s="3" t="s">
        <v>140</v>
      </c>
      <c r="I96" s="4">
        <v>18</v>
      </c>
      <c r="J96" s="3" t="s">
        <v>67</v>
      </c>
      <c r="K96" s="7">
        <v>30</v>
      </c>
      <c r="L96" s="7">
        <f>K96*1.16</f>
        <v>34.8</v>
      </c>
      <c r="M96" s="7">
        <f>I96*K96</f>
        <v>540</v>
      </c>
      <c r="N96" s="7">
        <f>I96*L96</f>
        <v>626.4</v>
      </c>
      <c r="O96" s="7">
        <v>52.2</v>
      </c>
      <c r="P96" s="7"/>
      <c r="Q96" s="5">
        <f>ABS((O96/L96) - 1)</f>
        <v>0.5</v>
      </c>
      <c r="R96" s="7">
        <v>48.72</v>
      </c>
      <c r="S96" s="7"/>
      <c r="T96" s="5">
        <f>ABS((R96/L96) - 1)</f>
        <v>0.4</v>
      </c>
      <c r="U96" s="7">
        <v>45.24</v>
      </c>
      <c r="V96" s="7"/>
      <c r="W96" s="5">
        <f>ABS((U96/L96) - 1)</f>
        <v>0.3</v>
      </c>
      <c r="X96" s="7">
        <v>41.76</v>
      </c>
      <c r="Y96" s="7"/>
      <c r="Z96" s="5">
        <f>ABS((X96/L96) - 1)</f>
        <v>0.2</v>
      </c>
      <c r="AA96" s="7"/>
      <c r="AB96" s="8"/>
      <c r="AC96" s="6">
        <f>ABS((AA96/L96) - 1)</f>
        <v>1</v>
      </c>
      <c r="AD96"/>
      <c r="AE96" t="s">
        <v>37</v>
      </c>
      <c r="AF96">
        <v>30</v>
      </c>
      <c r="AG96" t="s">
        <v>38</v>
      </c>
    </row>
    <row r="97" spans="1:33" customHeight="1" ht="30">
      <c r="A97" s="9" t="s">
        <v>137</v>
      </c>
      <c r="B97" s="9" t="s">
        <v>138</v>
      </c>
      <c r="C97" s="9" t="s">
        <v>33</v>
      </c>
      <c r="D97" s="9" t="s">
        <v>139</v>
      </c>
      <c r="E97" s="9" t="s">
        <v>140</v>
      </c>
      <c r="F97" s="9"/>
      <c r="G97" s="9"/>
      <c r="H97" s="9" t="s">
        <v>140</v>
      </c>
      <c r="I97" s="10">
        <v>2</v>
      </c>
      <c r="J97" s="9" t="s">
        <v>96</v>
      </c>
      <c r="K97" s="12">
        <v>30</v>
      </c>
      <c r="L97" s="12">
        <f>K97*1.16</f>
        <v>34.8</v>
      </c>
      <c r="M97" s="12">
        <f>I97*K97</f>
        <v>60</v>
      </c>
      <c r="N97" s="12">
        <f>I97*L97</f>
        <v>69.6</v>
      </c>
      <c r="O97" s="12">
        <v>52.2</v>
      </c>
      <c r="P97" s="12"/>
      <c r="Q97" s="11">
        <f>ABS((O97/L97) - 1)</f>
        <v>0.5</v>
      </c>
      <c r="R97" s="12">
        <v>48.72</v>
      </c>
      <c r="S97" s="12"/>
      <c r="T97" s="11">
        <f>ABS((R97/L97) - 1)</f>
        <v>0.4</v>
      </c>
      <c r="U97" s="12">
        <v>45.24</v>
      </c>
      <c r="V97" s="12"/>
      <c r="W97" s="11">
        <f>ABS((U97/L97) - 1)</f>
        <v>0.3</v>
      </c>
      <c r="X97" s="12">
        <v>41.76</v>
      </c>
      <c r="Y97" s="12"/>
      <c r="Z97" s="11">
        <f>ABS((X97/L97) - 1)</f>
        <v>0.2</v>
      </c>
      <c r="AA97" s="12"/>
      <c r="AB97" s="8"/>
      <c r="AC97" s="6">
        <f>ABS((AA97/L97) - 1)</f>
        <v>1</v>
      </c>
      <c r="AD97"/>
      <c r="AE97" t="s">
        <v>37</v>
      </c>
      <c r="AF97">
        <v>30</v>
      </c>
      <c r="AG97" t="s">
        <v>38</v>
      </c>
    </row>
    <row r="98" spans="1:33" customHeight="1" ht="30">
      <c r="A98" s="3">
        <v>32146070</v>
      </c>
      <c r="B98" s="3" t="s">
        <v>141</v>
      </c>
      <c r="C98" s="3" t="s">
        <v>33</v>
      </c>
      <c r="D98" s="3" t="s">
        <v>142</v>
      </c>
      <c r="E98" s="3" t="s">
        <v>140</v>
      </c>
      <c r="F98" s="3"/>
      <c r="G98" s="3"/>
      <c r="H98" s="3" t="s">
        <v>140</v>
      </c>
      <c r="I98" s="4">
        <v>1</v>
      </c>
      <c r="J98" s="3" t="s">
        <v>93</v>
      </c>
      <c r="K98" s="7">
        <v>44.888644973104</v>
      </c>
      <c r="L98" s="7">
        <f>K98*1.16</f>
        <v>52.070828168801</v>
      </c>
      <c r="M98" s="7">
        <f>I98*K98</f>
        <v>44.888644973104</v>
      </c>
      <c r="N98" s="7">
        <f>I98*L98</f>
        <v>52.070828168801</v>
      </c>
      <c r="O98" s="7">
        <v>78.11</v>
      </c>
      <c r="P98" s="7"/>
      <c r="Q98" s="5">
        <f>ABS((O98/L98) - 1)</f>
        <v>0.50007216606555</v>
      </c>
      <c r="R98" s="7">
        <v>72.9</v>
      </c>
      <c r="S98" s="7"/>
      <c r="T98" s="5">
        <f>ABS((R98/L98) - 1)</f>
        <v>0.40001614269849</v>
      </c>
      <c r="U98" s="7">
        <v>67.69</v>
      </c>
      <c r="V98" s="7"/>
      <c r="W98" s="5">
        <f>ABS((U98/L98) - 1)</f>
        <v>0.29996011933142</v>
      </c>
      <c r="X98" s="7">
        <v>62.48</v>
      </c>
      <c r="Y98" s="7"/>
      <c r="Z98" s="5">
        <f>ABS((X98/L98) - 1)</f>
        <v>0.19990409596435</v>
      </c>
      <c r="AA98" s="7"/>
      <c r="AB98" s="8"/>
      <c r="AC98" s="6">
        <f>ABS((AA98/L98) - 1)</f>
        <v>1</v>
      </c>
      <c r="AD98">
        <v>1494</v>
      </c>
      <c r="AE98" t="s">
        <v>143</v>
      </c>
      <c r="AF98">
        <v>44.888644973104</v>
      </c>
      <c r="AG98" t="s">
        <v>101</v>
      </c>
    </row>
    <row r="99" spans="1:33" customHeight="1" ht="30">
      <c r="A99" s="9">
        <v>32146070</v>
      </c>
      <c r="B99" s="9" t="s">
        <v>141</v>
      </c>
      <c r="C99" s="9" t="s">
        <v>33</v>
      </c>
      <c r="D99" s="9" t="s">
        <v>142</v>
      </c>
      <c r="E99" s="9" t="s">
        <v>140</v>
      </c>
      <c r="F99" s="9"/>
      <c r="G99" s="9"/>
      <c r="H99" s="9" t="s">
        <v>140</v>
      </c>
      <c r="I99" s="10">
        <v>1</v>
      </c>
      <c r="J99" s="9" t="s">
        <v>57</v>
      </c>
      <c r="K99" s="12">
        <v>44.888644973104</v>
      </c>
      <c r="L99" s="12">
        <f>K99*1.16</f>
        <v>52.070828168801</v>
      </c>
      <c r="M99" s="12">
        <f>I99*K99</f>
        <v>44.888644973104</v>
      </c>
      <c r="N99" s="12">
        <f>I99*L99</f>
        <v>52.070828168801</v>
      </c>
      <c r="O99" s="12">
        <v>78.11</v>
      </c>
      <c r="P99" s="12"/>
      <c r="Q99" s="11">
        <f>ABS((O99/L99) - 1)</f>
        <v>0.50007216606555</v>
      </c>
      <c r="R99" s="12">
        <v>72.9</v>
      </c>
      <c r="S99" s="12"/>
      <c r="T99" s="11">
        <f>ABS((R99/L99) - 1)</f>
        <v>0.40001614269849</v>
      </c>
      <c r="U99" s="12">
        <v>67.69</v>
      </c>
      <c r="V99" s="12"/>
      <c r="W99" s="11">
        <f>ABS((U99/L99) - 1)</f>
        <v>0.29996011933142</v>
      </c>
      <c r="X99" s="12">
        <v>62.48</v>
      </c>
      <c r="Y99" s="12"/>
      <c r="Z99" s="11">
        <f>ABS((X99/L99) - 1)</f>
        <v>0.19990409596435</v>
      </c>
      <c r="AA99" s="12"/>
      <c r="AB99" s="8"/>
      <c r="AC99" s="6">
        <f>ABS((AA99/L99) - 1)</f>
        <v>1</v>
      </c>
      <c r="AD99">
        <v>1494</v>
      </c>
      <c r="AE99" t="s">
        <v>143</v>
      </c>
      <c r="AF99">
        <v>44.888644973104</v>
      </c>
      <c r="AG99" t="s">
        <v>101</v>
      </c>
    </row>
    <row r="100" spans="1:33" customHeight="1" ht="30">
      <c r="A100" s="3" t="s">
        <v>144</v>
      </c>
      <c r="B100" s="3" t="s">
        <v>145</v>
      </c>
      <c r="C100" s="3" t="s">
        <v>33</v>
      </c>
      <c r="D100" s="3" t="s">
        <v>146</v>
      </c>
      <c r="E100" s="3" t="s">
        <v>147</v>
      </c>
      <c r="F100" s="3"/>
      <c r="G100" s="3"/>
      <c r="H100" s="3" t="s">
        <v>147</v>
      </c>
      <c r="I100" s="4">
        <v>2</v>
      </c>
      <c r="J100" s="3" t="s">
        <v>67</v>
      </c>
      <c r="K100" s="7">
        <v>1000</v>
      </c>
      <c r="L100" s="7">
        <f>K100*1.16</f>
        <v>1160</v>
      </c>
      <c r="M100" s="7">
        <f>I100*K100</f>
        <v>2000</v>
      </c>
      <c r="N100" s="7">
        <f>I100*L100</f>
        <v>2320</v>
      </c>
      <c r="O100" s="7">
        <v>1740</v>
      </c>
      <c r="P100" s="7"/>
      <c r="Q100" s="5">
        <f>ABS((O100/L100) - 1)</f>
        <v>0.5</v>
      </c>
      <c r="R100" s="7">
        <v>1624</v>
      </c>
      <c r="S100" s="7"/>
      <c r="T100" s="5">
        <f>ABS((R100/L100) - 1)</f>
        <v>0.4</v>
      </c>
      <c r="U100" s="7">
        <v>1508</v>
      </c>
      <c r="V100" s="7"/>
      <c r="W100" s="5">
        <f>ABS((U100/L100) - 1)</f>
        <v>0.3</v>
      </c>
      <c r="X100" s="7">
        <v>1392</v>
      </c>
      <c r="Y100" s="7"/>
      <c r="Z100" s="5">
        <f>ABS((X100/L100) - 1)</f>
        <v>0.2</v>
      </c>
      <c r="AA100" s="7"/>
      <c r="AB100" s="8"/>
      <c r="AC100" s="6">
        <f>ABS((AA100/L100) - 1)</f>
        <v>1</v>
      </c>
      <c r="AD100"/>
      <c r="AE100" t="s">
        <v>37</v>
      </c>
      <c r="AF100">
        <v>1000</v>
      </c>
      <c r="AG100" t="s">
        <v>38</v>
      </c>
    </row>
    <row r="101" spans="1:33" customHeight="1" ht="30">
      <c r="A101" s="9" t="s">
        <v>148</v>
      </c>
      <c r="B101" s="9" t="s">
        <v>149</v>
      </c>
      <c r="C101" s="9" t="s">
        <v>33</v>
      </c>
      <c r="D101" s="9" t="s">
        <v>150</v>
      </c>
      <c r="E101" s="9" t="s">
        <v>151</v>
      </c>
      <c r="F101" s="9"/>
      <c r="G101" s="9"/>
      <c r="H101" s="9" t="s">
        <v>151</v>
      </c>
      <c r="I101" s="10">
        <v>2</v>
      </c>
      <c r="J101" s="9" t="s">
        <v>67</v>
      </c>
      <c r="K101" s="12">
        <v>646.55</v>
      </c>
      <c r="L101" s="12">
        <f>K101*1.16</f>
        <v>749.998</v>
      </c>
      <c r="M101" s="12">
        <f>I101*K101</f>
        <v>1293.1</v>
      </c>
      <c r="N101" s="12">
        <f>I101*L101</f>
        <v>1499.996</v>
      </c>
      <c r="O101" s="12">
        <v>1125</v>
      </c>
      <c r="P101" s="12"/>
      <c r="Q101" s="11">
        <f>ABS((O101/L101) - 1)</f>
        <v>0.50000400001067</v>
      </c>
      <c r="R101" s="12">
        <v>1050</v>
      </c>
      <c r="S101" s="12"/>
      <c r="T101" s="11">
        <f>ABS((R101/L101) - 1)</f>
        <v>0.40000373334329</v>
      </c>
      <c r="U101" s="12">
        <v>975</v>
      </c>
      <c r="V101" s="12"/>
      <c r="W101" s="11">
        <f>ABS((U101/L101) - 1)</f>
        <v>0.30000346667591</v>
      </c>
      <c r="X101" s="12">
        <v>900</v>
      </c>
      <c r="Y101" s="12"/>
      <c r="Z101" s="11">
        <f>ABS((X101/L101) - 1)</f>
        <v>0.20000320000853</v>
      </c>
      <c r="AA101" s="12"/>
      <c r="AB101" s="8"/>
      <c r="AC101" s="6">
        <f>ABS((AA101/L101) - 1)</f>
        <v>1</v>
      </c>
      <c r="AD101"/>
      <c r="AE101" t="s">
        <v>37</v>
      </c>
      <c r="AF101">
        <v>646.55</v>
      </c>
      <c r="AG101" t="s">
        <v>38</v>
      </c>
    </row>
    <row r="102" spans="1:33" customHeight="1" ht="30">
      <c r="A102" s="3" t="s">
        <v>152</v>
      </c>
      <c r="B102" s="3" t="s">
        <v>153</v>
      </c>
      <c r="C102" s="3" t="s">
        <v>33</v>
      </c>
      <c r="D102" s="3" t="s">
        <v>150</v>
      </c>
      <c r="E102" s="3" t="s">
        <v>154</v>
      </c>
      <c r="F102" s="3"/>
      <c r="G102" s="3"/>
      <c r="H102" s="3" t="s">
        <v>154</v>
      </c>
      <c r="I102" s="4">
        <v>1</v>
      </c>
      <c r="J102" s="3" t="s">
        <v>67</v>
      </c>
      <c r="K102" s="7">
        <v>218</v>
      </c>
      <c r="L102" s="7">
        <f>K102*1.16</f>
        <v>252.88</v>
      </c>
      <c r="M102" s="7">
        <f>I102*K102</f>
        <v>218</v>
      </c>
      <c r="N102" s="7">
        <f>I102*L102</f>
        <v>252.88</v>
      </c>
      <c r="O102" s="7">
        <v>379.32</v>
      </c>
      <c r="P102" s="7"/>
      <c r="Q102" s="5">
        <f>ABS((O102/L102) - 1)</f>
        <v>0.5</v>
      </c>
      <c r="R102" s="7">
        <v>354.03</v>
      </c>
      <c r="S102" s="7"/>
      <c r="T102" s="5">
        <f>ABS((R102/L102) - 1)</f>
        <v>0.39999209111041</v>
      </c>
      <c r="U102" s="7">
        <v>328.74</v>
      </c>
      <c r="V102" s="7"/>
      <c r="W102" s="5">
        <f>ABS((U102/L102) - 1)</f>
        <v>0.29998418222082</v>
      </c>
      <c r="X102" s="7">
        <v>303.46</v>
      </c>
      <c r="Y102" s="7"/>
      <c r="Z102" s="5">
        <f>ABS((X102/L102) - 1)</f>
        <v>0.20001581777918</v>
      </c>
      <c r="AA102" s="7"/>
      <c r="AB102" s="8"/>
      <c r="AC102" s="6">
        <f>ABS((AA102/L102) - 1)</f>
        <v>1</v>
      </c>
      <c r="AD102"/>
      <c r="AE102" t="s">
        <v>37</v>
      </c>
      <c r="AF102">
        <v>218</v>
      </c>
      <c r="AG102" t="s">
        <v>38</v>
      </c>
    </row>
    <row r="103" spans="1:33" customHeight="1" ht="30">
      <c r="A103" s="9" t="s">
        <v>155</v>
      </c>
      <c r="B103" s="9" t="s">
        <v>156</v>
      </c>
      <c r="C103" s="9" t="s">
        <v>33</v>
      </c>
      <c r="D103" s="9" t="s">
        <v>150</v>
      </c>
      <c r="E103" s="9" t="s">
        <v>154</v>
      </c>
      <c r="F103" s="9"/>
      <c r="G103" s="9"/>
      <c r="H103" s="9" t="s">
        <v>154</v>
      </c>
      <c r="I103" s="10">
        <v>2</v>
      </c>
      <c r="J103" s="9" t="s">
        <v>67</v>
      </c>
      <c r="K103" s="12">
        <v>218</v>
      </c>
      <c r="L103" s="12">
        <f>K103*1.16</f>
        <v>252.88</v>
      </c>
      <c r="M103" s="12">
        <f>I103*K103</f>
        <v>436</v>
      </c>
      <c r="N103" s="12">
        <f>I103*L103</f>
        <v>505.76</v>
      </c>
      <c r="O103" s="12">
        <v>379.32</v>
      </c>
      <c r="P103" s="12"/>
      <c r="Q103" s="11">
        <f>ABS((O103/L103) - 1)</f>
        <v>0.5</v>
      </c>
      <c r="R103" s="12">
        <v>354.03</v>
      </c>
      <c r="S103" s="12"/>
      <c r="T103" s="11">
        <f>ABS((R103/L103) - 1)</f>
        <v>0.39999209111041</v>
      </c>
      <c r="U103" s="12">
        <v>328.74</v>
      </c>
      <c r="V103" s="12"/>
      <c r="W103" s="11">
        <f>ABS((U103/L103) - 1)</f>
        <v>0.29998418222082</v>
      </c>
      <c r="X103" s="12">
        <v>303.46</v>
      </c>
      <c r="Y103" s="12"/>
      <c r="Z103" s="11">
        <f>ABS((X103/L103) - 1)</f>
        <v>0.20001581777918</v>
      </c>
      <c r="AA103" s="12"/>
      <c r="AB103" s="8"/>
      <c r="AC103" s="6">
        <f>ABS((AA103/L103) - 1)</f>
        <v>1</v>
      </c>
      <c r="AD103"/>
      <c r="AE103" t="s">
        <v>37</v>
      </c>
      <c r="AF103">
        <v>218</v>
      </c>
      <c r="AG103" t="s">
        <v>38</v>
      </c>
    </row>
    <row r="104" spans="1:33" customHeight="1" ht="30">
      <c r="A104" s="3" t="s">
        <v>157</v>
      </c>
      <c r="B104" s="3" t="s">
        <v>158</v>
      </c>
      <c r="C104" s="3" t="s">
        <v>33</v>
      </c>
      <c r="D104" s="3" t="s">
        <v>150</v>
      </c>
      <c r="E104" s="3" t="s">
        <v>154</v>
      </c>
      <c r="F104" s="3"/>
      <c r="G104" s="3"/>
      <c r="H104" s="3" t="s">
        <v>154</v>
      </c>
      <c r="I104" s="4">
        <v>2</v>
      </c>
      <c r="J104" s="3" t="s">
        <v>67</v>
      </c>
      <c r="K104" s="7">
        <v>268</v>
      </c>
      <c r="L104" s="7">
        <f>K104*1.16</f>
        <v>310.88</v>
      </c>
      <c r="M104" s="7">
        <f>I104*K104</f>
        <v>536</v>
      </c>
      <c r="N104" s="7">
        <f>I104*L104</f>
        <v>621.76</v>
      </c>
      <c r="O104" s="7">
        <v>466.32</v>
      </c>
      <c r="P104" s="7"/>
      <c r="Q104" s="5">
        <f>ABS((O104/L104) - 1)</f>
        <v>0.5</v>
      </c>
      <c r="R104" s="7">
        <v>435.23</v>
      </c>
      <c r="S104" s="7"/>
      <c r="T104" s="5">
        <f>ABS((R104/L104) - 1)</f>
        <v>0.39999356664951</v>
      </c>
      <c r="U104" s="7">
        <v>404.14</v>
      </c>
      <c r="V104" s="7"/>
      <c r="W104" s="5">
        <f>ABS((U104/L104) - 1)</f>
        <v>0.29998713329902</v>
      </c>
      <c r="X104" s="7">
        <v>373.06</v>
      </c>
      <c r="Y104" s="7"/>
      <c r="Z104" s="5">
        <f>ABS((X104/L104) - 1)</f>
        <v>0.20001286670098</v>
      </c>
      <c r="AA104" s="7"/>
      <c r="AB104" s="8"/>
      <c r="AC104" s="6">
        <f>ABS((AA104/L104) - 1)</f>
        <v>1</v>
      </c>
      <c r="AD104"/>
      <c r="AE104" t="s">
        <v>37</v>
      </c>
      <c r="AF104">
        <v>268</v>
      </c>
      <c r="AG104" t="s">
        <v>38</v>
      </c>
    </row>
    <row r="105" spans="1:33" customHeight="1" ht="30">
      <c r="A105" s="9" t="s">
        <v>159</v>
      </c>
      <c r="B105" s="9" t="s">
        <v>160</v>
      </c>
      <c r="C105" s="9" t="s">
        <v>33</v>
      </c>
      <c r="D105" s="9" t="s">
        <v>150</v>
      </c>
      <c r="E105" s="9" t="s">
        <v>154</v>
      </c>
      <c r="F105" s="9"/>
      <c r="G105" s="9"/>
      <c r="H105" s="9" t="s">
        <v>154</v>
      </c>
      <c r="I105" s="10">
        <v>2</v>
      </c>
      <c r="J105" s="9" t="s">
        <v>67</v>
      </c>
      <c r="K105" s="12">
        <v>218</v>
      </c>
      <c r="L105" s="12">
        <f>K105*1.16</f>
        <v>252.88</v>
      </c>
      <c r="M105" s="12">
        <f>I105*K105</f>
        <v>436</v>
      </c>
      <c r="N105" s="12">
        <f>I105*L105</f>
        <v>505.76</v>
      </c>
      <c r="O105" s="12">
        <v>379.32</v>
      </c>
      <c r="P105" s="12"/>
      <c r="Q105" s="11">
        <f>ABS((O105/L105) - 1)</f>
        <v>0.5</v>
      </c>
      <c r="R105" s="12">
        <v>354.03</v>
      </c>
      <c r="S105" s="12"/>
      <c r="T105" s="11">
        <f>ABS((R105/L105) - 1)</f>
        <v>0.39999209111041</v>
      </c>
      <c r="U105" s="12">
        <v>328.74</v>
      </c>
      <c r="V105" s="12"/>
      <c r="W105" s="11">
        <f>ABS((U105/L105) - 1)</f>
        <v>0.29998418222082</v>
      </c>
      <c r="X105" s="12">
        <v>303.46</v>
      </c>
      <c r="Y105" s="12"/>
      <c r="Z105" s="11">
        <f>ABS((X105/L105) - 1)</f>
        <v>0.20001581777918</v>
      </c>
      <c r="AA105" s="12"/>
      <c r="AB105" s="8"/>
      <c r="AC105" s="6">
        <f>ABS((AA105/L105) - 1)</f>
        <v>1</v>
      </c>
      <c r="AD105"/>
      <c r="AE105" t="s">
        <v>37</v>
      </c>
      <c r="AF105">
        <v>218</v>
      </c>
      <c r="AG105" t="s">
        <v>38</v>
      </c>
    </row>
    <row r="106" spans="1:33" customHeight="1" ht="30">
      <c r="A106" s="3" t="s">
        <v>161</v>
      </c>
      <c r="B106" s="3" t="s">
        <v>162</v>
      </c>
      <c r="C106" s="3" t="s">
        <v>33</v>
      </c>
      <c r="D106" s="3" t="s">
        <v>150</v>
      </c>
      <c r="E106" s="3" t="s">
        <v>163</v>
      </c>
      <c r="F106" s="3"/>
      <c r="G106" s="3"/>
      <c r="H106" s="3" t="s">
        <v>163</v>
      </c>
      <c r="I106" s="4">
        <v>1</v>
      </c>
      <c r="J106" s="3" t="s">
        <v>115</v>
      </c>
      <c r="K106" s="7">
        <v>218</v>
      </c>
      <c r="L106" s="7">
        <f>K106*1.16</f>
        <v>252.88</v>
      </c>
      <c r="M106" s="7">
        <f>I106*K106</f>
        <v>218</v>
      </c>
      <c r="N106" s="7">
        <f>I106*L106</f>
        <v>252.88</v>
      </c>
      <c r="O106" s="7">
        <v>379.32</v>
      </c>
      <c r="P106" s="7"/>
      <c r="Q106" s="5">
        <f>ABS((O106/L106) - 1)</f>
        <v>0.5</v>
      </c>
      <c r="R106" s="7">
        <v>354.03</v>
      </c>
      <c r="S106" s="7"/>
      <c r="T106" s="5">
        <f>ABS((R106/L106) - 1)</f>
        <v>0.39999209111041</v>
      </c>
      <c r="U106" s="7">
        <v>328.74</v>
      </c>
      <c r="V106" s="7"/>
      <c r="W106" s="5">
        <f>ABS((U106/L106) - 1)</f>
        <v>0.29998418222082</v>
      </c>
      <c r="X106" s="7">
        <v>303.46</v>
      </c>
      <c r="Y106" s="7"/>
      <c r="Z106" s="5">
        <f>ABS((X106/L106) - 1)</f>
        <v>0.20001581777918</v>
      </c>
      <c r="AA106" s="7"/>
      <c r="AB106" s="8"/>
      <c r="AC106" s="6">
        <f>ABS((AA106/L106) - 1)</f>
        <v>1</v>
      </c>
      <c r="AD106">
        <v>1556</v>
      </c>
      <c r="AE106" t="s">
        <v>164</v>
      </c>
      <c r="AF106">
        <v>218</v>
      </c>
      <c r="AG106" t="s">
        <v>101</v>
      </c>
    </row>
    <row r="107" spans="1:33" customHeight="1" ht="30">
      <c r="A107" s="9" t="s">
        <v>165</v>
      </c>
      <c r="B107" s="9" t="s">
        <v>166</v>
      </c>
      <c r="C107" s="9" t="s">
        <v>33</v>
      </c>
      <c r="D107" s="9" t="s">
        <v>150</v>
      </c>
      <c r="E107" s="9" t="s">
        <v>163</v>
      </c>
      <c r="F107" s="9"/>
      <c r="G107" s="9"/>
      <c r="H107" s="9" t="s">
        <v>163</v>
      </c>
      <c r="I107" s="10">
        <v>1</v>
      </c>
      <c r="J107" s="9" t="s">
        <v>115</v>
      </c>
      <c r="K107" s="12">
        <v>218</v>
      </c>
      <c r="L107" s="12">
        <f>K107*1.16</f>
        <v>252.88</v>
      </c>
      <c r="M107" s="12">
        <f>I107*K107</f>
        <v>218</v>
      </c>
      <c r="N107" s="12">
        <f>I107*L107</f>
        <v>252.88</v>
      </c>
      <c r="O107" s="12">
        <v>379.32</v>
      </c>
      <c r="P107" s="12"/>
      <c r="Q107" s="11">
        <f>ABS((O107/L107) - 1)</f>
        <v>0.5</v>
      </c>
      <c r="R107" s="12">
        <v>354.03</v>
      </c>
      <c r="S107" s="12"/>
      <c r="T107" s="11">
        <f>ABS((R107/L107) - 1)</f>
        <v>0.39999209111041</v>
      </c>
      <c r="U107" s="12">
        <v>328.74</v>
      </c>
      <c r="V107" s="12"/>
      <c r="W107" s="11">
        <f>ABS((U107/L107) - 1)</f>
        <v>0.29998418222082</v>
      </c>
      <c r="X107" s="12">
        <v>303.46</v>
      </c>
      <c r="Y107" s="12"/>
      <c r="Z107" s="11">
        <f>ABS((X107/L107) - 1)</f>
        <v>0.20001581777918</v>
      </c>
      <c r="AA107" s="12"/>
      <c r="AB107" s="8"/>
      <c r="AC107" s="6">
        <f>ABS((AA107/L107) - 1)</f>
        <v>1</v>
      </c>
      <c r="AD107">
        <v>1556</v>
      </c>
      <c r="AE107" t="s">
        <v>164</v>
      </c>
      <c r="AF107">
        <v>218</v>
      </c>
      <c r="AG107" t="s">
        <v>101</v>
      </c>
    </row>
    <row r="108" spans="1:33" customHeight="1" ht="30">
      <c r="A108" s="3" t="s">
        <v>167</v>
      </c>
      <c r="B108" s="3" t="s">
        <v>168</v>
      </c>
      <c r="C108" s="3" t="s">
        <v>33</v>
      </c>
      <c r="D108" s="3" t="s">
        <v>150</v>
      </c>
      <c r="E108" s="3" t="s">
        <v>154</v>
      </c>
      <c r="F108" s="3"/>
      <c r="G108" s="3"/>
      <c r="H108" s="3" t="s">
        <v>154</v>
      </c>
      <c r="I108" s="4">
        <v>1</v>
      </c>
      <c r="J108" s="3" t="s">
        <v>115</v>
      </c>
      <c r="K108" s="7">
        <v>178</v>
      </c>
      <c r="L108" s="7">
        <f>K108*1.16</f>
        <v>206.48</v>
      </c>
      <c r="M108" s="7">
        <f>I108*K108</f>
        <v>178</v>
      </c>
      <c r="N108" s="7">
        <f>I108*L108</f>
        <v>206.48</v>
      </c>
      <c r="O108" s="7">
        <v>309.72</v>
      </c>
      <c r="P108" s="7"/>
      <c r="Q108" s="5">
        <f>ABS((O108/L108) - 1)</f>
        <v>0.5</v>
      </c>
      <c r="R108" s="7">
        <v>289.07</v>
      </c>
      <c r="S108" s="7"/>
      <c r="T108" s="5">
        <f>ABS((R108/L108) - 1)</f>
        <v>0.39999031383185</v>
      </c>
      <c r="U108" s="7">
        <v>268.42</v>
      </c>
      <c r="V108" s="7"/>
      <c r="W108" s="5">
        <f>ABS((U108/L108) - 1)</f>
        <v>0.2999806276637</v>
      </c>
      <c r="X108" s="7">
        <v>247.78</v>
      </c>
      <c r="Y108" s="7"/>
      <c r="Z108" s="5">
        <f>ABS((X108/L108) - 1)</f>
        <v>0.2000193723363</v>
      </c>
      <c r="AA108" s="7"/>
      <c r="AB108" s="8"/>
      <c r="AC108" s="6">
        <f>ABS((AA108/L108) - 1)</f>
        <v>1</v>
      </c>
      <c r="AD108">
        <v>1862</v>
      </c>
      <c r="AE108" t="s">
        <v>169</v>
      </c>
      <c r="AF108">
        <v>178</v>
      </c>
      <c r="AG108" t="s">
        <v>101</v>
      </c>
    </row>
    <row r="109" spans="1:33">
      <c r="I109" s="14">
        <f>SUM(I5:I109)</f>
        <v>3050</v>
      </c>
      <c r="J109" s="13">
        <f>SUM(J5:J109)</f>
        <v>0</v>
      </c>
      <c r="K109" s="15">
        <f>SUM(K5:K109)</f>
        <v>12688.711986078</v>
      </c>
      <c r="L109" s="15">
        <f>SUM(L5:L109)</f>
        <v>14718.90590385</v>
      </c>
      <c r="M109" s="15">
        <f>SUM(M5:M109)</f>
        <v>30457.881683091</v>
      </c>
      <c r="N109">
        <f>SUM(N5:N109)</f>
        <v>35331.142752386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7:AG7"/>
  <mergeCells>
    <mergeCell ref="L1:V1"/>
    <mergeCell ref="C5:I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VALUADO REFACCION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2022-12-07T07:11:08-06:00</dcterms:created>
  <dcterms:modified xsi:type="dcterms:W3CDTF">2022-12-07T07:11:08-06:00</dcterms:modified>
  <dc:title>VALUADO DE PRODUCTOS</dc:title>
  <dc:description/>
  <dc:subject/>
  <cp:keywords/>
  <cp:category/>
</cp:coreProperties>
</file>