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0A255BD0-EB77-4D0A-AA95-F2E9F72157BC}" xr6:coauthVersionLast="45" xr6:coauthVersionMax="45" xr10:uidLastSave="{00000000-0000-0000-0000-000000000000}"/>
  <bookViews>
    <workbookView xWindow="-108" yWindow="-108" windowWidth="23256" windowHeight="12576" activeTab="3" xr2:uid="{9925AD1D-4EF1-4BAD-B979-2AFA2710A0F3}"/>
  </bookViews>
  <sheets>
    <sheet name="If_funktsioon" sheetId="3" r:id="rId1"/>
    <sheet name="preemiafond" sheetId="1" r:id="rId2"/>
    <sheet name="arve" sheetId="2" r:id="rId3"/>
    <sheet name="viitam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" l="1"/>
  <c r="D30" i="2"/>
  <c r="B30" i="2"/>
  <c r="B2" i="4"/>
  <c r="B1" i="4"/>
  <c r="D27" i="2"/>
  <c r="D26" i="2"/>
  <c r="C28" i="2"/>
  <c r="D23" i="2"/>
  <c r="D18" i="2"/>
  <c r="D19" i="2"/>
  <c r="D20" i="2"/>
  <c r="D21" i="2"/>
  <c r="D17" i="2"/>
  <c r="C23" i="2"/>
  <c r="B23" i="2"/>
  <c r="B28" i="2"/>
  <c r="D11" i="1"/>
  <c r="D10" i="1"/>
  <c r="D8" i="1"/>
  <c r="H8" i="1" s="1"/>
  <c r="D9" i="1"/>
  <c r="D7" i="1"/>
  <c r="G7" i="1" s="1"/>
  <c r="H10" i="1"/>
  <c r="I10" i="1" s="1"/>
  <c r="J10" i="1" s="1"/>
  <c r="G10" i="1"/>
  <c r="D28" i="2" l="1"/>
  <c r="G9" i="1"/>
  <c r="K10" i="1"/>
  <c r="G8" i="1"/>
  <c r="G11" i="1" s="1"/>
  <c r="I8" i="1"/>
  <c r="H9" i="1"/>
  <c r="I9" i="1" s="1"/>
  <c r="E10" i="1"/>
  <c r="F10" i="1" s="1"/>
  <c r="H7" i="1"/>
  <c r="H11" i="1" s="1"/>
  <c r="D3" i="3"/>
  <c r="D4" i="3"/>
  <c r="D5" i="3"/>
  <c r="D6" i="3"/>
  <c r="D7" i="3"/>
  <c r="D2" i="3"/>
  <c r="C3" i="3"/>
  <c r="C4" i="3"/>
  <c r="C5" i="3"/>
  <c r="C6" i="3"/>
  <c r="C7" i="3"/>
  <c r="C2" i="3"/>
  <c r="J9" i="1" l="1"/>
  <c r="K9" i="1" s="1"/>
  <c r="J8" i="1"/>
  <c r="K8" i="1" s="1"/>
  <c r="I7" i="1"/>
  <c r="E9" i="1"/>
  <c r="F9" i="1" s="1"/>
  <c r="E7" i="1"/>
  <c r="E8" i="1"/>
  <c r="F8" i="1" s="1"/>
  <c r="J7" i="1" l="1"/>
  <c r="I11" i="1"/>
  <c r="E11" i="1"/>
  <c r="F7" i="1"/>
  <c r="F11" i="1" s="1"/>
  <c r="K7" i="1" l="1"/>
  <c r="K11" i="1" s="1"/>
  <c r="J11" i="1"/>
</calcChain>
</file>

<file path=xl/sharedStrings.xml><?xml version="1.0" encoding="utf-8"?>
<sst xmlns="http://schemas.openxmlformats.org/spreadsheetml/2006/main" count="59" uniqueCount="51">
  <si>
    <t>Mänd</t>
  </si>
  <si>
    <t>Saar</t>
  </si>
  <si>
    <t>Tamm</t>
  </si>
  <si>
    <t>Kask</t>
  </si>
  <si>
    <t>palk kätte</t>
  </si>
  <si>
    <t>tulumaks</t>
  </si>
  <si>
    <t>brutopalk-TK</t>
  </si>
  <si>
    <t>TK</t>
  </si>
  <si>
    <t>SM</t>
  </si>
  <si>
    <t>kokku</t>
  </si>
  <si>
    <t>preemia</t>
  </si>
  <si>
    <t xml:space="preserve">brutopalk </t>
  </si>
  <si>
    <t>tundide arv</t>
  </si>
  <si>
    <t>tunnitasu</t>
  </si>
  <si>
    <t>nimi</t>
  </si>
  <si>
    <t>preemiafond:</t>
  </si>
  <si>
    <t>ARVE NR B07XXXXXXXXX kokku:</t>
  </si>
  <si>
    <t>kokku:</t>
  </si>
  <si>
    <t>kõned teistesse mobiilivõrkudesse</t>
  </si>
  <si>
    <t>kõned EMT võrgus</t>
  </si>
  <si>
    <t>TEL NR: 53xxxxxx</t>
  </si>
  <si>
    <t>kõned Eestist Soome mobiilivõrku</t>
  </si>
  <si>
    <t>LV kõned EMT võrgus</t>
  </si>
  <si>
    <t>kuutasu DELTA</t>
  </si>
  <si>
    <t>TEL NR: 52xxxxx</t>
  </si>
  <si>
    <t>Nimi</t>
  </si>
  <si>
    <t>Testi tulemused
%</t>
  </si>
  <si>
    <t>Tahvlisse</t>
  </si>
  <si>
    <t>Õpetaja sõnad</t>
  </si>
  <si>
    <t>Kuusk</t>
  </si>
  <si>
    <t>Rebane</t>
  </si>
  <si>
    <t>Ilves</t>
  </si>
  <si>
    <t>Kruume</t>
  </si>
  <si>
    <t>Arve nr B07XXXXXXXXX</t>
  </si>
  <si>
    <t>kuupäev</t>
  </si>
  <si>
    <t>koondarve</t>
  </si>
  <si>
    <t>viitenumber</t>
  </si>
  <si>
    <t>tähtaeg</t>
  </si>
  <si>
    <t>hansapank</t>
  </si>
  <si>
    <t>ühispank</t>
  </si>
  <si>
    <t>sampo pank</t>
  </si>
  <si>
    <t>nordea pank</t>
  </si>
  <si>
    <t>Kuulub tasumisele</t>
  </si>
  <si>
    <t>Arveperiood: 01.03.2007-31.03.2007</t>
  </si>
  <si>
    <t>summa</t>
  </si>
  <si>
    <t>km</t>
  </si>
  <si>
    <t>K123456789</t>
  </si>
  <si>
    <t>22100xxxxxxxx</t>
  </si>
  <si>
    <t>100xxxxxxxxxxx</t>
  </si>
  <si>
    <t>33xxxxxxxxxx</t>
  </si>
  <si>
    <t>17xxxxxxxxx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</si>
</sst>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\ [$€-1]"/>
    <numFmt numFmtId="168" formatCode="_-* #,##0.00\ [$kr-40F]_-;\-* #,##0.00\ [$kr-40F]_-;_-* &quot;-&quot;??\ [$kr-40F]_-;_-@_-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186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1" fillId="3" borderId="0" xfId="0" applyFont="1" applyFill="1"/>
    <xf numFmtId="166" fontId="0" fillId="0" borderId="2" xfId="0" applyNumberFormat="1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0" fontId="1" fillId="0" borderId="2" xfId="0" applyFont="1" applyBorder="1"/>
    <xf numFmtId="166" fontId="0" fillId="3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0" fontId="4" fillId="0" borderId="5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6" xfId="0" applyNumberFormat="1" applyFont="1" applyBorder="1"/>
    <xf numFmtId="0" fontId="4" fillId="0" borderId="7" xfId="0" applyFont="1" applyBorder="1" applyAlignment="1">
      <alignment horizontal="right"/>
    </xf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  <xf numFmtId="0" fontId="0" fillId="0" borderId="9" xfId="0" applyBorder="1"/>
    <xf numFmtId="0" fontId="0" fillId="0" borderId="14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1" fillId="0" borderId="10" xfId="0" applyNumberFormat="1" applyFont="1" applyBorder="1"/>
    <xf numFmtId="168" fontId="0" fillId="3" borderId="16" xfId="0" applyNumberFormat="1" applyFill="1" applyBorder="1"/>
    <xf numFmtId="2" fontId="1" fillId="0" borderId="8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8FDD"/>
      <color rgb="FFBE9B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700" b="1">
                <a:latin typeface="+mn-lt"/>
              </a:rPr>
              <a:t>märts</a:t>
            </a:r>
            <a:r>
              <a:rPr lang="et-EE" sz="700" b="1" baseline="0">
                <a:latin typeface="+mn-lt"/>
              </a:rPr>
              <a:t> 2007</a:t>
            </a:r>
            <a:endParaRPr lang="en-US" sz="700" b="1">
              <a:latin typeface="+mn-lt"/>
            </a:endParaRPr>
          </a:p>
        </c:rich>
      </c:tx>
      <c:layout>
        <c:manualLayout>
          <c:xMode val="edge"/>
          <c:yMode val="edge"/>
          <c:x val="0.4481944444444444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68F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viitamine!$A$1:$A$2</c:f>
              <c:strCache>
                <c:ptCount val="2"/>
                <c:pt idx="0">
                  <c:v>TEL NR: 52xxxxx</c:v>
                </c:pt>
                <c:pt idx="1">
                  <c:v>TEL NR: 53xxxxxx</c:v>
                </c:pt>
              </c:strCache>
            </c:strRef>
          </c:cat>
          <c:val>
            <c:numRef>
              <c:f>viitamine!$B$1:$B$2</c:f>
              <c:numCache>
                <c:formatCode>0.00</c:formatCode>
                <c:ptCount val="2"/>
                <c:pt idx="0">
                  <c:v>242.63000000000002</c:v>
                </c:pt>
                <c:pt idx="1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0-4D73-A459-CCA8A52AD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106440"/>
        <c:axId val="245103488"/>
      </c:barChart>
      <c:catAx>
        <c:axId val="24510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700" b="1"/>
                  <a:t>tel nr</a:t>
                </a:r>
                <a:endParaRPr lang="en-US" sz="700" b="1"/>
              </a:p>
            </c:rich>
          </c:tx>
          <c:layout>
            <c:manualLayout>
              <c:xMode val="edge"/>
              <c:yMode val="edge"/>
              <c:x val="0.47465857392825905"/>
              <c:y val="0.91877296587926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103488"/>
        <c:crosses val="autoZero"/>
        <c:auto val="1"/>
        <c:lblAlgn val="ctr"/>
        <c:lblOffset val="100"/>
        <c:noMultiLvlLbl val="0"/>
      </c:catAx>
      <c:valAx>
        <c:axId val="2451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700" b="1"/>
                  <a:t>arve</a:t>
                </a:r>
                <a:r>
                  <a:rPr lang="et-EE" sz="700" b="1" baseline="0"/>
                  <a:t> suurus</a:t>
                </a:r>
                <a:endParaRPr lang="en-US" sz="7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1064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emf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197718</xdr:colOff>
      <xdr:row>0</xdr:row>
      <xdr:rowOff>14151</xdr:rowOff>
    </xdr:from>
    <xdr:to>
      <xdr:col>12</xdr:col>
      <xdr:colOff>501786</xdr:colOff>
      <xdr:row>9</xdr:row>
      <xdr:rowOff>80316</xdr:rowOff>
    </xdr:to>
    <xdr:pic>
      <xdr:nvPicPr>
        <xdr:cNvPr id="2" name="Pilt 1">
          <a:extLst>
            <a:ext uri="{FF2B5EF4-FFF2-40B4-BE49-F238E27FC236}">
              <a16:creationId xmlns:a16="http://schemas.microsoft.com/office/drawing/2014/main" id="{4F49507D-866C-4590-80DB-C55B4A231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5718" y="14151"/>
          <a:ext cx="4571268" cy="1894965"/>
        </a:xfrm>
        <a:prstGeom prst="rect">
          <a:avLst/>
        </a:prstGeom>
        <a:ln w="38100" cap="sq">
          <a:solidFill>
            <a:srgbClr val="0070C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196629</xdr:colOff>
      <xdr:row>10</xdr:row>
      <xdr:rowOff>127362</xdr:rowOff>
    </xdr:from>
    <xdr:to>
      <xdr:col>14</xdr:col>
      <xdr:colOff>185891</xdr:colOff>
      <xdr:row>24</xdr:row>
      <xdr:rowOff>159359</xdr:rowOff>
    </xdr:to>
    <xdr:pic>
      <xdr:nvPicPr>
        <xdr:cNvPr id="3" name="Pilt 2">
          <a:extLst>
            <a:ext uri="{FF2B5EF4-FFF2-40B4-BE49-F238E27FC236}">
              <a16:creationId xmlns:a16="http://schemas.microsoft.com/office/drawing/2014/main" id="{4B5C2FC1-D86A-4E5A-9E91-6C356E9C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4629" y="1956162"/>
          <a:ext cx="5475662" cy="2592317"/>
        </a:xfrm>
        <a:prstGeom prst="rect">
          <a:avLst/>
        </a:prstGeom>
        <a:ln w="38100" cap="sq">
          <a:solidFill>
            <a:srgbClr val="0070C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0</xdr:row>
      <xdr:rowOff>114300</xdr:rowOff>
    </xdr:from>
    <xdr:ext cx="295946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C75184-0934-4D1C-930A-67F61F531697}"/>
            </a:ext>
          </a:extLst>
        </xdr:cNvPr>
        <xdr:cNvSpPr txBox="1"/>
      </xdr:nvSpPr>
      <xdr:spPr>
        <a:xfrm>
          <a:off x="9772650" y="114300"/>
          <a:ext cx="2959465" cy="264560"/>
        </a:xfrm>
        <a:prstGeom prst="rect">
          <a:avLst/>
        </a:prstGeom>
        <a:solidFill>
          <a:srgbClr val="92D050"/>
        </a:solidFill>
        <a:ln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t-EE" sz="1100"/>
            <a:t>https://www.kalkulaator.ee/et/palgakalkulaator</a:t>
          </a:r>
        </a:p>
      </xdr:txBody>
    </xdr:sp>
    <xdr:clientData/>
  </xdr:oneCellAnchor>
  <xdr:oneCellAnchor>
    <xdr:from>
      <xdr:col>15</xdr:col>
      <xdr:colOff>600075</xdr:colOff>
      <xdr:row>2</xdr:row>
      <xdr:rowOff>104775</xdr:rowOff>
    </xdr:from>
    <xdr:ext cx="8752381" cy="7561905"/>
    <xdr:pic>
      <xdr:nvPicPr>
        <xdr:cNvPr id="3" name="Pilt 2">
          <a:extLst>
            <a:ext uri="{FF2B5EF4-FFF2-40B4-BE49-F238E27FC236}">
              <a16:creationId xmlns:a16="http://schemas.microsoft.com/office/drawing/2014/main" id="{9D2DB385-18CA-4D5D-A61E-1EA7332A2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485775"/>
          <a:ext cx="8752381" cy="75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133350</xdr:rowOff>
    </xdr:from>
    <xdr:ext cx="11238095" cy="4542857"/>
    <xdr:pic>
      <xdr:nvPicPr>
        <xdr:cNvPr id="4" name="Pilt 3">
          <a:extLst>
            <a:ext uri="{FF2B5EF4-FFF2-40B4-BE49-F238E27FC236}">
              <a16:creationId xmlns:a16="http://schemas.microsoft.com/office/drawing/2014/main" id="{518063E1-BDCF-41E6-8715-E74EBA6A4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19350"/>
          <a:ext cx="11238095" cy="4542857"/>
        </a:xfrm>
        <a:prstGeom prst="rect">
          <a:avLst/>
        </a:prstGeom>
      </xdr:spPr>
    </xdr:pic>
    <xdr:clientData/>
  </xdr:oneCellAnchor>
  <xdr:oneCellAnchor>
    <xdr:from>
      <xdr:col>22</xdr:col>
      <xdr:colOff>98925</xdr:colOff>
      <xdr:row>16</xdr:row>
      <xdr:rowOff>19050</xdr:rowOff>
    </xdr:from>
    <xdr:ext cx="4386748" cy="1447800"/>
    <xdr:pic>
      <xdr:nvPicPr>
        <xdr:cNvPr id="5" name="Pilt 4">
          <a:extLst>
            <a:ext uri="{FF2B5EF4-FFF2-40B4-BE49-F238E27FC236}">
              <a16:creationId xmlns:a16="http://schemas.microsoft.com/office/drawing/2014/main" id="{321B81E4-A15C-4B6F-B9B3-132B47FF9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0125" y="3067050"/>
          <a:ext cx="4386748" cy="14478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28575</xdr:rowOff>
    </xdr:from>
    <xdr:to>
      <xdr:col>20</xdr:col>
      <xdr:colOff>85725</xdr:colOff>
      <xdr:row>26</xdr:row>
      <xdr:rowOff>152400</xdr:rowOff>
    </xdr:to>
    <xdr:grpSp>
      <xdr:nvGrpSpPr>
        <xdr:cNvPr id="2" name="Rühm 1">
          <a:extLst>
            <a:ext uri="{FF2B5EF4-FFF2-40B4-BE49-F238E27FC236}">
              <a16:creationId xmlns:a16="http://schemas.microsoft.com/office/drawing/2014/main" id="{40E5EE29-2898-475B-B41C-495DD7A5C6F9}"/>
            </a:ext>
          </a:extLst>
        </xdr:cNvPr>
        <xdr:cNvGrpSpPr/>
      </xdr:nvGrpSpPr>
      <xdr:grpSpPr>
        <a:xfrm>
          <a:off x="10158942" y="28575"/>
          <a:ext cx="4373033" cy="4822825"/>
          <a:chOff x="9763125" y="28575"/>
          <a:chExt cx="4343400" cy="5076825"/>
        </a:xfrm>
      </xdr:grpSpPr>
      <xdr:pic>
        <xdr:nvPicPr>
          <xdr:cNvPr id="3" name="Picture 8">
            <a:extLst>
              <a:ext uri="{FF2B5EF4-FFF2-40B4-BE49-F238E27FC236}">
                <a16:creationId xmlns:a16="http://schemas.microsoft.com/office/drawing/2014/main" id="{E32D6A52-2D6E-45A1-9BBE-C57617B4A5C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72650" y="28575"/>
            <a:ext cx="4333875" cy="16764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12">
            <a:extLst>
              <a:ext uri="{FF2B5EF4-FFF2-40B4-BE49-F238E27FC236}">
                <a16:creationId xmlns:a16="http://schemas.microsoft.com/office/drawing/2014/main" id="{0B7CCEB1-CB53-460F-A268-0EDE81CED6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763125" y="1714500"/>
            <a:ext cx="4305300" cy="33909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533399</xdr:colOff>
      <xdr:row>12</xdr:row>
      <xdr:rowOff>114300</xdr:rowOff>
    </xdr:from>
    <xdr:ext cx="4714875" cy="3323260"/>
    <xdr:pic>
      <xdr:nvPicPr>
        <xdr:cNvPr id="5" name="Picture 14">
          <a:extLst>
            <a:ext uri="{FF2B5EF4-FFF2-40B4-BE49-F238E27FC236}">
              <a16:creationId xmlns:a16="http://schemas.microsoft.com/office/drawing/2014/main" id="{5A454D9D-AF92-4610-A3F1-DE88FF66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799" y="2400300"/>
          <a:ext cx="4714875" cy="332326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504825</xdr:colOff>
      <xdr:row>0</xdr:row>
      <xdr:rowOff>76198</xdr:rowOff>
    </xdr:from>
    <xdr:to>
      <xdr:col>12</xdr:col>
      <xdr:colOff>371475</xdr:colOff>
      <xdr:row>12</xdr:row>
      <xdr:rowOff>152400</xdr:rowOff>
    </xdr:to>
    <xdr:grpSp>
      <xdr:nvGrpSpPr>
        <xdr:cNvPr id="6" name="Rühm 5">
          <a:extLst>
            <a:ext uri="{FF2B5EF4-FFF2-40B4-BE49-F238E27FC236}">
              <a16:creationId xmlns:a16="http://schemas.microsoft.com/office/drawing/2014/main" id="{9DB6EA82-F1B7-4862-9C6A-956AC9D478FD}"/>
            </a:ext>
          </a:extLst>
        </xdr:cNvPr>
        <xdr:cNvGrpSpPr/>
      </xdr:nvGrpSpPr>
      <xdr:grpSpPr>
        <a:xfrm>
          <a:off x="5129742" y="76198"/>
          <a:ext cx="4777316" cy="2256369"/>
          <a:chOff x="57150" y="2905123"/>
          <a:chExt cx="4743450" cy="2143127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C488C48-CF6D-41A5-8AE1-A47D2EA5227C}"/>
              </a:ext>
            </a:extLst>
          </xdr:cNvPr>
          <xdr:cNvSpPr txBox="1"/>
        </xdr:nvSpPr>
        <xdr:spPr>
          <a:xfrm>
            <a:off x="57150" y="2905123"/>
            <a:ext cx="4743450" cy="2143127"/>
          </a:xfrm>
          <a:prstGeom prst="rect">
            <a:avLst/>
          </a:prstGeom>
          <a:solidFill>
            <a:schemeClr val="bg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t-EE" sz="1400"/>
              <a:t>1- </a:t>
            </a:r>
            <a:r>
              <a:rPr lang="ru-RU" sz="1400"/>
              <a:t>Оформи</a:t>
            </a:r>
            <a:r>
              <a:rPr lang="ru-RU" sz="1400" baseline="0"/>
              <a:t> данный лист как показано на образце -</a:t>
            </a:r>
            <a:r>
              <a:rPr lang="et-EE" sz="1400" baseline="0"/>
              <a:t>&gt;</a:t>
            </a:r>
          </a:p>
          <a:p>
            <a:r>
              <a:rPr lang="ru-RU" sz="1400"/>
              <a:t>Добавь</a:t>
            </a:r>
            <a:r>
              <a:rPr lang="ru-RU" sz="1400" baseline="0"/>
              <a:t> еще один лист </a:t>
            </a:r>
            <a:r>
              <a:rPr lang="et-EE" sz="1400" baseline="0"/>
              <a:t>"viitamine"</a:t>
            </a:r>
          </a:p>
          <a:p>
            <a:endParaRPr lang="ru-RU" sz="1400" baseline="0"/>
          </a:p>
          <a:p>
            <a:r>
              <a:rPr lang="et-EE" sz="1400" baseline="0"/>
              <a:t>2- </a:t>
            </a:r>
            <a:r>
              <a:rPr lang="ru-RU" sz="1400" baseline="0"/>
              <a:t>Построй там такую таблицу:</a:t>
            </a:r>
          </a:p>
          <a:p>
            <a:r>
              <a:rPr lang="ru-RU" sz="1400" baseline="0"/>
              <a:t>Данные в ячейках </a:t>
            </a:r>
            <a:r>
              <a:rPr lang="et-EE" sz="1400" baseline="0"/>
              <a:t>B1 </a:t>
            </a:r>
            <a:r>
              <a:rPr lang="ru-RU" sz="1400" baseline="0"/>
              <a:t>и </a:t>
            </a:r>
            <a:r>
              <a:rPr lang="et-EE" sz="1400" baseline="0"/>
              <a:t>B2 </a:t>
            </a:r>
            <a:r>
              <a:rPr lang="ru-RU" sz="1400" baseline="0"/>
              <a:t>это </a:t>
            </a:r>
          </a:p>
          <a:p>
            <a:r>
              <a:rPr lang="ru-RU" sz="1400" baseline="0"/>
              <a:t>значения с листа "</a:t>
            </a:r>
            <a:r>
              <a:rPr lang="et-EE" sz="1400" baseline="0"/>
              <a:t>arve</a:t>
            </a:r>
            <a:r>
              <a:rPr lang="ru-RU" sz="1400" baseline="0"/>
              <a:t>", то есть =Названиелиста!Названиеячейки</a:t>
            </a:r>
            <a:endParaRPr lang="et-EE" sz="1400" baseline="0"/>
          </a:p>
          <a:p>
            <a:endParaRPr lang="ru-RU" sz="1400" baseline="0"/>
          </a:p>
          <a:p>
            <a:r>
              <a:rPr lang="et-EE" sz="1400" baseline="0"/>
              <a:t>3- </a:t>
            </a:r>
            <a:r>
              <a:rPr lang="ru-RU" sz="1400" baseline="0"/>
              <a:t>Построй диаграмму на основе данных на этом листе</a:t>
            </a:r>
          </a:p>
          <a:p>
            <a:r>
              <a:rPr lang="ru-RU" sz="1400" baseline="0"/>
              <a:t>и перенеси диаграмму на лист </a:t>
            </a:r>
            <a:r>
              <a:rPr lang="et-EE" sz="1400" baseline="0"/>
              <a:t>"Chart1"</a:t>
            </a:r>
            <a:endParaRPr lang="et-EE" sz="1400"/>
          </a:p>
        </xdr:txBody>
      </xdr:sp>
      <xdr:pic>
        <xdr:nvPicPr>
          <xdr:cNvPr id="8" name="Picture 16">
            <a:extLst>
              <a:ext uri="{FF2B5EF4-FFF2-40B4-BE49-F238E27FC236}">
                <a16:creationId xmlns:a16="http://schemas.microsoft.com/office/drawing/2014/main" id="{6C6A196F-0179-4FDF-9BE9-381C46806B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00325" y="3524250"/>
            <a:ext cx="2057400" cy="5715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4">
            <a:extLst>
              <a:ext uri="{FF2B5EF4-FFF2-40B4-BE49-F238E27FC236}">
                <a16:creationId xmlns:a16="http://schemas.microsoft.com/office/drawing/2014/main" id="{CEE4B038-315B-4909-BCDE-E5D6724DBE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28925" y="3209925"/>
            <a:ext cx="1666875" cy="19050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</xdr:row>
      <xdr:rowOff>179070</xdr:rowOff>
    </xdr:from>
    <xdr:to>
      <xdr:col>6</xdr:col>
      <xdr:colOff>548640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2079B-E135-4931-921A-E9987626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085C-F00C-4EE8-858E-8A1AD30F4B7A}">
  <dimension ref="A1:D7"/>
  <sheetViews>
    <sheetView zoomScaleNormal="100" workbookViewId="0">
      <selection activeCell="D7" sqref="D7"/>
    </sheetView>
  </sheetViews>
  <sheetFormatPr defaultRowHeight="14.4" x14ac:dyDescent="0.3"/>
  <cols>
    <col min="2" max="2" width="15.77734375" customWidth="1"/>
    <col min="4" max="4" width="15.109375" customWidth="1"/>
  </cols>
  <sheetData>
    <row r="1" spans="1:4" ht="28.8" x14ac:dyDescent="0.3">
      <c r="A1" s="4" t="s">
        <v>25</v>
      </c>
      <c r="B1" s="5" t="s">
        <v>26</v>
      </c>
      <c r="C1" s="6" t="s">
        <v>27</v>
      </c>
      <c r="D1" s="6" t="s">
        <v>28</v>
      </c>
    </row>
    <row r="2" spans="1:4" x14ac:dyDescent="0.3">
      <c r="A2" s="3" t="s">
        <v>2</v>
      </c>
      <c r="B2" s="3">
        <v>100</v>
      </c>
      <c r="C2" s="3" t="str">
        <f>IF(B2&gt;=60,"A","MA")</f>
        <v>A</v>
      </c>
      <c r="D2" s="2" t="str">
        <f>IF(B2&gt;=90,"Väga hea!",IF(B2&lt;60,"Õpi veel!","Keskmine tulemus"))</f>
        <v>Väga hea!</v>
      </c>
    </row>
    <row r="3" spans="1:4" x14ac:dyDescent="0.3">
      <c r="A3" s="3" t="s">
        <v>3</v>
      </c>
      <c r="B3" s="3">
        <v>20</v>
      </c>
      <c r="C3" s="3" t="str">
        <f t="shared" ref="C3:C7" si="0">IF(B3&gt;=60,"A","MA")</f>
        <v>MA</v>
      </c>
      <c r="D3" s="2" t="str">
        <f t="shared" ref="D3:D7" si="1">IF(B3&gt;=90,"Väga hea!",IF(B3&lt;60,"Õpi veel!","Keskmine tulemus"))</f>
        <v>Õpi veel!</v>
      </c>
    </row>
    <row r="4" spans="1:4" x14ac:dyDescent="0.3">
      <c r="A4" s="3" t="s">
        <v>29</v>
      </c>
      <c r="B4" s="3">
        <v>50</v>
      </c>
      <c r="C4" s="3" t="str">
        <f t="shared" si="0"/>
        <v>MA</v>
      </c>
      <c r="D4" s="2" t="str">
        <f t="shared" si="1"/>
        <v>Õpi veel!</v>
      </c>
    </row>
    <row r="5" spans="1:4" x14ac:dyDescent="0.3">
      <c r="A5" s="3" t="s">
        <v>30</v>
      </c>
      <c r="B5" s="3">
        <v>65</v>
      </c>
      <c r="C5" s="3" t="str">
        <f t="shared" si="0"/>
        <v>A</v>
      </c>
      <c r="D5" s="2" t="str">
        <f t="shared" si="1"/>
        <v>Keskmine tulemus</v>
      </c>
    </row>
    <row r="6" spans="1:4" x14ac:dyDescent="0.3">
      <c r="A6" s="3" t="s">
        <v>31</v>
      </c>
      <c r="B6" s="3">
        <v>76</v>
      </c>
      <c r="C6" s="3" t="str">
        <f t="shared" si="0"/>
        <v>A</v>
      </c>
      <c r="D6" s="2" t="str">
        <f t="shared" si="1"/>
        <v>Keskmine tulemus</v>
      </c>
    </row>
    <row r="7" spans="1:4" x14ac:dyDescent="0.3">
      <c r="A7" s="3" t="s">
        <v>32</v>
      </c>
      <c r="B7" s="3">
        <v>87.5</v>
      </c>
      <c r="C7" s="3" t="str">
        <f t="shared" si="0"/>
        <v>A</v>
      </c>
      <c r="D7" s="2" t="str">
        <f t="shared" si="1"/>
        <v>Keskmine tulemus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0E89-B72B-41A2-95E7-1A352DD22096}">
  <dimension ref="A4:K17"/>
  <sheetViews>
    <sheetView zoomScale="64" workbookViewId="0">
      <selection activeCell="A6" sqref="A6"/>
    </sheetView>
  </sheetViews>
  <sheetFormatPr defaultRowHeight="14.4" x14ac:dyDescent="0.3"/>
  <cols>
    <col min="1" max="1" width="17.33203125" customWidth="1"/>
    <col min="2" max="2" width="9.33203125" bestFit="1" customWidth="1"/>
    <col min="3" max="3" width="14.109375" customWidth="1"/>
    <col min="4" max="4" width="11.33203125" customWidth="1"/>
    <col min="5" max="5" width="9.44140625" bestFit="1" customWidth="1"/>
    <col min="6" max="7" width="10.6640625" bestFit="1" customWidth="1"/>
    <col min="8" max="8" width="9.44140625" bestFit="1" customWidth="1"/>
    <col min="9" max="9" width="12.5546875" customWidth="1"/>
    <col min="10" max="10" width="12.44140625" customWidth="1"/>
    <col min="11" max="11" width="10.6640625" bestFit="1" customWidth="1"/>
  </cols>
  <sheetData>
    <row r="4" spans="1:11" x14ac:dyDescent="0.3">
      <c r="A4" s="7" t="s">
        <v>15</v>
      </c>
      <c r="B4" s="8">
        <v>300</v>
      </c>
    </row>
    <row r="6" spans="1:11" ht="27.6" customHeight="1" x14ac:dyDescent="0.3">
      <c r="A6" s="9" t="s">
        <v>14</v>
      </c>
      <c r="B6" s="9" t="s">
        <v>13</v>
      </c>
      <c r="C6" s="9" t="s">
        <v>12</v>
      </c>
      <c r="D6" s="9" t="s">
        <v>11</v>
      </c>
      <c r="E6" s="9" t="s">
        <v>10</v>
      </c>
      <c r="F6" s="9" t="s">
        <v>9</v>
      </c>
      <c r="G6" s="9" t="s">
        <v>8</v>
      </c>
      <c r="H6" s="9" t="s">
        <v>7</v>
      </c>
      <c r="I6" s="9" t="s">
        <v>6</v>
      </c>
      <c r="J6" s="9" t="s">
        <v>5</v>
      </c>
      <c r="K6" s="9" t="s">
        <v>4</v>
      </c>
    </row>
    <row r="7" spans="1:11" x14ac:dyDescent="0.3">
      <c r="A7" s="12" t="s">
        <v>3</v>
      </c>
      <c r="B7" s="8">
        <v>6</v>
      </c>
      <c r="C7" s="10">
        <v>160</v>
      </c>
      <c r="D7" s="8">
        <f>B7*C7</f>
        <v>960</v>
      </c>
      <c r="E7" s="8">
        <f>(D7/$D$11)*$B$4</f>
        <v>51.428571428571431</v>
      </c>
      <c r="F7" s="8">
        <f>SUM(D7,E7)</f>
        <v>1011.4285714285714</v>
      </c>
      <c r="G7" s="8">
        <f>D7*1.338*0.2466</f>
        <v>316.752768</v>
      </c>
      <c r="H7" s="8">
        <f>D7*0.016</f>
        <v>15.36</v>
      </c>
      <c r="I7" s="8">
        <f>D7-H7</f>
        <v>944.64</v>
      </c>
      <c r="J7" s="8">
        <f>IF(I7&lt;1200,(I7-500)*0.2,IF(I7&gt;2100,I7*0.2,500-(500/850)*(I7-1200)))</f>
        <v>88.927999999999997</v>
      </c>
      <c r="K7" s="8">
        <f>I7-J7</f>
        <v>855.71199999999999</v>
      </c>
    </row>
    <row r="8" spans="1:11" x14ac:dyDescent="0.3">
      <c r="A8" s="12" t="s">
        <v>2</v>
      </c>
      <c r="B8" s="8">
        <v>10</v>
      </c>
      <c r="C8" s="10">
        <v>160</v>
      </c>
      <c r="D8" s="8">
        <f t="shared" ref="D8:D10" si="0">B8*C8</f>
        <v>1600</v>
      </c>
      <c r="E8" s="8">
        <f t="shared" ref="E8:E10" si="1">(D8/$D$11)*$B$4</f>
        <v>85.714285714285708</v>
      </c>
      <c r="F8" s="8">
        <f t="shared" ref="F8:F10" si="2">SUM(D8,E8)</f>
        <v>1685.7142857142858</v>
      </c>
      <c r="G8" s="8">
        <f t="shared" ref="G8:G10" si="3">D8*1.338*0.2466</f>
        <v>527.92128000000002</v>
      </c>
      <c r="H8" s="8">
        <f t="shared" ref="H8:H10" si="4">D8*0.016</f>
        <v>25.6</v>
      </c>
      <c r="I8" s="8">
        <f t="shared" ref="I8:I10" si="5">D8-H8</f>
        <v>1574.4</v>
      </c>
      <c r="J8" s="8">
        <f t="shared" ref="J8:J10" si="6">IF(I8&lt;1200,(I8-500)*0.2,IF(I8&gt;2100,I8*0.2,500-(500/850)*(I8-1200)))</f>
        <v>279.76470588235287</v>
      </c>
      <c r="K8" s="8">
        <f t="shared" ref="K8:K10" si="7">I8-J8</f>
        <v>1294.6352941176472</v>
      </c>
    </row>
    <row r="9" spans="1:11" x14ac:dyDescent="0.3">
      <c r="A9" s="12" t="s">
        <v>1</v>
      </c>
      <c r="B9" s="8">
        <v>4</v>
      </c>
      <c r="C9" s="10">
        <v>160</v>
      </c>
      <c r="D9" s="8">
        <f t="shared" si="0"/>
        <v>640</v>
      </c>
      <c r="E9" s="8">
        <f t="shared" si="1"/>
        <v>34.285714285714285</v>
      </c>
      <c r="F9" s="8">
        <f t="shared" si="2"/>
        <v>674.28571428571433</v>
      </c>
      <c r="G9" s="8">
        <f t="shared" si="3"/>
        <v>211.16851200000002</v>
      </c>
      <c r="H9" s="8">
        <f t="shared" si="4"/>
        <v>10.24</v>
      </c>
      <c r="I9" s="8">
        <f t="shared" si="5"/>
        <v>629.76</v>
      </c>
      <c r="J9" s="8">
        <f t="shared" si="6"/>
        <v>25.951999999999998</v>
      </c>
      <c r="K9" s="8">
        <f t="shared" si="7"/>
        <v>603.80799999999999</v>
      </c>
    </row>
    <row r="10" spans="1:11" x14ac:dyDescent="0.3">
      <c r="A10" s="12" t="s">
        <v>0</v>
      </c>
      <c r="B10" s="8">
        <v>30</v>
      </c>
      <c r="C10" s="10">
        <v>80</v>
      </c>
      <c r="D10" s="8">
        <f>B10*C10</f>
        <v>2400</v>
      </c>
      <c r="E10" s="8">
        <f t="shared" si="1"/>
        <v>128.57142857142856</v>
      </c>
      <c r="F10" s="8">
        <f t="shared" si="2"/>
        <v>2528.5714285714284</v>
      </c>
      <c r="G10" s="8">
        <f t="shared" si="3"/>
        <v>791.88192000000015</v>
      </c>
      <c r="H10" s="8">
        <f t="shared" si="4"/>
        <v>38.4</v>
      </c>
      <c r="I10" s="8">
        <f t="shared" si="5"/>
        <v>2361.6</v>
      </c>
      <c r="J10" s="8">
        <f t="shared" si="6"/>
        <v>472.32</v>
      </c>
      <c r="K10" s="8">
        <f t="shared" si="7"/>
        <v>1889.28</v>
      </c>
    </row>
    <row r="11" spans="1:11" x14ac:dyDescent="0.3">
      <c r="A11" s="11"/>
      <c r="B11" s="11"/>
      <c r="C11" s="11"/>
      <c r="D11" s="13">
        <f>SUM(D7:D10)</f>
        <v>5600</v>
      </c>
      <c r="E11" s="13">
        <f t="shared" ref="E11:K11" si="8">SUM(E7:E10)</f>
        <v>300</v>
      </c>
      <c r="F11" s="13">
        <f t="shared" si="8"/>
        <v>5900</v>
      </c>
      <c r="G11" s="13">
        <f t="shared" si="8"/>
        <v>1847.7244800000003</v>
      </c>
      <c r="H11" s="13">
        <f t="shared" si="8"/>
        <v>89.6</v>
      </c>
      <c r="I11" s="13">
        <f t="shared" si="8"/>
        <v>5510.4</v>
      </c>
      <c r="J11" s="13">
        <f t="shared" si="8"/>
        <v>866.96470588235286</v>
      </c>
      <c r="K11" s="13">
        <f t="shared" si="8"/>
        <v>4643.4352941176467</v>
      </c>
    </row>
    <row r="17" spans="6:6" x14ac:dyDescent="0.3">
      <c r="F17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8374-36B7-4D16-94E8-488072582261}">
  <dimension ref="A1:D30"/>
  <sheetViews>
    <sheetView zoomScale="72" workbookViewId="0">
      <selection activeCell="A16" sqref="A16"/>
    </sheetView>
  </sheetViews>
  <sheetFormatPr defaultRowHeight="14.4" x14ac:dyDescent="0.3"/>
  <cols>
    <col min="1" max="1" width="36.5546875" customWidth="1"/>
    <col min="2" max="2" width="11.5546875" customWidth="1"/>
    <col min="4" max="4" width="10.33203125" bestFit="1" customWidth="1"/>
  </cols>
  <sheetData>
    <row r="1" spans="1:4" x14ac:dyDescent="0.3">
      <c r="A1" s="14"/>
      <c r="B1" s="36" t="s">
        <v>33</v>
      </c>
      <c r="C1" s="37"/>
      <c r="D1" s="38"/>
    </row>
    <row r="2" spans="1:4" x14ac:dyDescent="0.3">
      <c r="A2" s="16"/>
      <c r="B2" s="25"/>
      <c r="C2" s="25"/>
      <c r="D2" s="17"/>
    </row>
    <row r="3" spans="1:4" x14ac:dyDescent="0.3">
      <c r="A3" s="16"/>
      <c r="B3" s="14" t="s">
        <v>34</v>
      </c>
      <c r="C3" s="44">
        <v>39172</v>
      </c>
      <c r="D3" s="39"/>
    </row>
    <row r="4" spans="1:4" x14ac:dyDescent="0.3">
      <c r="A4" s="16"/>
      <c r="B4" s="16" t="s">
        <v>35</v>
      </c>
      <c r="C4" s="40" t="s">
        <v>46</v>
      </c>
      <c r="D4" s="41"/>
    </row>
    <row r="5" spans="1:4" x14ac:dyDescent="0.3">
      <c r="A5" s="16"/>
      <c r="B5" s="16" t="s">
        <v>36</v>
      </c>
      <c r="C5" s="40">
        <v>123456789</v>
      </c>
      <c r="D5" s="41"/>
    </row>
    <row r="6" spans="1:4" x14ac:dyDescent="0.3">
      <c r="A6" s="16"/>
      <c r="B6" s="16" t="s">
        <v>37</v>
      </c>
      <c r="C6" s="45">
        <v>39192</v>
      </c>
      <c r="D6" s="41"/>
    </row>
    <row r="7" spans="1:4" x14ac:dyDescent="0.3">
      <c r="A7" s="16"/>
      <c r="B7" s="16" t="s">
        <v>38</v>
      </c>
      <c r="C7" s="40" t="s">
        <v>47</v>
      </c>
      <c r="D7" s="41"/>
    </row>
    <row r="8" spans="1:4" x14ac:dyDescent="0.3">
      <c r="A8" s="16"/>
      <c r="B8" s="16" t="s">
        <v>39</v>
      </c>
      <c r="C8" s="40" t="s">
        <v>48</v>
      </c>
      <c r="D8" s="41"/>
    </row>
    <row r="9" spans="1:4" x14ac:dyDescent="0.3">
      <c r="A9" s="16"/>
      <c r="B9" s="16" t="s">
        <v>40</v>
      </c>
      <c r="C9" s="40" t="s">
        <v>49</v>
      </c>
      <c r="D9" s="41"/>
    </row>
    <row r="10" spans="1:4" x14ac:dyDescent="0.3">
      <c r="A10" s="16"/>
      <c r="B10" s="18" t="s">
        <v>41</v>
      </c>
      <c r="C10" s="42" t="s">
        <v>50</v>
      </c>
      <c r="D10" s="43"/>
    </row>
    <row r="11" spans="1:4" ht="15" thickBot="1" x14ac:dyDescent="0.35">
      <c r="A11" s="14"/>
      <c r="B11" s="28"/>
      <c r="C11" s="28"/>
      <c r="D11" s="15"/>
    </row>
    <row r="12" spans="1:4" ht="15" thickBot="1" x14ac:dyDescent="0.35">
      <c r="A12" s="16"/>
      <c r="B12" s="29" t="s">
        <v>42</v>
      </c>
      <c r="C12" s="30"/>
      <c r="D12" s="34">
        <v>291.56</v>
      </c>
    </row>
    <row r="13" spans="1:4" x14ac:dyDescent="0.3">
      <c r="A13" s="16"/>
      <c r="B13" s="25"/>
      <c r="C13" s="25"/>
      <c r="D13" s="17"/>
    </row>
    <row r="14" spans="1:4" x14ac:dyDescent="0.3">
      <c r="A14" s="16" t="s">
        <v>43</v>
      </c>
      <c r="B14" s="31" t="s">
        <v>44</v>
      </c>
      <c r="C14" s="31" t="s">
        <v>45</v>
      </c>
      <c r="D14" s="32" t="s">
        <v>9</v>
      </c>
    </row>
    <row r="15" spans="1:4" x14ac:dyDescent="0.3">
      <c r="A15" s="16"/>
      <c r="B15" s="25"/>
      <c r="C15" s="25"/>
      <c r="D15" s="17"/>
    </row>
    <row r="16" spans="1:4" x14ac:dyDescent="0.3">
      <c r="A16" s="20" t="s">
        <v>24</v>
      </c>
      <c r="B16" s="25"/>
      <c r="C16" s="25"/>
      <c r="D16" s="17"/>
    </row>
    <row r="17" spans="1:4" x14ac:dyDescent="0.3">
      <c r="A17" s="16" t="s">
        <v>23</v>
      </c>
      <c r="B17" s="26">
        <v>50</v>
      </c>
      <c r="C17" s="26">
        <v>10</v>
      </c>
      <c r="D17" s="19">
        <f>SUM(B17:C17)</f>
        <v>60</v>
      </c>
    </row>
    <row r="18" spans="1:4" x14ac:dyDescent="0.3">
      <c r="A18" s="16" t="s">
        <v>19</v>
      </c>
      <c r="B18" s="26">
        <v>68.069999999999993</v>
      </c>
      <c r="C18" s="26">
        <v>13.61</v>
      </c>
      <c r="D18" s="19">
        <f t="shared" ref="D18:D21" si="0">SUM(B18:C18)</f>
        <v>81.679999999999993</v>
      </c>
    </row>
    <row r="19" spans="1:4" x14ac:dyDescent="0.3">
      <c r="A19" s="16" t="s">
        <v>22</v>
      </c>
      <c r="B19" s="26">
        <v>15</v>
      </c>
      <c r="C19" s="26">
        <v>3</v>
      </c>
      <c r="D19" s="19">
        <f t="shared" si="0"/>
        <v>18</v>
      </c>
    </row>
    <row r="20" spans="1:4" x14ac:dyDescent="0.3">
      <c r="A20" s="16" t="s">
        <v>18</v>
      </c>
      <c r="B20" s="26">
        <v>60.61</v>
      </c>
      <c r="C20" s="26">
        <v>12.12</v>
      </c>
      <c r="D20" s="19">
        <f t="shared" si="0"/>
        <v>72.73</v>
      </c>
    </row>
    <row r="21" spans="1:4" x14ac:dyDescent="0.3">
      <c r="A21" s="16" t="s">
        <v>21</v>
      </c>
      <c r="B21" s="26">
        <v>8.52</v>
      </c>
      <c r="C21" s="26">
        <v>1.7</v>
      </c>
      <c r="D21" s="19">
        <f t="shared" si="0"/>
        <v>10.219999999999999</v>
      </c>
    </row>
    <row r="22" spans="1:4" x14ac:dyDescent="0.3">
      <c r="A22" s="16"/>
      <c r="B22" s="26"/>
      <c r="C22" s="26"/>
      <c r="D22" s="19"/>
    </row>
    <row r="23" spans="1:4" x14ac:dyDescent="0.3">
      <c r="A23" s="21" t="s">
        <v>17</v>
      </c>
      <c r="B23" s="27">
        <f>SUM(B17:B22)</f>
        <v>202.20000000000002</v>
      </c>
      <c r="C23" s="27">
        <f>SUM(C17:C22)</f>
        <v>40.43</v>
      </c>
      <c r="D23" s="22">
        <f>SUM(D17:D21)</f>
        <v>242.63000000000002</v>
      </c>
    </row>
    <row r="24" spans="1:4" x14ac:dyDescent="0.3">
      <c r="A24" s="16"/>
      <c r="B24" s="26"/>
      <c r="C24" s="26"/>
      <c r="D24" s="19"/>
    </row>
    <row r="25" spans="1:4" x14ac:dyDescent="0.3">
      <c r="A25" s="20" t="s">
        <v>20</v>
      </c>
      <c r="B25" s="26"/>
      <c r="C25" s="26"/>
      <c r="D25" s="19"/>
    </row>
    <row r="26" spans="1:4" x14ac:dyDescent="0.3">
      <c r="A26" s="16" t="s">
        <v>19</v>
      </c>
      <c r="B26" s="26">
        <v>36.85</v>
      </c>
      <c r="C26" s="26">
        <v>7.37</v>
      </c>
      <c r="D26" s="19">
        <f>SUM(B26:C26)</f>
        <v>44.22</v>
      </c>
    </row>
    <row r="27" spans="1:4" x14ac:dyDescent="0.3">
      <c r="A27" s="16" t="s">
        <v>18</v>
      </c>
      <c r="B27" s="26">
        <v>3.92</v>
      </c>
      <c r="C27" s="26">
        <v>0.78</v>
      </c>
      <c r="D27" s="19">
        <f>SUM(B27:C27)</f>
        <v>4.7</v>
      </c>
    </row>
    <row r="28" spans="1:4" x14ac:dyDescent="0.3">
      <c r="A28" s="21" t="s">
        <v>17</v>
      </c>
      <c r="B28" s="27">
        <f>SUM(B26:B27)</f>
        <v>40.770000000000003</v>
      </c>
      <c r="C28" s="27">
        <f t="shared" ref="C28:D28" si="1">SUM(C26:C27)</f>
        <v>8.15</v>
      </c>
      <c r="D28" s="22">
        <f t="shared" si="1"/>
        <v>48.92</v>
      </c>
    </row>
    <row r="29" spans="1:4" x14ac:dyDescent="0.3">
      <c r="A29" s="16"/>
      <c r="B29" s="26"/>
      <c r="C29" s="25"/>
      <c r="D29" s="17"/>
    </row>
    <row r="30" spans="1:4" x14ac:dyDescent="0.3">
      <c r="A30" s="23" t="s">
        <v>16</v>
      </c>
      <c r="B30" s="33">
        <f>SUM(B23,B28)</f>
        <v>242.97000000000003</v>
      </c>
      <c r="C30" s="33">
        <f t="shared" ref="C30:D30" si="2">SUM(C23,C28)</f>
        <v>48.58</v>
      </c>
      <c r="D30" s="35">
        <f t="shared" si="2"/>
        <v>291.55</v>
      </c>
    </row>
  </sheetData>
  <mergeCells count="10">
    <mergeCell ref="C10:D10"/>
    <mergeCell ref="B1:D1"/>
    <mergeCell ref="B12:C12"/>
    <mergeCell ref="C3:D3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90A3-3BAB-4F0B-834A-22DEC336ACF9}">
  <dimension ref="A1:B2"/>
  <sheetViews>
    <sheetView tabSelected="1" workbookViewId="0">
      <selection activeCell="I15" sqref="I15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24</v>
      </c>
      <c r="B1" s="24">
        <f>arve!D23</f>
        <v>242.63000000000002</v>
      </c>
    </row>
    <row r="2" spans="1:2" x14ac:dyDescent="0.3">
      <c r="A2" t="s">
        <v>20</v>
      </c>
      <c r="B2" s="24">
        <f>arve!D28</f>
        <v>48.92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If_funktsioon</vt:lpstr>
      <vt:lpstr>preemiafond</vt:lpstr>
      <vt:lpstr>arve</vt:lpstr>
      <vt:lpstr>viitamine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Oleinik</dc:creator>
  <cp:lastModifiedBy>Martin Sidorov</cp:lastModifiedBy>
  <dcterms:created xsi:type="dcterms:W3CDTF">2020-04-08T09:14:17Z</dcterms:created>
  <dcterms:modified xsi:type="dcterms:W3CDTF">2020-04-24T13:34:18Z</dcterms:modified>
</cp:coreProperties>
</file>