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\Downloads\"/>
    </mc:Choice>
  </mc:AlternateContent>
  <xr:revisionPtr revIDLastSave="0" documentId="13_ncr:1_{BEB0D957-13AD-406B-A442-BDB7446EA21F}" xr6:coauthVersionLast="45" xr6:coauthVersionMax="45" xr10:uidLastSave="{00000000-0000-0000-0000-000000000000}"/>
  <bookViews>
    <workbookView xWindow="-108" yWindow="-108" windowWidth="23256" windowHeight="12576" tabRatio="768" xr2:uid="{00000000-000D-0000-FFFF-FFFF00000000}"/>
  </bookViews>
  <sheets>
    <sheet name="joondiagramm" sheetId="1" r:id="rId1"/>
    <sheet name="tulpdiagramm" sheetId="6" r:id="rId2"/>
    <sheet name="sektordiagramm" sheetId="12" r:id="rId3"/>
    <sheet name="hinnad_Iseseisvalt" sheetId="13" r:id="rId4"/>
    <sheet name="tulpdiagramm 3in1_Iseseisvalt" sheetId="7" r:id="rId5"/>
    <sheet name="Chart" sheetId="22" r:id="rId6"/>
    <sheet name="preemiafond (2)" sheetId="21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7" l="1"/>
  <c r="C14" i="7"/>
  <c r="B14" i="7"/>
  <c r="G7" i="13"/>
  <c r="H7" i="13"/>
  <c r="I7" i="13"/>
  <c r="I5" i="13"/>
  <c r="I6" i="13"/>
  <c r="I4" i="13"/>
  <c r="H5" i="13"/>
  <c r="H6" i="13"/>
  <c r="H4" i="13"/>
  <c r="G5" i="13"/>
  <c r="G6" i="13"/>
  <c r="G4" i="13"/>
  <c r="D7" i="13"/>
  <c r="E7" i="13"/>
  <c r="F7" i="13"/>
  <c r="C7" i="13"/>
  <c r="E10" i="12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D3" i="1" l="1"/>
  <c r="D4" i="1"/>
  <c r="D5" i="1"/>
  <c r="D6" i="1"/>
  <c r="D7" i="1"/>
  <c r="D8" i="1"/>
  <c r="D9" i="1"/>
  <c r="D10" i="1"/>
  <c r="D11" i="1"/>
  <c r="D12" i="1"/>
  <c r="D13" i="1"/>
  <c r="D2" i="1"/>
  <c r="C14" i="1"/>
  <c r="B14" i="1"/>
  <c r="D10" i="21" l="1"/>
  <c r="G10" i="21" s="1"/>
  <c r="D9" i="21"/>
  <c r="H9" i="21" s="1"/>
  <c r="I9" i="21" s="1"/>
  <c r="D8" i="21"/>
  <c r="H8" i="21" s="1"/>
  <c r="I8" i="21" s="1"/>
  <c r="D7" i="21"/>
  <c r="H7" i="21" s="1"/>
  <c r="G9" i="21" l="1"/>
  <c r="H10" i="21"/>
  <c r="I10" i="21" s="1"/>
  <c r="G8" i="21"/>
  <c r="G7" i="21"/>
  <c r="J8" i="21"/>
  <c r="K8" i="21" s="1"/>
  <c r="J9" i="21"/>
  <c r="K9" i="21" s="1"/>
  <c r="J10" i="21"/>
  <c r="K10" i="21" s="1"/>
  <c r="D11" i="21"/>
  <c r="E9" i="21" s="1"/>
  <c r="F9" i="21" s="1"/>
  <c r="E7" i="21"/>
  <c r="E8" i="21"/>
  <c r="F8" i="21" s="1"/>
  <c r="I7" i="21"/>
  <c r="E3" i="12"/>
  <c r="E9" i="12"/>
  <c r="E8" i="12"/>
  <c r="E7" i="12"/>
  <c r="E6" i="12"/>
  <c r="E5" i="12"/>
  <c r="E4" i="12"/>
  <c r="G11" i="21" l="1"/>
  <c r="H11" i="21"/>
  <c r="E10" i="21"/>
  <c r="F10" i="21" s="1"/>
  <c r="J7" i="21"/>
  <c r="J11" i="21" s="1"/>
  <c r="I11" i="21"/>
  <c r="E11" i="21"/>
  <c r="F7" i="21"/>
  <c r="F11" i="21" s="1"/>
  <c r="K7" i="21" l="1"/>
  <c r="K11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Мартин Сидоров</author>
  </authors>
  <commentList>
    <comment ref="E2" authorId="0" shapeId="0" xr:uid="{A7BEB73D-62A6-4082-BAB1-6B37DBDA5C2B}">
      <text>
        <r>
          <rPr>
            <b/>
            <sz val="9"/>
            <color indexed="81"/>
            <rFont val="Tahoma"/>
            <charset val="1"/>
          </rPr>
          <t xml:space="preserve">Средняя оценка:
</t>
        </r>
        <r>
          <rPr>
            <sz val="9"/>
            <color indexed="81"/>
            <rFont val="Tahoma"/>
            <family val="2"/>
            <charset val="204"/>
          </rPr>
          <t>=Average()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Oleinik</author>
  </authors>
  <commentList>
    <comment ref="G4" authorId="0" shapeId="0" xr:uid="{42888F63-1F4B-492B-9D6F-ABCADF6573B6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H4" authorId="0" shapeId="0" xr:uid="{9BF2951D-4AC9-4DF5-82F9-EA3124057F6F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I4" authorId="0" shapeId="0" xr:uid="{EF4B051C-1E62-4DCF-AE1A-6AB1BF519E85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G5" authorId="0" shapeId="0" xr:uid="{08925F98-3DF1-4476-BB8A-6AB41484483E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H5" authorId="0" shapeId="0" xr:uid="{FCE45F12-F97D-4E54-B549-3C5A25095079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I5" authorId="0" shapeId="0" xr:uid="{53D6A21D-4E5C-4D8B-B67E-86FC534FB78A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G6" authorId="0" shapeId="0" xr:uid="{594FAE28-8EDE-4842-AB69-26CE0A2F377E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H6" authorId="0" shapeId="0" xr:uid="{3B49F6E8-BE0C-4267-A139-4EB94A4AA7F7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I6" authorId="0" shapeId="0" xr:uid="{32AB51DE-C9ED-4AD5-AFD6-BF8DB60D3A09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C7" authorId="0" shapeId="0" xr:uid="{7EDCD88A-4C08-4449-93FB-B6C974ADF84F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
</t>
        </r>
      </text>
    </comment>
    <comment ref="D7" authorId="0" shapeId="0" xr:uid="{505670CF-3573-443D-AFA6-D145C25E24D4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E7" authorId="0" shapeId="0" xr:uid="{A8A5AC68-18A1-479A-A495-209A480F7F06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F7" authorId="0" shapeId="0" xr:uid="{61104923-F3F3-4C10-8744-DE2E34B96244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G7" authorId="0" shapeId="0" xr:uid="{81D9E376-B574-48B9-B691-0952CB43D15D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</t>
        </r>
      </text>
    </comment>
    <comment ref="H7" authorId="0" shapeId="0" xr:uid="{8AF92336-1BAD-4E83-817C-B3FFDB50C287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</t>
        </r>
      </text>
    </comment>
    <comment ref="I7" authorId="0" shapeId="0" xr:uid="{C3917870-54BC-4D4F-A4AF-51302DD2EB2B}">
      <text>
        <r>
          <rPr>
            <b/>
            <sz val="9"/>
            <color indexed="81"/>
            <rFont val="Segoe UI"/>
            <family val="2"/>
            <charset val="186"/>
          </rPr>
          <t>Marina Oleinik:</t>
        </r>
        <r>
          <rPr>
            <sz val="9"/>
            <color indexed="81"/>
            <rFont val="Segoe UI"/>
            <family val="2"/>
            <charset val="186"/>
          </rPr>
          <t xml:space="preserve">
В этой ячейке пришем формулу или копируем сюда формулу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Мартин Сидоров</author>
  </authors>
  <commentList>
    <comment ref="A2" authorId="0" shapeId="0" xr:uid="{13471569-669F-4ED4-9FA1-6A584EFC60F1}">
      <text>
        <r>
          <rPr>
            <b/>
            <sz val="9"/>
            <color indexed="81"/>
            <rFont val="Tahoma"/>
            <family val="2"/>
            <charset val="204"/>
          </rPr>
          <t>Овен</t>
        </r>
      </text>
    </comment>
    <comment ref="A3" authorId="0" shapeId="0" xr:uid="{589DA0F3-E3F7-44FB-BD8E-DE158000C1D9}">
      <text>
        <r>
          <rPr>
            <b/>
            <sz val="9"/>
            <color indexed="81"/>
            <rFont val="Tahoma"/>
            <family val="2"/>
            <charset val="204"/>
          </rPr>
          <t>Телец</t>
        </r>
      </text>
    </comment>
    <comment ref="A4" authorId="0" shapeId="0" xr:uid="{7F068DA9-9664-4ECF-9A4E-38D5B0496689}">
      <text>
        <r>
          <rPr>
            <b/>
            <sz val="9"/>
            <color indexed="81"/>
            <rFont val="Tahoma"/>
            <family val="2"/>
            <charset val="204"/>
          </rPr>
          <t>Близнецы</t>
        </r>
      </text>
    </comment>
    <comment ref="A5" authorId="0" shapeId="0" xr:uid="{69E530CC-88E8-44A4-901F-9C85B5294AC6}">
      <text>
        <r>
          <rPr>
            <b/>
            <sz val="9"/>
            <color indexed="81"/>
            <rFont val="Tahoma"/>
            <family val="2"/>
            <charset val="204"/>
          </rPr>
          <t>Рак</t>
        </r>
      </text>
    </comment>
    <comment ref="A6" authorId="0" shapeId="0" xr:uid="{0EB47577-2548-4779-BC16-981BDDE1F759}">
      <text>
        <r>
          <rPr>
            <b/>
            <sz val="9"/>
            <color indexed="81"/>
            <rFont val="Tahoma"/>
            <family val="2"/>
            <charset val="204"/>
          </rPr>
          <t>Лев</t>
        </r>
      </text>
    </comment>
    <comment ref="A7" authorId="0" shapeId="0" xr:uid="{7EB1CA9A-FAE3-406C-8D3D-E77FF6EBE09D}">
      <text>
        <r>
          <rPr>
            <b/>
            <sz val="9"/>
            <color indexed="81"/>
            <rFont val="Tahoma"/>
            <family val="2"/>
            <charset val="204"/>
          </rPr>
          <t>Дева</t>
        </r>
      </text>
    </comment>
    <comment ref="A8" authorId="0" shapeId="0" xr:uid="{E5800B23-B8E4-403A-9FB8-72E4A13E6D17}">
      <text>
        <r>
          <rPr>
            <b/>
            <sz val="9"/>
            <color indexed="81"/>
            <rFont val="Tahoma"/>
            <family val="2"/>
            <charset val="204"/>
          </rPr>
          <t>Весы</t>
        </r>
      </text>
    </comment>
    <comment ref="A9" authorId="0" shapeId="0" xr:uid="{18BD2268-DEC9-4A0C-B841-7CFA4EBCD260}">
      <text>
        <r>
          <rPr>
            <b/>
            <sz val="9"/>
            <color indexed="81"/>
            <rFont val="Tahoma"/>
            <family val="2"/>
            <charset val="204"/>
          </rPr>
          <t>Скорпион</t>
        </r>
      </text>
    </comment>
    <comment ref="A10" authorId="0" shapeId="0" xr:uid="{A872DC26-2214-40DA-A16B-50728B2DCF6A}">
      <text>
        <r>
          <rPr>
            <b/>
            <sz val="9"/>
            <color indexed="81"/>
            <rFont val="Tahoma"/>
            <family val="2"/>
            <charset val="204"/>
          </rPr>
          <t>Стрелец</t>
        </r>
      </text>
    </comment>
    <comment ref="A11" authorId="0" shapeId="0" xr:uid="{2D517A86-D0A0-4575-9ED0-27EA67529757}">
      <text>
        <r>
          <rPr>
            <b/>
            <sz val="9"/>
            <color indexed="81"/>
            <rFont val="Tahoma"/>
            <family val="2"/>
            <charset val="204"/>
          </rPr>
          <t>Козерог</t>
        </r>
      </text>
    </comment>
    <comment ref="A12" authorId="0" shapeId="0" xr:uid="{0B8ACD91-E194-4F2C-B29E-B4171F1DB063}">
      <text>
        <r>
          <rPr>
            <b/>
            <sz val="9"/>
            <color indexed="81"/>
            <rFont val="Tahoma"/>
            <family val="2"/>
            <charset val="204"/>
          </rPr>
          <t>Водолей</t>
        </r>
      </text>
    </comment>
    <comment ref="A13" authorId="0" shapeId="0" xr:uid="{495EAFE3-C8B3-401F-A110-E6DFD9C7AEC7}">
      <text>
        <r>
          <rPr>
            <b/>
            <sz val="9"/>
            <color indexed="81"/>
            <rFont val="Tahoma"/>
            <family val="2"/>
            <charset val="204"/>
          </rPr>
          <t>Рыбы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Oleinik</author>
  </authors>
  <commentList>
    <comment ref="E6" authorId="0" shapeId="0" xr:uid="{64148C30-DBB8-41BF-A9D9-066EA8283049}">
      <text>
        <r>
          <rPr>
            <b/>
            <sz val="14"/>
            <color indexed="81"/>
            <rFont val="Segoe UI"/>
            <family val="2"/>
            <charset val="186"/>
          </rPr>
          <t>Премия:</t>
        </r>
        <r>
          <rPr>
            <sz val="12"/>
            <color indexed="81"/>
            <rFont val="Segoe UI"/>
            <family val="2"/>
            <charset val="186"/>
          </rPr>
          <t xml:space="preserve">
</t>
        </r>
        <r>
          <rPr>
            <sz val="14"/>
            <color indexed="81"/>
            <rFont val="Segoe UI"/>
            <family val="2"/>
            <charset val="186"/>
          </rPr>
          <t>=(D7/$D$11)*$B$4
Зависит от зарплаты и премиального форнда</t>
        </r>
      </text>
    </comment>
    <comment ref="G6" authorId="0" shapeId="0" xr:uid="{BA409169-E7F0-4FFB-BFB8-51BB33F803EF}">
      <text>
        <r>
          <rPr>
            <b/>
            <sz val="14"/>
            <color indexed="81"/>
            <rFont val="Segoe UI"/>
            <family val="2"/>
            <charset val="186"/>
          </rPr>
          <t>Социальный налог:</t>
        </r>
        <r>
          <rPr>
            <sz val="14"/>
            <color indexed="81"/>
            <rFont val="Segoe UI"/>
            <family val="2"/>
            <charset val="186"/>
          </rPr>
          <t xml:space="preserve">
=Brutopalk*1.338*0,2466</t>
        </r>
      </text>
    </comment>
    <comment ref="H6" authorId="0" shapeId="0" xr:uid="{5D852310-E6B0-4291-8E12-38F4FD31B673}">
      <text>
        <r>
          <rPr>
            <b/>
            <sz val="14"/>
            <color indexed="81"/>
            <rFont val="Segoe UI"/>
            <family val="2"/>
            <charset val="186"/>
          </rPr>
          <t>Страхование по безработице:</t>
        </r>
        <r>
          <rPr>
            <sz val="14"/>
            <color indexed="81"/>
            <rFont val="Segoe UI"/>
            <family val="2"/>
            <charset val="186"/>
          </rPr>
          <t xml:space="preserve">
Töötukindlustus=Brutopalk*0,008</t>
        </r>
      </text>
    </comment>
    <comment ref="J6" authorId="0" shapeId="0" xr:uid="{E17E947B-B92C-4D4A-AB89-6BF3B5A89FD7}">
      <text>
        <r>
          <rPr>
            <b/>
            <sz val="14"/>
            <color indexed="81"/>
            <rFont val="Segoe UI"/>
            <family val="2"/>
            <charset val="186"/>
          </rPr>
          <t>Подоходный налог:</t>
        </r>
        <r>
          <rPr>
            <sz val="14"/>
            <color indexed="81"/>
            <rFont val="Segoe UI"/>
            <family val="2"/>
            <charset val="186"/>
          </rPr>
          <t xml:space="preserve">
=IF(I7&lt;1200;(I7-500)*0,2;IF(I7&gt;2100;I7*0,2;500-(500/850)*(I7-1200)))
Пояснение:
если зарплата без страховки по безработице &lt;1200, то расчет по формуле (I7-500)*0,2;
если зарплата без страховки по безработице 1200 -2100, то расчет по формуле 500-(500/850)*(I7-1200);
если зарплата без страховки по безработице &lt;1200, то расчет по формуле I7*0,2;</t>
        </r>
      </text>
    </comment>
  </commentList>
</comments>
</file>

<file path=xl/sharedStrings.xml><?xml version="1.0" encoding="utf-8"?>
<sst xmlns="http://schemas.openxmlformats.org/spreadsheetml/2006/main" count="103" uniqueCount="102">
  <si>
    <t>külm vesi</t>
  </si>
  <si>
    <t>soe vesi</t>
  </si>
  <si>
    <t>jaanuar</t>
  </si>
  <si>
    <t>veebruar</t>
  </si>
  <si>
    <t>märts</t>
  </si>
  <si>
    <t>aprill</t>
  </si>
  <si>
    <t>mai</t>
  </si>
  <si>
    <t>juuni</t>
  </si>
  <si>
    <t>juuli</t>
  </si>
  <si>
    <t>august</t>
  </si>
  <si>
    <t>september</t>
  </si>
  <si>
    <t>oktoober</t>
  </si>
  <si>
    <t>november</t>
  </si>
  <si>
    <t>detsember</t>
  </si>
  <si>
    <t>õppeaine</t>
  </si>
  <si>
    <t>I veerand</t>
  </si>
  <si>
    <t>II veerand</t>
  </si>
  <si>
    <t>eesti keel</t>
  </si>
  <si>
    <t>kirjandus</t>
  </si>
  <si>
    <t>vene keel</t>
  </si>
  <si>
    <t>inglise keel</t>
  </si>
  <si>
    <t>saksa keel</t>
  </si>
  <si>
    <t>matemaatika</t>
  </si>
  <si>
    <t>loodusõpetus</t>
  </si>
  <si>
    <t>geograafia</t>
  </si>
  <si>
    <t>bioloogia</t>
  </si>
  <si>
    <t>ajalugu</t>
  </si>
  <si>
    <t>inimeseõpetus</t>
  </si>
  <si>
    <t>muusika</t>
  </si>
  <si>
    <t>kunst</t>
  </si>
  <si>
    <t>tööõpetus</t>
  </si>
  <si>
    <t>kehaline kasvatus</t>
  </si>
  <si>
    <t>arvutiõpetus</t>
  </si>
  <si>
    <t>hoolsus</t>
  </si>
  <si>
    <t>käitumine</t>
  </si>
  <si>
    <t>tervis</t>
  </si>
  <si>
    <t>armastus</t>
  </si>
  <si>
    <t>pere</t>
  </si>
  <si>
    <t>jäär</t>
  </si>
  <si>
    <t>sõnn</t>
  </si>
  <si>
    <t>kaksikud</t>
  </si>
  <si>
    <t>vähk</t>
  </si>
  <si>
    <t>lõvi</t>
  </si>
  <si>
    <t>neitsi</t>
  </si>
  <si>
    <t>kaalud</t>
  </si>
  <si>
    <t>skorpion</t>
  </si>
  <si>
    <t>ambur</t>
  </si>
  <si>
    <t>kaljukits</t>
  </si>
  <si>
    <t>veevalaja</t>
  </si>
  <si>
    <t>kalad</t>
  </si>
  <si>
    <t>suhkur</t>
  </si>
  <si>
    <t>2kl</t>
  </si>
  <si>
    <t>margariin</t>
  </si>
  <si>
    <t>250 g</t>
  </si>
  <si>
    <t>kaerahelbed</t>
  </si>
  <si>
    <t>4 kl</t>
  </si>
  <si>
    <t>nisujahu</t>
  </si>
  <si>
    <t>4 sl</t>
  </si>
  <si>
    <t>küpsetuspulber</t>
  </si>
  <si>
    <t>1,5 tl</t>
  </si>
  <si>
    <t>kakao</t>
  </si>
  <si>
    <t>3 sl</t>
  </si>
  <si>
    <t>muna</t>
  </si>
  <si>
    <t>4 tk</t>
  </si>
  <si>
    <t>Toiduainete hinnad erinevates poodides</t>
  </si>
  <si>
    <t>pood 1</t>
  </si>
  <si>
    <t>pood 2</t>
  </si>
  <si>
    <t>pood 3</t>
  </si>
  <si>
    <t>pood 4</t>
  </si>
  <si>
    <t>min</t>
  </si>
  <si>
    <t>max</t>
  </si>
  <si>
    <t>keskmine</t>
  </si>
  <si>
    <t>piim</t>
  </si>
  <si>
    <t>leib</t>
  </si>
  <si>
    <t>sai</t>
  </si>
  <si>
    <t>summa</t>
  </si>
  <si>
    <t>preemiafond:</t>
  </si>
  <si>
    <t>nimi</t>
  </si>
  <si>
    <t>tunnitasu</t>
  </si>
  <si>
    <t>tundide arv</t>
  </si>
  <si>
    <t>preemia</t>
  </si>
  <si>
    <t>kokku</t>
  </si>
  <si>
    <t>TK</t>
  </si>
  <si>
    <t>tulumaks</t>
  </si>
  <si>
    <t>palk kätte</t>
  </si>
  <si>
    <t>Kask</t>
  </si>
  <si>
    <t>Tamm</t>
  </si>
  <si>
    <t>Saar</t>
  </si>
  <si>
    <t>Mänd</t>
  </si>
  <si>
    <t>SM</t>
  </si>
  <si>
    <t xml:space="preserve">brutopalk </t>
  </si>
  <si>
    <t>brutopalk-TK</t>
  </si>
  <si>
    <t>Kokku
iga kuu ees</t>
  </si>
  <si>
    <t>Kokku:</t>
  </si>
  <si>
    <t>Keskmine</t>
  </si>
  <si>
    <t>Tulemused 2020</t>
  </si>
  <si>
    <t>Kogus</t>
  </si>
  <si>
    <t>Mass</t>
  </si>
  <si>
    <t>Hind/kg</t>
  </si>
  <si>
    <t>Summa</t>
  </si>
  <si>
    <t>Kokku summa:</t>
  </si>
  <si>
    <t>Retsept "Kaeraküpsis"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</si>
</sst>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0.000%"/>
    <numFmt numFmtId="166" formatCode="#,##0.00\ [$€-425]"/>
    <numFmt numFmtId="167" formatCode="0.0"/>
    <numFmt numFmtId="168" formatCode="_-[$€-2]\ * #,##0.00_-;\-[$€-2]\ * #,##0.00_-;_-[$€-2]\ * &quot;-&quot;??_-;_-@_-"/>
  </numFmts>
  <fonts count="17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9"/>
      <color indexed="81"/>
      <name val="Segoe UI"/>
      <family val="2"/>
      <charset val="186"/>
    </font>
    <font>
      <b/>
      <sz val="9"/>
      <color indexed="81"/>
      <name val="Segoe UI"/>
      <family val="2"/>
      <charset val="186"/>
    </font>
    <font>
      <b/>
      <sz val="14"/>
      <color indexed="81"/>
      <name val="Segoe UI"/>
      <family val="2"/>
      <charset val="186"/>
    </font>
    <font>
      <sz val="14"/>
      <color indexed="81"/>
      <name val="Segoe UI"/>
      <family val="2"/>
      <charset val="186"/>
    </font>
    <font>
      <b/>
      <sz val="12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sz val="12"/>
      <color indexed="81"/>
      <name val="Segoe UI"/>
      <family val="2"/>
      <charset val="186"/>
    </font>
    <font>
      <sz val="11"/>
      <color theme="1"/>
      <name val="Algerian"/>
      <family val="5"/>
    </font>
    <font>
      <b/>
      <sz val="11"/>
      <color theme="1"/>
      <name val="Algerian"/>
      <family val="5"/>
    </font>
    <font>
      <b/>
      <sz val="13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auto="1"/>
      </left>
      <right style="dotted">
        <color auto="1"/>
      </right>
      <top style="slantDashDot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slantDashDot">
        <color auto="1"/>
      </top>
      <bottom style="dotted">
        <color auto="1"/>
      </bottom>
      <diagonal/>
    </border>
    <border>
      <left style="dotted">
        <color auto="1"/>
      </left>
      <right style="slantDashDot">
        <color auto="1"/>
      </right>
      <top style="slantDashDot">
        <color auto="1"/>
      </top>
      <bottom style="dotted">
        <color auto="1"/>
      </bottom>
      <diagonal/>
    </border>
    <border>
      <left style="slantDashDot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slantDashDot">
        <color auto="1"/>
      </right>
      <top style="dotted">
        <color auto="1"/>
      </top>
      <bottom style="dotted">
        <color auto="1"/>
      </bottom>
      <diagonal/>
    </border>
    <border>
      <left style="slantDashDot">
        <color auto="1"/>
      </left>
      <right style="dotted">
        <color auto="1"/>
      </right>
      <top style="dotted">
        <color auto="1"/>
      </top>
      <bottom style="slantDashDot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slantDashDot">
        <color auto="1"/>
      </bottom>
      <diagonal/>
    </border>
    <border>
      <left style="dotted">
        <color auto="1"/>
      </left>
      <right style="slantDashDot">
        <color auto="1"/>
      </right>
      <top style="dotted">
        <color auto="1"/>
      </top>
      <bottom style="slantDashDot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Dot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DashDot">
        <color auto="1"/>
      </right>
      <top style="dotted">
        <color auto="1"/>
      </top>
      <bottom style="dotted">
        <color auto="1"/>
      </bottom>
      <diagonal/>
    </border>
    <border>
      <left style="mediumDashDot">
        <color auto="1"/>
      </left>
      <right style="dotted">
        <color auto="1"/>
      </right>
      <top style="dotted">
        <color auto="1"/>
      </top>
      <bottom style="mediumDashDot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DashDot">
        <color auto="1"/>
      </bottom>
      <diagonal/>
    </border>
    <border>
      <left style="dotted">
        <color auto="1"/>
      </left>
      <right style="mediumDashDot">
        <color auto="1"/>
      </right>
      <top style="dotted">
        <color auto="1"/>
      </top>
      <bottom style="mediumDashDot">
        <color auto="1"/>
      </bottom>
      <diagonal/>
    </border>
    <border>
      <left style="mediumDashDot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DashDot">
        <color auto="1"/>
      </right>
      <top/>
      <bottom style="dotted">
        <color auto="1"/>
      </bottom>
      <diagonal/>
    </border>
    <border>
      <left style="mediumDashDot">
        <color auto="1"/>
      </left>
      <right style="dotted">
        <color auto="1"/>
      </right>
      <top style="mediumDashDot">
        <color auto="1"/>
      </top>
      <bottom style="mediumDashDot">
        <color auto="1"/>
      </bottom>
      <diagonal/>
    </border>
    <border>
      <left style="dotted">
        <color auto="1"/>
      </left>
      <right style="dotted">
        <color auto="1"/>
      </right>
      <top style="mediumDashDot">
        <color auto="1"/>
      </top>
      <bottom style="mediumDashDot">
        <color auto="1"/>
      </bottom>
      <diagonal/>
    </border>
    <border>
      <left style="dotted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</cellStyleXfs>
  <cellXfs count="47">
    <xf numFmtId="0" fontId="0" fillId="0" borderId="0" xfId="0"/>
    <xf numFmtId="9" fontId="1" fillId="0" borderId="0" xfId="1" applyFont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64" fontId="8" fillId="0" borderId="1" xfId="0" applyNumberFormat="1" applyFont="1" applyBorder="1"/>
    <xf numFmtId="0" fontId="8" fillId="0" borderId="1" xfId="0" applyFont="1" applyBorder="1"/>
    <xf numFmtId="0" fontId="8" fillId="2" borderId="1" xfId="0" applyFont="1" applyFill="1" applyBorder="1"/>
    <xf numFmtId="164" fontId="8" fillId="2" borderId="1" xfId="0" applyNumberFormat="1" applyFont="1" applyFill="1" applyBorder="1"/>
    <xf numFmtId="0" fontId="7" fillId="2" borderId="0" xfId="0" applyFont="1" applyFill="1"/>
    <xf numFmtId="0" fontId="11" fillId="3" borderId="5" xfId="0" applyFont="1" applyFill="1" applyBorder="1"/>
    <xf numFmtId="0" fontId="11" fillId="3" borderId="8" xfId="0" applyFont="1" applyFill="1" applyBorder="1" applyAlignment="1">
      <alignment horizontal="right"/>
    </xf>
    <xf numFmtId="0" fontId="11" fillId="3" borderId="3" xfId="0" applyFont="1" applyFill="1" applyBorder="1"/>
    <xf numFmtId="0" fontId="11" fillId="3" borderId="4" xfId="0" applyFont="1" applyFill="1" applyBorder="1" applyAlignment="1">
      <alignment wrapText="1"/>
    </xf>
    <xf numFmtId="0" fontId="11" fillId="3" borderId="2" xfId="0" applyFont="1" applyFill="1" applyBorder="1"/>
    <xf numFmtId="165" fontId="0" fillId="0" borderId="0" xfId="0" applyNumberFormat="1"/>
    <xf numFmtId="2" fontId="10" fillId="4" borderId="7" xfId="0" applyNumberFormat="1" applyFont="1" applyFill="1" applyBorder="1"/>
    <xf numFmtId="2" fontId="10" fillId="4" borderId="9" xfId="0" applyNumberFormat="1" applyFont="1" applyFill="1" applyBorder="1"/>
    <xf numFmtId="2" fontId="10" fillId="4" borderId="10" xfId="0" applyNumberFormat="1" applyFont="1" applyFill="1" applyBorder="1"/>
    <xf numFmtId="0" fontId="0" fillId="0" borderId="13" xfId="0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0" fontId="0" fillId="0" borderId="16" xfId="0" applyBorder="1" applyAlignment="1">
      <alignment horizontal="center"/>
    </xf>
    <xf numFmtId="2" fontId="0" fillId="6" borderId="17" xfId="0" applyNumberFormat="1" applyFill="1" applyBorder="1" applyAlignment="1">
      <alignment horizontal="center"/>
    </xf>
    <xf numFmtId="0" fontId="0" fillId="5" borderId="18" xfId="0" applyFill="1" applyBorder="1" applyAlignment="1">
      <alignment textRotation="45"/>
    </xf>
    <xf numFmtId="0" fontId="0" fillId="5" borderId="19" xfId="0" applyFill="1" applyBorder="1" applyAlignment="1">
      <alignment textRotation="45"/>
    </xf>
    <xf numFmtId="0" fontId="0" fillId="5" borderId="20" xfId="0" applyFill="1" applyBorder="1" applyAlignment="1">
      <alignment textRotation="45"/>
    </xf>
    <xf numFmtId="0" fontId="13" fillId="0" borderId="12" xfId="3"/>
    <xf numFmtId="166" fontId="13" fillId="0" borderId="12" xfId="3" applyNumberFormat="1"/>
    <xf numFmtId="166" fontId="13" fillId="0" borderId="12" xfId="3" applyNumberFormat="1" applyFill="1"/>
    <xf numFmtId="167" fontId="10" fillId="0" borderId="6" xfId="0" applyNumberFormat="1" applyFont="1" applyBorder="1"/>
    <xf numFmtId="0" fontId="0" fillId="0" borderId="1" xfId="0" applyBorder="1"/>
    <xf numFmtId="168" fontId="0" fillId="2" borderId="1" xfId="0" applyNumberFormat="1" applyFill="1" applyBorder="1"/>
    <xf numFmtId="168" fontId="0" fillId="7" borderId="1" xfId="0" applyNumberFormat="1" applyFill="1" applyBorder="1"/>
    <xf numFmtId="168" fontId="0" fillId="8" borderId="1" xfId="0" applyNumberFormat="1" applyFill="1" applyBorder="1"/>
    <xf numFmtId="0" fontId="12" fillId="3" borderId="11" xfId="2" applyFill="1"/>
    <xf numFmtId="0" fontId="12" fillId="9" borderId="11" xfId="2" applyFill="1"/>
    <xf numFmtId="0" fontId="12" fillId="0" borderId="11" xfId="2"/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3" fillId="0" borderId="12" xfId="3" applyAlignment="1">
      <alignment horizontal="right"/>
    </xf>
    <xf numFmtId="0" fontId="13" fillId="0" borderId="12" xfId="3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Heading 2" xfId="2" builtinId="17"/>
    <cellStyle name="Normal" xfId="0" builtinId="0"/>
    <cellStyle name="Percent" xfId="1" builtinId="5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 b="1"/>
              <a:t>Vee</a:t>
            </a:r>
            <a:r>
              <a:rPr lang="et-EE" b="1" baseline="0"/>
              <a:t> tarbimine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413181432617453E-2"/>
          <c:y val="0.17279887716662126"/>
          <c:w val="0.68778960097531316"/>
          <c:h val="0.6031128104914194"/>
        </c:manualLayout>
      </c:layout>
      <c:lineChart>
        <c:grouping val="standard"/>
        <c:varyColors val="0"/>
        <c:ser>
          <c:idx val="0"/>
          <c:order val="0"/>
          <c:tx>
            <c:strRef>
              <c:f>joondiagramm!$B$1</c:f>
              <c:strCache>
                <c:ptCount val="1"/>
                <c:pt idx="0">
                  <c:v>külm vesi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joondiagramm!$A$2:$A$13</c:f>
              <c:strCache>
                <c:ptCount val="12"/>
                <c:pt idx="0">
                  <c:v>jaanuar</c:v>
                </c:pt>
                <c:pt idx="1">
                  <c:v>veebruar</c:v>
                </c:pt>
                <c:pt idx="2">
                  <c:v>märts</c:v>
                </c:pt>
                <c:pt idx="3">
                  <c:v>aprill</c:v>
                </c:pt>
                <c:pt idx="4">
                  <c:v>mai</c:v>
                </c:pt>
                <c:pt idx="5">
                  <c:v>juuni</c:v>
                </c:pt>
                <c:pt idx="6">
                  <c:v>juuli</c:v>
                </c:pt>
                <c:pt idx="7">
                  <c:v>august</c:v>
                </c:pt>
                <c:pt idx="8">
                  <c:v>september</c:v>
                </c:pt>
                <c:pt idx="9">
                  <c:v>oktoober</c:v>
                </c:pt>
                <c:pt idx="10">
                  <c:v>november</c:v>
                </c:pt>
                <c:pt idx="11">
                  <c:v>detsember</c:v>
                </c:pt>
              </c:strCache>
            </c:strRef>
          </c:cat>
          <c:val>
            <c:numRef>
              <c:f>joondiagramm!$B$2:$B$13</c:f>
              <c:numCache>
                <c:formatCode>0.0</c:formatCode>
                <c:ptCount val="12"/>
                <c:pt idx="0">
                  <c:v>0.4</c:v>
                </c:pt>
                <c:pt idx="1">
                  <c:v>1.8</c:v>
                </c:pt>
                <c:pt idx="2">
                  <c:v>0.6</c:v>
                </c:pt>
                <c:pt idx="3">
                  <c:v>0.6</c:v>
                </c:pt>
                <c:pt idx="4">
                  <c:v>0.4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0.6</c:v>
                </c:pt>
                <c:pt idx="10">
                  <c:v>0.4</c:v>
                </c:pt>
                <c:pt idx="1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2-4E0C-B385-628FDD0C69E2}"/>
            </c:ext>
          </c:extLst>
        </c:ser>
        <c:ser>
          <c:idx val="1"/>
          <c:order val="1"/>
          <c:tx>
            <c:strRef>
              <c:f>joondiagramm!$C$1</c:f>
              <c:strCache>
                <c:ptCount val="1"/>
                <c:pt idx="0">
                  <c:v>soe vesi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5.1098740290787663E-17"/>
                  <c:y val="-2.795344467510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2-4E0C-B385-628FDD0C69E2}"/>
                </c:ext>
              </c:extLst>
            </c:dLbl>
            <c:dLbl>
              <c:idx val="6"/>
              <c:layout>
                <c:manualLayout>
                  <c:x val="-3.6234070780437166E-2"/>
                  <c:y val="-0.1211315935921314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2-4E0C-B385-628FDD0C6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joondiagramm!$A$2:$A$13</c:f>
              <c:strCache>
                <c:ptCount val="12"/>
                <c:pt idx="0">
                  <c:v>jaanuar</c:v>
                </c:pt>
                <c:pt idx="1">
                  <c:v>veebruar</c:v>
                </c:pt>
                <c:pt idx="2">
                  <c:v>märts</c:v>
                </c:pt>
                <c:pt idx="3">
                  <c:v>aprill</c:v>
                </c:pt>
                <c:pt idx="4">
                  <c:v>mai</c:v>
                </c:pt>
                <c:pt idx="5">
                  <c:v>juuni</c:v>
                </c:pt>
                <c:pt idx="6">
                  <c:v>juuli</c:v>
                </c:pt>
                <c:pt idx="7">
                  <c:v>august</c:v>
                </c:pt>
                <c:pt idx="8">
                  <c:v>september</c:v>
                </c:pt>
                <c:pt idx="9">
                  <c:v>oktoober</c:v>
                </c:pt>
                <c:pt idx="10">
                  <c:v>november</c:v>
                </c:pt>
                <c:pt idx="11">
                  <c:v>detsember</c:v>
                </c:pt>
              </c:strCache>
            </c:strRef>
          </c:cat>
          <c:val>
            <c:numRef>
              <c:f>joondiagramm!$C$2:$C$13</c:f>
              <c:numCache>
                <c:formatCode>0.0</c:formatCode>
                <c:ptCount val="12"/>
                <c:pt idx="0">
                  <c:v>0.7</c:v>
                </c:pt>
                <c:pt idx="1">
                  <c:v>1.9</c:v>
                </c:pt>
                <c:pt idx="2">
                  <c:v>0.9</c:v>
                </c:pt>
                <c:pt idx="3">
                  <c:v>1.1000000000000001</c:v>
                </c:pt>
                <c:pt idx="4">
                  <c:v>1</c:v>
                </c:pt>
                <c:pt idx="5">
                  <c:v>0.5</c:v>
                </c:pt>
                <c:pt idx="6">
                  <c:v>0.7</c:v>
                </c:pt>
                <c:pt idx="7">
                  <c:v>0.2</c:v>
                </c:pt>
                <c:pt idx="8">
                  <c:v>1.8</c:v>
                </c:pt>
                <c:pt idx="9">
                  <c:v>1.1000000000000001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2-4E0C-B385-628FDD0C69E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7310351"/>
        <c:axId val="508294127"/>
      </c:lineChart>
      <c:catAx>
        <c:axId val="3473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8294127"/>
        <c:crosses val="autoZero"/>
        <c:auto val="1"/>
        <c:lblAlgn val="ctr"/>
        <c:lblOffset val="100"/>
        <c:noMultiLvlLbl val="0"/>
      </c:catAx>
      <c:valAx>
        <c:axId val="5082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Tunnistus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tulpdiagramm!$C$2</c:f>
              <c:strCache>
                <c:ptCount val="1"/>
                <c:pt idx="0">
                  <c:v>I veerand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tulpdiagramm!$B$3:$B$20</c:f>
              <c:strCache>
                <c:ptCount val="18"/>
                <c:pt idx="0">
                  <c:v>eesti keel</c:v>
                </c:pt>
                <c:pt idx="1">
                  <c:v>kirjandus</c:v>
                </c:pt>
                <c:pt idx="2">
                  <c:v>vene keel</c:v>
                </c:pt>
                <c:pt idx="3">
                  <c:v>inglise keel</c:v>
                </c:pt>
                <c:pt idx="4">
                  <c:v>saksa keel</c:v>
                </c:pt>
                <c:pt idx="5">
                  <c:v>matemaatika</c:v>
                </c:pt>
                <c:pt idx="6">
                  <c:v>loodusõpetus</c:v>
                </c:pt>
                <c:pt idx="7">
                  <c:v>geograafia</c:v>
                </c:pt>
                <c:pt idx="8">
                  <c:v>bioloogia</c:v>
                </c:pt>
                <c:pt idx="9">
                  <c:v>ajalugu</c:v>
                </c:pt>
                <c:pt idx="10">
                  <c:v>inimeseõpetus</c:v>
                </c:pt>
                <c:pt idx="11">
                  <c:v>muusika</c:v>
                </c:pt>
                <c:pt idx="12">
                  <c:v>kunst</c:v>
                </c:pt>
                <c:pt idx="13">
                  <c:v>tööõpetus</c:v>
                </c:pt>
                <c:pt idx="14">
                  <c:v>kehaline kasvatus</c:v>
                </c:pt>
                <c:pt idx="15">
                  <c:v>arvutiõpetus</c:v>
                </c:pt>
                <c:pt idx="16">
                  <c:v>hoolsus</c:v>
                </c:pt>
                <c:pt idx="17">
                  <c:v>käitumine</c:v>
                </c:pt>
              </c:strCache>
            </c:strRef>
          </c:cat>
          <c:val>
            <c:numRef>
              <c:f>tulpdiagramm!$C$3:$C$20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9-4962-9BC5-1C68229938B5}"/>
            </c:ext>
          </c:extLst>
        </c:ser>
        <c:ser>
          <c:idx val="1"/>
          <c:order val="1"/>
          <c:tx>
            <c:strRef>
              <c:f>tulpdiagramm!$D$2</c:f>
              <c:strCache>
                <c:ptCount val="1"/>
                <c:pt idx="0">
                  <c:v>II veerand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tulpdiagramm!$B$3:$B$20</c:f>
              <c:strCache>
                <c:ptCount val="18"/>
                <c:pt idx="0">
                  <c:v>eesti keel</c:v>
                </c:pt>
                <c:pt idx="1">
                  <c:v>kirjandus</c:v>
                </c:pt>
                <c:pt idx="2">
                  <c:v>vene keel</c:v>
                </c:pt>
                <c:pt idx="3">
                  <c:v>inglise keel</c:v>
                </c:pt>
                <c:pt idx="4">
                  <c:v>saksa keel</c:v>
                </c:pt>
                <c:pt idx="5">
                  <c:v>matemaatika</c:v>
                </c:pt>
                <c:pt idx="6">
                  <c:v>loodusõpetus</c:v>
                </c:pt>
                <c:pt idx="7">
                  <c:v>geograafia</c:v>
                </c:pt>
                <c:pt idx="8">
                  <c:v>bioloogia</c:v>
                </c:pt>
                <c:pt idx="9">
                  <c:v>ajalugu</c:v>
                </c:pt>
                <c:pt idx="10">
                  <c:v>inimeseõpetus</c:v>
                </c:pt>
                <c:pt idx="11">
                  <c:v>muusika</c:v>
                </c:pt>
                <c:pt idx="12">
                  <c:v>kunst</c:v>
                </c:pt>
                <c:pt idx="13">
                  <c:v>tööõpetus</c:v>
                </c:pt>
                <c:pt idx="14">
                  <c:v>kehaline kasvatus</c:v>
                </c:pt>
                <c:pt idx="15">
                  <c:v>arvutiõpetus</c:v>
                </c:pt>
                <c:pt idx="16">
                  <c:v>hoolsus</c:v>
                </c:pt>
                <c:pt idx="17">
                  <c:v>käitumine</c:v>
                </c:pt>
              </c:strCache>
            </c:strRef>
          </c:cat>
          <c:val>
            <c:numRef>
              <c:f>tulpdiagramm!$D$3:$D$20</c:f>
              <c:numCache>
                <c:formatCode>General</c:formatCode>
                <c:ptCount val="18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9-4962-9BC5-1C682299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3143632"/>
        <c:axId val="2133100368"/>
      </c:barChart>
      <c:catAx>
        <c:axId val="213314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3100368"/>
        <c:crosses val="autoZero"/>
        <c:auto val="1"/>
        <c:lblAlgn val="ctr"/>
        <c:lblOffset val="100"/>
        <c:noMultiLvlLbl val="0"/>
      </c:catAx>
      <c:valAx>
        <c:axId val="213310036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3143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Kaeraküpsis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sektordiagramm!$E$2</c:f>
              <c:strCache>
                <c:ptCount val="1"/>
                <c:pt idx="0">
                  <c:v>Summa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6E2-4876-AEA9-3765A80F9C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E2-4876-AEA9-3765A80F9C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6E2-4876-AEA9-3765A80F9C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E2-4876-AEA9-3765A80F9C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6E2-4876-AEA9-3765A80F9C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6E2-4876-AEA9-3765A80F9C66}"/>
              </c:ext>
            </c:extLst>
          </c:dPt>
          <c:dPt>
            <c:idx val="6"/>
            <c:bubble3D val="0"/>
            <c:explosion val="13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E2-4876-AEA9-3765A80F9C66}"/>
              </c:ext>
            </c:extLst>
          </c:dPt>
          <c:dLbls>
            <c:dLbl>
              <c:idx val="0"/>
              <c:layout>
                <c:manualLayout>
                  <c:x val="-0.13453530034188088"/>
                  <c:y val="0.1292634136728984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E2-4876-AEA9-3765A80F9C66}"/>
                </c:ext>
              </c:extLst>
            </c:dLbl>
            <c:dLbl>
              <c:idx val="1"/>
              <c:layout>
                <c:manualLayout>
                  <c:x val="-0.15819108665057963"/>
                  <c:y val="-0.1249757149518185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E2-4876-AEA9-3765A80F9C66}"/>
                </c:ext>
              </c:extLst>
            </c:dLbl>
            <c:dLbl>
              <c:idx val="2"/>
              <c:layout>
                <c:manualLayout>
                  <c:x val="5.2288314935551965E-3"/>
                  <c:y val="-9.39820956747635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E2-4876-AEA9-3765A80F9C66}"/>
                </c:ext>
              </c:extLst>
            </c:dLbl>
            <c:dLbl>
              <c:idx val="3"/>
              <c:layout>
                <c:manualLayout>
                  <c:x val="-3.9248429408046598E-2"/>
                  <c:y val="5.473502930858224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E2-4876-AEA9-3765A80F9C66}"/>
                </c:ext>
              </c:extLst>
            </c:dLbl>
            <c:dLbl>
              <c:idx val="4"/>
              <c:layout>
                <c:manualLayout>
                  <c:x val="-8.2318792625987847E-2"/>
                  <c:y val="-3.05575291975664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E2-4876-AEA9-3765A80F9C66}"/>
                </c:ext>
              </c:extLst>
            </c:dLbl>
            <c:dLbl>
              <c:idx val="5"/>
              <c:layout>
                <c:manualLayout>
                  <c:x val="0.15416529891010172"/>
                  <c:y val="-9.744167425285314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E2-4876-AEA9-3765A80F9C66}"/>
                </c:ext>
              </c:extLst>
            </c:dLbl>
            <c:dLbl>
              <c:idx val="6"/>
              <c:layout>
                <c:manualLayout>
                  <c:x val="0.13693920525777262"/>
                  <c:y val="0.105188604622762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2-4876-AEA9-3765A80F9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sektordiagramm!$A$3:$A$9</c:f>
              <c:strCache>
                <c:ptCount val="7"/>
                <c:pt idx="0">
                  <c:v>suhkur</c:v>
                </c:pt>
                <c:pt idx="1">
                  <c:v>margariin</c:v>
                </c:pt>
                <c:pt idx="2">
                  <c:v>kaerahelbed</c:v>
                </c:pt>
                <c:pt idx="3">
                  <c:v>nisujahu</c:v>
                </c:pt>
                <c:pt idx="4">
                  <c:v>küpsetuspulber</c:v>
                </c:pt>
                <c:pt idx="5">
                  <c:v>kakao</c:v>
                </c:pt>
                <c:pt idx="6">
                  <c:v>muna</c:v>
                </c:pt>
              </c:strCache>
            </c:strRef>
          </c:cat>
          <c:val>
            <c:numRef>
              <c:f>sektordiagramm!$E$3:$E$9</c:f>
              <c:numCache>
                <c:formatCode>#\ ##0.00\ [$€-425]</c:formatCode>
                <c:ptCount val="7"/>
                <c:pt idx="0">
                  <c:v>0.34512290200000001</c:v>
                </c:pt>
                <c:pt idx="1">
                  <c:v>0.36749197900000002</c:v>
                </c:pt>
                <c:pt idx="2">
                  <c:v>0.17716308983999998</c:v>
                </c:pt>
                <c:pt idx="3">
                  <c:v>2.5692482699999998E-2</c:v>
                </c:pt>
                <c:pt idx="4">
                  <c:v>2.3434803727500002E-2</c:v>
                </c:pt>
                <c:pt idx="5">
                  <c:v>0.25691524037999997</c:v>
                </c:pt>
                <c:pt idx="6">
                  <c:v>0.39625221999999999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2-4876-AEA9-3765A80F9C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'tulpdiagramm 3in1_Iseseisvalt'!$B$1</c:f>
              <c:strCache>
                <c:ptCount val="1"/>
                <c:pt idx="0">
                  <c:v>armastus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'tulpdiagramm 3in1_Iseseisvalt'!$A$2:$A$13</c:f>
              <c:strCache>
                <c:ptCount val="12"/>
                <c:pt idx="0">
                  <c:v>jäär</c:v>
                </c:pt>
                <c:pt idx="1">
                  <c:v>sõnn</c:v>
                </c:pt>
                <c:pt idx="2">
                  <c:v>kaksikud</c:v>
                </c:pt>
                <c:pt idx="3">
                  <c:v>vähk</c:v>
                </c:pt>
                <c:pt idx="4">
                  <c:v>lõvi</c:v>
                </c:pt>
                <c:pt idx="5">
                  <c:v>neitsi</c:v>
                </c:pt>
                <c:pt idx="6">
                  <c:v>kaalud</c:v>
                </c:pt>
                <c:pt idx="7">
                  <c:v>skorpion</c:v>
                </c:pt>
                <c:pt idx="8">
                  <c:v>ambur</c:v>
                </c:pt>
                <c:pt idx="9">
                  <c:v>kaljukits</c:v>
                </c:pt>
                <c:pt idx="10">
                  <c:v>veevalaja</c:v>
                </c:pt>
                <c:pt idx="11">
                  <c:v>kalad</c:v>
                </c:pt>
              </c:strCache>
            </c:strRef>
          </c:cat>
          <c:val>
            <c:numRef>
              <c:f>'tulpdiagramm 3in1_Iseseisvalt'!$B$2:$B$13</c:f>
              <c:numCache>
                <c:formatCode>General</c:formatCode>
                <c:ptCount val="12"/>
                <c:pt idx="0">
                  <c:v>40</c:v>
                </c:pt>
                <c:pt idx="1">
                  <c:v>40</c:v>
                </c:pt>
                <c:pt idx="2">
                  <c:v>35</c:v>
                </c:pt>
                <c:pt idx="3">
                  <c:v>15</c:v>
                </c:pt>
                <c:pt idx="4">
                  <c:v>15</c:v>
                </c:pt>
                <c:pt idx="5">
                  <c:v>40</c:v>
                </c:pt>
                <c:pt idx="6">
                  <c:v>75</c:v>
                </c:pt>
                <c:pt idx="7">
                  <c:v>40</c:v>
                </c:pt>
                <c:pt idx="8">
                  <c:v>25</c:v>
                </c:pt>
                <c:pt idx="9">
                  <c:v>45</c:v>
                </c:pt>
                <c:pt idx="10">
                  <c:v>65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2-4F28-BFE3-025E68343D19}"/>
            </c:ext>
          </c:extLst>
        </c:ser>
        <c:ser>
          <c:idx val="1"/>
          <c:order val="1"/>
          <c:tx>
            <c:strRef>
              <c:f>'tulpdiagramm 3in1_Iseseisvalt'!$C$1</c:f>
              <c:strCache>
                <c:ptCount val="1"/>
                <c:pt idx="0">
                  <c:v>pere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'tulpdiagramm 3in1_Iseseisvalt'!$A$2:$A$13</c:f>
              <c:strCache>
                <c:ptCount val="12"/>
                <c:pt idx="0">
                  <c:v>jäär</c:v>
                </c:pt>
                <c:pt idx="1">
                  <c:v>sõnn</c:v>
                </c:pt>
                <c:pt idx="2">
                  <c:v>kaksikud</c:v>
                </c:pt>
                <c:pt idx="3">
                  <c:v>vähk</c:v>
                </c:pt>
                <c:pt idx="4">
                  <c:v>lõvi</c:v>
                </c:pt>
                <c:pt idx="5">
                  <c:v>neitsi</c:v>
                </c:pt>
                <c:pt idx="6">
                  <c:v>kaalud</c:v>
                </c:pt>
                <c:pt idx="7">
                  <c:v>skorpion</c:v>
                </c:pt>
                <c:pt idx="8">
                  <c:v>ambur</c:v>
                </c:pt>
                <c:pt idx="9">
                  <c:v>kaljukits</c:v>
                </c:pt>
                <c:pt idx="10">
                  <c:v>veevalaja</c:v>
                </c:pt>
                <c:pt idx="11">
                  <c:v>kalad</c:v>
                </c:pt>
              </c:strCache>
            </c:strRef>
          </c:cat>
          <c:val>
            <c:numRef>
              <c:f>'tulpdiagramm 3in1_Iseseisvalt'!$C$2:$C$13</c:f>
              <c:numCache>
                <c:formatCode>General</c:formatCode>
                <c:ptCount val="12"/>
                <c:pt idx="0">
                  <c:v>30</c:v>
                </c:pt>
                <c:pt idx="1">
                  <c:v>75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85</c:v>
                </c:pt>
                <c:pt idx="6">
                  <c:v>25</c:v>
                </c:pt>
                <c:pt idx="7">
                  <c:v>70</c:v>
                </c:pt>
                <c:pt idx="8">
                  <c:v>70</c:v>
                </c:pt>
                <c:pt idx="9">
                  <c:v>50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2-4F28-BFE3-025E68343D19}"/>
            </c:ext>
          </c:extLst>
        </c:ser>
        <c:ser>
          <c:idx val="2"/>
          <c:order val="2"/>
          <c:tx>
            <c:strRef>
              <c:f>'tulpdiagramm 3in1_Iseseisvalt'!$D$1</c:f>
              <c:strCache>
                <c:ptCount val="1"/>
                <c:pt idx="0">
                  <c:v>tervis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'tulpdiagramm 3in1_Iseseisvalt'!$A$2:$A$13</c:f>
              <c:strCache>
                <c:ptCount val="12"/>
                <c:pt idx="0">
                  <c:v>jäär</c:v>
                </c:pt>
                <c:pt idx="1">
                  <c:v>sõnn</c:v>
                </c:pt>
                <c:pt idx="2">
                  <c:v>kaksikud</c:v>
                </c:pt>
                <c:pt idx="3">
                  <c:v>vähk</c:v>
                </c:pt>
                <c:pt idx="4">
                  <c:v>lõvi</c:v>
                </c:pt>
                <c:pt idx="5">
                  <c:v>neitsi</c:v>
                </c:pt>
                <c:pt idx="6">
                  <c:v>kaalud</c:v>
                </c:pt>
                <c:pt idx="7">
                  <c:v>skorpion</c:v>
                </c:pt>
                <c:pt idx="8">
                  <c:v>ambur</c:v>
                </c:pt>
                <c:pt idx="9">
                  <c:v>kaljukits</c:v>
                </c:pt>
                <c:pt idx="10">
                  <c:v>veevalaja</c:v>
                </c:pt>
                <c:pt idx="11">
                  <c:v>kalad</c:v>
                </c:pt>
              </c:strCache>
            </c:strRef>
          </c:cat>
          <c:val>
            <c:numRef>
              <c:f>'tulpdiagramm 3in1_Iseseisvalt'!$D$2:$D$13</c:f>
              <c:numCache>
                <c:formatCode>General</c:formatCode>
                <c:ptCount val="12"/>
                <c:pt idx="0">
                  <c:v>75</c:v>
                </c:pt>
                <c:pt idx="1">
                  <c:v>45</c:v>
                </c:pt>
                <c:pt idx="2">
                  <c:v>70</c:v>
                </c:pt>
                <c:pt idx="3">
                  <c:v>45</c:v>
                </c:pt>
                <c:pt idx="4">
                  <c:v>85</c:v>
                </c:pt>
                <c:pt idx="5">
                  <c:v>65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60</c:v>
                </c:pt>
                <c:pt idx="10">
                  <c:v>60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2-4F28-BFE3-025E6834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451526544"/>
        <c:axId val="451530152"/>
      </c:barChart>
      <c:catAx>
        <c:axId val="4515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30152"/>
        <c:crosses val="autoZero"/>
        <c:auto val="1"/>
        <c:lblAlgn val="ctr"/>
        <c:lblOffset val="100"/>
        <c:noMultiLvlLbl val="0"/>
      </c:catAx>
      <c:valAx>
        <c:axId val="45153015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5265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accent5"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accent5">
          <a:lumMod val="60000"/>
          <a:lumOff val="40000"/>
          <a:alpha val="89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259440</xdr:colOff>
      <xdr:row>0</xdr:row>
      <xdr:rowOff>159642</xdr:rowOff>
    </xdr:from>
    <xdr:to>
      <xdr:col>10</xdr:col>
      <xdr:colOff>468991</xdr:colOff>
      <xdr:row>11</xdr:row>
      <xdr:rowOff>67359</xdr:rowOff>
    </xdr:to>
    <xdr:pic>
      <xdr:nvPicPr>
        <xdr:cNvPr id="6149" name="Picture 2">
          <a:extLst>
            <a:ext uri="{FF2B5EF4-FFF2-40B4-BE49-F238E27FC236}">
              <a16:creationId xmlns:a16="http://schemas.microsoft.com/office/drawing/2014/main" id="{8CB82C35-3ED0-4145-B80C-104928A18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99" y="159642"/>
          <a:ext cx="3885080" cy="23281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9525</xdr:colOff>
      <xdr:row>16</xdr:row>
      <xdr:rowOff>9525</xdr:rowOff>
    </xdr:to>
    <xdr:pic>
      <xdr:nvPicPr>
        <xdr:cNvPr id="9" name="Pilt 8">
          <a:extLst>
            <a:ext uri="{FF2B5EF4-FFF2-40B4-BE49-F238E27FC236}">
              <a16:creationId xmlns:a16="http://schemas.microsoft.com/office/drawing/2014/main" id="{90E17856-B4D1-43EC-91C2-54953CC96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3476625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170327</xdr:colOff>
      <xdr:row>12</xdr:row>
      <xdr:rowOff>127245</xdr:rowOff>
    </xdr:from>
    <xdr:to>
      <xdr:col>11</xdr:col>
      <xdr:colOff>300864</xdr:colOff>
      <xdr:row>30</xdr:row>
      <xdr:rowOff>132580</xdr:rowOff>
    </xdr:to>
    <xdr:pic>
      <xdr:nvPicPr>
        <xdr:cNvPr id="2" name="Pilt 1">
          <a:extLst>
            <a:ext uri="{FF2B5EF4-FFF2-40B4-BE49-F238E27FC236}">
              <a16:creationId xmlns:a16="http://schemas.microsoft.com/office/drawing/2014/main" id="{064DEB36-A9DB-47E1-AD4F-C5A87B6FD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04974" y="2749421"/>
          <a:ext cx="3806066" cy="3404453"/>
        </a:xfrm>
        <a:prstGeom prst="rect">
          <a:avLst/>
        </a:prstGeom>
      </xdr:spPr>
    </xdr:pic>
    <xdr:clientData/>
  </xdr:twoCellAnchor>
  <xdr:twoCellAnchor>
    <xdr:from>
      <xdr:col>0</xdr:col>
      <xdr:colOff>12699</xdr:colOff>
      <xdr:row>15</xdr:row>
      <xdr:rowOff>54161</xdr:rowOff>
    </xdr:from>
    <xdr:to>
      <xdr:col>5</xdr:col>
      <xdr:colOff>37726</xdr:colOff>
      <xdr:row>29</xdr:row>
      <xdr:rowOff>180041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967E6C4-C6C7-4E67-B109-555343985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534503</xdr:colOff>
      <xdr:row>22</xdr:row>
      <xdr:rowOff>74919</xdr:rowOff>
    </xdr:from>
    <xdr:to>
      <xdr:col>14</xdr:col>
      <xdr:colOff>355587</xdr:colOff>
      <xdr:row>39</xdr:row>
      <xdr:rowOff>32737</xdr:rowOff>
    </xdr:to>
    <xdr:pic>
      <xdr:nvPicPr>
        <xdr:cNvPr id="7173" name="Picture 2">
          <a:extLst>
            <a:ext uri="{FF2B5EF4-FFF2-40B4-BE49-F238E27FC236}">
              <a16:creationId xmlns:a16="http://schemas.microsoft.com/office/drawing/2014/main" id="{992964BC-D66A-48EC-8202-3277566D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1416" y="4497832"/>
          <a:ext cx="4680214" cy="305551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63914</xdr:colOff>
      <xdr:row>0</xdr:row>
      <xdr:rowOff>14495</xdr:rowOff>
    </xdr:from>
    <xdr:to>
      <xdr:col>15</xdr:col>
      <xdr:colOff>396562</xdr:colOff>
      <xdr:row>20</xdr:row>
      <xdr:rowOff>88086</xdr:rowOff>
    </xdr:to>
    <xdr:pic>
      <xdr:nvPicPr>
        <xdr:cNvPr id="3" name="Pilt 2">
          <a:extLst>
            <a:ext uri="{FF2B5EF4-FFF2-40B4-BE49-F238E27FC236}">
              <a16:creationId xmlns:a16="http://schemas.microsoft.com/office/drawing/2014/main" id="{BF94BB72-60B1-4653-902C-0EB23045E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0827" y="14495"/>
          <a:ext cx="5799170" cy="4132069"/>
        </a:xfrm>
        <a:prstGeom prst="rect">
          <a:avLst/>
        </a:prstGeom>
      </xdr:spPr>
    </xdr:pic>
    <xdr:clientData/>
  </xdr:twoCellAnchor>
  <xdr:twoCellAnchor>
    <xdr:from>
      <xdr:col>0</xdr:col>
      <xdr:colOff>151848</xdr:colOff>
      <xdr:row>22</xdr:row>
      <xdr:rowOff>102703</xdr:rowOff>
    </xdr:from>
    <xdr:to>
      <xdr:col>6</xdr:col>
      <xdr:colOff>400327</xdr:colOff>
      <xdr:row>37</xdr:row>
      <xdr:rowOff>112642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B2A54-307E-4363-A96A-F8EA11314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13</xdr:row>
      <xdr:rowOff>60325</xdr:rowOff>
    </xdr:from>
    <xdr:to>
      <xdr:col>16</xdr:col>
      <xdr:colOff>358237</xdr:colOff>
      <xdr:row>31</xdr:row>
      <xdr:rowOff>173408</xdr:rowOff>
    </xdr:to>
    <xdr:pic>
      <xdr:nvPicPr>
        <xdr:cNvPr id="4" name="Pilt 3">
          <a:extLst>
            <a:ext uri="{FF2B5EF4-FFF2-40B4-BE49-F238E27FC236}">
              <a16:creationId xmlns:a16="http://schemas.microsoft.com/office/drawing/2014/main" id="{4265987F-4721-410A-B473-45F5FE4FA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3675" y="2581275"/>
          <a:ext cx="5511262" cy="3427783"/>
        </a:xfrm>
        <a:prstGeom prst="rect">
          <a:avLst/>
        </a:prstGeom>
      </xdr:spPr>
    </xdr:pic>
    <xdr:clientData/>
  </xdr:twoCellAnchor>
  <xdr:twoCellAnchor editAs="oneCell">
    <xdr:from>
      <xdr:col>6</xdr:col>
      <xdr:colOff>53975</xdr:colOff>
      <xdr:row>1</xdr:row>
      <xdr:rowOff>168275</xdr:rowOff>
    </xdr:from>
    <xdr:to>
      <xdr:col>12</xdr:col>
      <xdr:colOff>24946</xdr:colOff>
      <xdr:row>12</xdr:row>
      <xdr:rowOff>123554</xdr:rowOff>
    </xdr:to>
    <xdr:pic>
      <xdr:nvPicPr>
        <xdr:cNvPr id="5" name="Pilt 4">
          <a:extLst>
            <a:ext uri="{FF2B5EF4-FFF2-40B4-BE49-F238E27FC236}">
              <a16:creationId xmlns:a16="http://schemas.microsoft.com/office/drawing/2014/main" id="{07B8CB4F-D6A2-4A74-887A-41035AD27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4675" y="168275"/>
          <a:ext cx="3628571" cy="2101579"/>
        </a:xfrm>
        <a:prstGeom prst="rect">
          <a:avLst/>
        </a:prstGeom>
      </xdr:spPr>
    </xdr:pic>
    <xdr:clientData/>
  </xdr:twoCellAnchor>
  <xdr:twoCellAnchor>
    <xdr:from>
      <xdr:col>0</xdr:col>
      <xdr:colOff>174625</xdr:colOff>
      <xdr:row>16</xdr:row>
      <xdr:rowOff>6350</xdr:rowOff>
    </xdr:from>
    <xdr:to>
      <xdr:col>6</xdr:col>
      <xdr:colOff>415925</xdr:colOff>
      <xdr:row>31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19D516-6C5A-40AC-B2D0-539EC0C98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514350</xdr:colOff>
      <xdr:row>8</xdr:row>
      <xdr:rowOff>114300</xdr:rowOff>
    </xdr:from>
    <xdr:to>
      <xdr:col>20</xdr:col>
      <xdr:colOff>361950</xdr:colOff>
      <xdr:row>18</xdr:row>
      <xdr:rowOff>66675</xdr:rowOff>
    </xdr:to>
    <xdr:pic>
      <xdr:nvPicPr>
        <xdr:cNvPr id="3079" name="Picture 2">
          <a:extLst>
            <a:ext uri="{FF2B5EF4-FFF2-40B4-BE49-F238E27FC236}">
              <a16:creationId xmlns:a16="http://schemas.microsoft.com/office/drawing/2014/main" id="{CDF75D21-8632-440A-B666-DDB43E59C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1638300"/>
          <a:ext cx="6553200" cy="1857375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504825</xdr:colOff>
      <xdr:row>1</xdr:row>
      <xdr:rowOff>9525</xdr:rowOff>
    </xdr:from>
    <xdr:to>
      <xdr:col>18</xdr:col>
      <xdr:colOff>295275</xdr:colOff>
      <xdr:row>8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CBFE8F9-3AEC-4314-9C6D-07140C7DED69}"/>
            </a:ext>
          </a:extLst>
        </xdr:cNvPr>
        <xdr:cNvSpPr txBox="1"/>
      </xdr:nvSpPr>
      <xdr:spPr>
        <a:xfrm>
          <a:off x="5991225" y="200025"/>
          <a:ext cx="5276850" cy="13430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Задание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1- Оформи таблицу как на образце.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2-  Ячейки, залитые жестым цветом, заполняются произвольными значениями.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3- Оранжевам цветом залитые ячейки содержат формулы.</a:t>
          </a:r>
        </a:p>
        <a:p>
          <a:endParaRPr lang="et-EE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15</xdr:row>
      <xdr:rowOff>76200</xdr:rowOff>
    </xdr:from>
    <xdr:to>
      <xdr:col>13</xdr:col>
      <xdr:colOff>552450</xdr:colOff>
      <xdr:row>28</xdr:row>
      <xdr:rowOff>9525</xdr:rowOff>
    </xdr:to>
    <xdr:pic>
      <xdr:nvPicPr>
        <xdr:cNvPr id="8197" name="Picture 3">
          <a:extLst>
            <a:ext uri="{FF2B5EF4-FFF2-40B4-BE49-F238E27FC236}">
              <a16:creationId xmlns:a16="http://schemas.microsoft.com/office/drawing/2014/main" id="{A043D140-8F7E-4BA9-B0DC-964DA4136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67"/>
        <a:stretch>
          <a:fillRect/>
        </a:stretch>
      </xdr:blipFill>
      <xdr:spPr bwMode="auto">
        <a:xfrm>
          <a:off x="2895600" y="2933700"/>
          <a:ext cx="5581650" cy="2409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514350</xdr:colOff>
      <xdr:row>0</xdr:row>
      <xdr:rowOff>66675</xdr:rowOff>
    </xdr:from>
    <xdr:to>
      <xdr:col>13</xdr:col>
      <xdr:colOff>304800</xdr:colOff>
      <xdr:row>14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A550B3-EEC6-417E-B44D-84B13F1B7BE6}"/>
            </a:ext>
          </a:extLst>
        </xdr:cNvPr>
        <xdr:cNvSpPr txBox="1"/>
      </xdr:nvSpPr>
      <xdr:spPr>
        <a:xfrm>
          <a:off x="2952750" y="66675"/>
          <a:ext cx="5276850" cy="2600325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1"/>
            <a:t>Задание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1- Добавь в виде комментариев перевод слов в столбике </a:t>
          </a:r>
          <a:r>
            <a:rPr lang="et-EE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A2:A13</a:t>
          </a:r>
          <a:endParaRPr lang="ru-RU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2- Придумай свое оформление таблицы.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3- Для диапазона ячеек </a:t>
          </a:r>
          <a:r>
            <a:rPr lang="et-EE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B2:D13 </a:t>
          </a:r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оформи ограничение на ввод. </a:t>
          </a:r>
          <a:endParaRPr lang="et-EE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	Допустимые значения от 0 до 100. </a:t>
          </a: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	Заполни таблицу значениями(чтобы получить </a:t>
          </a:r>
          <a:r>
            <a:rPr lang="et-EE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диаграмму такую, как на образце, можно заполнить </a:t>
          </a:r>
          <a:r>
            <a:rPr lang="et-EE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	</a:t>
          </a:r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значениями как на картинке справа-</a:t>
          </a:r>
          <a:r>
            <a:rPr lang="et-EE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&gt;</a:t>
          </a:r>
          <a:endParaRPr lang="ru-RU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ru-RU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4- Примени подходящую формулу из "Автосумм".</a:t>
          </a:r>
          <a:endParaRPr lang="et-EE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t-EE" sz="1400" baseline="0"/>
            <a:t>5- </a:t>
          </a:r>
          <a:r>
            <a:rPr lang="ru-RU" sz="1400" baseline="0"/>
            <a:t>Оформи диаграмму как на образце</a:t>
          </a:r>
          <a:r>
            <a:rPr lang="et-EE" sz="1400" baseline="0"/>
            <a:t> </a:t>
          </a:r>
          <a:r>
            <a:rPr lang="ru-RU" sz="1400" baseline="0"/>
            <a:t>и перемести ее на </a:t>
          </a:r>
          <a:r>
            <a:rPr lang="et-EE" sz="1400" baseline="0"/>
            <a:t>	</a:t>
          </a:r>
          <a:r>
            <a:rPr lang="ru-RU" sz="1400" baseline="0"/>
            <a:t>отдельный лист, который назови "</a:t>
          </a:r>
          <a:r>
            <a:rPr lang="et-EE" sz="1400" baseline="0"/>
            <a:t>Chart</a:t>
          </a:r>
          <a:r>
            <a:rPr lang="ru-RU" sz="1400" baseline="0"/>
            <a:t>".</a:t>
          </a:r>
          <a:endParaRPr lang="et-EE" sz="1400"/>
        </a:p>
      </xdr:txBody>
    </xdr:sp>
    <xdr:clientData/>
  </xdr:twoCellAnchor>
  <xdr:twoCellAnchor editAs="oneCell">
    <xdr:from>
      <xdr:col>13</xdr:col>
      <xdr:colOff>428625</xdr:colOff>
      <xdr:row>0</xdr:row>
      <xdr:rowOff>95250</xdr:rowOff>
    </xdr:from>
    <xdr:to>
      <xdr:col>17</xdr:col>
      <xdr:colOff>475939</xdr:colOff>
      <xdr:row>11</xdr:row>
      <xdr:rowOff>37783</xdr:rowOff>
    </xdr:to>
    <xdr:pic>
      <xdr:nvPicPr>
        <xdr:cNvPr id="3" name="Pilt 2">
          <a:extLst>
            <a:ext uri="{FF2B5EF4-FFF2-40B4-BE49-F238E27FC236}">
              <a16:creationId xmlns:a16="http://schemas.microsoft.com/office/drawing/2014/main" id="{8B9DE6D2-8D7B-451B-B668-5D8F278DC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95250"/>
          <a:ext cx="2485714" cy="2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267969</xdr:colOff>
      <xdr:row>2</xdr:row>
      <xdr:rowOff>118110</xdr:rowOff>
    </xdr:from>
    <xdr:to>
      <xdr:col>10</xdr:col>
      <xdr:colOff>591820</xdr:colOff>
      <xdr:row>15</xdr:row>
      <xdr:rowOff>100753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28733-CBDB-47D3-BB85-51F05B429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0</xdr:row>
      <xdr:rowOff>114300</xdr:rowOff>
    </xdr:from>
    <xdr:ext cx="2959465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BE252B-632B-4561-AB88-D73494D65AE5}"/>
            </a:ext>
          </a:extLst>
        </xdr:cNvPr>
        <xdr:cNvSpPr txBox="1"/>
      </xdr:nvSpPr>
      <xdr:spPr>
        <a:xfrm>
          <a:off x="11601450" y="114300"/>
          <a:ext cx="2959465" cy="264560"/>
        </a:xfrm>
        <a:prstGeom prst="rect">
          <a:avLst/>
        </a:prstGeom>
        <a:solidFill>
          <a:srgbClr val="92D050"/>
        </a:solidFill>
        <a:ln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t-EE" sz="1100"/>
            <a:t>https://www.kalkulaator.ee/et/palgakalkulaator</a:t>
          </a:r>
        </a:p>
      </xdr:txBody>
    </xdr:sp>
    <xdr:clientData/>
  </xdr:oneCellAnchor>
  <xdr:twoCellAnchor editAs="oneCell">
    <xdr:from>
      <xdr:col>17</xdr:col>
      <xdr:colOff>266700</xdr:colOff>
      <xdr:row>4</xdr:row>
      <xdr:rowOff>85725</xdr:rowOff>
    </xdr:from>
    <xdr:to>
      <xdr:col>25</xdr:col>
      <xdr:colOff>208948</xdr:colOff>
      <xdr:row>11</xdr:row>
      <xdr:rowOff>85526</xdr:rowOff>
    </xdr:to>
    <xdr:pic>
      <xdr:nvPicPr>
        <xdr:cNvPr id="3" name="Pilt 2">
          <a:extLst>
            <a:ext uri="{FF2B5EF4-FFF2-40B4-BE49-F238E27FC236}">
              <a16:creationId xmlns:a16="http://schemas.microsoft.com/office/drawing/2014/main" id="{B5517FEB-1EC7-4C25-8902-63D8AA840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8700" y="857250"/>
          <a:ext cx="4819048" cy="15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12</xdr:row>
      <xdr:rowOff>38100</xdr:rowOff>
    </xdr:from>
    <xdr:to>
      <xdr:col>29</xdr:col>
      <xdr:colOff>303706</xdr:colOff>
      <xdr:row>51</xdr:row>
      <xdr:rowOff>170505</xdr:rowOff>
    </xdr:to>
    <xdr:pic>
      <xdr:nvPicPr>
        <xdr:cNvPr id="4" name="Pilt 3">
          <a:extLst>
            <a:ext uri="{FF2B5EF4-FFF2-40B4-BE49-F238E27FC236}">
              <a16:creationId xmlns:a16="http://schemas.microsoft.com/office/drawing/2014/main" id="{6D03DF24-D6F2-4AE9-90A7-3AB91FA54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58525" y="2590800"/>
          <a:ext cx="8752381" cy="7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21</xdr:row>
      <xdr:rowOff>85725</xdr:rowOff>
    </xdr:from>
    <xdr:to>
      <xdr:col>15</xdr:col>
      <xdr:colOff>427220</xdr:colOff>
      <xdr:row>45</xdr:row>
      <xdr:rowOff>56582</xdr:rowOff>
    </xdr:to>
    <xdr:pic>
      <xdr:nvPicPr>
        <xdr:cNvPr id="5" name="Pilt 4">
          <a:extLst>
            <a:ext uri="{FF2B5EF4-FFF2-40B4-BE49-F238E27FC236}">
              <a16:creationId xmlns:a16="http://schemas.microsoft.com/office/drawing/2014/main" id="{D5472FCD-C1E9-4BE1-9991-6C9BE77C6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4352925"/>
          <a:ext cx="11238095" cy="45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85" zoomScaleNormal="85" zoomScalePageLayoutView="55" workbookViewId="0">
      <selection activeCell="D48" sqref="D48"/>
    </sheetView>
  </sheetViews>
  <sheetFormatPr defaultRowHeight="14.4" x14ac:dyDescent="0.3"/>
  <cols>
    <col min="1" max="1" width="14.88671875" customWidth="1"/>
    <col min="2" max="2" width="13" bestFit="1" customWidth="1"/>
    <col min="3" max="3" width="11.109375" bestFit="1" customWidth="1"/>
    <col min="4" max="4" width="17.109375" customWidth="1"/>
  </cols>
  <sheetData>
    <row r="1" spans="1:4" ht="30" x14ac:dyDescent="0.3">
      <c r="A1" s="14"/>
      <c r="B1" s="12" t="s">
        <v>0</v>
      </c>
      <c r="C1" s="12" t="s">
        <v>1</v>
      </c>
      <c r="D1" s="13" t="s">
        <v>92</v>
      </c>
    </row>
    <row r="2" spans="1:4" ht="15" x14ac:dyDescent="0.3">
      <c r="A2" s="10" t="s">
        <v>2</v>
      </c>
      <c r="B2" s="33">
        <v>0.4</v>
      </c>
      <c r="C2" s="33">
        <v>0.7</v>
      </c>
      <c r="D2" s="16">
        <f>SUM(B2:C2)</f>
        <v>1.1000000000000001</v>
      </c>
    </row>
    <row r="3" spans="1:4" ht="15" x14ac:dyDescent="0.3">
      <c r="A3" s="10" t="s">
        <v>3</v>
      </c>
      <c r="B3" s="33">
        <v>1.8</v>
      </c>
      <c r="C3" s="33">
        <v>1.9</v>
      </c>
      <c r="D3" s="16">
        <f t="shared" ref="D3:D13" si="0">SUM(B3:C3)</f>
        <v>3.7</v>
      </c>
    </row>
    <row r="4" spans="1:4" ht="15" x14ac:dyDescent="0.3">
      <c r="A4" s="10" t="s">
        <v>4</v>
      </c>
      <c r="B4" s="33">
        <v>0.6</v>
      </c>
      <c r="C4" s="33">
        <v>0.9</v>
      </c>
      <c r="D4" s="16">
        <f t="shared" si="0"/>
        <v>1.5</v>
      </c>
    </row>
    <row r="5" spans="1:4" ht="15" x14ac:dyDescent="0.3">
      <c r="A5" s="10" t="s">
        <v>5</v>
      </c>
      <c r="B5" s="33">
        <v>0.6</v>
      </c>
      <c r="C5" s="33">
        <v>1.1000000000000001</v>
      </c>
      <c r="D5" s="16">
        <f t="shared" si="0"/>
        <v>1.7000000000000002</v>
      </c>
    </row>
    <row r="6" spans="1:4" ht="15" x14ac:dyDescent="0.3">
      <c r="A6" s="10" t="s">
        <v>6</v>
      </c>
      <c r="B6" s="33">
        <v>0.4</v>
      </c>
      <c r="C6" s="33">
        <v>1</v>
      </c>
      <c r="D6" s="16">
        <f t="shared" si="0"/>
        <v>1.4</v>
      </c>
    </row>
    <row r="7" spans="1:4" ht="15" x14ac:dyDescent="0.3">
      <c r="A7" s="10" t="s">
        <v>7</v>
      </c>
      <c r="B7" s="33">
        <v>0</v>
      </c>
      <c r="C7" s="33">
        <v>0.5</v>
      </c>
      <c r="D7" s="16">
        <f t="shared" si="0"/>
        <v>0.5</v>
      </c>
    </row>
    <row r="8" spans="1:4" ht="15" x14ac:dyDescent="0.3">
      <c r="A8" s="10" t="s">
        <v>8</v>
      </c>
      <c r="B8" s="33">
        <v>0</v>
      </c>
      <c r="C8" s="33">
        <v>0.7</v>
      </c>
      <c r="D8" s="16">
        <f t="shared" si="0"/>
        <v>0.7</v>
      </c>
    </row>
    <row r="9" spans="1:4" ht="15" x14ac:dyDescent="0.3">
      <c r="A9" s="10" t="s">
        <v>9</v>
      </c>
      <c r="B9" s="33">
        <v>1</v>
      </c>
      <c r="C9" s="33">
        <v>0.2</v>
      </c>
      <c r="D9" s="16">
        <f t="shared" si="0"/>
        <v>1.2</v>
      </c>
    </row>
    <row r="10" spans="1:4" ht="15" x14ac:dyDescent="0.3">
      <c r="A10" s="10" t="s">
        <v>10</v>
      </c>
      <c r="B10" s="33">
        <v>0.8</v>
      </c>
      <c r="C10" s="33">
        <v>1.8</v>
      </c>
      <c r="D10" s="16">
        <f t="shared" si="0"/>
        <v>2.6</v>
      </c>
    </row>
    <row r="11" spans="1:4" ht="15" x14ac:dyDescent="0.3">
      <c r="A11" s="10" t="s">
        <v>11</v>
      </c>
      <c r="B11" s="33">
        <v>0.6</v>
      </c>
      <c r="C11" s="33">
        <v>1.1000000000000001</v>
      </c>
      <c r="D11" s="16">
        <f t="shared" si="0"/>
        <v>1.7000000000000002</v>
      </c>
    </row>
    <row r="12" spans="1:4" ht="15" x14ac:dyDescent="0.3">
      <c r="A12" s="10" t="s">
        <v>12</v>
      </c>
      <c r="B12" s="33">
        <v>0.4</v>
      </c>
      <c r="C12" s="33">
        <v>0.7</v>
      </c>
      <c r="D12" s="16">
        <f t="shared" si="0"/>
        <v>1.1000000000000001</v>
      </c>
    </row>
    <row r="13" spans="1:4" ht="15" x14ac:dyDescent="0.3">
      <c r="A13" s="10" t="s">
        <v>13</v>
      </c>
      <c r="B13" s="33">
        <v>0.5</v>
      </c>
      <c r="C13" s="33">
        <v>0.7</v>
      </c>
      <c r="D13" s="16">
        <f t="shared" si="0"/>
        <v>1.2</v>
      </c>
    </row>
    <row r="14" spans="1:4" ht="15.6" thickBot="1" x14ac:dyDescent="0.35">
      <c r="A14" s="11" t="s">
        <v>93</v>
      </c>
      <c r="B14" s="17">
        <f>SUM(B2:B13)</f>
        <v>7.1000000000000005</v>
      </c>
      <c r="C14" s="17">
        <f>SUM(C2:C13)</f>
        <v>11.299999999999999</v>
      </c>
      <c r="D14" s="18"/>
    </row>
    <row r="15" spans="1:4" x14ac:dyDescent="0.3">
      <c r="D15" s="15"/>
    </row>
  </sheetData>
  <dataValidations count="1">
    <dataValidation type="decimal" operator="greaterThanOrEqual" allowBlank="1" showInputMessage="1" showErrorMessage="1" errorTitle="Viga" error="Väärtused ainult rohkem kui 0" promptTitle="Sisesta arv" prompt="Arv &gt; kui 0!!!" sqref="B2:D14" xr:uid="{75CF51BD-9E82-484E-ACD7-7165D35143DA}">
      <formula1>0</formula1>
    </dataValidation>
  </dataValidation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="115" zoomScaleNormal="115" workbookViewId="0">
      <selection activeCell="C24" sqref="C24"/>
    </sheetView>
  </sheetViews>
  <sheetFormatPr defaultRowHeight="14.4" x14ac:dyDescent="0.3"/>
  <cols>
    <col min="2" max="2" width="18.44140625" customWidth="1"/>
    <col min="5" max="5" width="13.77734375" customWidth="1"/>
  </cols>
  <sheetData>
    <row r="1" spans="1:5" ht="15" thickBot="1" x14ac:dyDescent="0.35">
      <c r="A1" s="41" t="s">
        <v>95</v>
      </c>
      <c r="B1" s="42"/>
      <c r="C1" s="42"/>
      <c r="D1" s="42"/>
      <c r="E1" s="43"/>
    </row>
    <row r="2" spans="1:5" ht="43.8" x14ac:dyDescent="0.3">
      <c r="A2" s="27"/>
      <c r="B2" s="28" t="s">
        <v>14</v>
      </c>
      <c r="C2" s="28" t="s">
        <v>15</v>
      </c>
      <c r="D2" s="28" t="s">
        <v>16</v>
      </c>
      <c r="E2" s="29" t="s">
        <v>94</v>
      </c>
    </row>
    <row r="3" spans="1:5" x14ac:dyDescent="0.3">
      <c r="A3" s="19">
        <v>1</v>
      </c>
      <c r="B3" s="20" t="s">
        <v>17</v>
      </c>
      <c r="C3" s="21">
        <v>5</v>
      </c>
      <c r="D3" s="21">
        <v>4</v>
      </c>
      <c r="E3" s="22">
        <f>AVERAGE(C3:D3)</f>
        <v>4.5</v>
      </c>
    </row>
    <row r="4" spans="1:5" x14ac:dyDescent="0.3">
      <c r="A4" s="19">
        <v>2</v>
      </c>
      <c r="B4" s="20" t="s">
        <v>18</v>
      </c>
      <c r="C4" s="21">
        <v>4</v>
      </c>
      <c r="D4" s="21">
        <v>4</v>
      </c>
      <c r="E4" s="22">
        <f t="shared" ref="E4:E20" si="0">AVERAGE(C4:D4)</f>
        <v>4</v>
      </c>
    </row>
    <row r="5" spans="1:5" x14ac:dyDescent="0.3">
      <c r="A5" s="19">
        <v>3</v>
      </c>
      <c r="B5" s="20" t="s">
        <v>19</v>
      </c>
      <c r="C5" s="21">
        <v>4</v>
      </c>
      <c r="D5" s="21">
        <v>3</v>
      </c>
      <c r="E5" s="22">
        <f t="shared" si="0"/>
        <v>3.5</v>
      </c>
    </row>
    <row r="6" spans="1:5" x14ac:dyDescent="0.3">
      <c r="A6" s="19">
        <v>4</v>
      </c>
      <c r="B6" s="20" t="s">
        <v>20</v>
      </c>
      <c r="C6" s="21">
        <v>5</v>
      </c>
      <c r="D6" s="21">
        <v>4</v>
      </c>
      <c r="E6" s="22">
        <f t="shared" si="0"/>
        <v>4.5</v>
      </c>
    </row>
    <row r="7" spans="1:5" x14ac:dyDescent="0.3">
      <c r="A7" s="19">
        <v>5</v>
      </c>
      <c r="B7" s="20" t="s">
        <v>21</v>
      </c>
      <c r="C7" s="21">
        <v>4</v>
      </c>
      <c r="D7" s="21">
        <v>4</v>
      </c>
      <c r="E7" s="22">
        <f t="shared" si="0"/>
        <v>4</v>
      </c>
    </row>
    <row r="8" spans="1:5" x14ac:dyDescent="0.3">
      <c r="A8" s="19">
        <v>6</v>
      </c>
      <c r="B8" s="20" t="s">
        <v>22</v>
      </c>
      <c r="C8" s="21">
        <v>3</v>
      </c>
      <c r="D8" s="21">
        <v>4</v>
      </c>
      <c r="E8" s="22">
        <f t="shared" si="0"/>
        <v>3.5</v>
      </c>
    </row>
    <row r="9" spans="1:5" x14ac:dyDescent="0.3">
      <c r="A9" s="19">
        <v>7</v>
      </c>
      <c r="B9" s="20" t="s">
        <v>23</v>
      </c>
      <c r="C9" s="21">
        <v>4</v>
      </c>
      <c r="D9" s="21">
        <v>4</v>
      </c>
      <c r="E9" s="22">
        <f t="shared" si="0"/>
        <v>4</v>
      </c>
    </row>
    <row r="10" spans="1:5" x14ac:dyDescent="0.3">
      <c r="A10" s="19">
        <v>8</v>
      </c>
      <c r="B10" s="20" t="s">
        <v>24</v>
      </c>
      <c r="C10" s="21">
        <v>4</v>
      </c>
      <c r="D10" s="21">
        <v>5</v>
      </c>
      <c r="E10" s="22">
        <f t="shared" si="0"/>
        <v>4.5</v>
      </c>
    </row>
    <row r="11" spans="1:5" x14ac:dyDescent="0.3">
      <c r="A11" s="19">
        <v>9</v>
      </c>
      <c r="B11" s="20" t="s">
        <v>25</v>
      </c>
      <c r="C11" s="21">
        <v>4</v>
      </c>
      <c r="D11" s="21">
        <v>5</v>
      </c>
      <c r="E11" s="22">
        <f t="shared" si="0"/>
        <v>4.5</v>
      </c>
    </row>
    <row r="12" spans="1:5" x14ac:dyDescent="0.3">
      <c r="A12" s="19">
        <v>10</v>
      </c>
      <c r="B12" s="20" t="s">
        <v>26</v>
      </c>
      <c r="C12" s="21">
        <v>4</v>
      </c>
      <c r="D12" s="21">
        <v>4</v>
      </c>
      <c r="E12" s="22">
        <f t="shared" si="0"/>
        <v>4</v>
      </c>
    </row>
    <row r="13" spans="1:5" x14ac:dyDescent="0.3">
      <c r="A13" s="19">
        <v>11</v>
      </c>
      <c r="B13" s="20" t="s">
        <v>27</v>
      </c>
      <c r="C13" s="21">
        <v>4</v>
      </c>
      <c r="D13" s="21">
        <v>4</v>
      </c>
      <c r="E13" s="22">
        <f t="shared" si="0"/>
        <v>4</v>
      </c>
    </row>
    <row r="14" spans="1:5" x14ac:dyDescent="0.3">
      <c r="A14" s="19">
        <v>12</v>
      </c>
      <c r="B14" s="20" t="s">
        <v>28</v>
      </c>
      <c r="C14" s="21">
        <v>5</v>
      </c>
      <c r="D14" s="21">
        <v>4</v>
      </c>
      <c r="E14" s="22">
        <f t="shared" si="0"/>
        <v>4.5</v>
      </c>
    </row>
    <row r="15" spans="1:5" x14ac:dyDescent="0.3">
      <c r="A15" s="19">
        <v>13</v>
      </c>
      <c r="B15" s="20" t="s">
        <v>29</v>
      </c>
      <c r="C15" s="21">
        <v>5</v>
      </c>
      <c r="D15" s="21">
        <v>4</v>
      </c>
      <c r="E15" s="22">
        <f t="shared" si="0"/>
        <v>4.5</v>
      </c>
    </row>
    <row r="16" spans="1:5" x14ac:dyDescent="0.3">
      <c r="A16" s="19">
        <v>14</v>
      </c>
      <c r="B16" s="20" t="s">
        <v>30</v>
      </c>
      <c r="C16" s="21">
        <v>5</v>
      </c>
      <c r="D16" s="21">
        <v>5</v>
      </c>
      <c r="E16" s="22">
        <f t="shared" si="0"/>
        <v>5</v>
      </c>
    </row>
    <row r="17" spans="1:5" x14ac:dyDescent="0.3">
      <c r="A17" s="19">
        <v>15</v>
      </c>
      <c r="B17" s="20" t="s">
        <v>31</v>
      </c>
      <c r="C17" s="21">
        <v>5</v>
      </c>
      <c r="D17" s="21">
        <v>5</v>
      </c>
      <c r="E17" s="22">
        <f t="shared" si="0"/>
        <v>5</v>
      </c>
    </row>
    <row r="18" spans="1:5" x14ac:dyDescent="0.3">
      <c r="A18" s="19">
        <v>16</v>
      </c>
      <c r="B18" s="20" t="s">
        <v>32</v>
      </c>
      <c r="C18" s="21">
        <v>5</v>
      </c>
      <c r="D18" s="21">
        <v>5</v>
      </c>
      <c r="E18" s="22">
        <f t="shared" si="0"/>
        <v>5</v>
      </c>
    </row>
    <row r="19" spans="1:5" x14ac:dyDescent="0.3">
      <c r="A19" s="19">
        <v>17</v>
      </c>
      <c r="B19" s="20" t="s">
        <v>33</v>
      </c>
      <c r="C19" s="21">
        <v>5</v>
      </c>
      <c r="D19" s="21">
        <v>5</v>
      </c>
      <c r="E19" s="22">
        <f t="shared" si="0"/>
        <v>5</v>
      </c>
    </row>
    <row r="20" spans="1:5" ht="15" thickBot="1" x14ac:dyDescent="0.35">
      <c r="A20" s="23">
        <v>18</v>
      </c>
      <c r="B20" s="24" t="s">
        <v>34</v>
      </c>
      <c r="C20" s="25">
        <v>5</v>
      </c>
      <c r="D20" s="25">
        <v>5</v>
      </c>
      <c r="E20" s="26">
        <f t="shared" si="0"/>
        <v>5</v>
      </c>
    </row>
  </sheetData>
  <mergeCells count="1">
    <mergeCell ref="A1:E1"/>
  </mergeCells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zoomScale="85" zoomScaleNormal="85" workbookViewId="0">
      <selection activeCell="H36" sqref="H36"/>
    </sheetView>
  </sheetViews>
  <sheetFormatPr defaultRowHeight="14.4" x14ac:dyDescent="0.3"/>
  <cols>
    <col min="1" max="1" width="15" bestFit="1" customWidth="1"/>
    <col min="3" max="3" width="8.6640625" customWidth="1"/>
    <col min="4" max="4" width="10.5546875" bestFit="1" customWidth="1"/>
    <col min="5" max="5" width="10.33203125" customWidth="1"/>
  </cols>
  <sheetData>
    <row r="1" spans="1:5" ht="15" thickBot="1" x14ac:dyDescent="0.35">
      <c r="A1" s="45" t="s">
        <v>101</v>
      </c>
      <c r="B1" s="45"/>
      <c r="C1" s="45"/>
      <c r="D1" s="45"/>
      <c r="E1" s="45"/>
    </row>
    <row r="2" spans="1:5" ht="15.6" thickTop="1" thickBot="1" x14ac:dyDescent="0.35">
      <c r="A2" s="30"/>
      <c r="B2" s="30" t="s">
        <v>96</v>
      </c>
      <c r="C2" s="30" t="s">
        <v>97</v>
      </c>
      <c r="D2" s="30" t="s">
        <v>98</v>
      </c>
      <c r="E2" s="30" t="s">
        <v>99</v>
      </c>
    </row>
    <row r="3" spans="1:5" ht="15.6" thickTop="1" thickBot="1" x14ac:dyDescent="0.35">
      <c r="A3" s="30" t="s">
        <v>50</v>
      </c>
      <c r="B3" s="30" t="s">
        <v>51</v>
      </c>
      <c r="C3" s="30">
        <v>0.5</v>
      </c>
      <c r="D3" s="31">
        <v>0.69024580400000002</v>
      </c>
      <c r="E3" s="31">
        <f>C3*D3</f>
        <v>0.34512290200000001</v>
      </c>
    </row>
    <row r="4" spans="1:5" ht="15.6" thickTop="1" thickBot="1" x14ac:dyDescent="0.35">
      <c r="A4" s="30" t="s">
        <v>52</v>
      </c>
      <c r="B4" s="30" t="s">
        <v>53</v>
      </c>
      <c r="C4" s="30">
        <v>0.25</v>
      </c>
      <c r="D4" s="31">
        <v>1.4699679160000001</v>
      </c>
      <c r="E4" s="31">
        <f t="shared" ref="E4:E9" si="0">C4*D4</f>
        <v>0.36749197900000002</v>
      </c>
    </row>
    <row r="5" spans="1:5" ht="15.6" thickTop="1" thickBot="1" x14ac:dyDescent="0.35">
      <c r="A5" s="30" t="s">
        <v>54</v>
      </c>
      <c r="B5" s="30" t="s">
        <v>55</v>
      </c>
      <c r="C5" s="30">
        <v>0.36</v>
      </c>
      <c r="D5" s="31">
        <v>0.492119694</v>
      </c>
      <c r="E5" s="31">
        <f t="shared" si="0"/>
        <v>0.17716308983999998</v>
      </c>
    </row>
    <row r="6" spans="1:5" ht="15.6" thickTop="1" thickBot="1" x14ac:dyDescent="0.35">
      <c r="A6" s="30" t="s">
        <v>56</v>
      </c>
      <c r="B6" s="30" t="s">
        <v>57</v>
      </c>
      <c r="C6" s="30">
        <v>0.06</v>
      </c>
      <c r="D6" s="31">
        <v>0.42820804499999998</v>
      </c>
      <c r="E6" s="31">
        <f t="shared" si="0"/>
        <v>2.5692482699999998E-2</v>
      </c>
    </row>
    <row r="7" spans="1:5" ht="15.6" thickTop="1" thickBot="1" x14ac:dyDescent="0.35">
      <c r="A7" s="30" t="s">
        <v>58</v>
      </c>
      <c r="B7" s="30" t="s">
        <v>59</v>
      </c>
      <c r="C7" s="30">
        <v>2.5000000000000001E-3</v>
      </c>
      <c r="D7" s="31">
        <v>9.3739214910000008</v>
      </c>
      <c r="E7" s="31">
        <f t="shared" si="0"/>
        <v>2.3434803727500002E-2</v>
      </c>
    </row>
    <row r="8" spans="1:5" ht="15.6" thickTop="1" thickBot="1" x14ac:dyDescent="0.35">
      <c r="A8" s="30" t="s">
        <v>60</v>
      </c>
      <c r="B8" s="30" t="s">
        <v>61</v>
      </c>
      <c r="C8" s="30">
        <v>4.4999999999999998E-2</v>
      </c>
      <c r="D8" s="31">
        <v>5.7092275639999999</v>
      </c>
      <c r="E8" s="31">
        <f t="shared" si="0"/>
        <v>0.25691524037999997</v>
      </c>
    </row>
    <row r="9" spans="1:5" ht="15.6" thickTop="1" thickBot="1" x14ac:dyDescent="0.35">
      <c r="A9" s="30" t="s">
        <v>62</v>
      </c>
      <c r="B9" s="30" t="s">
        <v>63</v>
      </c>
      <c r="C9" s="30">
        <v>4</v>
      </c>
      <c r="D9" s="31">
        <v>9.9063054999999997E-2</v>
      </c>
      <c r="E9" s="31">
        <f t="shared" si="0"/>
        <v>0.39625221999999999</v>
      </c>
    </row>
    <row r="10" spans="1:5" ht="15.6" thickTop="1" thickBot="1" x14ac:dyDescent="0.35">
      <c r="A10" s="44" t="s">
        <v>100</v>
      </c>
      <c r="B10" s="44"/>
      <c r="C10" s="44"/>
      <c r="D10" s="44"/>
      <c r="E10" s="32">
        <f>SUM(E3:E9)</f>
        <v>1.5920727176475</v>
      </c>
    </row>
    <row r="11" spans="1:5" ht="15" thickTop="1" x14ac:dyDescent="0.3"/>
  </sheetData>
  <mergeCells count="2">
    <mergeCell ref="A10:D10"/>
    <mergeCell ref="A1:E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>
      <selection activeCell="I7" sqref="I7"/>
    </sheetView>
  </sheetViews>
  <sheetFormatPr defaultRowHeight="14.4" x14ac:dyDescent="0.3"/>
  <sheetData>
    <row r="2" spans="2:9" x14ac:dyDescent="0.3">
      <c r="B2" s="46" t="s">
        <v>64</v>
      </c>
      <c r="C2" s="46"/>
      <c r="D2" s="46"/>
      <c r="E2" s="46"/>
      <c r="F2" s="46"/>
      <c r="G2" s="46"/>
      <c r="H2" s="46"/>
      <c r="I2" s="46"/>
    </row>
    <row r="3" spans="2:9" x14ac:dyDescent="0.3">
      <c r="B3" s="34"/>
      <c r="C3" s="34" t="s">
        <v>65</v>
      </c>
      <c r="D3" s="34" t="s">
        <v>66</v>
      </c>
      <c r="E3" s="34" t="s">
        <v>67</v>
      </c>
      <c r="F3" s="34" t="s">
        <v>68</v>
      </c>
      <c r="G3" s="34" t="s">
        <v>69</v>
      </c>
      <c r="H3" s="34" t="s">
        <v>70</v>
      </c>
      <c r="I3" s="34" t="s">
        <v>71</v>
      </c>
    </row>
    <row r="4" spans="2:9" x14ac:dyDescent="0.3">
      <c r="B4" s="34" t="s">
        <v>72</v>
      </c>
      <c r="C4" s="35">
        <v>0.7</v>
      </c>
      <c r="D4" s="35">
        <v>0.75</v>
      </c>
      <c r="E4" s="35">
        <v>0.68</v>
      </c>
      <c r="F4" s="35">
        <v>0.9</v>
      </c>
      <c r="G4" s="36">
        <f>MIN(C4,D4,E4,F4)</f>
        <v>0.68</v>
      </c>
      <c r="H4" s="36">
        <f>MAX(C4,D4,E4,F4,)</f>
        <v>0.9</v>
      </c>
      <c r="I4" s="36">
        <f>AVERAGE(C4,D4,E4,F4)</f>
        <v>0.75749999999999995</v>
      </c>
    </row>
    <row r="5" spans="2:9" x14ac:dyDescent="0.3">
      <c r="B5" s="34" t="s">
        <v>73</v>
      </c>
      <c r="C5" s="35">
        <v>0.65</v>
      </c>
      <c r="D5" s="35">
        <v>0.67</v>
      </c>
      <c r="E5" s="35">
        <v>0.57999999999999996</v>
      </c>
      <c r="F5" s="35">
        <v>0.72</v>
      </c>
      <c r="G5" s="36">
        <f t="shared" ref="G5:G6" si="0">MIN(C5,D5,E5,F5)</f>
        <v>0.57999999999999996</v>
      </c>
      <c r="H5" s="36">
        <f t="shared" ref="H5:H6" si="1">MAX(C5,D5,E5,F5,)</f>
        <v>0.72</v>
      </c>
      <c r="I5" s="36">
        <f t="shared" ref="I5:I6" si="2">AVERAGE(C5,D5,E5,F5)</f>
        <v>0.65500000000000003</v>
      </c>
    </row>
    <row r="6" spans="2:9" x14ac:dyDescent="0.3">
      <c r="B6" s="34" t="s">
        <v>74</v>
      </c>
      <c r="C6" s="35">
        <v>0.55000000000000004</v>
      </c>
      <c r="D6" s="35">
        <v>0.39</v>
      </c>
      <c r="E6" s="35">
        <v>0.44</v>
      </c>
      <c r="F6" s="35">
        <v>0.37</v>
      </c>
      <c r="G6" s="36">
        <f t="shared" si="0"/>
        <v>0.37</v>
      </c>
      <c r="H6" s="36">
        <f t="shared" si="1"/>
        <v>0.55000000000000004</v>
      </c>
      <c r="I6" s="36">
        <f t="shared" si="2"/>
        <v>0.4375</v>
      </c>
    </row>
    <row r="7" spans="2:9" x14ac:dyDescent="0.3">
      <c r="B7" s="34" t="s">
        <v>75</v>
      </c>
      <c r="C7" s="37">
        <f>SUM(C4:C6)</f>
        <v>1.9000000000000001</v>
      </c>
      <c r="D7" s="37">
        <f t="shared" ref="D7:F7" si="3">SUM(D4:D6)</f>
        <v>1.81</v>
      </c>
      <c r="E7" s="37">
        <f t="shared" si="3"/>
        <v>1.7</v>
      </c>
      <c r="F7" s="37">
        <f t="shared" si="3"/>
        <v>1.9900000000000002</v>
      </c>
      <c r="G7" s="37">
        <f t="shared" ref="G7" si="4">SUM(G4:G6)</f>
        <v>1.63</v>
      </c>
      <c r="H7" s="37">
        <f t="shared" ref="H7" si="5">SUM(H4:H6)</f>
        <v>2.17</v>
      </c>
      <c r="I7" s="37">
        <f t="shared" ref="I7" si="6">SUM(I4:I6)</f>
        <v>1.85</v>
      </c>
    </row>
  </sheetData>
  <mergeCells count="1">
    <mergeCell ref="B2:I2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zoomScale="72" workbookViewId="0">
      <selection activeCell="U10" sqref="U10"/>
    </sheetView>
  </sheetViews>
  <sheetFormatPr defaultRowHeight="14.4" x14ac:dyDescent="0.3"/>
  <sheetData>
    <row r="1" spans="1:4" ht="18" thickBot="1" x14ac:dyDescent="0.4">
      <c r="A1" s="39"/>
      <c r="B1" s="39" t="s">
        <v>36</v>
      </c>
      <c r="C1" s="39" t="s">
        <v>37</v>
      </c>
      <c r="D1" s="39" t="s">
        <v>35</v>
      </c>
    </row>
    <row r="2" spans="1:4" ht="18.600000000000001" thickTop="1" thickBot="1" x14ac:dyDescent="0.4">
      <c r="A2" s="39" t="s">
        <v>38</v>
      </c>
      <c r="B2" s="38">
        <v>40</v>
      </c>
      <c r="C2" s="38">
        <v>30</v>
      </c>
      <c r="D2" s="38">
        <v>75</v>
      </c>
    </row>
    <row r="3" spans="1:4" ht="18.600000000000001" thickTop="1" thickBot="1" x14ac:dyDescent="0.4">
      <c r="A3" s="39" t="s">
        <v>39</v>
      </c>
      <c r="B3" s="38">
        <v>40</v>
      </c>
      <c r="C3" s="38">
        <v>75</v>
      </c>
      <c r="D3" s="38">
        <v>45</v>
      </c>
    </row>
    <row r="4" spans="1:4" ht="18.600000000000001" thickTop="1" thickBot="1" x14ac:dyDescent="0.4">
      <c r="A4" s="39" t="s">
        <v>40</v>
      </c>
      <c r="B4" s="38">
        <v>35</v>
      </c>
      <c r="C4" s="38">
        <v>25</v>
      </c>
      <c r="D4" s="38">
        <v>70</v>
      </c>
    </row>
    <row r="5" spans="1:4" ht="18.600000000000001" thickTop="1" thickBot="1" x14ac:dyDescent="0.4">
      <c r="A5" s="39" t="s">
        <v>41</v>
      </c>
      <c r="B5" s="38">
        <v>15</v>
      </c>
      <c r="C5" s="38">
        <v>40</v>
      </c>
      <c r="D5" s="38">
        <v>45</v>
      </c>
    </row>
    <row r="6" spans="1:4" ht="18.600000000000001" thickTop="1" thickBot="1" x14ac:dyDescent="0.4">
      <c r="A6" s="39" t="s">
        <v>42</v>
      </c>
      <c r="B6" s="38">
        <v>15</v>
      </c>
      <c r="C6" s="38">
        <v>50</v>
      </c>
      <c r="D6" s="38">
        <v>85</v>
      </c>
    </row>
    <row r="7" spans="1:4" ht="18.600000000000001" thickTop="1" thickBot="1" x14ac:dyDescent="0.4">
      <c r="A7" s="39" t="s">
        <v>43</v>
      </c>
      <c r="B7" s="38">
        <v>40</v>
      </c>
      <c r="C7" s="38">
        <v>85</v>
      </c>
      <c r="D7" s="38">
        <v>65</v>
      </c>
    </row>
    <row r="8" spans="1:4" ht="18.600000000000001" thickTop="1" thickBot="1" x14ac:dyDescent="0.4">
      <c r="A8" s="39" t="s">
        <v>44</v>
      </c>
      <c r="B8" s="38">
        <v>75</v>
      </c>
      <c r="C8" s="38">
        <v>25</v>
      </c>
      <c r="D8" s="38">
        <v>30</v>
      </c>
    </row>
    <row r="9" spans="1:4" ht="18.600000000000001" thickTop="1" thickBot="1" x14ac:dyDescent="0.4">
      <c r="A9" s="39" t="s">
        <v>45</v>
      </c>
      <c r="B9" s="38">
        <v>40</v>
      </c>
      <c r="C9" s="38">
        <v>70</v>
      </c>
      <c r="D9" s="38">
        <v>15</v>
      </c>
    </row>
    <row r="10" spans="1:4" ht="18.600000000000001" thickTop="1" thickBot="1" x14ac:dyDescent="0.4">
      <c r="A10" s="39" t="s">
        <v>46</v>
      </c>
      <c r="B10" s="38">
        <v>25</v>
      </c>
      <c r="C10" s="38">
        <v>70</v>
      </c>
      <c r="D10" s="38">
        <v>15</v>
      </c>
    </row>
    <row r="11" spans="1:4" ht="18.600000000000001" thickTop="1" thickBot="1" x14ac:dyDescent="0.4">
      <c r="A11" s="39" t="s">
        <v>47</v>
      </c>
      <c r="B11" s="38">
        <v>45</v>
      </c>
      <c r="C11" s="38">
        <v>50</v>
      </c>
      <c r="D11" s="38">
        <v>60</v>
      </c>
    </row>
    <row r="12" spans="1:4" ht="18.600000000000001" thickTop="1" thickBot="1" x14ac:dyDescent="0.4">
      <c r="A12" s="39" t="s">
        <v>48</v>
      </c>
      <c r="B12" s="38">
        <v>65</v>
      </c>
      <c r="C12" s="38">
        <v>70</v>
      </c>
      <c r="D12" s="38">
        <v>60</v>
      </c>
    </row>
    <row r="13" spans="1:4" ht="18.600000000000001" thickTop="1" thickBot="1" x14ac:dyDescent="0.4">
      <c r="A13" s="39" t="s">
        <v>49</v>
      </c>
      <c r="B13" s="38">
        <v>85</v>
      </c>
      <c r="C13" s="38">
        <v>70</v>
      </c>
      <c r="D13" s="38">
        <v>20</v>
      </c>
    </row>
    <row r="14" spans="1:4" ht="18.600000000000001" thickTop="1" thickBot="1" x14ac:dyDescent="0.4">
      <c r="A14" s="39" t="s">
        <v>93</v>
      </c>
      <c r="B14" s="40">
        <f>SUM(B2:B13)</f>
        <v>520</v>
      </c>
      <c r="C14" s="40">
        <f>SUM(C2:C13)</f>
        <v>660</v>
      </c>
      <c r="D14" s="40">
        <f>SUM(D2:D13)</f>
        <v>585</v>
      </c>
    </row>
    <row r="15" spans="1:4" ht="15" thickTop="1" x14ac:dyDescent="0.3"/>
  </sheetData>
  <dataValidations count="1">
    <dataValidation type="whole" allowBlank="1" showInputMessage="1" showErrorMessage="1" errorTitle="Неверное значение" error="Вы ввели значение больше 100 или меньше 0" promptTitle="Значения в целых числах" prompt="Допустимые значения от 0 до 100" sqref="B2:D13" xr:uid="{B969516A-1400-4F8F-93A0-08003993D093}">
      <formula1>0</formula1>
      <formula2>100</formula2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CD1D-45EE-420B-B829-B9868D33BDFF}">
  <dimension ref="A1"/>
  <sheetViews>
    <sheetView workbookViewId="0">
      <selection activeCell="I13" sqref="I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8550-87DD-4B33-8880-4CA417CB4318}">
  <dimension ref="A4:K11"/>
  <sheetViews>
    <sheetView workbookViewId="0">
      <selection activeCell="B11" sqref="B11"/>
    </sheetView>
  </sheetViews>
  <sheetFormatPr defaultRowHeight="14.4" x14ac:dyDescent="0.3"/>
  <cols>
    <col min="1" max="1" width="17.33203125" customWidth="1"/>
    <col min="2" max="2" width="9.33203125" bestFit="1" customWidth="1"/>
    <col min="3" max="3" width="14.109375" customWidth="1"/>
    <col min="4" max="4" width="11.33203125" customWidth="1"/>
    <col min="5" max="5" width="9.44140625" bestFit="1" customWidth="1"/>
    <col min="6" max="7" width="10.6640625" bestFit="1" customWidth="1"/>
    <col min="8" max="8" width="9.44140625" bestFit="1" customWidth="1"/>
    <col min="9" max="9" width="12.5546875" customWidth="1"/>
    <col min="10" max="10" width="12.44140625" customWidth="1"/>
    <col min="11" max="11" width="10.6640625" bestFit="1" customWidth="1"/>
  </cols>
  <sheetData>
    <row r="4" spans="1:11" ht="15.6" x14ac:dyDescent="0.3">
      <c r="A4" s="9" t="s">
        <v>76</v>
      </c>
      <c r="B4" s="5">
        <v>300</v>
      </c>
      <c r="K4" s="1"/>
    </row>
    <row r="6" spans="1:11" ht="31.2" x14ac:dyDescent="0.3">
      <c r="A6" s="2" t="s">
        <v>77</v>
      </c>
      <c r="B6" s="2" t="s">
        <v>78</v>
      </c>
      <c r="C6" s="2" t="s">
        <v>79</v>
      </c>
      <c r="D6" s="3" t="s">
        <v>90</v>
      </c>
      <c r="E6" s="2" t="s">
        <v>80</v>
      </c>
      <c r="F6" s="2" t="s">
        <v>81</v>
      </c>
      <c r="G6" s="2" t="s">
        <v>89</v>
      </c>
      <c r="H6" s="2" t="s">
        <v>82</v>
      </c>
      <c r="I6" s="3" t="s">
        <v>91</v>
      </c>
      <c r="J6" s="2" t="s">
        <v>83</v>
      </c>
      <c r="K6" s="2" t="s">
        <v>84</v>
      </c>
    </row>
    <row r="7" spans="1:11" ht="15.6" x14ac:dyDescent="0.3">
      <c r="A7" s="4" t="s">
        <v>85</v>
      </c>
      <c r="B7" s="5">
        <v>6</v>
      </c>
      <c r="C7" s="6">
        <v>160</v>
      </c>
      <c r="D7" s="5">
        <f>B7*C7</f>
        <v>960</v>
      </c>
      <c r="E7" s="5">
        <f>(D7/$D$11)*$B$4</f>
        <v>51.428571428571431</v>
      </c>
      <c r="F7" s="5">
        <f>D7+E7</f>
        <v>1011.4285714285714</v>
      </c>
      <c r="G7" s="5">
        <f>D7*1.338*0.2466</f>
        <v>316.752768</v>
      </c>
      <c r="H7" s="5">
        <f>D7*0.016</f>
        <v>15.36</v>
      </c>
      <c r="I7" s="5">
        <f>D7-H7</f>
        <v>944.64</v>
      </c>
      <c r="J7" s="5">
        <f>IF(I7&lt;1200,(I7-500)*0.2,IF(I7&gt;2100,I7*0.2,500-(500/850)*(I7-1200)))</f>
        <v>88.927999999999997</v>
      </c>
      <c r="K7" s="5">
        <f>I7-J7</f>
        <v>855.71199999999999</v>
      </c>
    </row>
    <row r="8" spans="1:11" ht="15.6" x14ac:dyDescent="0.3">
      <c r="A8" s="4" t="s">
        <v>86</v>
      </c>
      <c r="B8" s="5">
        <v>10</v>
      </c>
      <c r="C8" s="6">
        <v>160</v>
      </c>
      <c r="D8" s="5">
        <f t="shared" ref="D8:D10" si="0">B8*C8</f>
        <v>1600</v>
      </c>
      <c r="E8" s="5">
        <f t="shared" ref="E8:E10" si="1">(D8/$D$11)*$B$4</f>
        <v>85.714285714285708</v>
      </c>
      <c r="F8" s="5">
        <f t="shared" ref="F8:F10" si="2">D8+E8</f>
        <v>1685.7142857142858</v>
      </c>
      <c r="G8" s="5">
        <f t="shared" ref="G8:G10" si="3">D8*1.338*0.2466</f>
        <v>527.92128000000002</v>
      </c>
      <c r="H8" s="5">
        <f t="shared" ref="H8:H10" si="4">D8*0.016</f>
        <v>25.6</v>
      </c>
      <c r="I8" s="5">
        <f t="shared" ref="I8:I10" si="5">D8-H8</f>
        <v>1574.4</v>
      </c>
      <c r="J8" s="5">
        <f t="shared" ref="J8:J10" si="6">IF(I8&lt;1200,(I8-500)*0.2,IF(I8&gt;2100,I8*0.2,500-(500/850)*(I8-1200)))</f>
        <v>279.76470588235287</v>
      </c>
      <c r="K8" s="5">
        <f t="shared" ref="K8:K9" si="7">I8-J8</f>
        <v>1294.6352941176472</v>
      </c>
    </row>
    <row r="9" spans="1:11" ht="15.6" x14ac:dyDescent="0.3">
      <c r="A9" s="4" t="s">
        <v>87</v>
      </c>
      <c r="B9" s="5">
        <v>4</v>
      </c>
      <c r="C9" s="6">
        <v>160</v>
      </c>
      <c r="D9" s="5">
        <f t="shared" si="0"/>
        <v>640</v>
      </c>
      <c r="E9" s="5">
        <f t="shared" si="1"/>
        <v>34.285714285714285</v>
      </c>
      <c r="F9" s="5">
        <f t="shared" si="2"/>
        <v>674.28571428571433</v>
      </c>
      <c r="G9" s="5">
        <f t="shared" si="3"/>
        <v>211.16851200000002</v>
      </c>
      <c r="H9" s="5">
        <f t="shared" si="4"/>
        <v>10.24</v>
      </c>
      <c r="I9" s="5">
        <f t="shared" si="5"/>
        <v>629.76</v>
      </c>
      <c r="J9" s="5">
        <f t="shared" si="6"/>
        <v>25.951999999999998</v>
      </c>
      <c r="K9" s="5">
        <f t="shared" si="7"/>
        <v>603.80799999999999</v>
      </c>
    </row>
    <row r="10" spans="1:11" ht="15.6" x14ac:dyDescent="0.3">
      <c r="A10" s="4" t="s">
        <v>88</v>
      </c>
      <c r="B10" s="5">
        <v>30</v>
      </c>
      <c r="C10" s="6">
        <v>80</v>
      </c>
      <c r="D10" s="5">
        <f t="shared" si="0"/>
        <v>2400</v>
      </c>
      <c r="E10" s="5">
        <f t="shared" si="1"/>
        <v>128.57142857142856</v>
      </c>
      <c r="F10" s="5">
        <f t="shared" si="2"/>
        <v>2528.5714285714284</v>
      </c>
      <c r="G10" s="5">
        <f t="shared" si="3"/>
        <v>791.88192000000015</v>
      </c>
      <c r="H10" s="5">
        <f t="shared" si="4"/>
        <v>38.4</v>
      </c>
      <c r="I10" s="5">
        <f t="shared" si="5"/>
        <v>2361.6</v>
      </c>
      <c r="J10" s="5">
        <f t="shared" si="6"/>
        <v>472.32</v>
      </c>
      <c r="K10" s="5">
        <f>I10-J10</f>
        <v>1889.28</v>
      </c>
    </row>
    <row r="11" spans="1:11" ht="15.6" x14ac:dyDescent="0.3">
      <c r="A11" s="7"/>
      <c r="B11" s="7"/>
      <c r="C11" s="7"/>
      <c r="D11" s="8">
        <f>SUM(D7:D10)</f>
        <v>5600</v>
      </c>
      <c r="E11" s="8">
        <f>SUM(E7:E10)</f>
        <v>300</v>
      </c>
      <c r="F11" s="8">
        <f>SUM(F7:F10)</f>
        <v>5900</v>
      </c>
      <c r="G11" s="8">
        <f t="shared" ref="G11:K11" si="8">SUM(G7:G10)</f>
        <v>1847.7244800000003</v>
      </c>
      <c r="H11" s="8">
        <f t="shared" si="8"/>
        <v>89.6</v>
      </c>
      <c r="I11" s="8">
        <f t="shared" si="8"/>
        <v>5510.4</v>
      </c>
      <c r="J11" s="8">
        <f t="shared" si="8"/>
        <v>866.96470588235286</v>
      </c>
      <c r="K11" s="8">
        <f t="shared" si="8"/>
        <v>4643.4352941176467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joondiagramm</vt:lpstr>
      <vt:lpstr>tulpdiagramm</vt:lpstr>
      <vt:lpstr>sektordiagramm</vt:lpstr>
      <vt:lpstr>hinnad_Iseseisvalt</vt:lpstr>
      <vt:lpstr>tulpdiagramm 3in1_Iseseisvalt</vt:lpstr>
      <vt:lpstr>Chart</vt:lpstr>
      <vt:lpstr>preemiafond (2)</vt:lpstr>
    </vt:vector>
  </TitlesOfParts>
  <Company>TLÜ Informaatika Instituut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Oleinik</dc:creator>
  <cp:lastModifiedBy>Martin Sidorov</cp:lastModifiedBy>
  <cp:lastPrinted>2020-04-17T14:39:43Z</cp:lastPrinted>
  <dcterms:created xsi:type="dcterms:W3CDTF">2010-04-19T12:00:31Z</dcterms:created>
  <dcterms:modified xsi:type="dcterms:W3CDTF">2020-04-17T15:40:33Z</dcterms:modified>
</cp:coreProperties>
</file>