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ac\Home\Submission\20220501\AutoXL\Demo\"/>
    </mc:Choice>
  </mc:AlternateContent>
  <xr:revisionPtr revIDLastSave="0" documentId="13_ncr:1_{91487F15-DA59-4662-8DA9-B42A95F6E9F4}" xr6:coauthVersionLast="47" xr6:coauthVersionMax="47" xr10:uidLastSave="{00000000-0000-0000-0000-000000000000}"/>
  <bookViews>
    <workbookView xWindow="-113" yWindow="-113" windowWidth="24267" windowHeight="13749" tabRatio="815" firstSheet="5" activeTab="9" xr2:uid="{92ED4AAF-2BAD-4F36-B973-D5C7C6303C9B}"/>
  </bookViews>
  <sheets>
    <sheet name="Main" sheetId="3" r:id="rId1"/>
    <sheet name="Array" sheetId="4" r:id="rId2"/>
    <sheet name="Concatenate" sheetId="8" r:id="rId3"/>
    <sheet name="Duplicates" sheetId="9" r:id="rId4"/>
    <sheet name="Set" sheetId="10" r:id="rId5"/>
    <sheet name="Multi-criteria" sheetId="12" r:id="rId6"/>
    <sheet name="Lowermost" sheetId="13" r:id="rId7"/>
    <sheet name="Rightmost" sheetId="23" r:id="rId8"/>
    <sheet name="LOCATE-external" sheetId="14" r:id="rId9"/>
    <sheet name="LOCATE" sheetId="26" r:id="rId10"/>
    <sheet name="AFE_hidden_codesheet_49ddb8b8" sheetId="25" state="hidden" r:id="rId11"/>
  </sheets>
  <externalReferences>
    <externalReference r:id="rId12"/>
  </externalReferences>
  <definedNames>
    <definedName name="A.COUNTEQ.COLS" xml:space="preserve"> _xlfn.LAMBDA(_xlpm.array,_xlpm.criteria_col,
    IF(
        OR(_xlfn.ISOMITTED(_xlpm.array), _xlfn.ISOMITTED(_xlpm.criteria_col)),
        #VALUE!,
        _xlfn.BYCOL(
            _xlpm.criteria_col,
            _xlfn.LAMBDA(_xlpm.col,
                A.REDUCE.COLS(0, _xlpm.array, _xlfn.LAMBDA(_xlpm.acc,_xlpm.col_bis,
                    IF(A.EQ(_xlpm.col_bis, _xlpm.col), _xlpm.acc + 1, _xlpm.acc))))))
)</definedName>
    <definedName name="A.COUNTEQ.ROWS" xml:space="preserve"> _xlfn.LAMBDA(_xlpm.array,_xlpm.criteria_row,
    IF(
        OR(_xlfn.ISOMITTED(_xlpm.array), _xlfn.ISOMITTED(_xlpm.criteria_row)),
        #VALUE!,
        _xlfn.BYROW(
            _xlpm.criteria_row,
            _xlfn.LAMBDA(_xlpm.row,
                A.REDUCE.ROWS(0, _xlpm.array, _xlfn.LAMBDA(_xlpm.acc,_xlpm.row_bis,
                    IF(A.EQ(_xlpm.row_bis, _xlpm.row), _xlpm.acc + 1, _xlpm.acc))))))
)</definedName>
    <definedName name="A.DUPLICATED" xml:space="preserve"> _xlfn.LAMBDA(_xlpm.array,_xlop.keep,_xlop.by_col,
    _xlfn.LET(
        _xlpm.keep, IF(_xlfn.ISOMITTED(_xlpm.keep), 0, _xlpm.keep * 1),
        _xlpm.by_col, IF(_xlfn.ISOMITTED(_xlpm.by_col), 0, _xlpm.by_col * 1),
        IF(_xlfn.ISOMITTED(_xlpm.array), #VALUE!,
        IF(AND(_xlpm.keep &lt;&gt; 0, _xlpm.keep &lt;&gt; 1, _xlpm.keep &lt;&gt; -1), #VALUE!,
        IF(AND(_xlpm.by_col &lt;&gt; 0, _xlpm.by_col &lt;&gt; 1), #VALUE!,
        IF(_xlpm.by_col = 0,
            IF(_xlpm.keep = 0, A.COUNTEQ.ROWS(_xlpm.array, _xlpm.array) &gt;= 2,
            IF(_xlpm.keep = 1, ROW(_xlpm.array) - MIN(ROW(_xlpm.array)) + 1 &lt;&gt; A.XMATCH.ROWS(_xlpm.array,_xlpm.array),
            IF(_xlpm.keep = -1, ROW(_xlpm.array) - MIN(ROW(_xlpm.array)) + 1 &lt;&gt; A.XMATCH.ROWS(_xlpm.array, _xlpm.array, -1),
            #VALUE!))),
        IF(_xlpm.by_col = 1,
            IF(_xlpm.keep = 0, A.COUNTEQ.COLS(_xlpm.array, _xlpm.array) &gt;= 2,
            IF(_xlpm.keep = 1, COLUMN(_xlpm.array) - MIN(COLUMN(_xlpm.array)) + 1 &lt;&gt; A.XMATCH.COLS(_xlpm.array,_xlpm.array),
            IF(_xlpm.keep = -1, COLUMN(_xlpm.array) - MIN(COLUMN(_xlpm.array)) + 1 &lt;&gt; A.XMATCH.COLS(_xlpm.array, _xlpm.array, -1),
            #VALUE!))),
        #VALUE!))))))
)</definedName>
    <definedName name="A.DUPLICATED.BYTIMES" xml:space="preserve"> _xlfn.LAMBDA(_xlpm.array,_xlpm.occurrence,_xlop.by_col,
    _xlfn.LET(
        _xlpm.by_col, IF(_xlfn.ISOMITTED(_xlpm.by_col), 0, _xlpm.by_col * 1),
        IF(OR(_xlfn.ISOMITTED(_xlpm.array), _xlfn.ISOMITTED(_xlpm.occurrence)), #VALUE!,
        IF(AND(_xlpm.by_col &lt;&gt; 0, _xlpm.by_col &lt;&gt; 1), #VALUE!,
        IF(_xlpm.by_col = 0, A.COUNTEQ.ROWS(_xlpm.array, _xlpm.array) = _xlpm.occurrence,
        IF(_xlpm.by_col = 1, A.COUNTEQ.COLS(_xlpm.array, _xlpm.array) = _xlpm.occurrence,
        #VALUE!)))))
)</definedName>
    <definedName name="A.DUPLICATES" xml:space="preserve"> _xlfn.LAMBDA(_xlpm.array,_xlop.keep,_xlop.by_col,_xlop.return_array,
    _xlfn.LET(
        _xlpm.return_array, IF(_xlfn.ISOMITTED(_xlpm.return_array), _xlpm.array, _xlpm.return_array),
        _xlfn._xlws.FILTER(_xlpm.return_array, A.DUPLICATED(_xlpm.array, _xlpm.keep, _xlpm.by_col)))
)</definedName>
    <definedName name="A.DUPLICATES.BYTIMES" xml:space="preserve"> _xlfn.LAMBDA(_xlpm.array,_xlpm.occurrence,_xlop.by_col,_xlop.return_array,
    _xlfn.LET(
        _xlpm.return_array, IF(_xlfn.ISOMITTED(_xlpm.return_array), _xlpm.array, _xlpm.return_array),
        _xlfn._xlws.FILTER(_xlpm.return_array, A.DUPLICATED.BYTIMES(_xlpm.array, _xlpm.occurrence, _xlpm.by_col)))
)</definedName>
    <definedName name="A.EQ" xml:space="preserve"> _xlfn.LAMBDA(_xlpm.value1,_xlpm.value2,
    IF(AND(ISBLANK(_xlpm.value1), ISBLANK(_xlpm.value2)), TRUE,
    IF(AND(ISBLANK(_xlpm.value1), NOT(ISBLANK(_xlpm.value2))), FALSE,
    IF(AND(NOT(ISBLANK(_xlpm.value1)), ISBLANK(_xlpm.value2)), FALSE,
    IF(COLUMNS(_xlpm.value1) &lt;&gt; COLUMNS(_xlpm.value2), FALSE,
        _xlfn.ARRAYTOTEXT(_xlpm.value1, 1) = _xlfn.ARRAYTOTEXT(_xlpm.value2, 1)))))
)</definedName>
    <definedName name="A.EXTEND" xml:space="preserve"> _xlfn.LAMBDA(_xlpm.reference,_xlop.direction,_xlop.scope_range,_xlop.special_cell,_xlop.include_origin,
    _xlfn.LET(
        _xlpm.RANGE,
        _xlfn.LAMBDA(_xlpm.reference,_xlpm.row_min,_xlpm.col_min,_xlpm.row_max,_xlpm.col_max,
            _xlfn.LET(
                _xlpm.topleft, OFFSET(_xlpm.reference, -1 * MIN(ROW(_xlpm.reference)) + 1, -1 * MIN(COLUMN(_xlpm.reference)) + 1, 1, 1),
                OFFSET(_xlpm.topleft, _xlpm.row_min - 1, _xlpm.col_min - 1, _xlpm.row_max - _xlpm.row_min + 1, _xlpm.col_max - _xlpm.col_min + 1))),
        _xlpm.calcerror, _xlfn._xlws.FILTER({1},FALSE),
        _xlpm.direction, IF(_xlfn.ISOMITTED(_xlpm.direction), 0, _xlpm.direction * 1),
        _xlpm.include_origin, IF(_xlfn.ISOMITTED(_xlpm.include_origin), 0, _xlpm.include_origin * 1),
        IF(_xlfn.ISOMITTED(_xlpm.reference), #VALUE!,
        IF(AND(_xlpm.direction &lt;&gt; 0, _xlpm.direction &lt;&gt; 1, _xlpm.direction &lt;&gt; 2, _xlpm.direction &lt;&gt; 3), #VALUE!,
        IF(AND(_xlpm.special_cell &lt;&gt; 0, _xlpm.special_cell &lt;&gt; 1), #VALUE!,
        IF(AND(_xlpm.include_origin &lt;&gt; 0, _xlpm.include_origin &lt;&gt; 1), #VALUE!,
        IF(_xlpm.include_origin = 0,
            _xlfn.LET(
                _xlpm.jump_to, A.JUMP(_xlpm.reference, _xlpm.direction, _xlpm.scope_range, _xlpm.special_cell),
                IF(A.EQ(_xlpm.reference, _xlpm.jump_to), _xlpm.calcerror,
                    IF(_xlpm.direction = 0, _xlpm.RANGE(_xlpm.reference, MAX(ROW(_xlpm.reference)) + 1, MIN(COLUMN(_xlpm.jump_to)), MAX(ROW(_xlpm.jump_to)), MAX(COLUMN(_xlpm.jump_to))),
                    IF(_xlpm.direction = 1, _xlpm.RANGE(_xlpm.reference, MIN(ROW(_xlpm.jump_to)), MAX(COLUMN(_xlpm.reference)) + 1, MAX(ROW(_xlpm.jump_to)), MAX(COLUMN(_xlpm.jump_to))),
                    IF(_xlpm.direction = 2, _xlpm.RANGE(_xlpm.reference, MIN(ROW(_xlpm.jump_to)), MIN(COLUMN(_xlpm.jump_to)), MIN(ROW(_xlpm.reference)) - 1, MAX(COLUMN(_xlpm.jump_to))),
                    IF(_xlpm.direction = 3, _xlpm.RANGE(_xlpm.reference, MIN(ROW(_xlpm.jump_to)), MIN(COLUMN(_xlpm.jump_to)), MAX(ROW(_xlpm.jump_to)), MIN(COLUMN(_xlpm.reference)) - 1),
                    #VALUE!)))))),
        IF(_xlpm.include_origin = 1,
            _xlpm.reference:A.JUMP(_xlpm.reference, _xlpm.direction, _xlpm.scope_range, _xlpm.special_cell),
        #VALUE!)))))))
)</definedName>
    <definedName name="A.INTERSECT.CELLS" xml:space="preserve"> _xlfn.LAMBDA(_xlpm.array1,_xlop.array2,_xlop.ignore,_xlop.scan_by_column,
    _xlfn.LET(
        _xlpm.array2, IF(_xlfn.ISOMITTED(_xlpm.array2), _xlpm.array1, _xlpm.array2),
        _xlpm.ignore, IF(_xlfn.ISOMITTED(_xlpm.ignore), 0, _xlpm.ignore * 1),
        _xlpm.scan_by_column, IF(_xlfn.ISOMITTED(_xlpm.scan_by_column), 0, _xlpm.scan_by_column * 1),
        IF(_xlfn.ISOMITTED(_xlpm.array1), #VALUE!,
        IF(AND(_xlpm.ignore &lt;&gt; 0, _xlpm.ignore &lt;&gt; 1, _xlpm.ignore &lt;&gt; 2, _xlpm.ignore &lt;&gt; 3), #VALUE!,
        IF(AND(_xlpm.scan_by_column &lt;&gt; 0, _xlpm.scan_by_column &lt;&gt; 1), #VALUE!,
        _xlfn.LET(
            _xlpm.array1du_1, _xlfn.UNIQUE(_xlfn.TOCOL(_xlpm.array1, _xlpm.ignore, _xlpm.scan_by_column)),
            _xlpm.array1du_2, _xlfn.UNIQUE(_xlfn.TOCOL(_xlpm.array2, _xlpm.ignore, _xlpm.scan_by_column)),
            _xlfn._xlws.FILTER(_xlpm.array1du_1, NOT(ISERROR(_xlfn.XMATCH(_xlpm.array1du_1, _xlpm.array1du_2)))))))))
)</definedName>
    <definedName name="A.INTERSECT.COLS" xml:space="preserve"> _xlfn.LAMBDA(_xlpm.array1,_xlop.array2,
    _xlfn.LET(
        _xlpm.array2, IF(_xlfn.ISOMITTED(_xlpm.array2), _xlpm.array1, _xlpm.array2),
        IF(
            _xlfn.ISOMITTED(_xlpm.array1),
            #VALUE!,
            _xlfn.LET(
                _xlpm.arrayu_1, _xlfn.UNIQUE(_xlpm.array1, TRUE),
                _xlpm.arrayu_2, _xlfn.UNIQUE(_xlpm.array2, TRUE),
                _xlfn._xlws.FILTER(_xlpm.arrayu_1, NOT(ISERROR(A.XMATCH.COLS(_xlpm.arrayu_1, _xlpm.arrayu_2)))))))
)</definedName>
    <definedName name="A.INTERSECT.ROWS" xml:space="preserve"> _xlfn.LAMBDA(_xlpm.array1,_xlop.array2,
    _xlfn.LET(
        _xlpm.array2, IF(_xlfn.ISOMITTED(_xlpm.array2), _xlpm.array1, _xlpm.array2),
        IF(
            _xlfn.ISOMITTED(_xlpm.array1),
            #VALUE!,
            _xlfn.LET(
                _xlpm.arrayu_1, _xlfn.UNIQUE(_xlpm.array1, FALSE),
                _xlpm.arrayu_2, _xlfn.UNIQUE(_xlpm.array2, FALSE),
                _xlfn._xlws.FILTER(_xlpm.arrayu_1, NOT(ISERROR(A.XMATCH.ROWS(_xlpm.arrayu_1, _xlpm.arrayu_2)))))))
)</definedName>
    <definedName name="A.JUMP" xml:space="preserve"> _xlfn.LAMBDA(_xlpm.reference,_xlop.direction,_xlop.scope_range,_xlop.special_cell,
    _xlfn.LET(
        _xlpm.RANGE,
        _xlfn.LAMBDA(_xlpm.reference,_xlpm.row_min,_xlpm.col_min,_xlpm.row_max,_xlpm.col_max,
            _xlfn.LET(
                _xlpm.topleft, OFFSET(_xlpm.reference, -1 * MIN(ROW(_xlpm.reference)) + 1, -1 * MIN(COLUMN(_xlpm.reference)) + 1, 1, 1),
                OFFSET(_xlpm.topleft, _xlpm.row_min - 1, _xlpm.col_min - 1, _xlpm.row_max - _xlpm.row_min + 1, _xlpm.col_max - _xlpm.col_min + 1))),
        _xlpm.CHANGEROW,
        _xlfn.LAMBDA(_xlpm.reference,_xlpm.row_new,
            _xlpm.RANGE(_xlpm.reference, _xlpm.row_new, MIN(COLUMN(_xlpm.reference)), _xlpm.row_new, MAX(COLUMN(_xlpm.reference)))),
        _xlpm.CHANGECOL,
        _xlfn.LAMBDA(_xlpm.reference,_xlpm.col_new,
            _xlpm.RANGE(_xlpm.reference, MIN(ROW(_xlpm.reference)), _xlpm.col_new, MAX(ROW(_xlpm.reference)), _xlpm.col_new)),
        _xlpm.f,
        _xlfn.LAMBDA(_xlpm.scope,_xlpm.special_cell,
            IF(_xlpm.special_cell = 0, NOT(ISBLANK(_xlpm.scope)),
            IF(_xlpm.special_cell = 1, 1,
            #VALUE!))),
        _xlpm.direction, IF(_xlfn.ISOMITTED(_xlpm.direction), 0, _xlpm.direction * 1),
        _xlpm.scope_range, IF(_xlfn.ISOMITTED(_xlpm.scope_range), _xlpm.RANGE(_xlpm.reference, 1, 1, 1048576, 16384), _xlpm.scope_range),
        _xlpm.special_cell, IF(_xlfn.ISOMITTED(_xlpm.special_cell), 0, _xlpm.special_cell * 1),
        IF(_xlfn.ISOMITTED(_xlpm.reference), #VALUE!,
        IF(AND(_xlpm.direction &lt;&gt; 0, _xlpm.direction &lt;&gt; 1, _xlpm.direction &lt;&gt; 2, _xlpm.direction &lt;&gt; 3), #VALUE!,
        IF(AND(_xlpm.special_cell &lt;&gt; 0, _xlpm.special_cell &lt;&gt; 1), #VALUE!,
        IF(NOT(AND(MIN(ROW(_xlpm.reference)) &gt;= MIN(ROW(_xlpm.scope_range)), MAX(ROW(_xlpm.reference)) &lt;= MAX(ROW(_xlpm.scope_range)),
            MIN(COLUMN(_xlpm.reference)) &gt;= MIN(COLUMN(_xlpm.scope_range)), MAX(COLUMN(_xlpm.reference)) &lt;= MAX(COLUMNS(_xlpm.scope_range)))),
            #VALUE!,
        IF(_xlpm.direction = 0,
            _xlfn.LET(
                _xlpm.scope_inter, _xlpm.RANGE(_xlpm.reference, MAX(MIN(ROW(_xlpm.reference)), MIN(ROW(_xlpm.scope_range))), MIN(COLUMN(_xlpm.reference)), MAX(ROW(_xlpm.scope_range)), MAX(COLUMN(_xlpm.reference))),
                _xlfn.LET(
                    _xlpm.row_new, MAX(ROW(_xlpm.scope_inter) * _xlpm.f(_xlpm.scope_inter, _xlpm.special_cell)),
                    IF(_xlpm.row_new &gt; MAX(ROW(_xlpm.reference)), _xlpm.CHANGEROW(_xlpm.reference, _xlpm.row_new), _xlpm.reference))),
        IF(_xlpm.direction = 1,
            _xlfn.LET(
                _xlpm.scope_inter, _xlpm.RANGE(_xlpm.reference, MIN(ROW(_xlpm.reference)), MAX(MIN(COLUMN(_xlpm.reference)), MIN(COLUMN(_xlpm.scope_range))), MAX(ROW(_xlpm.reference)), MAX(COLUMNS(_xlpm.scope_range))),
                _xlfn.LET(
                    _xlpm.col_new, MAX(COLUMN(_xlpm.scope_inter) * _xlpm.f(_xlpm.scope_inter, _xlpm.special_cell)),
                    IF(_xlpm.col_new &gt; MAX(COLUMN(_xlpm.reference)), _xlpm.CHANGECOL(_xlpm.reference, _xlpm.col_new), _xlpm.reference))),
        IF(_xlpm.direction = 2,
            _xlfn.LET(
                _xlpm.scope_inter, _xlpm.RANGE(_xlpm.reference, MIN(ROW(_xlpm.scope_range)), MIN(COLUMN(_xlpm.reference)), MIN(MAX(ROW(_xlpm.reference)), MAX(ROW(_xlpm.scope_range))), MAX(COLUMN(_xlpm.reference))),
                _xlfn.LET(
                    _xlpm.row_new,
                    _xlfn.LET(_xlpm.x, ROW(_xlpm.scope_inter) * _xlpm.f(_xlpm.scope_inter, _xlpm.special_cell), IFERROR(MIN(_xlfn._xlws.FILTER(_xlpm.x, _xlpm.x &lt;&gt; 0)), 1048577)),
                    IF(_xlpm.row_new &lt; MIN(ROW(_xlpm.reference)), _xlpm.CHANGEROW(_xlpm.reference, _xlpm.row_new), _xlpm.reference))),
        IF(_xlpm.direction = 3,
            _xlfn.LET(
                _xlpm.scope_inter, _xlpm.RANGE(_xlpm.reference, MIN(ROW(_xlpm.reference)), MIN(COLUMN(_xlpm.scope_range)), MAX(ROW(_xlpm.reference)), MIN(MAX(COLUMN(_xlpm.reference)), MAX(COLUMNS(_xlpm.scope_range)))),
                _xlfn.LET(
                    _xlpm.col_new,
                    _xlfn.LET(_xlpm.x, COLUMN(_xlpm.scope_inter) * _xlpm.f(_xlpm.scope_inter, _xlpm.special_cell), IFERROR(MIN(_xlfn._xlws.FILTER(_xlpm.x, _xlpm.x &lt;&gt; 0)), 16385)),
                    IF(_xlpm.col_new &lt; MIN(COLUMN(_xlpm.reference)), _xlpm.CHANGECOL(_xlpm.reference, _xlpm.col_new), _xlpm.reference))),
            #VALUE!)))))))))
)</definedName>
    <definedName name="A.LOCATE.CELLBYTEXT" xml:space="preserve"> _xlfn.LAMBDA(_xlpm.find_text,_xlpm.within_array,_xlop.find_direction,_xlop.text_function,_xlop.start_num,
    _xlfn.LET(
        _xlpm.ROTATEROWS,
        _xlfn.LAMBDA(_xlpm.array,
            _xlfn.MAKEARRAY(ROWS(_xlpm.array), COLUMNS(_xlpm.array),
                _xlfn.LAMBDA(_xlpm.i,_xlpm.j, INDEX(_xlpm.array, ROWS(_xlpm.array) - _xlpm.i + 1, _xlpm.j)))),
        _xlpm.ROTATECOLS,
        _xlfn.LAMBDA(_xlpm.array,
            _xlfn.MAKEARRAY(ROWS(_xlpm.array), COLUMNS(_xlpm.array),
                _xlfn.LAMBDA(_xlpm.i,_xlpm.j, INDEX(_xlpm.array, _xlpm.i, COLUMNS(_xlpm.array) - _xlpm.j + 1)))),
        _xlpm.find_direction, IF(_xlfn.ISOMITTED(_xlpm.find_direction), 0, _xlpm.find_direction * 1),
        _xlpm.text_function, IF(_xlfn.ISOMITTED(_xlpm.text_function), 0, _xlpm.text_function * 1),
        _xlpm.start_num, IF(_xlfn.ISOMITTED(_xlpm.start_num), 1, _xlpm.start_num),
        IF(OR(_xlfn.ISOMITTED(_xlpm.find_text), _xlfn.ISOMITTED(_xlpm.within_array)), #VALUE!,
        IF(AND(_xlpm.find_direction &lt;&gt; 0, _xlpm.find_direction &lt;&gt; 1, _xlpm.find_direction &lt;&gt; 2, _xlpm.find_direction &lt;&gt; 3), #VALUE!,
        IF(AND(_xlpm.text_function &lt;&gt; 0, _xlpm.text_function &lt;&gt; 1, _xlpm.text_function &lt;&gt; 2, _xlpm.text_function &lt;&gt; 3), #VALUE!,
        _xlfn.LET(
            _xlpm.matches,
                IF(_xlpm.text_function = 0, ISNUMBER(SEARCH(_xlpm.find_text, _xlpm.within_array, _xlpm.start_num)),
                IF(_xlpm.text_function = 1, ISNUMBER(FIND(_xlpm.find_text, _xlpm.within_array, _xlpm.start_num)),
                IF(_xlpm.text_function = 2, ISNUMBER(SEARCHB(_xlpm.find_text, _xlpm.within_array, _xlpm.start_num)),
                IF(_xlpm.text_function = 3, ISNUMBER(FINDB(_xlpm.find_text, _xlpm.within_array, _xlpm.start_num)),
                #VALUE!)))),
            IF(_xlpm.find_direction = 0,
                _xlfn.LET(
                    _xlpm.x, _xlfn.XMATCH(TRUE, _xlfn.TOCOL(_xlpm.matches)),
                    _xlpm.row_rel, INT((_xlpm.x - 1) / COLUMNS(_xlpm.within_array)) + 1,
                    _xlpm.col_rel, _xlfn.LET(_xlpm.r, MOD(_xlpm.x, COLUMNS(_xlpm.within_array)), IF(_xlpm.r = 0, COLUMNS(_xlpm.within_array), _xlpm.r)),
                    INDEX(_xlpm.within_array, _xlpm.row_rel, _xlpm.col_rel)),
            IF(_xlpm.find_direction = 1,
                _xlfn.LET(
                    _xlpm.x, _xlfn.XMATCH(TRUE, _xlfn.TOCOL(_xlpm.ROTATECOLS(_xlpm.matches))),
                    _xlpm.row_rel, INT((_xlpm.x - 1) / COLUMNS(_xlpm.within_array)) + 1,
                    _xlpm.col_rel, COLUMNS(_xlpm.within_array) - _xlfn.LET(_xlpm.r, MOD(_xlpm.x, COLUMNS(_xlpm.within_array)), IF(_xlpm.r = 0, COLUMNS(_xlpm.within_array), _xlpm.r)) + 1,
                    INDEX(_xlpm.within_array, _xlpm.row_rel, _xlpm.col_rel)),
            IF(_xlpm.find_direction = 2,
                _xlfn.LET(
                    _xlpm.x, _xlfn.XMATCH(TRUE, _xlfn.TOCOL(_xlpm.ROTATEROWS(_xlpm.matches))),
                    _xlpm.row_rel, ROWS(_xlpm.within_array) - INT((_xlpm.x - 1) / COLUMNS(_xlpm.within_array)),
                    _xlpm.col_rel, _xlfn.LET(_xlpm.r, MOD(_xlpm.x, COLUMNS(_xlpm.within_array)), IF(_xlpm.r = 0, COLUMNS(_xlpm.within_array), _xlpm.r)),
                    INDEX(_xlpm.within_array, _xlpm.row_rel, _xlpm.col_rel)),
            IF(_xlpm.find_direction = 3,
                _xlfn.LET(
                    _xlpm.x, _xlfn.XMATCH(TRUE, _xlfn.TOCOL(_xlpm.matches), 0, -1),
                    _xlpm.row_rel, ROWS(_xlpm.within_array) - INT((_xlpm.x - 1) / COLUMNS(_xlpm.within_array)),
                    _xlpm.col_rel, _xlfn.LET(_xlpm.r, MOD(_xlpm.x, COLUMNS(_xlpm.within_array)), IF(_xlpm.r = 0, COLUMNS(_xlpm.within_array), _xlpm.r)),
                    INDEX(_xlpm.within_array, _xlpm.row_rel, _xlpm.col_rel)),
            #VALUE!)))))))))
)</definedName>
    <definedName name="A.LOCATE.RANGEBYTEXT" xml:space="preserve"> _xlfn.LAMBDA(_xlpm.find_text,_xlpm.within_array,_xlop.find_direction,_xlop.extend_direction,_xlop.scope_range,_xlop.special_cell,_xlop.include_origin,_xlop.text_function,_xlop.start_num,
    _xlfn.LET(
        _xlpm.cell, A.LOCATE.CELLBYTEXT(_xlpm.find_text, _xlpm.within_array, _xlpm.find_direction),
        A.EXTEND(_xlpm.cell, _xlpm.extend_direction, _xlpm.scope_range, _xlpm.special_cell, _xlpm.include_origin))
)</definedName>
    <definedName name="A.REDUCE.COLS" xml:space="preserve"> _xlfn.LAMBDA(_xlpm.initial_value,_xlpm.array,_xlpm.function,
    IF(
        OR(_xlfn.ISOMITTED(_xlpm.initial_value), _xlfn.ISOMITTED(_xlpm.array), _xlfn.ISOMITTED(_xlpm.function)),
        #VALUE!,
        _xlfn.REDUCE(_xlpm.initial_value, _xlfn.SEQUENCE(COLUMNS(_xlpm.array)),
            _xlfn.LAMBDA(_xlpm.acc,_xlpm.i, _xlpm.function(_xlpm.acc, _xlfn.CHOOSECOLS(_xlpm.array, _xlpm.i))))
    )
)</definedName>
    <definedName name="A.REDUCE.ROWS" xml:space="preserve"> _xlfn.LAMBDA(_xlpm.initial_value,_xlpm.array,_xlpm.function,
    IF(
        OR(_xlfn.ISOMITTED(_xlpm.initial_value), _xlfn.ISOMITTED(_xlpm.array), _xlfn.ISOMITTED(_xlpm.function)),
        #VALUE!,
        _xlfn.REDUCE(_xlpm.initial_value, _xlfn.SEQUENCE(ROWS(_xlpm.array)),
            _xlfn.LAMBDA(_xlpm.acc,_xlpm.i, _xlpm.function(_xlpm.acc, _xlfn.CHOOSEROWS(_xlpm.array, _xlpm.i))))
    )
)</definedName>
    <definedName name="A.SCAN.COLS" xml:space="preserve"> _xlfn.LAMBDA(_xlpm.initial_value,_xlpm.array,_xlpm.function,
    IF(
        OR(_xlfn.ISOMITTED(_xlpm.initial_value), _xlfn.ISOMITTED(_xlpm.array), _xlfn.ISOMITTED(_xlpm.function)),
        #VALUE!,
        _xlfn.SCAN(_xlpm.initial_value, _xlfn.SEQUENCE(COLUMNS(_xlpm.array)),
            _xlfn.LAMBDA(_xlpm.acc,_xlpm.i_col, _xlpm.function(_xlpm.acc, _xlfn.CHOOSECOLS(_xlpm.array, _xlpm.i_col)))))
)</definedName>
    <definedName name="A.SCAN.ROWS" xml:space="preserve"> _xlfn.LAMBDA(_xlpm.initial_value,_xlpm.array,_xlpm.function,
    IF(
        OR(_xlfn.ISOMITTED(_xlpm.initial_value), _xlfn.ISOMITTED(_xlpm.array), _xlfn.ISOMITTED(_xlpm.function)),
        #VALUE!,
        _xlfn.SCAN(_xlpm.initial_value, _xlfn.SEQUENCE(ROWS(_xlpm.array)),
            _xlfn.LAMBDA(_xlpm.acc,_xlpm.i_row, _xlpm.function(_xlpm.acc, _xlfn.CHOOSEROWS(_xlpm.array, _xlpm.i_row)))))
)</definedName>
    <definedName name="A.SETDIFF.CELLS" xml:space="preserve"> _xlfn.LAMBDA(_xlpm.array1,_xlop.array2,_xlop.ignore,_xlop.scan_by_column,
    _xlfn.LET(
        _xlpm.ignore, IF(_xlfn.ISOMITTED(_xlpm.ignore), 0, _xlpm.ignore * 1),
        _xlpm.scan_by_column, IF(_xlfn.ISOMITTED(_xlpm.scan_by_column), 0, _xlpm.scan_by_column * 1),
        IF(_xlfn.ISOMITTED(_xlpm.array1), #VALUE!,
        IF(_xlfn.ISOMITTED(_xlpm.array2), _xlfn.UNIQUE(_xlfn.TOCOL(_xlpm.array1, _xlpm.ignore, _xlpm.scan_by_column)),
        IF(AND(_xlpm.ignore &lt;&gt; 0, _xlpm.ignore &lt;&gt; 1, _xlpm.ignore &lt;&gt; 2, _xlpm.ignore &lt;&gt; 3), #VALUE!,
        IF(AND(_xlpm.scan_by_column &lt;&gt; 0, _xlpm.scan_by_column &lt;&gt; 1), #VALUE!,
        _xlfn.LET(
            _xlpm.array1du_1, _xlfn.UNIQUE(_xlfn.TOCOL(_xlpm.array1, _xlpm.ignore, _xlpm.scan_by_column)),
            _xlpm.array1du_2, _xlfn.UNIQUE(_xlfn.TOCOL(_xlpm.array2, _xlpm.ignore, _xlpm.scan_by_column)),
            _xlfn._xlws.FILTER(_xlpm.array1du_1, ISERROR(_xlfn.XMATCH(_xlpm.array1du_1, _xlpm.array1du_2)))))))))
)</definedName>
    <definedName name="A.SETDIFF.COLS" xml:space="preserve"> _xlfn.LAMBDA(_xlpm.array1,_xlop.array2,
    IF(_xlfn.ISOMITTED(_xlpm.array1), #VALUE!,
    IF(_xlfn.ISOMITTED(_xlpm.array2), _xlfn.UNIQUE(_xlpm.array1, TRUE),
    _xlfn.LET(
        _xlpm.arrayu_1, _xlfn.UNIQUE(_xlpm.array1, TRUE),
        _xlpm.arrayu_2, _xlfn.UNIQUE(_xlpm.array2, TRUE),
        _xlfn._xlws.FILTER(_xlpm.arrayu_1, ISERROR(A.XMATCH.COLS(_xlpm.arrayu_1, _xlpm.arrayu_2))))))
)</definedName>
    <definedName name="A.SETDIFF.ROWS" xml:space="preserve"> _xlfn.LAMBDA(_xlpm.array1,_xlop.array2,
    IF(_xlfn.ISOMITTED(_xlpm.array1), #VALUE!,
    IF(_xlfn.ISOMITTED(_xlpm.array2), _xlfn.UNIQUE(_xlpm.array1, FALSE),
    _xlfn.LET(
        _xlpm.arrayu_1, _xlfn.UNIQUE(_xlpm.array1, FALSE),
        _xlpm.arrayu_2, _xlfn.UNIQUE(_xlpm.array2, FALSE),
        _xlfn._xlws.FILTER(_xlpm.arrayu_1, ISERROR(A.XMATCH.ROWS(_xlpm.arrayu_1, _xlpm.arrayu_2))))))
)</definedName>
    <definedName name="A.UNION.CELLS" xml:space="preserve"> _xlfn.LAMBDA(_xlpm.array1,_xlop.array2,_xlop.ignore,_xlop.scan_by_column,
    _xlfn.LET(
        _xlpm.array2, IF(_xlfn.ISOMITTED(_xlpm.array2), _xlpm.array1, _xlpm.array2),
        _xlpm.ignore, IF(_xlfn.ISOMITTED(_xlpm.ignore), 0, _xlpm.ignore * 1),
        _xlpm.scan_by_column, IF(_xlfn.ISOMITTED(_xlpm.scan_by_column), 0, _xlpm.scan_by_column * 1),
        IF(_xlfn.ISOMITTED(_xlpm.array1), #VALUE!,
        IF(AND(_xlpm.ignore &lt;&gt; 0, _xlpm.ignore &lt;&gt; 1, _xlpm.ignore &lt;&gt; 2, _xlpm.ignore &lt;&gt; 3), #VALUE!,
        IF(AND(_xlpm.scan_by_column &lt;&gt; 0, _xlpm.scan_by_column &lt;&gt; 1), #VALUE!,
        _xlfn.UNIQUE(_xlfn.VSTACK(
            _xlfn.TOCOL(_xlpm.array1, _xlpm.ignore, _xlpm.scan_by_column),
            _xlfn.TOCOL(_xlpm.array2, _xlpm.ignore, _xlpm.scan_by_column)))))))
)</definedName>
    <definedName name="A.UNION.COLS" xml:space="preserve"> _xlfn.LAMBDA(_xlpm.array1,_xlop.array2,
    _xlfn.LET(
        _xlpm.array2, IF(_xlfn.ISOMITTED(_xlpm.array2), _xlpm.array1, _xlpm.array2),
        IF(
            _xlfn.ISOMITTED(_xlpm.array1),
            #VALUE!,
            _xlfn.UNIQUE(_xlfn.HSTACK(_xlpm.array1, _xlpm.array2), TRUE)))
)</definedName>
    <definedName name="A.UNION.ROWS" xml:space="preserve"> _xlfn.LAMBDA(_xlpm.array1,_xlop.array2,
    _xlfn.LET(
        _xlpm.array2, IF(_xlfn.ISOMITTED(_xlpm.array2), _xlpm.array1, _xlpm.array2),
        IF(
            _xlfn.ISOMITTED(_xlpm.array1),
            #VALUE!,
            _xlfn.UNIQUE(_xlfn.VSTACK(_xlpm.array1, _xlpm.array2), FALSE)))
)</definedName>
    <definedName name="A.VERSION" xml:space="preserve"> _xlfn.LAMBDA("AutoXL 0.1.0")</definedName>
    <definedName name="A.XLOOKUP.COLS" xml:space="preserve"> _xlfn.LAMBDA(_xlpm.lookup_col,_xlpm.lookup_array,_xlpm.return_array,_xlop.if_not_found,_xlop.search_mode,
    _xlfn.LET(
        _xlpm.if_not_found, IF(_xlfn.ISOMITTED(_xlpm.if_not_found), #N/A, _xlpm.if_not_found),
        _xlpm.search_mode, IF(_xlfn.ISOMITTED(_xlpm.search_mode), 1, _xlpm.search_mode * 1),
        IF(
            OR(
                _xlfn.ISOMITTED(_xlpm.lookup_col),
                _xlfn.ISOMITTED(_xlpm.lookup_array),
                _xlfn.ISOMITTED(_xlpm.return_array),
                AND(_xlpm.search_mode &lt;&gt; 1, _xlpm.search_mode &lt;&gt; -1)),
            #VALUE!,
            _xlfn.LET(
                _xlpm.x,
                A.XMATCH.COLS(_xlpm.lookup_col, _xlpm.lookup_array, _xlpm.search_mode),
                _xlfn.BYCOL(
                    _xlfn.SEQUENCE(COLUMNS(_xlpm.lookup_col)),
                    _xlfn.LAMBDA(_xlpm.col,
                        IF(ISERROR(_xlfn.CHOOSECOLS(_xlpm.x, _xlpm.col)), _xlpm.if_not_found, CHOOSECOLSS(_xlpm.return_array, _xlfn.CHOOSECOLS(_xlpm.x, _xlpm.col))))))))
)</definedName>
    <definedName name="A.XLOOKUP.ROWS" xml:space="preserve"> _xlfn.LAMBDA(_xlpm.lookup_row,_xlpm.lookup_array,_xlpm.return_array,_xlop.if_not_found,_xlop.search_mode,
    _xlfn.LET(
        _xlpm.if_not_found, IF(_xlfn.ISOMITTED(_xlpm.if_not_found), #N/A, _xlpm.if_not_found),
        _xlpm.search_mode, IF(_xlfn.ISOMITTED(_xlpm.search_mode), 1, _xlpm.search_mode * 1),
        IF(
            OR(
                _xlfn.ISOMITTED(_xlpm.lookup_row),
                _xlfn.ISOMITTED(_xlpm.lookup_array),
                _xlfn.ISOMITTED(_xlpm.return_array),
                AND(_xlpm.search_mode &lt;&gt; 1, _xlpm.search_mode &lt;&gt; -1)),
            #VALUE!,
            _xlfn.LET(
                _xlpm.x,
                A.XMATCH.ROWS(_xlpm.lookup_row, _xlpm.lookup_array, _xlpm.search_mode),
                _xlfn.BYROW(
                    _xlfn.SEQUENCE(ROWS(_xlpm.lookup_row)),
                    _xlfn.LAMBDA(_xlpm.row,
                        IF(ISERROR(_xlfn.CHOOSEROWS(_xlpm.x, _xlpm.row)), _xlpm.if_not_found, _xlfn.CHOOSEROWS(_xlpm.return_array, _xlfn.CHOOSEROWS(_xlpm.x, _xlpm.row))))))))
)</definedName>
    <definedName name="A.XMATCH.COLS" xml:space="preserve"> _xlfn.LAMBDA(_xlpm.lookup_col,_xlpm.lookup_array,_xlop.search_mode,
    _xlfn.LET(
        _xlpm.search_mode, IF(_xlfn.ISOMITTED(_xlpm.search_mode), 1, _xlpm.search_mode * 1),
        IF(
            OR(
                _xlfn.ISOMITTED(_xlpm.lookup_col),
                _xlfn.ISOMITTED(_xlpm.lookup_array),
                AND(_xlpm.search_mode &lt;&gt; 1, _xlpm.search_mode &lt;&gt; -1)),
            #VALUE!,
            _xlfn.LET(
                _xlpm.XMATCH_COL,
                _xlfn.LAMBDA(_xlpm.lookup_1_col,_xlpm.lookup_array,_xlop.search_mode,
                    _xlfn.XMATCH(TRUE, _xlfn.BYCOL(_xlpm.lookup_array, _xlfn.LAMBDA(_xlpm.col, A.EQ(_xlpm.col, _xlpm.lookup_1_col))), 0, _xlpm.search_mode)),
                _xlfn.BYCOL(
                    _xlpm.lookup_col,
                    _xlfn.LAMBDA(_xlpm.col, _xlpm.XMATCH_COL(_xlpm.col, _xlpm.lookup_array, _xlpm.search_mode))))))
)</definedName>
    <definedName name="A.XMATCH.ROWS" xml:space="preserve"> _xlfn.LAMBDA(_xlpm.lookup_row,_xlpm.lookup_array,_xlop.search_mode,
    _xlfn.LET(
        _xlpm.search_mode, IF(_xlfn.ISOMITTED(_xlpm.search_mode), 1, _xlpm.search_mode * 1),
        IF(
            OR(
                _xlfn.ISOMITTED(_xlpm.lookup_row),
                _xlfn.ISOMITTED(_xlpm.lookup_array),
                AND(_xlpm.search_mode &lt;&gt; 1, _xlpm.search_mode &lt;&gt; -1)),
            #VALUE!,
            _xlfn.LET(
                _xlpm.XMATCH_ROW,
                _xlfn.LAMBDA(_xlpm.lookup_1_row,_xlpm.lookup_array,_xlop.search_mode,
                    _xlfn.XMATCH(TRUE, _xlfn.BYROW(_xlpm.lookup_array, _xlfn.LAMBDA(_xlpm.row, A.EQ(_xlpm.row, _xlpm.lookup_1_row))), 0, _xlpm.search_mode)),
                _xlfn.BYROW(
                    _xlpm.lookup_row,
                    _xlfn.LAMBDA(_xlpm.row, _xlpm.XMATCH_ROW(_xlpm.row, _xlpm.lookup_array, _xlpm.search_mode))))))
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8" i="26" l="1" a="1"/>
  <c r="K18" i="26"/>
  <c r="C5" i="26" a="1"/>
  <c r="C18" i="14" a="1"/>
  <c r="C18" i="14"/>
  <c r="C5" i="14" a="1"/>
  <c r="C5" i="14"/>
  <c r="G7" i="4" a="1"/>
  <c r="G7" i="4"/>
  <c r="E3" i="3" a="1"/>
  <c r="E3" i="3"/>
  <c r="R11" i="13" a="1"/>
  <c r="R11" i="13"/>
  <c r="M6" i="9" a="1"/>
  <c r="M6" i="9"/>
  <c r="O6" i="8" a="1"/>
  <c r="O6" i="8" s="1"/>
  <c r="F6" i="8" a="1"/>
  <c r="F6" i="8" s="1"/>
  <c r="Q7" i="4" a="1"/>
  <c r="Q7" i="4" s="1"/>
  <c r="F11" i="13" a="1"/>
  <c r="F11" i="13" s="1"/>
  <c r="F5" i="13" a="1"/>
  <c r="F5" i="13" s="1"/>
  <c r="D6" i="9" a="1"/>
  <c r="D6" i="9" s="1"/>
  <c r="Q6" i="4"/>
  <c r="C5" i="26" l="1"/>
  <c r="K5" i="26" a="1"/>
  <c r="B7" i="4" a="1"/>
  <c r="B7" i="4" s="1"/>
  <c r="K5" i="26" l="1"/>
  <c r="N8" i="13" a="1"/>
  <c r="N11" i="13" a="1"/>
  <c r="N11" i="13" l="1"/>
  <c r="N8" i="13"/>
  <c r="M6" i="8" l="1" a="1"/>
  <c r="M6" i="8" s="1"/>
  <c r="L8" i="23" l="1" a="1"/>
  <c r="L8" i="23" s="1"/>
  <c r="L7" i="23" a="1"/>
  <c r="L7" i="23" s="1"/>
  <c r="L6" i="23" a="1"/>
  <c r="L6" i="23" s="1"/>
  <c r="L5" i="23" a="1"/>
  <c r="L5" i="23" s="1"/>
  <c r="S6" i="8" l="1" a="1"/>
  <c r="S6" i="8" s="1"/>
  <c r="F8" i="13" l="1" a="1"/>
  <c r="F8" i="13" s="1"/>
  <c r="I5" i="12" a="1"/>
  <c r="I5" i="12" s="1"/>
  <c r="F13" i="10" a="1"/>
  <c r="F13" i="10" s="1"/>
  <c r="I13" i="10" l="1" a="1"/>
  <c r="I13" i="10" s="1"/>
  <c r="I5" i="10" a="1"/>
  <c r="I5" i="10" s="1"/>
  <c r="F5" i="10" a="1"/>
  <c r="F5" i="10" s="1"/>
  <c r="F6" i="9" a="1"/>
  <c r="F6" i="9" s="1"/>
  <c r="J6" i="9" a="1"/>
  <c r="J6" i="9" s="1"/>
  <c r="I6" i="8" a="1"/>
  <c r="I6" i="8" s="1"/>
  <c r="G6" i="4" l="1"/>
  <c r="B6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<sst xmlns="http://schemas.openxmlformats.org/spreadsheetml/2006/main" count="887" uniqueCount="452">
  <si>
    <t>Concatenate several lists</t>
  </si>
  <si>
    <t>Find duplicates in a list</t>
  </si>
  <si>
    <t>Set operations such as union, intersection, difference</t>
  </si>
  <si>
    <t>Filter by multi-criteria</t>
  </si>
  <si>
    <t>Range from a cell to the lowermost cell of a column</t>
  </si>
  <si>
    <t>3 rightmost columns of each row</t>
  </si>
  <si>
    <t>An array of a constant of a certain height:</t>
  </si>
  <si>
    <t>An array of a constant of same height as a table:</t>
  </si>
  <si>
    <t>An array of a constant of same size of a table:</t>
  </si>
  <si>
    <t>Inputs:</t>
  </si>
  <si>
    <t>a</t>
  </si>
  <si>
    <t>b</t>
  </si>
  <si>
    <t>c</t>
  </si>
  <si>
    <t>d</t>
  </si>
  <si>
    <t>e</t>
  </si>
  <si>
    <t>Concatenate 2 lists:</t>
  </si>
  <si>
    <t>Concatenate 3 lists:</t>
  </si>
  <si>
    <t>Conatenate everything in a table to make a list:</t>
  </si>
  <si>
    <t>Solution 1</t>
  </si>
  <si>
    <t>Solution 2</t>
  </si>
  <si>
    <t>Windows only</t>
  </si>
  <si>
    <t>i</t>
  </si>
  <si>
    <t>j</t>
  </si>
  <si>
    <t>f</t>
  </si>
  <si>
    <t>k</t>
  </si>
  <si>
    <t>g</t>
  </si>
  <si>
    <t>l</t>
  </si>
  <si>
    <t>h</t>
  </si>
  <si>
    <t>m</t>
  </si>
  <si>
    <t>n</t>
  </si>
  <si>
    <t>All the items that appear 2 times:</t>
  </si>
  <si>
    <t>All the items that appear n times:</t>
  </si>
  <si>
    <t>Intersection of 2 lists:</t>
  </si>
  <si>
    <t>Set difference of List 1 and List 2 (elements in List 1 that are not in List 2):</t>
  </si>
  <si>
    <t>Tom</t>
  </si>
  <si>
    <t>Jim</t>
  </si>
  <si>
    <t>Ray</t>
  </si>
  <si>
    <t>Lily</t>
  </si>
  <si>
    <t>Ramy</t>
  </si>
  <si>
    <t>Lucy</t>
  </si>
  <si>
    <t>Kiko</t>
  </si>
  <si>
    <t>Kim</t>
  </si>
  <si>
    <t>Union of 2 lists:</t>
  </si>
  <si>
    <t>Set difference of List 2 and List 1:</t>
  </si>
  <si>
    <t>Rows that satisfy multi-criteria:</t>
  </si>
  <si>
    <t>Row number of the lowermost cell of Column C:</t>
  </si>
  <si>
    <t>The lowermost cell of Column C:</t>
  </si>
  <si>
    <t>Another solution:</t>
  </si>
  <si>
    <t>The range from a cell to the lowermost cell of a column:</t>
  </si>
  <si>
    <t>Average of the 3 rightmost columns (empty cells are ignored):</t>
  </si>
  <si>
    <t>rows</t>
  </si>
  <si>
    <t>columns</t>
  </si>
  <si>
    <t>namespace</t>
  </si>
  <si>
    <t>name</t>
  </si>
  <si>
    <t>Workbook</t>
  </si>
  <si>
    <t>start</t>
  </si>
  <si>
    <t>code_0</t>
  </si>
  <si>
    <t/>
  </si>
  <si>
    <t>Make array constant</t>
  </si>
  <si>
    <t>// return whether two values or arrays are equal</t>
  </si>
  <si>
    <t>// case-insensitive</t>
  </si>
  <si>
    <t>A.EQ = LAMBDA(value1, value2,</t>
  </si>
  <si>
    <t xml:space="preserve">    IF(AND(ISBLANK(value1), ISBLANK(value2)), TRUE,</t>
  </si>
  <si>
    <t xml:space="preserve">    IF(AND(ISBLANK(value1), NOT(ISBLANK(value2))), FALSE,</t>
  </si>
  <si>
    <t xml:space="preserve">    IF(AND(NOT(ISBLANK(value1)), ISBLANK(value2)), FALSE,</t>
  </si>
  <si>
    <t xml:space="preserve">    IF(COLUMNS(value1) &lt;&gt; COLUMNS(value2), FALSE,</t>
  </si>
  <si>
    <t xml:space="preserve">        ARRAYTOTEXT(value1, 1) = ARRAYTOTEXT(value2, 1)))))</t>
  </si>
  <si>
    <t>);</t>
  </si>
  <si>
    <t>// search for a specified row in an array row by row, and then return the row's relative position</t>
  </si>
  <si>
    <t>// lookup_row: the row to search for</t>
  </si>
  <si>
    <t>//     accept: a single value, a 1D array, a 2D array</t>
  </si>
  <si>
    <t>//     if omitted: return #VALUE!</t>
  </si>
  <si>
    <t>// lookup_array: the array to search</t>
  </si>
  <si>
    <t>// [search_mode]: specify the search mode to use</t>
  </si>
  <si>
    <t>//     1 - Perform a search starting at the first item (default).</t>
  </si>
  <si>
    <t>//     -1 - Perform a reverse search starting at the last item.</t>
  </si>
  <si>
    <t>// remarks:</t>
  </si>
  <si>
    <t>//     lookup_row can accept multiple rows, then the function will return a 1D array</t>
  </si>
  <si>
    <t>//     lookup_row and lookup_array should have same number of columns to match</t>
  </si>
  <si>
    <t>A.XMATCH.ROWS = LAMBDA(lookup_row, lookup_array, [search_mode],</t>
  </si>
  <si>
    <t xml:space="preserve">    LET(</t>
  </si>
  <si>
    <t xml:space="preserve">        search_mode, IF(ISOMITTED(search_mode), 1, search_mode * 1),</t>
  </si>
  <si>
    <t xml:space="preserve">        IF(</t>
  </si>
  <si>
    <t xml:space="preserve">            OR(</t>
  </si>
  <si>
    <t xml:space="preserve">                ISOMITTED(lookup_row),</t>
  </si>
  <si>
    <t xml:space="preserve">                ISOMITTED(lookup_array),</t>
  </si>
  <si>
    <t xml:space="preserve">                AND(search_mode &lt;&gt; 1, search_mode &lt;&gt; -1)),</t>
  </si>
  <si>
    <t xml:space="preserve">            #VALUE!,</t>
  </si>
  <si>
    <t xml:space="preserve">            LET(</t>
  </si>
  <si>
    <t xml:space="preserve">                XMATCH_ROW,</t>
  </si>
  <si>
    <t xml:space="preserve">                LAMBDA(lookup_1_row, lookup_array, [search_mode],</t>
  </si>
  <si>
    <t xml:space="preserve">                    XMATCH(TRUE, BYROW(lookup_array, LAMBDA(row, A.EQ(row, lookup_1_row))), 0, search_mode)),</t>
  </si>
  <si>
    <t xml:space="preserve">                BYROW(</t>
  </si>
  <si>
    <t xml:space="preserve">                    lookup_row, </t>
  </si>
  <si>
    <t xml:space="preserve">                    LAMBDA(row, XMATCH_ROW(row, lookup_array, search_mode))))))</t>
  </si>
  <si>
    <t>// search for a specified column in an array column by column, and then return the column's relative position</t>
  </si>
  <si>
    <t>// "lookup_col": the column to search for</t>
  </si>
  <si>
    <t>// "lookup_array": the array to search</t>
  </si>
  <si>
    <t>// "search_mode": specify the search mode to use</t>
  </si>
  <si>
    <t>//     lookup_col can accept multiple columns, then the function will return a 1D array</t>
  </si>
  <si>
    <t>//     lookup_col and lookup_array should have same number of rows to match</t>
  </si>
  <si>
    <t>A.XMATCH.COLS = LAMBDA(lookup_col, lookup_array, [search_mode],</t>
  </si>
  <si>
    <t xml:space="preserve">                ISOMITTED(lookup_col),</t>
  </si>
  <si>
    <t xml:space="preserve">                XMATCH_COL,</t>
  </si>
  <si>
    <t xml:space="preserve">                LAMBDA(lookup_1_col, lookup_array, [search_mode],</t>
  </si>
  <si>
    <t xml:space="preserve">                    XMATCH(TRUE, BYCOL(lookup_array, LAMBDA(col, A.EQ(col, lookup_1_col))), 0, search_mode)),</t>
  </si>
  <si>
    <t xml:space="preserve">                BYCOL(</t>
  </si>
  <si>
    <t xml:space="preserve">                    lookup_col, </t>
  </si>
  <si>
    <t xml:space="preserve">                    LAMBDA(col, XMATCH_COL(col, lookup_array, search_mode))))))</t>
  </si>
  <si>
    <t>// search an array row by row for a match with a given row and return the corresponding item from a second array</t>
  </si>
  <si>
    <t>// return_array: the array to return</t>
  </si>
  <si>
    <t>// [if_not_found]: Where a valid match is not found, return the [if_not_found] text you supply.</t>
  </si>
  <si>
    <t>A.XLOOKUP.ROWS = LAMBDA(lookup_row, lookup_array, return_array, [if_not_found], [search_mode],</t>
  </si>
  <si>
    <t xml:space="preserve">        if_not_found, IF(ISOMITTED(if_not_found), #N/A, if_not_found),</t>
  </si>
  <si>
    <t xml:space="preserve">                ISOMITTED(return_array),</t>
  </si>
  <si>
    <t xml:space="preserve">                x,</t>
  </si>
  <si>
    <t xml:space="preserve">                A.XMATCH.ROWS(lookup_row, lookup_array, search_mode),</t>
  </si>
  <si>
    <t xml:space="preserve">                ByROW(</t>
  </si>
  <si>
    <t xml:space="preserve">                    SEQUENCE(ROWS(lookup_row)),</t>
  </si>
  <si>
    <t xml:space="preserve">                    LAMBDA(row, </t>
  </si>
  <si>
    <t xml:space="preserve">                        IF(ISERROR(CHOOSEROWS(x, row)), if_not_found, CHOOSEROWS(return_array, CHOOSEROWS(x, row))))))))</t>
  </si>
  <si>
    <t>// search an array column by column for a match with a given column and return the corresponding item from a second array</t>
  </si>
  <si>
    <t>// lookup_col: the column to search for</t>
  </si>
  <si>
    <t>A.XLOOKUP.COLS = LAMBDA(lookup_col, lookup_array, return_array, [if_not_found], [search_mode],</t>
  </si>
  <si>
    <t xml:space="preserve">                A.XMATCH.COLS(lookup_col, lookup_array, search_mode),</t>
  </si>
  <si>
    <t xml:space="preserve">                ByCOL(</t>
  </si>
  <si>
    <t xml:space="preserve">                    SEQUENCE(COLUMNS(lookup_col)),</t>
  </si>
  <si>
    <t xml:space="preserve">                    LAMBDA(col, </t>
  </si>
  <si>
    <t xml:space="preserve">                        IF(ISERROR(CHOOSECOLS(x, col)), if_not_found, CHOOSECOLSS(return_array, CHOOSECOLS(x, col))))))))</t>
  </si>
  <si>
    <t>// reduce an array to an accumulated value by applying a LAMBDA function to each row and returning the total value in the accumulator</t>
  </si>
  <si>
    <t>// initial_value: set the starting value for the accumulator</t>
  </si>
  <si>
    <t>// array: an array to be scanned</t>
  </si>
  <si>
    <t>// function: a function that is called to reduce the array</t>
  </si>
  <si>
    <t>//     the function takes two parameters:</t>
  </si>
  <si>
    <t xml:space="preserve">//         1) accumulator: the value totaled up and returned as the final result; </t>
  </si>
  <si>
    <t>//         2) row: the calculation applied to each row in the array</t>
  </si>
  <si>
    <t>A.REDUCE.ROWS = LAMBDA(initial_value, array, function,</t>
  </si>
  <si>
    <t xml:space="preserve">    IF(</t>
  </si>
  <si>
    <t xml:space="preserve">        OR(ISOMITTED(initial_value), ISOMITTED(array), ISOMITTED(function)),</t>
  </si>
  <si>
    <t xml:space="preserve">        #VALUE!,</t>
  </si>
  <si>
    <t xml:space="preserve">        REDUCE(initial_value, SEQUENCE(ROWS(array)),</t>
  </si>
  <si>
    <t xml:space="preserve">            LAMBDA(acc, i, function(acc, CHOOSEROWS(array, i))))</t>
  </si>
  <si>
    <t xml:space="preserve">    )</t>
  </si>
  <si>
    <t>// reduce an array to an accumulated value by applying a LAMBDA function to each column and returning the total value in the accumulator</t>
  </si>
  <si>
    <t>//         2) column: the calculation applied to each column in the array</t>
  </si>
  <si>
    <t>A.REDUCE.COLS = LAMBDA(initial_value, array, function,</t>
  </si>
  <si>
    <t xml:space="preserve">        REDUCE(initial_value, SEQUENCE(COLUMNS(array)),</t>
  </si>
  <si>
    <t xml:space="preserve">            LAMBDA(acc, i, function(acc, CHOOSECOLS(array, i))))</t>
  </si>
  <si>
    <t>// scan an array row by row by applying a function to each row, and return an array that has each intermediate value</t>
  </si>
  <si>
    <t xml:space="preserve">//     if omitted: return #VALUE! </t>
  </si>
  <si>
    <t>// function: a function that is called to scan the array</t>
  </si>
  <si>
    <t xml:space="preserve">//     the function takes two parameters: </t>
  </si>
  <si>
    <t>//     unlike in SCAN function, initial_value cannot be omitted to avoid confusion</t>
  </si>
  <si>
    <t>A.SCAN.ROWS = LAMBDA(initial_value, array, function,</t>
  </si>
  <si>
    <t xml:space="preserve">        SCAN(initial_value, SEQUENCE(ROWS(array)),</t>
  </si>
  <si>
    <t xml:space="preserve">            LAMBDA(acc, i_row, function(acc, CHOOSEROWS(array, i_row)))))</t>
  </si>
  <si>
    <t>// scan an array column by column by applying a function to each column, and return an array that has each intermediate value</t>
  </si>
  <si>
    <t>A.SCAN.COLS = LAMBDA(initial_value, array, function,</t>
  </si>
  <si>
    <t xml:space="preserve">        SCAN(initial_value, SEQUENCE(COLUMNS(array)),</t>
  </si>
  <si>
    <t xml:space="preserve">            LAMBDA(acc, i_col, function(acc, CHOOSECOLS(array, i_col)))))</t>
  </si>
  <si>
    <t>// find the union of two arrays by cells; return an array of the unique cells that are in either of the two input arrays</t>
  </si>
  <si>
    <t>// array1: an input array</t>
  </si>
  <si>
    <t>// array2: an input array</t>
  </si>
  <si>
    <t>//     if omitted: return the union within array1</t>
  </si>
  <si>
    <t>// ignore: whether to ignore certain types of values</t>
  </si>
  <si>
    <t>//     0 - keep all values (default)</t>
  </si>
  <si>
    <t>//     1 - Ignore blanks</t>
  </si>
  <si>
    <t>//     2 - Ignore errors</t>
  </si>
  <si>
    <t>//     3 - Ignore blanks and errors</t>
  </si>
  <si>
    <t>// scan_by_column:</t>
  </si>
  <si>
    <t>//     FALSE - scan by row (default)</t>
  </si>
  <si>
    <t>//     TRUE - scan by column</t>
  </si>
  <si>
    <t>A.UNION.CELLS = LAMBDA(array1, [array2], [ignore], [scan_by_column],</t>
  </si>
  <si>
    <t xml:space="preserve">        array2, IF(ISOMITTED(array2), array1, array2),</t>
  </si>
  <si>
    <t xml:space="preserve">        ignore, IF(ISOMITTED(ignore), 0, ignore * 1),</t>
  </si>
  <si>
    <t xml:space="preserve">        scan_by_column, IF(ISOMITTED(scan_by_column), 0, scan_by_column * 1),</t>
  </si>
  <si>
    <t xml:space="preserve">        IF(ISOMITTED(array1), #VALUE!,</t>
  </si>
  <si>
    <t xml:space="preserve">        IF(AND(ignore &lt;&gt; 0, ignore &lt;&gt; 1, ignore &lt;&gt; 2, ignore &lt;&gt; 3), #VALUE!,</t>
  </si>
  <si>
    <t xml:space="preserve">        IF(AND(scan_by_column &lt;&gt; 0, scan_by_column &lt;&gt; 1), #VALUE!,</t>
  </si>
  <si>
    <t xml:space="preserve">        UNIQUE(VSTACK(</t>
  </si>
  <si>
    <t xml:space="preserve">            TOCOL(array1, ignore, scan_by_column), </t>
  </si>
  <si>
    <t xml:space="preserve">            TOCOL(array2, ignore, scan_by_column)))))))</t>
  </si>
  <si>
    <t>// find the union of two arrays by rows; return an array of the unique rows that are in either of the two input arrays</t>
  </si>
  <si>
    <t xml:space="preserve">//     if a row has fewer columns than the resulting array, it will be completed by #N/A </t>
  </si>
  <si>
    <t>A.UNION.ROWS = LAMBDA(array1, [array2],</t>
  </si>
  <si>
    <t xml:space="preserve">            ISOMITTED(array1),</t>
  </si>
  <si>
    <t xml:space="preserve">            UNIQUE(VSTACK(array1, array2), FALSE)))</t>
  </si>
  <si>
    <t>// find the union of two arrays by columns; return an array of the unique columns that are in either of the two input arrays</t>
  </si>
  <si>
    <t>//     if a column has fewer rows than the resulting array, it will be completed by #N/A</t>
  </si>
  <si>
    <t>A.UNION.COLS = LAMBDA(array1, [array2],</t>
  </si>
  <si>
    <t xml:space="preserve">            UNIQUE(HSTACK(array1, array2), TRUE)))</t>
  </si>
  <si>
    <t>// find the intersection of two arrays by cells; return an array of the unique cells that are in both of the two input arrays</t>
  </si>
  <si>
    <t>//     if omitted: return the intersection within array1</t>
  </si>
  <si>
    <t>//     if the result is empty, return #CALC!</t>
  </si>
  <si>
    <t>A.INTERSECT.CELLS = LAMBDA(array1, [array2], [ignore], [scan_by_column],</t>
  </si>
  <si>
    <t xml:space="preserve">        LET(</t>
  </si>
  <si>
    <t xml:space="preserve">            array1du_1, UNIQUE(TOCOL(array1, ignore, scan_by_column)),</t>
  </si>
  <si>
    <t xml:space="preserve">            array1du_2, UNIQUE(TOCOL(array2, ignore, scan_by_column)),</t>
  </si>
  <si>
    <t xml:space="preserve">            FILTER(array1du_1, NOT(ISERROR(XMATCH(array1du_1, array1du_2)))))))))</t>
  </si>
  <si>
    <t xml:space="preserve">    </t>
  </si>
  <si>
    <t>// find the intersection of two arrays by rows; return an array of the unique rows that are in both of the two input arrays</t>
  </si>
  <si>
    <t>//     array1 and array2 should have same number of columns to compare</t>
  </si>
  <si>
    <t>A.INTERSECT.ROWS = LAMBDA(array1, [array2],</t>
  </si>
  <si>
    <t xml:space="preserve">                arrayu_1, UNIQUE(array1, FALSE),</t>
  </si>
  <si>
    <t xml:space="preserve">                arrayu_2, UNIQUE(array2, FALSE),</t>
  </si>
  <si>
    <t xml:space="preserve">                FILTER(arrayu_1, NOT(ISERROR(A.XMATCH.ROWS(arrayu_1, arrayu_2)))))))</t>
  </si>
  <si>
    <t>// find the intersection of two arrays by columns; return an array of the unique columns that are in both of the two input arrays</t>
  </si>
  <si>
    <t>//     array1 and array2 should have same number of rows to compare</t>
  </si>
  <si>
    <t>A.INTERSECT.COLS = LAMBDA(array1, [array2],</t>
  </si>
  <si>
    <t xml:space="preserve">                arrayu_1, UNIQUE(array1, TRUE),</t>
  </si>
  <si>
    <t xml:space="preserve">                arrayu_2, UNIQUE(array2, TRUE),</t>
  </si>
  <si>
    <t xml:space="preserve">                FILTER(arrayu_1, NOT(ISERROR(A.XMATCH.COLS(arrayu_1, arrayu_2)))))))</t>
  </si>
  <si>
    <t>// find the set difference of two arrays by cells; return an array of the unique cells in one array that are not in the other</t>
  </si>
  <si>
    <t>//     if omitted: return the unique cells of array1</t>
  </si>
  <si>
    <t>A.SETDIFF.CELLS = LAMBDA(array1, [array2], [ignore], [scan_by_column],</t>
  </si>
  <si>
    <t xml:space="preserve">        IF(ISOMITTED(array2), UNIQUE(TOCOL(array1, ignore, scan_by_column)),</t>
  </si>
  <si>
    <t xml:space="preserve">            FILTER(array1du_1, ISERROR(XMATCH(array1du_1, array1du_2)))))))))</t>
  </si>
  <si>
    <t>// find the set difference of two arrays by rows; return an array of the unique rows in one array that are not in the other</t>
  </si>
  <si>
    <t>//     if omitted: return the unique rows of array1</t>
  </si>
  <si>
    <t>A.SETDIFF.ROWS = LAMBDA(array1, [array2],</t>
  </si>
  <si>
    <t xml:space="preserve">    IF(ISOMITTED(array1), #VALUE!,</t>
  </si>
  <si>
    <t xml:space="preserve">    IF(ISOMITTED(array2), UNIQUE(array1, FALSE),</t>
  </si>
  <si>
    <t xml:space="preserve">        arrayu_1, UNIQUE(array1, FALSE),</t>
  </si>
  <si>
    <t xml:space="preserve">        arrayu_2, UNIQUE(array2, FALSE),</t>
  </si>
  <si>
    <t xml:space="preserve">        FILTER(arrayu_1, ISERROR(A.XMATCH.ROWS(arrayu_1, arrayu_2))))))</t>
  </si>
  <si>
    <t>// find the set difference of two arrays by columns; return an array of the unique columns in one array that are not in the other</t>
  </si>
  <si>
    <t>//     if omitted: return the unique columns of array1</t>
  </si>
  <si>
    <t>A.SETDIFF.COLS = LAMBDA(array1, [array2],</t>
  </si>
  <si>
    <t xml:space="preserve">    IF(ISOMITTED(array2), UNIQUE(array1, TRUE),</t>
  </si>
  <si>
    <t xml:space="preserve">        arrayu_1, UNIQUE(array1, TRUE),</t>
  </si>
  <si>
    <t xml:space="preserve">        arrayu_2, UNIQUE(array2, TRUE),</t>
  </si>
  <si>
    <t xml:space="preserve">        FILTER(arrayu_1, ISERROR(A.XMATCH.COLS(arrayu_1, arrayu_2))))))</t>
  </si>
  <si>
    <t>// count the number of rows within an array that is equal to the given row</t>
  </si>
  <si>
    <t>// criteria_row: the row to compare with</t>
  </si>
  <si>
    <t>// array: the array to search</t>
  </si>
  <si>
    <t>//     criteria_row can accept multiple rows, then the function will return a 1D array</t>
  </si>
  <si>
    <t>//     criteria_row and array should have same number of columns to match</t>
  </si>
  <si>
    <t>A.COUNTEQ.ROWS = LAMBDA(array, criteria_row,</t>
  </si>
  <si>
    <t xml:space="preserve">        OR(ISOMITTED(array), ISOMITTED(criteria_row)),</t>
  </si>
  <si>
    <t xml:space="preserve">        BYROW(</t>
  </si>
  <si>
    <t xml:space="preserve">            criteria_row,</t>
  </si>
  <si>
    <t xml:space="preserve">            LAMBDA(</t>
  </si>
  <si>
    <t xml:space="preserve">                row,</t>
  </si>
  <si>
    <t xml:space="preserve">                A.REDUCE.ROWS(0, array, LAMBDA(acc, row_bis,</t>
  </si>
  <si>
    <t xml:space="preserve">                    IF(A.EQ(row_bis, row), acc + 1, acc))))))</t>
  </si>
  <si>
    <t>// count the number of columns within an array that is equal to the given column</t>
  </si>
  <si>
    <t>// criteria_col: the column to compare with</t>
  </si>
  <si>
    <t>//     criteria_col can accept multiple columns, then the function will return a 1D array</t>
  </si>
  <si>
    <t>//     criteria_col and array should have same number of rows to match</t>
  </si>
  <si>
    <t>A.COUNTEQ.COLS = LAMBDA(array, criteria_col,</t>
  </si>
  <si>
    <t xml:space="preserve">        OR(ISOMITTED(array), ISOMITTED(criteria_col)),</t>
  </si>
  <si>
    <t xml:space="preserve">        BYCOL(</t>
  </si>
  <si>
    <t xml:space="preserve">            criteria_col,</t>
  </si>
  <si>
    <t xml:space="preserve">                col,</t>
  </si>
  <si>
    <t xml:space="preserve">                A.REDUCE.COLS(0, array, LAMBDA(acc, col_bis,</t>
  </si>
  <si>
    <t xml:space="preserve">                    IF(A.EQ(col_bis, col), acc + 1, acc))))))</t>
  </si>
  <si>
    <t>// values that occur a given number of times in an array are indicated as TRUE in the resulting array.</t>
  </si>
  <si>
    <t>// array: the input array</t>
  </si>
  <si>
    <t>// occurrence: the given number of occurrence times</t>
  </si>
  <si>
    <t>// by_col:</t>
  </si>
  <si>
    <t>//     FALSE: by rows (default)</t>
  </si>
  <si>
    <t>//     TRUE: by columns</t>
  </si>
  <si>
    <t>A.DUPLICATED.BYTIMES = LAMBDA(array, occurrence, [by_col],</t>
  </si>
  <si>
    <t xml:space="preserve">        by_col, IF(ISOMITTED(by_col), 0, by_col * 1),</t>
  </si>
  <si>
    <t xml:space="preserve">        IF(OR(ISOMITTED(array), ISOMITTED(occurrence)), #VALUE!,</t>
  </si>
  <si>
    <t xml:space="preserve">        IF(AND(by_col &lt;&gt; 0, by_col &lt;&gt; 1), #VALUE!,</t>
  </si>
  <si>
    <t xml:space="preserve">        IF(by_col = 0, A.COUNTEQ.ROWS(array, array) = occurrence,</t>
  </si>
  <si>
    <t xml:space="preserve">        IF(by_col = 1, A.COUNTEQ.COLS(array, array) = occurrence,</t>
  </si>
  <si>
    <t xml:space="preserve">        #VALUE!)))))</t>
  </si>
  <si>
    <t xml:space="preserve">// keep: </t>
  </si>
  <si>
    <t>//     0 - mark all duplicates as TRUE</t>
  </si>
  <si>
    <t>//     1 - mark duplicates as TRUE except for the first occurrence</t>
  </si>
  <si>
    <t>//     -1 - mark duplicates as TRUE except for the last occurrence</t>
  </si>
  <si>
    <t>A.DUPLICATED = LAMBDA(array, [keep], [by_col],</t>
  </si>
  <si>
    <t xml:space="preserve">        keep, IF(ISOMITTED(keep), 0, keep * 1),</t>
  </si>
  <si>
    <t xml:space="preserve">        IF(ISOMITTED(array), #VALUE!,</t>
  </si>
  <si>
    <t xml:space="preserve">        IF(AND(keep &lt;&gt; 0, keep &lt;&gt; 1, keep &lt;&gt; -1), #VALUE!,</t>
  </si>
  <si>
    <t xml:space="preserve">        IF(by_col = 0, </t>
  </si>
  <si>
    <t xml:space="preserve">            IF(keep = 0, A.COUNTEQ.ROWS(array, array) &gt;= 2,</t>
  </si>
  <si>
    <t xml:space="preserve">            IF(keep = 1, ROW(array) - MIN(ROW(array)) + 1 &lt;&gt; A.XMATCH.ROWS(array,array),</t>
  </si>
  <si>
    <t xml:space="preserve">            IF(keep = -1, ROW(array) - MIN(ROW(array)) + 1 &lt;&gt; A.XMATCH.ROWS(array, array, -1),</t>
  </si>
  <si>
    <t xml:space="preserve">            #VALUE!))),</t>
  </si>
  <si>
    <t xml:space="preserve">        IF(by_col = 1, </t>
  </si>
  <si>
    <t xml:space="preserve">            IF(keep = 0, A.COUNTEQ.COLS(array, array) &gt;= 2,</t>
  </si>
  <si>
    <t xml:space="preserve">            IF(keep = 1, COLUMN(array) - MIN(COLUMN(array)) + 1 &lt;&gt; A.XMATCH.COLS(array,array),</t>
  </si>
  <si>
    <t xml:space="preserve">            IF(keep = -1, COLUMN(array) - MIN(COLUMN(array)) + 1 &lt;&gt; A.XMATCH.COLS(array, array, -1),</t>
  </si>
  <si>
    <t xml:space="preserve">        #VALUE!))))))</t>
  </si>
  <si>
    <t>// search duplicated values by occurrence times in an array and return the corresponding item from a second array</t>
  </si>
  <si>
    <t>A.DUPLICATES.BYTIMES = LAMBDA(array, occurrence, [by_col], [return_array],</t>
  </si>
  <si>
    <t xml:space="preserve">        return_array, IF(ISOMITTED(return_array), array, return_array),</t>
  </si>
  <si>
    <t xml:space="preserve">        FILTER(return_array, A.DUPLICATED.BYTIMES(array, occurrence, by_col)))</t>
  </si>
  <si>
    <t>// search duplicated values in an array and return the corresponding item from a second array</t>
  </si>
  <si>
    <t>A.DUPLICATES = LAMBDA(array, [keep], [by_col], [return_array],</t>
  </si>
  <si>
    <t xml:space="preserve">        FILTER(return_array, A.DUPLICATED(array, keep, by_col)))</t>
  </si>
  <si>
    <t>// return a reference to the first cell within an array that contains a given text</t>
  </si>
  <si>
    <t>// find_text: the text that you want to find</t>
  </si>
  <si>
    <t>// within_array: the array where you want to search for the value of the find_text argument</t>
  </si>
  <si>
    <t xml:space="preserve">// find_direction: </t>
  </si>
  <si>
    <t>//     0 - top-down and left-right (default)</t>
  </si>
  <si>
    <t>//     1 - top-down and right-left</t>
  </si>
  <si>
    <t>//     2 - bottom-up and left-right</t>
  </si>
  <si>
    <t>//     3 - bottom-up and right-left</t>
  </si>
  <si>
    <t>// text_function:</t>
  </si>
  <si>
    <t>//     0 - by SEARCH function (default)</t>
  </si>
  <si>
    <t>//     1 - by FIND function</t>
  </si>
  <si>
    <t>//     2 - by SEARCHB function</t>
  </si>
  <si>
    <t>//     3 - by FINDB function</t>
  </si>
  <si>
    <t>// start_num:</t>
  </si>
  <si>
    <t>//    the character number in every cell at which you want to start searching</t>
  </si>
  <si>
    <t>//    if_omitted: 1</t>
  </si>
  <si>
    <t>//    if no cell matching find_text is found, return #N/A</t>
  </si>
  <si>
    <t>//    there are differences by using SEARCH function and FIND function, for instance,</t>
  </si>
  <si>
    <t>//        SEARCH and SEARCHB are not case sensitive, whereas FIND and FINDB are case sensitive</t>
  </si>
  <si>
    <t>//        by SEARCH and SEARCHB, you can use the wildcard characters — the question mark (?) and asterisk (*) — in the find_text argument</t>
  </si>
  <si>
    <t>A.LOCATE.CELLBYTEXT = LAMBDA(find_text, within_array, [find_direction], [text_function], [start_num],</t>
  </si>
  <si>
    <t xml:space="preserve">        ROTATEROWS,</t>
  </si>
  <si>
    <t xml:space="preserve">        LAMBDA(array,</t>
  </si>
  <si>
    <t xml:space="preserve">            MAKEARRAY(ROWS(array), COLUMNS(array), </t>
  </si>
  <si>
    <t xml:space="preserve">                LAMBDA(i, j, INDEX(array, ROWS(array) - i + 1, j)))),</t>
  </si>
  <si>
    <t xml:space="preserve">        ROTATECOLS,</t>
  </si>
  <si>
    <t xml:space="preserve">                LAMBDA(i, j, INDEX(array, i, COLUMNS(array) - j + 1)))),</t>
  </si>
  <si>
    <t xml:space="preserve">        find_direction, IF(ISOMITTED(find_direction), 0, find_direction * 1),</t>
  </si>
  <si>
    <t xml:space="preserve">        text_function, IF(ISOMITTED(text_function), 0, text_function * 1),</t>
  </si>
  <si>
    <t xml:space="preserve">        start_num, IF(ISOMITTED(start_num), 1, start_num),</t>
  </si>
  <si>
    <t xml:space="preserve">        IF(OR(ISOMITTED(find_text), ISOMITTED(within_array)), #VALUE!,</t>
  </si>
  <si>
    <t xml:space="preserve">        IF(AND(find_direction &lt;&gt; 0, find_direction &lt;&gt; 1, find_direction &lt;&gt; 2, find_direction &lt;&gt; 3), #VALUE!,</t>
  </si>
  <si>
    <t xml:space="preserve">        IF(AND(text_function &lt;&gt; 0, text_function &lt;&gt; 1, text_function &lt;&gt; 2, text_function &lt;&gt; 3), #VALUE!,</t>
  </si>
  <si>
    <t xml:space="preserve">            matches, </t>
  </si>
  <si>
    <t xml:space="preserve">                IF(text_function = 0, ISNUMBER(SEARCH(find_text, within_array, start_num)),</t>
  </si>
  <si>
    <t xml:space="preserve">                IF(text_function = 1, ISNUMBER(FIND(find_text, within_array, start_num)),</t>
  </si>
  <si>
    <t xml:space="preserve">                IF(text_function = 2, ISNUMBER(SEARCHB(find_text, within_array, start_num)),</t>
  </si>
  <si>
    <t xml:space="preserve">                IF(text_function = 3, ISNUMBER(FINDB(find_text, within_array, start_num)),</t>
  </si>
  <si>
    <t xml:space="preserve">                #VALUE!)))),</t>
  </si>
  <si>
    <t xml:space="preserve">            IF(find_direction = 0,</t>
  </si>
  <si>
    <t xml:space="preserve">                LET(</t>
  </si>
  <si>
    <t xml:space="preserve">                    x, XMATCH(TRUE, TOCOL(matches)),</t>
  </si>
  <si>
    <t xml:space="preserve">                    row_rel, INT((x - 1) / COLUMNS(within_array)) + 1,</t>
  </si>
  <si>
    <t xml:space="preserve">                    col_rel, LET(r, MOD(x, COLUMNS(within_array)), IF(r = 0, COLUMNS(within_array), r)),</t>
  </si>
  <si>
    <t xml:space="preserve">                    INDEX(within_array, row_rel, col_rel)),</t>
  </si>
  <si>
    <t xml:space="preserve">            IF(find_direction = 1,</t>
  </si>
  <si>
    <t xml:space="preserve">                    x, XMATCH(TRUE, TOCOL(ROTATECOLS(matches))),</t>
  </si>
  <si>
    <t xml:space="preserve">                    col_rel, COLUMNS(within_array) - LET(r, MOD(x, COLUMNS(within_array)), IF(r = 0, COLUMNS(within_array), r)) + 1,</t>
  </si>
  <si>
    <t xml:space="preserve">            IF(find_direction = 2,</t>
  </si>
  <si>
    <t xml:space="preserve">                    x, XMATCH(TRUE, TOCOL(ROTATEROWS(matches))),</t>
  </si>
  <si>
    <t xml:space="preserve">                    row_rel, ROWS(within_array) - INT((x - 1) / COLUMNS(within_array)),</t>
  </si>
  <si>
    <t xml:space="preserve">            IF(find_direction = 3,</t>
  </si>
  <si>
    <t xml:space="preserve">                    x, XMATCH(TRUE, TOCOL(matches), 0, -1),</t>
  </si>
  <si>
    <t xml:space="preserve">            #VALUE!)))))))))</t>
  </si>
  <si>
    <t>// locate a range by jumping from an origin range in a direction within a scope range to special cells, and return a reference to that range</t>
  </si>
  <si>
    <t>// reference: the origin range</t>
  </si>
  <si>
    <t>//     if omitted: #VALUE!</t>
  </si>
  <si>
    <t xml:space="preserve">// direction: </t>
  </si>
  <si>
    <t>//     0 - down (default)</t>
  </si>
  <si>
    <t>//     1 - to right</t>
  </si>
  <si>
    <t>//     2 - up</t>
  </si>
  <si>
    <t>//     3 - to left</t>
  </si>
  <si>
    <t>// scope_range:</t>
  </si>
  <si>
    <t>//     if omitted: the entire worksheet</t>
  </si>
  <si>
    <t>// special_cell:</t>
  </si>
  <si>
    <t>//     0 - locate by the last non-blank cell in that direction within scope_range (default)</t>
  </si>
  <si>
    <t>//     1 - locate by the last cell in the direction within scope_range</t>
  </si>
  <si>
    <t>//     reference must be inside scope_range</t>
  </si>
  <si>
    <t>//     pay attention that the cell calling this function should not intersect with relevant rows and columns, otherwise a circle reference error will be raised</t>
  </si>
  <si>
    <t>A.JUMP = LAMBDA(reference, [direction], [scope_range], [special_cell],</t>
  </si>
  <si>
    <t xml:space="preserve">        RANGE,</t>
  </si>
  <si>
    <t xml:space="preserve">        CHANGEROW,</t>
  </si>
  <si>
    <t xml:space="preserve">        LAMBDA(reference, row_new, </t>
  </si>
  <si>
    <t xml:space="preserve">        CHANGECOL,</t>
  </si>
  <si>
    <t xml:space="preserve">        LAMBDA(reference, col_new,</t>
  </si>
  <si>
    <t xml:space="preserve">        f,</t>
  </si>
  <si>
    <t xml:space="preserve">        LAMBDA(scope, special_cell,</t>
  </si>
  <si>
    <t xml:space="preserve">            IF(special_cell = 0, NOT(ISBLANK(scope)),</t>
  </si>
  <si>
    <t xml:space="preserve">            IF(special_cell = 1, 1,</t>
  </si>
  <si>
    <t xml:space="preserve">        direction, IF(ISOMITTED(direction), 0, direction * 1),</t>
  </si>
  <si>
    <t xml:space="preserve">        special_cell, IF(ISOMITTED(special_cell), 0, special_cell * 1),</t>
  </si>
  <si>
    <t xml:space="preserve">        IF(ISOMITTED(reference), #VALUE!,</t>
  </si>
  <si>
    <t xml:space="preserve">        IF(AND(direction &lt;&gt; 0, direction &lt;&gt; 1, direction &lt;&gt; 2, direction &lt;&gt; 3), #VALUE!,</t>
  </si>
  <si>
    <t xml:space="preserve">        IF(AND(special_cell &lt;&gt; 0, special_cell &lt;&gt; 1), #VALUE!,</t>
  </si>
  <si>
    <t xml:space="preserve">        IF(NOT(AND(MIN(ROW(reference)) &gt;= MIN(ROW(scope_range)), MAX(ROW(reference)) &lt;= MAX(ROW(scope_range)),</t>
  </si>
  <si>
    <t xml:space="preserve">            MIN(COLUMN(reference)) &gt;= MIN(COLUMN(scope_range)), MAX(COLUMN(reference)) &lt;= MAX(COLUMNS(scope_range)))),</t>
  </si>
  <si>
    <t xml:space="preserve">        IF(direction = 0,</t>
  </si>
  <si>
    <t xml:space="preserve">                    row_new, MAX(ROW(scope_inter) * f(scope_inter, special_cell)),</t>
  </si>
  <si>
    <t xml:space="preserve">                    IF(row_new &gt; MAX(ROW(reference)), CHANGEROW(reference, row_new), reference))),            </t>
  </si>
  <si>
    <t xml:space="preserve">        IF(direction = 1,</t>
  </si>
  <si>
    <t xml:space="preserve">                    col_new, MAX(COLUMN(scope_inter) * f(scope_inter, special_cell)),</t>
  </si>
  <si>
    <t xml:space="preserve">                    IF(col_new &gt; MAX(COLUMN(reference)), CHANGECOL(reference, col_new), reference))),</t>
  </si>
  <si>
    <t xml:space="preserve">        IF(direction = 2,</t>
  </si>
  <si>
    <t xml:space="preserve">                    row_new,</t>
  </si>
  <si>
    <t xml:space="preserve">                    LET(x, ROW(scope_inter) * f(scope_inter, special_cell), IFERROR(MIN(FILTER(x, x &lt;&gt; 0)), 1048577)),</t>
  </si>
  <si>
    <t xml:space="preserve">                    IF(row_new &lt; MIN(ROW(reference)), CHANGEROW(reference, row_new), reference))),</t>
  </si>
  <si>
    <t xml:space="preserve">        IF(direction = 3,</t>
  </si>
  <si>
    <t xml:space="preserve">                    col_new,</t>
  </si>
  <si>
    <t xml:space="preserve">                    LET(x, COLUMN(scope_inter) * f(scope_inter, special_cell), IFERROR(MIN(FILTER(x, x &lt;&gt; 0)), 16385)),</t>
  </si>
  <si>
    <t xml:space="preserve">                    IF(col_new &lt; MIN(COLUMN(reference)), CHANGECOL(reference, col_new), reference))),</t>
  </si>
  <si>
    <t>// locate a range by an origin range and the direction to jump within a scope range, and return a reference to that range</t>
  </si>
  <si>
    <t>// include_origin:</t>
  </si>
  <si>
    <t>//     FALSE - the resulting range does not include the origin range</t>
  </si>
  <si>
    <t>//     TRUE - the resulting rage includes the origin range</t>
  </si>
  <si>
    <t>A.EXTEND = LAMBDA(reference, [direction], [scope_range], [special_cell], [include_origin],</t>
  </si>
  <si>
    <t xml:space="preserve">        calcerror, FILTER({1},FALSE),</t>
  </si>
  <si>
    <t xml:space="preserve">        include_origin, IF(ISOMITTED(include_origin), 0, include_origin * 1),</t>
  </si>
  <si>
    <t xml:space="preserve">        IF(AND(include_origin &lt;&gt; 0, include_origin &lt;&gt; 1), #VALUE!,</t>
  </si>
  <si>
    <t xml:space="preserve">        IF(include_origin = 0,</t>
  </si>
  <si>
    <t xml:space="preserve">                jump_to, A.JUMP(reference, direction, scope_range, special_cell),</t>
  </si>
  <si>
    <t xml:space="preserve">                IF(A.EQ(reference, jump_to), calcerror,</t>
  </si>
  <si>
    <t xml:space="preserve">                    #VALUE!)))))),</t>
  </si>
  <si>
    <t xml:space="preserve">        IF(include_origin = 1,</t>
  </si>
  <si>
    <t xml:space="preserve">            reference:A.JUMP(reference, direction, scope_range, special_cell),</t>
  </si>
  <si>
    <t xml:space="preserve">        #VALUE!)))))))</t>
  </si>
  <si>
    <t>// find the first cell within an array that contains a text, extend it in a direction within a scope range to obtain a range, and return a reference to that range</t>
  </si>
  <si>
    <t>// find_text: the text that you want to</t>
  </si>
  <si>
    <t xml:space="preserve">// extend_direction: </t>
  </si>
  <si>
    <t>A.LOCATE.RANGEBYTEXT = LAMBDA(find_text, within_array, [find_direction], [extend_direction], [scope_range], [special_cell], [include_origin], [text_function], [start_num],</t>
  </si>
  <si>
    <t xml:space="preserve">        cell, A.LOCATE.CELLBYTEXT(find_text, within_array, find_direction),</t>
  </si>
  <si>
    <t xml:space="preserve">        A.EXTEND(cell, extend_direction, scope_range, special_cell, include_origin))</t>
  </si>
  <si>
    <t>// return the name and version of the library</t>
  </si>
  <si>
    <t>A.VERSION = LAMBDA("AutoXL 0.1.0");</t>
  </si>
  <si>
    <t>Demo Workbook</t>
  </si>
  <si>
    <t>Version:</t>
  </si>
  <si>
    <t>LOCATE</t>
  </si>
  <si>
    <t>Find the cell containing a text, return the range below the cell:</t>
  </si>
  <si>
    <t>Find the cell containing a text, return the range on the right:</t>
  </si>
  <si>
    <t xml:space="preserve">        LAMBDA(reference, row_min, col_min, row_max, col_max,</t>
  </si>
  <si>
    <t xml:space="preserve">                topleft, OFFSET(reference, -1 * MIN(ROW(reference)) + 1, -1 * MIN(COLUMN(reference)) + 1, 1, 1),</t>
  </si>
  <si>
    <t xml:space="preserve">                OFFSET(topleft, row_min - 1, col_min - 1, row_max - row_min + 1, col_max - col_min + 1))),</t>
  </si>
  <si>
    <t xml:space="preserve">            RANGE(reference, row_new, MIN(COLUMN(reference)), row_new, MAX(COLUMN(reference)))),</t>
  </si>
  <si>
    <t xml:space="preserve">            RANGE(reference, MIN(ROW(reference)), col_new, MAX(ROW(reference)), col_new)),</t>
  </si>
  <si>
    <t xml:space="preserve">        scope_range, IF(ISOMITTED(scope_range), RANGE(reference, 1, 1, 1048576, 16384), scope_range),</t>
  </si>
  <si>
    <t xml:space="preserve">                scope_inter, RANGE(reference, MAX(MIN(ROW(reference)), MIN(ROW(scope_range))), MIN(COLUMN(reference)), MAX(ROW(scope_range)), MAX(COLUMN(reference))),</t>
  </si>
  <si>
    <t xml:space="preserve">                scope_inter, RANGE(reference, MIN(ROW(reference)), MAX(MIN(COLUMN(reference)), MIN(COLUMN(scope_range))), MAX(ROW(reference)), MAX(COLUMNS(scope_range))),</t>
  </si>
  <si>
    <t xml:space="preserve">                scope_inter, RANGE(reference, MIN(ROW(scope_range)), MIN(COLUMN(reference)), MIN(MAX(ROW(reference)), MAX(ROW(scope_range))), MAX(COLUMN(reference))),</t>
  </si>
  <si>
    <t xml:space="preserve">                scope_inter, RANGE(reference, MIN(ROW(reference)), MIN(COLUMN(scope_range)), MAX(ROW(reference)), MIN(MAX(COLUMN(reference)), MAX(COLUMNS(scope_range)))),</t>
  </si>
  <si>
    <t xml:space="preserve">                    IF(direction = 0, RANGE(reference, MAX(ROW(reference)) + 1, MIN(COLUMN(jump_to)), MAX(ROW(jump_to)), MAX(COLUMN(jump_to))),</t>
  </si>
  <si>
    <t xml:space="preserve">                    IF(direction = 1, RANGE(reference, MIN(ROW(jump_to)), MAX(COLUMN(reference)) + 1, MAX(ROW(jump_to)), MAX(COLUMN(jump_to))),</t>
  </si>
  <si>
    <t xml:space="preserve">                    IF(direction = 2, RANGE(reference, MIN(ROW(jump_to)), MIN(COLUMN(jump_to)), MIN(ROW(reference)) - 1, MAX(COLUMN(jump_to))),</t>
  </si>
  <si>
    <t xml:space="preserve">                    IF(direction = 3, RANGE(reference, MIN(ROW(jump_to)), MIN(COLUMN(jump_to)), MAX(ROW(jump_to)), MIN(COLUMN(reference)) - 1),</t>
  </si>
  <si>
    <t>header1</t>
  </si>
  <si>
    <t>header2</t>
  </si>
  <si>
    <t>header3</t>
  </si>
  <si>
    <t>header4</t>
  </si>
  <si>
    <t>header5</t>
  </si>
  <si>
    <t>header6</t>
  </si>
  <si>
    <t>label1</t>
  </si>
  <si>
    <t>label2</t>
  </si>
  <si>
    <t>label3</t>
  </si>
  <si>
    <t>label4</t>
  </si>
  <si>
    <t>label5</t>
  </si>
  <si>
    <t>label6</t>
  </si>
  <si>
    <t>label7</t>
  </si>
  <si>
    <t>label8</t>
  </si>
  <si>
    <t>label9</t>
  </si>
  <si>
    <t>label10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</si>
</sst>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4" fillId="0" borderId="0"/>
    <xf numFmtId="0" fontId="3" fillId="0" borderId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4">
    <cellStyle name="Hyperlink" xfId="1" builtinId="8"/>
    <cellStyle name="Normal" xfId="0" builtinId="0"/>
    <cellStyle name="Normal 2" xfId="2" xr:uid="{BE211EAA-1A7C-40FB-9AA1-770970284F78}"/>
    <cellStyle name="Normal 3" xfId="3" xr:uid="{DF3D975D-9393-4A4F-92B0-979A9B522E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C2" t="str">
            <v>A workbook received from another team, whose format may change from time to time:</v>
          </cell>
        </row>
        <row r="5">
          <cell r="D5" t="str">
            <v>header1</v>
          </cell>
          <cell r="E5" t="str">
            <v>header2</v>
          </cell>
          <cell r="F5" t="str">
            <v>header3</v>
          </cell>
          <cell r="G5" t="str">
            <v>header4</v>
          </cell>
          <cell r="H5" t="str">
            <v>header5</v>
          </cell>
          <cell r="I5" t="str">
            <v>header6</v>
          </cell>
        </row>
        <row r="6">
          <cell r="C6" t="str">
            <v>label1</v>
          </cell>
          <cell r="D6" t="str">
            <v>1,1</v>
          </cell>
          <cell r="E6" t="str">
            <v>1,2</v>
          </cell>
          <cell r="F6" t="str">
            <v>1,3</v>
          </cell>
          <cell r="G6" t="str">
            <v>1,4</v>
          </cell>
          <cell r="H6" t="str">
            <v>1,5</v>
          </cell>
          <cell r="I6" t="str">
            <v>1,6</v>
          </cell>
        </row>
        <row r="7">
          <cell r="C7" t="str">
            <v>label2</v>
          </cell>
          <cell r="D7" t="str">
            <v>2,1</v>
          </cell>
          <cell r="E7" t="str">
            <v>2,2</v>
          </cell>
          <cell r="F7" t="str">
            <v>2,3</v>
          </cell>
          <cell r="G7" t="str">
            <v>2,4</v>
          </cell>
          <cell r="H7" t="str">
            <v>2,5</v>
          </cell>
          <cell r="I7" t="str">
            <v>2,6</v>
          </cell>
        </row>
        <row r="8">
          <cell r="C8" t="str">
            <v>label3</v>
          </cell>
          <cell r="D8" t="str">
            <v>3,1</v>
          </cell>
          <cell r="E8" t="str">
            <v>3,2</v>
          </cell>
          <cell r="F8" t="str">
            <v>3,3</v>
          </cell>
          <cell r="G8" t="str">
            <v>3,4</v>
          </cell>
          <cell r="H8" t="str">
            <v>3,5</v>
          </cell>
          <cell r="I8" t="str">
            <v>3,6</v>
          </cell>
        </row>
        <row r="9">
          <cell r="C9" t="str">
            <v>label4</v>
          </cell>
          <cell r="D9" t="str">
            <v>4,1</v>
          </cell>
          <cell r="E9" t="str">
            <v>4,2</v>
          </cell>
          <cell r="F9" t="str">
            <v>4,3</v>
          </cell>
          <cell r="G9" t="str">
            <v>4,4</v>
          </cell>
          <cell r="H9" t="str">
            <v>4,5</v>
          </cell>
          <cell r="I9" t="str">
            <v>4,6</v>
          </cell>
        </row>
        <row r="10">
          <cell r="C10" t="str">
            <v>label5</v>
          </cell>
          <cell r="D10" t="str">
            <v>5,1</v>
          </cell>
          <cell r="E10" t="str">
            <v>5,2</v>
          </cell>
          <cell r="F10" t="str">
            <v>5,3</v>
          </cell>
          <cell r="G10" t="str">
            <v>5,4</v>
          </cell>
          <cell r="H10" t="str">
            <v>5,5</v>
          </cell>
          <cell r="I10" t="str">
            <v>5,6</v>
          </cell>
        </row>
        <row r="11">
          <cell r="C11" t="str">
            <v>label6</v>
          </cell>
          <cell r="D11" t="str">
            <v>6,1</v>
          </cell>
          <cell r="E11" t="str">
            <v>6,2</v>
          </cell>
          <cell r="F11" t="str">
            <v>6,3</v>
          </cell>
          <cell r="G11" t="str">
            <v>6,4</v>
          </cell>
          <cell r="H11" t="str">
            <v>6,5</v>
          </cell>
          <cell r="I11" t="str">
            <v>6,6</v>
          </cell>
        </row>
        <row r="12">
          <cell r="C12" t="str">
            <v>label7</v>
          </cell>
          <cell r="D12" t="str">
            <v>7,1</v>
          </cell>
          <cell r="E12" t="str">
            <v>7,2</v>
          </cell>
          <cell r="F12" t="str">
            <v>7,3</v>
          </cell>
        </row>
        <row r="13">
          <cell r="C13" t="str">
            <v>label8</v>
          </cell>
          <cell r="D13" t="str">
            <v>8,1</v>
          </cell>
          <cell r="E13" t="str">
            <v>8,2</v>
          </cell>
          <cell r="F13" t="str">
            <v>8,3</v>
          </cell>
        </row>
        <row r="14">
          <cell r="C14" t="str">
            <v>label9</v>
          </cell>
          <cell r="D14" t="str">
            <v>9,1</v>
          </cell>
          <cell r="E14" t="str">
            <v>9,2</v>
          </cell>
          <cell r="F14" t="str">
            <v>9,3</v>
          </cell>
        </row>
        <row r="15">
          <cell r="C15" t="str">
            <v>label10</v>
          </cell>
          <cell r="D15" t="str">
            <v>10,1</v>
          </cell>
          <cell r="E15" t="str">
            <v>10,2</v>
          </cell>
          <cell r="F15" t="str">
            <v>10,3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681" row="16">
    <wetp:webextensionref xmlns:r="http://schemas.openxmlformats.org/officeDocument/2006/relationships" r:id="rId1"/>
  </wetp:taskpane>
  <wetp:taskpane dockstate="right" visibility="0" width="679" row="17">
    <wetp:webextensionref xmlns:r="http://schemas.openxmlformats.org/officeDocument/2006/relationships" r:id="rId2"/>
  </wetp:taskpane>
  <wetp:taskpane dockstate="right" visibility="0" width="419" row="0">
    <wetp:webextensionref xmlns:r="http://schemas.openxmlformats.org/officeDocument/2006/relationships" r:id="rId3"/>
  </wetp:taskpane>
  <wetp:taskpane dockstate="right" visibility="0" width="976" row="11">
    <wetp:webextensionref xmlns:r="http://schemas.openxmlformats.org/officeDocument/2006/relationships" r:id="rId4"/>
  </wetp:taskpane>
  <wetp:taskpane dockstate="right" visibility="0" width="916" row="8">
    <wetp:webextensionref xmlns:r="http://schemas.openxmlformats.org/officeDocument/2006/relationships" r:id="rId5"/>
  </wetp:taskpane>
  <wetp:taskpane dockstate="right" visibility="0" width="823" row="3">
    <wetp:webextensionref xmlns:r="http://schemas.openxmlformats.org/officeDocument/2006/relationships" r:id="rId6"/>
  </wetp:taskpane>
</wetp:taskpanes>
</file>

<file path=xl/webextensions/webextension1.xml><?xml version="1.0" encoding="utf-8"?>
<we:webextension xmlns:we="http://schemas.microsoft.com/office/webextensions/webextension/2010/11" id="{D3BFC3C2-FE02-4278-B274-62651076AE5B}">
  <we:reference id="d9514467-0852-447f-b4d2-83c82a5d38bb" version="1.0.0.0" store="\\Mac\Home\Downloads\new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FB06A996-91F3-4167-969C-36DCE181D36D}">
  <we:reference id="wa200001584" version="2.4.0.0" store="en-US" storeType="OMEX"/>
  <we:alternateReferences>
    <we:reference id="wa200001584" version="2.4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3.xml><?xml version="1.0" encoding="utf-8"?>
<we:webextension xmlns:we="http://schemas.microsoft.com/office/webextensions/webextension/2010/11" id="{DACBF4D3-F7C1-4731-8F8B-EA80AE60C0BB}">
  <we:reference id="wa200002346" version="1.0.0.0" store="en-US" storeType="OMEX"/>
  <we:alternateReferences>
    <we:reference id="WA200002346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4.xml><?xml version="1.0" encoding="utf-8"?>
<we:webextension xmlns:we="http://schemas.microsoft.com/office/webextensions/webextension/2010/11" id="{4FC58D9E-A694-4D6C-B83C-892A6E9B6778}">
  <we:reference id="97b0c1fd-b480-46ef-a593-d88f736fc70e" version="2.4.0.0" store="\\Mac\Home\Downloads\newManifests" storeType="Filesystem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5.xml><?xml version="1.0" encoding="utf-8"?>
<we:webextension xmlns:we="http://schemas.microsoft.com/office/webextensions/webextension/2010/11" id="{E96B69A4-6EEF-4E48-A826-6D8026631F48}">
  <we:reference id="wa200003696" version="1.0.0.0" store="en-US" storeType="OMEX"/>
  <we:alternateReferences>
    <we:reference id="wa200003696" version="1.0.0.0" store="WA200003696" storeType="OMEX"/>
  </we:alternateReferences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9801851C-90BF-41BC-B959-03A37FB5382B}">
  <we:reference id="wa104380862" version="1.5.0.0" store="en-US" storeType="OMEX"/>
  <we:alternateReferences>
    <we:reference id="wa104380862" version="1.5.0.0" store="WA10438086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47A0-B238-467E-A5F9-D8F769ED3998}">
  <sheetPr codeName="Sheet1"/>
  <dimension ref="A1:Y26"/>
  <sheetViews>
    <sheetView showGridLines="0" workbookViewId="0">
      <selection activeCell="C9" sqref="C9"/>
    </sheetView>
  </sheetViews>
  <sheetFormatPr defaultRowHeight="15.05" x14ac:dyDescent="0.3"/>
  <sheetData>
    <row r="1" spans="1:25" x14ac:dyDescent="0.3">
      <c r="A1" s="2" t="s">
        <v>417</v>
      </c>
    </row>
    <row r="3" spans="1:25" x14ac:dyDescent="0.3">
      <c r="D3" s="2" t="s">
        <v>418</v>
      </c>
      <c r="E3" t="str" cm="1">
        <f t="array" ref="E3">A.VERSION()</f>
        <v>AutoXL 0.1.0</v>
      </c>
    </row>
    <row r="4" spans="1:25" x14ac:dyDescent="0.3">
      <c r="E4" s="1"/>
      <c r="M4" s="1"/>
    </row>
    <row r="10" spans="1:25" x14ac:dyDescent="0.3">
      <c r="Y10" s="1"/>
    </row>
    <row r="11" spans="1:25" x14ac:dyDescent="0.3">
      <c r="E11" s="1"/>
      <c r="Y11" s="1"/>
    </row>
    <row r="12" spans="1:25" x14ac:dyDescent="0.3">
      <c r="E12" s="1"/>
    </row>
    <row r="13" spans="1:25" x14ac:dyDescent="0.3">
      <c r="E13" s="1"/>
    </row>
    <row r="14" spans="1:25" x14ac:dyDescent="0.3">
      <c r="E14" s="1"/>
    </row>
    <row r="15" spans="1:25" x14ac:dyDescent="0.3">
      <c r="E15" s="1"/>
    </row>
    <row r="16" spans="1:2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0560-B135-41F3-9606-0E2E85E99328}">
  <sheetPr codeName="Sheet2"/>
  <dimension ref="A1:S14"/>
  <sheetViews>
    <sheetView showGridLines="0" workbookViewId="0">
      <selection activeCell="F18" sqref="F18"/>
    </sheetView>
  </sheetViews>
  <sheetFormatPr defaultRowHeight="15.05" x14ac:dyDescent="0.3"/>
  <sheetData>
    <row r="1" spans="1:19" x14ac:dyDescent="0.3">
      <c r="A1" s="2" t="s">
        <v>58</v>
      </c>
    </row>
    <row r="4" spans="1:19" x14ac:dyDescent="0.3">
      <c r="B4" s="2" t="s">
        <v>6</v>
      </c>
      <c r="G4" s="2" t="s">
        <v>7</v>
      </c>
      <c r="Q4" s="2" t="s">
        <v>8</v>
      </c>
    </row>
    <row r="6" spans="1:19" x14ac:dyDescent="0.3">
      <c r="B6" t="str">
        <f ca="1">_xlfn.FORMULATEXT(B7)</f>
        <v>=IF(SEQUENCE(8)&gt;0,"Sales order")</v>
      </c>
      <c r="G6" t="str">
        <f ca="1">_xlfn.FORMULATEXT(G7)</f>
        <v>=IF(ROW(L6:L9)&gt;0,"Sales order")</v>
      </c>
      <c r="Q6" t="str">
        <f ca="1">_xlfn.FORMULATEXT(Q7)</f>
        <v>=LET(t,A1:C2,INDEX({TRUE},SEQUENCE(ROWS(t),COLUMNS(t),1,0)))</v>
      </c>
    </row>
    <row r="7" spans="1:19" x14ac:dyDescent="0.3">
      <c r="B7" t="str" cm="1">
        <f t="array" ref="B7:B14">IF(_xlfn.SEQUENCE(8)&gt;0,"Sales order")</f>
        <v>Sales order</v>
      </c>
      <c r="G7" t="str" cm="1">
        <f t="array" ref="G7:G10">IF(ROW(L6:L9)&gt;0,"Sales order")</f>
        <v>Sales order</v>
      </c>
      <c r="Q7" t="b" cm="1">
        <f t="array" ref="Q7:S8">_xlfn.LET(_xlpm.t,A1:C2,INDEX({TRUE},_xlfn.SEQUENCE(ROWS(_xlpm.t),COLUMNS(_xlpm.t),1,0)))</f>
        <v>1</v>
      </c>
      <c r="R7" t="b">
        <v>1</v>
      </c>
      <c r="S7" t="b">
        <v>1</v>
      </c>
    </row>
    <row r="8" spans="1:19" x14ac:dyDescent="0.3">
      <c r="B8" t="str">
        <v>Sales order</v>
      </c>
      <c r="G8" t="str">
        <v>Sales order</v>
      </c>
      <c r="Q8" t="b">
        <v>1</v>
      </c>
      <c r="R8" t="b">
        <v>1</v>
      </c>
      <c r="S8" t="b">
        <v>1</v>
      </c>
    </row>
    <row r="9" spans="1:19" x14ac:dyDescent="0.3">
      <c r="B9" t="str">
        <v>Sales order</v>
      </c>
      <c r="G9" t="str">
        <v>Sales order</v>
      </c>
    </row>
    <row r="10" spans="1:19" x14ac:dyDescent="0.3">
      <c r="B10" t="str">
        <v>Sales order</v>
      </c>
      <c r="G10" t="str">
        <v>Sales order</v>
      </c>
    </row>
    <row r="11" spans="1:19" x14ac:dyDescent="0.3">
      <c r="B11" t="str">
        <v>Sales order</v>
      </c>
    </row>
    <row r="12" spans="1:19" x14ac:dyDescent="0.3">
      <c r="B12" t="str">
        <v>Sales order</v>
      </c>
    </row>
    <row r="13" spans="1:19" x14ac:dyDescent="0.3">
      <c r="B13" t="str">
        <v>Sales order</v>
      </c>
    </row>
    <row r="14" spans="1:19" x14ac:dyDescent="0.3">
      <c r="B14" t="str">
        <v>Sales order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7528-C351-4B2D-B4BB-DFE3A1509E3E}">
  <sheetPr codeName="Sheet5"/>
  <dimension ref="A1:S23"/>
  <sheetViews>
    <sheetView showGridLines="0" workbookViewId="0">
      <selection activeCell="D26" sqref="D26"/>
    </sheetView>
  </sheetViews>
  <sheetFormatPr defaultRowHeight="15.05" x14ac:dyDescent="0.3"/>
  <sheetData>
    <row r="1" spans="1:19" x14ac:dyDescent="0.3">
      <c r="A1" s="2" t="s">
        <v>0</v>
      </c>
    </row>
    <row r="2" spans="1:19" x14ac:dyDescent="0.3">
      <c r="A2" s="2"/>
    </row>
    <row r="4" spans="1:19" x14ac:dyDescent="0.3">
      <c r="B4" s="2" t="s">
        <v>9</v>
      </c>
      <c r="F4" s="2" t="s">
        <v>15</v>
      </c>
      <c r="I4" s="2" t="s">
        <v>16</v>
      </c>
      <c r="M4" s="2" t="s">
        <v>17</v>
      </c>
      <c r="S4" s="2" t="s">
        <v>17</v>
      </c>
    </row>
    <row r="5" spans="1:19" x14ac:dyDescent="0.3">
      <c r="M5" s="2" t="s">
        <v>18</v>
      </c>
      <c r="O5" s="2" t="s">
        <v>19</v>
      </c>
      <c r="S5" s="2" t="s">
        <v>20</v>
      </c>
    </row>
    <row r="6" spans="1:19" x14ac:dyDescent="0.3">
      <c r="B6" t="s">
        <v>10</v>
      </c>
      <c r="C6" t="s">
        <v>13</v>
      </c>
      <c r="D6" t="s">
        <v>21</v>
      </c>
      <c r="F6" t="str" cm="1">
        <f t="array" ref="F6:F17" xml:space="preserve"> _xlfn.LET(_xlpm.la,B6:B11,_xlpm.lb,C6:C11,_xlpm.i,_xlfn.SEQUENCE(ROWS(_xlpm.la)+ROWS(_xlpm.lb)),_xlpm.r,IF(_xlpm.i&lt;=ROWS(_xlpm.la),_xlpm.la,INDEX(_xlpm.lb,_xlpm.i-ROWS(_xlpm.la))),_xlpm.r)</f>
        <v>a</v>
      </c>
      <c r="I6" t="str" cm="1">
        <f t="array" ref="I6:I23" xml:space="preserve"> _xlfn.LET(_xlpm.la,B6:B11,_xlpm.lb,C6:C11,_xlpm.lc,D6:D11,_xlpm.i,_xlfn.SEQUENCE(ROWS(_xlpm.la)+ROWS(_xlpm.lb)+ROWS(_xlpm.lc)),_xlpm.r,_xlfn.IFS(_xlpm.i&lt;=ROWS(_xlpm.la),_xlpm.la,_xlpm.i&lt;=ROWS(_xlpm.la)+ROWS(_xlpm.lb),INDEX(_xlpm.lb,_xlpm.i-ROWS(_xlpm.la)),TRUE,INDEX(_xlpm.lc,_xlpm.i-ROWS(_xlpm.la)-ROWS(_xlpm.lb))),_xlpm.r)</f>
        <v>a</v>
      </c>
      <c r="M6" t="str" cm="1">
        <f t="array" ref="M6:M23">_xlfn.LET(_xlpm.array, B6:D11,_xlpm.list, INDEX(_xlpm.array, ROUNDUP(_xlfn.SEQUENCE(ROWS(_xlpm.array)*COLUMNS(_xlpm.array))/COLUMNS(_xlpm.array),0), MOD(_xlfn.SEQUENCE(ROWS(_xlpm.array)*COLUMNS(_xlpm.array),,0), COLUMNS(_xlpm.array))+1),IF(_xlpm.list="","",_xlpm.list))</f>
        <v>a</v>
      </c>
      <c r="O6" t="str" cm="1">
        <f t="array" ref="O6:O23" xml:space="preserve"> _xlfn.LET(_xlpm.array,B6:D11,_xlpm.nr,ROWS(_xlpm.array),_xlpm.nc,COLUMNS(_xlpm.array),_xlpm.z,_xlfn.SEQUENCE(_xlpm.nr*_xlpm.nc)-1,_xlpm.r,INDEX(_xlpm.array,1+INT(_xlpm.z/_xlpm.nc),1+MOD(_xlpm.z,_xlpm.nc)),_xlpm.r)</f>
        <v>a</v>
      </c>
      <c r="S6" t="str" cm="1">
        <f t="array" ref="S6:S23">_xlfn.FILTERXML("&lt;t&gt;&lt;s&gt;"&amp;_xlfn.TEXTJOIN("&lt;/s&gt;&lt;s&gt;",TRUE,B6:D11)&amp;"&lt;/s&gt;&lt;/t&gt;","//s")</f>
        <v>a</v>
      </c>
    </row>
    <row r="7" spans="1:19" x14ac:dyDescent="0.3">
      <c r="B7" t="s">
        <v>11</v>
      </c>
      <c r="C7" t="s">
        <v>14</v>
      </c>
      <c r="D7" t="s">
        <v>22</v>
      </c>
      <c r="F7" t="str">
        <v>b</v>
      </c>
      <c r="I7" t="str">
        <v>b</v>
      </c>
      <c r="M7" t="str">
        <v>d</v>
      </c>
      <c r="O7" t="str">
        <v>d</v>
      </c>
      <c r="S7" t="str">
        <v>d</v>
      </c>
    </row>
    <row r="8" spans="1:19" x14ac:dyDescent="0.3">
      <c r="B8" t="s">
        <v>12</v>
      </c>
      <c r="C8" t="s">
        <v>23</v>
      </c>
      <c r="D8" t="s">
        <v>24</v>
      </c>
      <c r="F8" t="str">
        <v>c</v>
      </c>
      <c r="I8" t="str">
        <v>c</v>
      </c>
      <c r="M8" t="str">
        <v>i</v>
      </c>
      <c r="O8" t="str">
        <v>i</v>
      </c>
      <c r="S8" t="str">
        <v>i</v>
      </c>
    </row>
    <row r="9" spans="1:19" x14ac:dyDescent="0.3">
      <c r="B9" t="s">
        <v>13</v>
      </c>
      <c r="C9" t="s">
        <v>25</v>
      </c>
      <c r="D9" t="s">
        <v>26</v>
      </c>
      <c r="F9" t="str">
        <v>d</v>
      </c>
      <c r="I9" t="str">
        <v>d</v>
      </c>
      <c r="M9" t="str">
        <v>b</v>
      </c>
      <c r="O9" t="str">
        <v>b</v>
      </c>
      <c r="S9" t="str">
        <v>b</v>
      </c>
    </row>
    <row r="10" spans="1:19" x14ac:dyDescent="0.3">
      <c r="B10" t="s">
        <v>14</v>
      </c>
      <c r="C10" t="s">
        <v>27</v>
      </c>
      <c r="D10" t="s">
        <v>28</v>
      </c>
      <c r="F10" t="str">
        <v>e</v>
      </c>
      <c r="I10" t="str">
        <v>e</v>
      </c>
      <c r="M10" t="str">
        <v>e</v>
      </c>
      <c r="O10" t="str">
        <v>e</v>
      </c>
      <c r="S10" t="str">
        <v>e</v>
      </c>
    </row>
    <row r="11" spans="1:19" x14ac:dyDescent="0.3">
      <c r="B11" t="s">
        <v>23</v>
      </c>
      <c r="C11" t="s">
        <v>21</v>
      </c>
      <c r="D11" t="s">
        <v>29</v>
      </c>
      <c r="F11" t="str">
        <v>f</v>
      </c>
      <c r="I11" t="str">
        <v>f</v>
      </c>
      <c r="M11" t="str">
        <v>j</v>
      </c>
      <c r="O11" t="str">
        <v>j</v>
      </c>
      <c r="S11" t="str">
        <v>j</v>
      </c>
    </row>
    <row r="12" spans="1:19" x14ac:dyDescent="0.3">
      <c r="F12" t="str">
        <v>d</v>
      </c>
      <c r="I12" t="str">
        <v>d</v>
      </c>
      <c r="M12" t="str">
        <v>c</v>
      </c>
      <c r="O12" t="str">
        <v>c</v>
      </c>
      <c r="S12" t="str">
        <v>c</v>
      </c>
    </row>
    <row r="13" spans="1:19" x14ac:dyDescent="0.3">
      <c r="F13" t="str">
        <v>e</v>
      </c>
      <c r="I13" t="str">
        <v>e</v>
      </c>
      <c r="M13" t="str">
        <v>f</v>
      </c>
      <c r="O13" t="str">
        <v>f</v>
      </c>
      <c r="S13" t="str">
        <v>f</v>
      </c>
    </row>
    <row r="14" spans="1:19" x14ac:dyDescent="0.3">
      <c r="F14" t="str">
        <v>f</v>
      </c>
      <c r="I14" t="str">
        <v>f</v>
      </c>
      <c r="M14" t="str">
        <v>k</v>
      </c>
      <c r="O14" t="str">
        <v>k</v>
      </c>
      <c r="S14" t="str">
        <v>k</v>
      </c>
    </row>
    <row r="15" spans="1:19" x14ac:dyDescent="0.3">
      <c r="F15" t="str">
        <v>g</v>
      </c>
      <c r="I15" t="str">
        <v>g</v>
      </c>
      <c r="M15" t="str">
        <v>d</v>
      </c>
      <c r="O15" t="str">
        <v>d</v>
      </c>
      <c r="S15" t="str">
        <v>d</v>
      </c>
    </row>
    <row r="16" spans="1:19" x14ac:dyDescent="0.3">
      <c r="F16" t="str">
        <v>h</v>
      </c>
      <c r="I16" t="str">
        <v>h</v>
      </c>
      <c r="M16" t="str">
        <v>g</v>
      </c>
      <c r="O16" t="str">
        <v>g</v>
      </c>
      <c r="S16" t="str">
        <v>g</v>
      </c>
    </row>
    <row r="17" spans="6:19" x14ac:dyDescent="0.3">
      <c r="F17" t="str">
        <v>i</v>
      </c>
      <c r="I17" t="str">
        <v>i</v>
      </c>
      <c r="M17" t="str">
        <v>l</v>
      </c>
      <c r="O17" t="str">
        <v>l</v>
      </c>
      <c r="S17" t="str">
        <v>l</v>
      </c>
    </row>
    <row r="18" spans="6:19" x14ac:dyDescent="0.3">
      <c r="I18" t="str">
        <v>i</v>
      </c>
      <c r="M18" t="str">
        <v>e</v>
      </c>
      <c r="O18" t="str">
        <v>e</v>
      </c>
      <c r="S18" t="str">
        <v>e</v>
      </c>
    </row>
    <row r="19" spans="6:19" x14ac:dyDescent="0.3">
      <c r="I19" t="str">
        <v>j</v>
      </c>
      <c r="M19" t="str">
        <v>h</v>
      </c>
      <c r="O19" t="str">
        <v>h</v>
      </c>
      <c r="S19" t="str">
        <v>h</v>
      </c>
    </row>
    <row r="20" spans="6:19" x14ac:dyDescent="0.3">
      <c r="I20" t="str">
        <v>k</v>
      </c>
      <c r="M20" t="str">
        <v>m</v>
      </c>
      <c r="O20" t="str">
        <v>m</v>
      </c>
      <c r="S20" t="str">
        <v>m</v>
      </c>
    </row>
    <row r="21" spans="6:19" x14ac:dyDescent="0.3">
      <c r="I21" t="str">
        <v>l</v>
      </c>
      <c r="M21" t="str">
        <v>f</v>
      </c>
      <c r="O21" t="str">
        <v>f</v>
      </c>
      <c r="S21" t="str">
        <v>f</v>
      </c>
    </row>
    <row r="22" spans="6:19" x14ac:dyDescent="0.3">
      <c r="I22" t="str">
        <v>m</v>
      </c>
      <c r="M22" t="str">
        <v>i</v>
      </c>
      <c r="O22" t="str">
        <v>i</v>
      </c>
      <c r="S22" t="str">
        <v>i</v>
      </c>
    </row>
    <row r="23" spans="6:19" x14ac:dyDescent="0.3">
      <c r="I23" t="str">
        <v>n</v>
      </c>
      <c r="M23" t="str">
        <v>n</v>
      </c>
      <c r="O23" t="str">
        <v>n</v>
      </c>
      <c r="S23" t="str">
        <v>n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7A45F-AB20-4E5F-91B6-AC42EC08B559}">
  <sheetPr codeName="Sheet6"/>
  <dimension ref="A1:M15"/>
  <sheetViews>
    <sheetView showGridLines="0" workbookViewId="0">
      <selection activeCell="M6" sqref="M6"/>
    </sheetView>
  </sheetViews>
  <sheetFormatPr defaultRowHeight="15.05" x14ac:dyDescent="0.3"/>
  <sheetData>
    <row r="1" spans="1:13" x14ac:dyDescent="0.3">
      <c r="A1" s="2" t="s">
        <v>1</v>
      </c>
    </row>
    <row r="2" spans="1:13" x14ac:dyDescent="0.3">
      <c r="A2" s="2"/>
    </row>
    <row r="3" spans="1:13" x14ac:dyDescent="0.3">
      <c r="B3" s="2" t="s">
        <v>9</v>
      </c>
      <c r="F3" s="2" t="s">
        <v>30</v>
      </c>
      <c r="J3" s="2" t="s">
        <v>31</v>
      </c>
    </row>
    <row r="4" spans="1:13" x14ac:dyDescent="0.3">
      <c r="J4">
        <v>3</v>
      </c>
    </row>
    <row r="6" spans="1:13" x14ac:dyDescent="0.3">
      <c r="C6" t="s">
        <v>10</v>
      </c>
      <c r="D6" cm="1">
        <f t="array" ref="D6:D15">COUNTIF(C6:C15,"="&amp;C6:C15)</f>
        <v>3</v>
      </c>
      <c r="F6" t="str" cm="1">
        <f t="array" ref="F6">_xlfn.UNIQUE(_xlfn._xlws.FILTER(C6:C15,COUNTIF(C6:C15,"="&amp;C6:C15)=2))</f>
        <v>c</v>
      </c>
      <c r="J6" t="str" cm="1">
        <f t="array" ref="J6:J7">_xlfn.UNIQUE(_xlfn._xlws.FILTER(C6:C15,COUNTIF(C6:C15,"="&amp;C6:C15)=J4))</f>
        <v>a</v>
      </c>
      <c r="M6" t="str" cm="1">
        <f t="array" ref="M6:M7">A.DUPLICATES.BYTIMES(C6:C15,2)</f>
        <v>c</v>
      </c>
    </row>
    <row r="7" spans="1:13" x14ac:dyDescent="0.3">
      <c r="C7" t="s">
        <v>11</v>
      </c>
      <c r="D7">
        <v>3</v>
      </c>
      <c r="J7" t="str">
        <v>b</v>
      </c>
      <c r="M7" t="str">
        <v>c</v>
      </c>
    </row>
    <row r="8" spans="1:13" x14ac:dyDescent="0.3">
      <c r="C8" t="s">
        <v>10</v>
      </c>
      <c r="D8">
        <v>3</v>
      </c>
    </row>
    <row r="9" spans="1:13" x14ac:dyDescent="0.3">
      <c r="C9" t="s">
        <v>11</v>
      </c>
      <c r="D9">
        <v>3</v>
      </c>
    </row>
    <row r="10" spans="1:13" x14ac:dyDescent="0.3">
      <c r="C10" t="s">
        <v>12</v>
      </c>
      <c r="D10">
        <v>2</v>
      </c>
    </row>
    <row r="11" spans="1:13" x14ac:dyDescent="0.3">
      <c r="C11" t="s">
        <v>10</v>
      </c>
      <c r="D11">
        <v>3</v>
      </c>
    </row>
    <row r="12" spans="1:13" x14ac:dyDescent="0.3">
      <c r="C12" t="s">
        <v>12</v>
      </c>
      <c r="D12">
        <v>2</v>
      </c>
    </row>
    <row r="13" spans="1:13" x14ac:dyDescent="0.3">
      <c r="C13" t="s">
        <v>11</v>
      </c>
      <c r="D13">
        <v>3</v>
      </c>
    </row>
    <row r="14" spans="1:13" x14ac:dyDescent="0.3">
      <c r="C14" t="s">
        <v>13</v>
      </c>
      <c r="D14">
        <v>1</v>
      </c>
    </row>
    <row r="15" spans="1:13" x14ac:dyDescent="0.3">
      <c r="C15" t="s">
        <v>14</v>
      </c>
      <c r="D1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B041-CA50-442B-9B37-724A0EEC1158}">
  <sheetPr codeName="Sheet7"/>
  <dimension ref="A1:I20"/>
  <sheetViews>
    <sheetView showGridLines="0" showZeros="0" workbookViewId="0">
      <selection activeCell="I5" sqref="I5"/>
    </sheetView>
  </sheetViews>
  <sheetFormatPr defaultRowHeight="15.05" x14ac:dyDescent="0.3"/>
  <sheetData>
    <row r="1" spans="1:9" x14ac:dyDescent="0.3">
      <c r="A1" s="2" t="s">
        <v>2</v>
      </c>
    </row>
    <row r="4" spans="1:9" x14ac:dyDescent="0.3">
      <c r="B4" s="2" t="s">
        <v>9</v>
      </c>
      <c r="F4" s="2" t="s">
        <v>32</v>
      </c>
      <c r="I4" s="2" t="s">
        <v>33</v>
      </c>
    </row>
    <row r="5" spans="1:9" x14ac:dyDescent="0.3">
      <c r="B5" t="s">
        <v>34</v>
      </c>
      <c r="C5" t="s">
        <v>35</v>
      </c>
      <c r="F5" t="str" cm="1">
        <f t="array" ref="F5:F6">_xlfn._xlws.FILTER(B5:B9,NOT(ISERROR(_xlfn.XMATCH(B5:B9,C5:C9,0))))</f>
        <v>Jim</v>
      </c>
      <c r="I5" t="str" cm="1">
        <f t="array" ref="I5:I7">_xlfn._xlws.FILTER(B5:B9,ISERROR(_xlfn.XMATCH(B5:B9,C5:C9,0)))</f>
        <v>Tom</v>
      </c>
    </row>
    <row r="6" spans="1:9" x14ac:dyDescent="0.3">
      <c r="B6" t="s">
        <v>35</v>
      </c>
      <c r="C6" t="s">
        <v>36</v>
      </c>
      <c r="F6" t="str">
        <v>Ray</v>
      </c>
      <c r="I6" t="str">
        <v>Ramy</v>
      </c>
    </row>
    <row r="7" spans="1:9" x14ac:dyDescent="0.3">
      <c r="B7" t="s">
        <v>36</v>
      </c>
      <c r="C7" t="s">
        <v>37</v>
      </c>
      <c r="I7" t="str">
        <v>Kiko</v>
      </c>
    </row>
    <row r="8" spans="1:9" x14ac:dyDescent="0.3">
      <c r="B8" t="s">
        <v>38</v>
      </c>
      <c r="C8" t="s">
        <v>39</v>
      </c>
    </row>
    <row r="9" spans="1:9" x14ac:dyDescent="0.3">
      <c r="B9" t="s">
        <v>40</v>
      </c>
      <c r="C9" t="s">
        <v>41</v>
      </c>
    </row>
    <row r="12" spans="1:9" x14ac:dyDescent="0.3">
      <c r="F12" s="2" t="s">
        <v>42</v>
      </c>
      <c r="I12" s="2" t="s">
        <v>43</v>
      </c>
    </row>
    <row r="13" spans="1:9" x14ac:dyDescent="0.3">
      <c r="F13" t="str" cm="1">
        <f t="array" ref="F13:F20">_xlfn.LET(_xlpm.la,B5:B9,_xlpm.lb,C5:C9,_xlpm.i,_xlfn.SEQUENCE(ROWS(_xlpm.la)+ROWS(_xlpm.lb)),_xlpm.r,IF(_xlpm.i&lt;=ROWS(_xlpm.la),_xlpm.la,INDEX(_xlpm.lb,_xlpm.i-ROWS(_xlpm.la))),_xlfn.UNIQUE(_xlpm.r))</f>
        <v>Tom</v>
      </c>
      <c r="I13" t="str" cm="1">
        <f t="array" ref="I13:I15">_xlfn._xlws.FILTER(C5:C9,ISERROR(_xlfn.XMATCH(C5:C9,B5:B9,0)))</f>
        <v>Lily</v>
      </c>
    </row>
    <row r="14" spans="1:9" x14ac:dyDescent="0.3">
      <c r="F14" t="str">
        <v>Jim</v>
      </c>
      <c r="I14" t="str">
        <v>Lucy</v>
      </c>
    </row>
    <row r="15" spans="1:9" x14ac:dyDescent="0.3">
      <c r="F15" t="str">
        <v>Ray</v>
      </c>
      <c r="I15" t="str">
        <v>Kim</v>
      </c>
    </row>
    <row r="16" spans="1:9" x14ac:dyDescent="0.3">
      <c r="F16" t="str">
        <v>Ramy</v>
      </c>
    </row>
    <row r="17" spans="6:6" x14ac:dyDescent="0.3">
      <c r="F17" t="str">
        <v>Kiko</v>
      </c>
    </row>
    <row r="18" spans="6:6" x14ac:dyDescent="0.3">
      <c r="F18" t="str">
        <v>Lily</v>
      </c>
    </row>
    <row r="19" spans="6:6" x14ac:dyDescent="0.3">
      <c r="F19" t="str">
        <v>Lucy</v>
      </c>
    </row>
    <row r="20" spans="6:6" x14ac:dyDescent="0.3">
      <c r="F20" t="str">
        <v>Kim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A1CB9-5EC5-4106-BE8D-A9D0D084076C}">
  <sheetPr codeName="Sheet8"/>
  <dimension ref="A1:L10"/>
  <sheetViews>
    <sheetView showGridLines="0" workbookViewId="0">
      <selection activeCell="I5" sqref="I5"/>
    </sheetView>
  </sheetViews>
  <sheetFormatPr defaultRowHeight="15.05" x14ac:dyDescent="0.3"/>
  <sheetData>
    <row r="1" spans="1:12" x14ac:dyDescent="0.3">
      <c r="A1" s="2" t="s">
        <v>3</v>
      </c>
    </row>
    <row r="3" spans="1:12" x14ac:dyDescent="0.3">
      <c r="B3" s="2" t="s">
        <v>9</v>
      </c>
      <c r="I3" s="2" t="s">
        <v>44</v>
      </c>
    </row>
    <row r="5" spans="1:12" x14ac:dyDescent="0.3">
      <c r="C5" t="s">
        <v>10</v>
      </c>
      <c r="D5">
        <v>1</v>
      </c>
      <c r="E5" t="b">
        <v>1</v>
      </c>
      <c r="F5">
        <v>10</v>
      </c>
      <c r="I5" t="str" cm="1">
        <f t="array" ref="I5:L6">_xlfn._xlws.FILTER(C5:F10,(C5:C10="c")*(D5:D10=3)*(E5:E10=TRUE))</f>
        <v>c</v>
      </c>
      <c r="J5">
        <v>3</v>
      </c>
      <c r="K5" t="b">
        <v>1</v>
      </c>
      <c r="L5">
        <v>30</v>
      </c>
    </row>
    <row r="6" spans="1:12" x14ac:dyDescent="0.3">
      <c r="C6" t="s">
        <v>11</v>
      </c>
      <c r="D6">
        <v>2</v>
      </c>
      <c r="E6" t="b">
        <v>0</v>
      </c>
      <c r="F6">
        <v>20</v>
      </c>
      <c r="I6" t="str">
        <v>c</v>
      </c>
      <c r="J6">
        <v>3</v>
      </c>
      <c r="K6" t="b">
        <v>1</v>
      </c>
      <c r="L6">
        <v>50</v>
      </c>
    </row>
    <row r="7" spans="1:12" x14ac:dyDescent="0.3">
      <c r="C7" t="s">
        <v>12</v>
      </c>
      <c r="D7">
        <v>3</v>
      </c>
      <c r="E7" t="b">
        <v>1</v>
      </c>
      <c r="F7">
        <v>30</v>
      </c>
    </row>
    <row r="8" spans="1:12" x14ac:dyDescent="0.3">
      <c r="C8" t="s">
        <v>13</v>
      </c>
      <c r="D8">
        <v>4</v>
      </c>
      <c r="E8" t="b">
        <v>1</v>
      </c>
      <c r="F8">
        <v>40</v>
      </c>
    </row>
    <row r="9" spans="1:12" x14ac:dyDescent="0.3">
      <c r="C9" t="s">
        <v>12</v>
      </c>
      <c r="D9">
        <v>3</v>
      </c>
      <c r="E9" t="b">
        <v>1</v>
      </c>
      <c r="F9">
        <v>50</v>
      </c>
    </row>
    <row r="10" spans="1:12" x14ac:dyDescent="0.3">
      <c r="C10" t="s">
        <v>23</v>
      </c>
      <c r="D10">
        <v>6</v>
      </c>
      <c r="E10" t="b">
        <v>0</v>
      </c>
      <c r="F10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9C33-EBF9-4BCB-B03B-4C481AE837FB}">
  <sheetPr codeName="Sheet9"/>
  <dimension ref="A1:R29"/>
  <sheetViews>
    <sheetView showGridLines="0" showZeros="0" workbookViewId="0">
      <selection activeCell="R10" sqref="R10"/>
    </sheetView>
  </sheetViews>
  <sheetFormatPr defaultRowHeight="15.05" x14ac:dyDescent="0.3"/>
  <sheetData>
    <row r="1" spans="1:18" x14ac:dyDescent="0.3">
      <c r="A1" s="2" t="s">
        <v>4</v>
      </c>
    </row>
    <row r="3" spans="1:18" x14ac:dyDescent="0.3">
      <c r="B3" s="2" t="s">
        <v>9</v>
      </c>
    </row>
    <row r="4" spans="1:18" x14ac:dyDescent="0.3">
      <c r="F4" s="2" t="s">
        <v>45</v>
      </c>
    </row>
    <row r="5" spans="1:18" x14ac:dyDescent="0.3">
      <c r="C5" t="s">
        <v>10</v>
      </c>
      <c r="F5" cm="1">
        <f t="array" ref="F5">MAX(ROW(C:C)*NOT(ISBLANK(C:C)))</f>
        <v>20</v>
      </c>
    </row>
    <row r="6" spans="1:18" x14ac:dyDescent="0.3">
      <c r="C6" t="s">
        <v>11</v>
      </c>
    </row>
    <row r="7" spans="1:18" x14ac:dyDescent="0.3">
      <c r="F7" s="2" t="s">
        <v>46</v>
      </c>
      <c r="N7" s="2" t="s">
        <v>47</v>
      </c>
    </row>
    <row r="8" spans="1:18" x14ac:dyDescent="0.3">
      <c r="C8" t="s">
        <v>12</v>
      </c>
      <c r="F8" cm="1">
        <f t="array" ref="F8">INDEX(C:C,MAX(ROW(C:C)*NOT(ISBLANK(C:C))))</f>
        <v>4</v>
      </c>
      <c r="N8" cm="1">
        <f t="array" aca="1" ref="N8" ca="1">INDIRECT(ADDRESS(MAX(ROW(C:C)*NOT(ISBLANK(C:C))),COLUMN(C:C)))</f>
        <v>4</v>
      </c>
    </row>
    <row r="9" spans="1:18" x14ac:dyDescent="0.3">
      <c r="C9" t="s">
        <v>13</v>
      </c>
    </row>
    <row r="10" spans="1:18" x14ac:dyDescent="0.3">
      <c r="F10" s="2" t="s">
        <v>48</v>
      </c>
      <c r="N10" s="2" t="s">
        <v>47</v>
      </c>
    </row>
    <row r="11" spans="1:18" x14ac:dyDescent="0.3">
      <c r="F11" cm="1">
        <f t="array" ref="F11:F29">C2:INDEX(C:C,MAX(ROW(C:C)*NOT(ISBLANK(C:C))))</f>
        <v>0</v>
      </c>
      <c r="N11" cm="1">
        <f t="array" aca="1" ref="N11:N29" ca="1">C2:INDIRECT(ADDRESS(MAX(ROW(C:C)*NOT(ISBLANK(C:C))),COLUMN(C:C)))</f>
        <v>0</v>
      </c>
      <c r="R11" t="str" cm="1">
        <f t="array" aca="1" ref="R11:R26" ca="1">A.EXTEND(C4)</f>
        <v>a</v>
      </c>
    </row>
    <row r="12" spans="1:18" x14ac:dyDescent="0.3">
      <c r="C12" t="s">
        <v>14</v>
      </c>
      <c r="F12">
        <v>0</v>
      </c>
      <c r="N12">
        <f ca="1"/>
        <v>0</v>
      </c>
      <c r="R12" t="str">
        <f ca="1"/>
        <v>b</v>
      </c>
    </row>
    <row r="13" spans="1:18" x14ac:dyDescent="0.3">
      <c r="C13" t="s">
        <v>23</v>
      </c>
      <c r="F13">
        <v>0</v>
      </c>
      <c r="N13">
        <f ca="1"/>
        <v>0</v>
      </c>
      <c r="R13">
        <f ca="1"/>
        <v>0</v>
      </c>
    </row>
    <row r="14" spans="1:18" x14ac:dyDescent="0.3">
      <c r="F14" t="str">
        <v>a</v>
      </c>
      <c r="N14" t="str">
        <f ca="1"/>
        <v>a</v>
      </c>
      <c r="R14" t="str">
        <f ca="1"/>
        <v>c</v>
      </c>
    </row>
    <row r="15" spans="1:18" x14ac:dyDescent="0.3">
      <c r="F15" t="str">
        <v>b</v>
      </c>
      <c r="N15" t="str">
        <f ca="1"/>
        <v>b</v>
      </c>
      <c r="R15" t="str">
        <f ca="1"/>
        <v>d</v>
      </c>
    </row>
    <row r="16" spans="1:18" x14ac:dyDescent="0.3">
      <c r="C16">
        <v>1</v>
      </c>
      <c r="F16">
        <v>0</v>
      </c>
      <c r="N16">
        <f ca="1"/>
        <v>0</v>
      </c>
      <c r="R16">
        <f ca="1"/>
        <v>0</v>
      </c>
    </row>
    <row r="17" spans="3:18" x14ac:dyDescent="0.3">
      <c r="C17">
        <v>2</v>
      </c>
      <c r="F17" t="str">
        <v>c</v>
      </c>
      <c r="N17" t="str">
        <f ca="1"/>
        <v>c</v>
      </c>
      <c r="R17">
        <f ca="1"/>
        <v>0</v>
      </c>
    </row>
    <row r="18" spans="3:18" x14ac:dyDescent="0.3">
      <c r="F18" t="str">
        <v>d</v>
      </c>
      <c r="N18" t="str">
        <f ca="1"/>
        <v>d</v>
      </c>
      <c r="R18" t="str">
        <f ca="1"/>
        <v>e</v>
      </c>
    </row>
    <row r="19" spans="3:18" x14ac:dyDescent="0.3">
      <c r="F19">
        <v>0</v>
      </c>
      <c r="N19">
        <f ca="1"/>
        <v>0</v>
      </c>
      <c r="R19" t="str">
        <f ca="1"/>
        <v>f</v>
      </c>
    </row>
    <row r="20" spans="3:18" x14ac:dyDescent="0.3">
      <c r="C20">
        <v>4</v>
      </c>
      <c r="F20">
        <v>0</v>
      </c>
      <c r="N20">
        <f ca="1"/>
        <v>0</v>
      </c>
      <c r="R20">
        <f ca="1"/>
        <v>0</v>
      </c>
    </row>
    <row r="21" spans="3:18" x14ac:dyDescent="0.3">
      <c r="F21" t="str">
        <v>e</v>
      </c>
      <c r="N21" t="str">
        <f ca="1"/>
        <v>e</v>
      </c>
      <c r="R21">
        <f ca="1"/>
        <v>0</v>
      </c>
    </row>
    <row r="22" spans="3:18" x14ac:dyDescent="0.3">
      <c r="F22" t="str">
        <v>f</v>
      </c>
      <c r="N22" t="str">
        <f ca="1"/>
        <v>f</v>
      </c>
      <c r="R22">
        <f ca="1"/>
        <v>1</v>
      </c>
    </row>
    <row r="23" spans="3:18" x14ac:dyDescent="0.3">
      <c r="F23">
        <v>0</v>
      </c>
      <c r="N23">
        <f ca="1"/>
        <v>0</v>
      </c>
      <c r="R23">
        <f ca="1"/>
        <v>2</v>
      </c>
    </row>
    <row r="24" spans="3:18" x14ac:dyDescent="0.3">
      <c r="F24">
        <v>0</v>
      </c>
      <c r="N24">
        <f ca="1"/>
        <v>0</v>
      </c>
      <c r="R24">
        <f ca="1"/>
        <v>0</v>
      </c>
    </row>
    <row r="25" spans="3:18" x14ac:dyDescent="0.3">
      <c r="F25">
        <v>1</v>
      </c>
      <c r="N25">
        <f ca="1"/>
        <v>1</v>
      </c>
      <c r="R25">
        <f ca="1"/>
        <v>0</v>
      </c>
    </row>
    <row r="26" spans="3:18" x14ac:dyDescent="0.3">
      <c r="F26">
        <v>2</v>
      </c>
      <c r="N26">
        <f ca="1"/>
        <v>2</v>
      </c>
      <c r="R26">
        <f ca="1"/>
        <v>4</v>
      </c>
    </row>
    <row r="27" spans="3:18" x14ac:dyDescent="0.3">
      <c r="F27">
        <v>0</v>
      </c>
      <c r="N27">
        <f ca="1"/>
        <v>0</v>
      </c>
    </row>
    <row r="28" spans="3:18" x14ac:dyDescent="0.3">
      <c r="F28">
        <v>0</v>
      </c>
      <c r="N28">
        <f ca="1"/>
        <v>0</v>
      </c>
    </row>
    <row r="29" spans="3:18" x14ac:dyDescent="0.3">
      <c r="F29">
        <v>4</v>
      </c>
      <c r="N29">
        <f ca="1"/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5A861-1FD9-4612-BB8B-78DEF6D819F9}">
  <sheetPr codeName="Sheet18"/>
  <dimension ref="A1:L13"/>
  <sheetViews>
    <sheetView showGridLines="0" workbookViewId="0">
      <selection activeCell="K3" sqref="K3"/>
    </sheetView>
  </sheetViews>
  <sheetFormatPr defaultRowHeight="15.05" x14ac:dyDescent="0.3"/>
  <sheetData>
    <row r="1" spans="1:12" x14ac:dyDescent="0.3">
      <c r="A1" s="2" t="s">
        <v>5</v>
      </c>
    </row>
    <row r="3" spans="1:12" x14ac:dyDescent="0.3">
      <c r="B3" s="2" t="s">
        <v>9</v>
      </c>
      <c r="K3" s="2" t="s">
        <v>49</v>
      </c>
    </row>
    <row r="5" spans="1:12" x14ac:dyDescent="0.3">
      <c r="C5">
        <v>1</v>
      </c>
      <c r="L5" cm="1">
        <f t="array" ref="L5" xml:space="preserve"> _xlfn.LET(_xlpm.nonempty_cols,COLUMN($C5:$J5) * NOT(ISBLANK($C5:$J5)),_xlpm.nb_nonempty_cols,SUM(--NOT(ISBLANK($C5:$J5))),_xlpm.res,AVERAGE(INDEX(5:5,,LARGE(_xlpm.nonempty_cols,_xlfn.SEQUENCE(1, 3)))),IFERROR(_xlpm.res, ""))</f>
        <v>1</v>
      </c>
    </row>
    <row r="6" spans="1:12" x14ac:dyDescent="0.3">
      <c r="C6">
        <v>2</v>
      </c>
      <c r="D6">
        <v>3</v>
      </c>
      <c r="L6" cm="1">
        <f t="array" ref="L6" xml:space="preserve"> _xlfn.LET(_xlpm.nonempty_cols,COLUMN($C6:$J6) * NOT(ISBLANK($C6:$J6)),_xlpm.nb_nonempty_cols,SUM(--NOT(ISBLANK($C6:$J6))),_xlpm.res,AVERAGE(INDEX(6:6,,LARGE(_xlpm.nonempty_cols,_xlfn.SEQUENCE(1, 3)))),IFERROR(_xlpm.res, ""))</f>
        <v>2.5</v>
      </c>
    </row>
    <row r="7" spans="1:12" x14ac:dyDescent="0.3">
      <c r="C7">
        <v>4</v>
      </c>
      <c r="D7">
        <v>5</v>
      </c>
      <c r="E7">
        <v>6</v>
      </c>
      <c r="L7" cm="1">
        <f t="array" ref="L7" xml:space="preserve"> _xlfn.LET(_xlpm.nonempty_cols,COLUMN($C7:$J7) * NOT(ISBLANK($C7:$J7)),_xlpm.nb_nonempty_cols,SUM(--NOT(ISBLANK($C7:$J7))),_xlpm.res,AVERAGE(INDEX(7:7,,LARGE(_xlpm.nonempty_cols,_xlfn.SEQUENCE(1, 3)))),IFERROR(_xlpm.res, ""))</f>
        <v>5</v>
      </c>
    </row>
    <row r="8" spans="1:12" x14ac:dyDescent="0.3">
      <c r="C8">
        <v>7</v>
      </c>
      <c r="D8">
        <v>8</v>
      </c>
      <c r="E8">
        <v>9</v>
      </c>
      <c r="F8">
        <v>10</v>
      </c>
      <c r="G8">
        <v>11</v>
      </c>
      <c r="L8" cm="1">
        <f t="array" ref="L8" xml:space="preserve"> _xlfn.LET(_xlpm.nonempty_cols,COLUMN($C8:$J8) * NOT(ISBLANK($C8:$J8)),_xlpm.nb_nonempty_cols,SUM(--NOT(ISBLANK($C8:$J8))),_xlpm.res,AVERAGE(INDEX(8:8,,LARGE(_xlpm.nonempty_cols,_xlfn.SEQUENCE(1, 3)))),IFERROR(_xlpm.res, ""))</f>
        <v>10</v>
      </c>
    </row>
    <row r="13" spans="1:12" x14ac:dyDescent="0.3">
      <c r="B13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2746F-4EAE-4F7D-95FB-09AAE9C3EB5D}">
  <sheetPr codeName="Sheet10"/>
  <dimension ref="A1:H18"/>
  <sheetViews>
    <sheetView showGridLines="0" workbookViewId="0">
      <selection sqref="A1:XFD1048576"/>
    </sheetView>
  </sheetViews>
  <sheetFormatPr defaultRowHeight="15.05" x14ac:dyDescent="0.3"/>
  <sheetData>
    <row r="1" spans="1:4" x14ac:dyDescent="0.3">
      <c r="A1" s="2" t="s">
        <v>419</v>
      </c>
    </row>
    <row r="4" spans="1:4" x14ac:dyDescent="0.3">
      <c r="C4" s="2" t="s">
        <v>420</v>
      </c>
    </row>
    <row r="5" spans="1:4" x14ac:dyDescent="0.3">
      <c r="A5" s="2"/>
      <c r="C5" t="str" cm="1">
        <f t="array" aca="1" ref="C5:C14" ca="1">A.LOCATE.RANGEBYTEXT("header3",[1]Sheet1!$B$4:$I$11)</f>
        <v>1,3</v>
      </c>
    </row>
    <row r="6" spans="1:4" x14ac:dyDescent="0.3">
      <c r="A6" s="2"/>
      <c r="C6" t="str">
        <f ca="1"/>
        <v>2,3</v>
      </c>
    </row>
    <row r="7" spans="1:4" x14ac:dyDescent="0.3">
      <c r="A7" s="2"/>
      <c r="C7" t="str">
        <f ca="1"/>
        <v>3,3</v>
      </c>
    </row>
    <row r="8" spans="1:4" x14ac:dyDescent="0.3">
      <c r="A8" s="2"/>
      <c r="C8" t="str">
        <f ca="1"/>
        <v>4,3</v>
      </c>
    </row>
    <row r="9" spans="1:4" x14ac:dyDescent="0.3">
      <c r="A9" s="2"/>
      <c r="C9" t="str">
        <f ca="1"/>
        <v>5,3</v>
      </c>
    </row>
    <row r="10" spans="1:4" x14ac:dyDescent="0.3">
      <c r="A10" s="2"/>
      <c r="C10" t="str">
        <f ca="1"/>
        <v>6,3</v>
      </c>
      <c r="D10" s="3"/>
    </row>
    <row r="11" spans="1:4" x14ac:dyDescent="0.3">
      <c r="A11" s="2"/>
      <c r="C11" t="str">
        <f ca="1"/>
        <v>7,3</v>
      </c>
    </row>
    <row r="12" spans="1:4" x14ac:dyDescent="0.3">
      <c r="A12" s="2"/>
      <c r="C12" t="str">
        <f ca="1"/>
        <v>8,3</v>
      </c>
    </row>
    <row r="13" spans="1:4" x14ac:dyDescent="0.3">
      <c r="A13" s="2"/>
      <c r="C13" t="str">
        <f ca="1"/>
        <v>9,3</v>
      </c>
    </row>
    <row r="14" spans="1:4" x14ac:dyDescent="0.3">
      <c r="A14" s="2"/>
      <c r="C14" t="str">
        <f ca="1"/>
        <v>10,3</v>
      </c>
    </row>
    <row r="17" spans="3:8" x14ac:dyDescent="0.3">
      <c r="C17" s="2" t="s">
        <v>421</v>
      </c>
    </row>
    <row r="18" spans="3:8" x14ac:dyDescent="0.3">
      <c r="C18" t="str" cm="1">
        <f t="array" aca="1" ref="C18:H18" ca="1">A.LOCATE.RANGEBYTEXT("label3",[1]Sheet1!C1:F19,,1)</f>
        <v>3,1</v>
      </c>
      <c r="D18" t="str">
        <f ca="1"/>
        <v>3,2</v>
      </c>
      <c r="E18" t="str">
        <f ca="1"/>
        <v>3,3</v>
      </c>
      <c r="F18" t="str">
        <f ca="1"/>
        <v>3,4</v>
      </c>
      <c r="G18" t="str">
        <f ca="1"/>
        <v>3,5</v>
      </c>
      <c r="H18" t="str">
        <f ca="1"/>
        <v>3,6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EE19B-99D3-4E94-828B-4CCC0706940D}">
  <dimension ref="A1:P18"/>
  <sheetViews>
    <sheetView showGridLines="0" tabSelected="1" workbookViewId="0">
      <selection activeCell="K19" sqref="K19"/>
    </sheetView>
  </sheetViews>
  <sheetFormatPr defaultRowHeight="15.05" x14ac:dyDescent="0.3"/>
  <sheetData>
    <row r="1" spans="1:12" x14ac:dyDescent="0.3">
      <c r="A1" s="2" t="s">
        <v>419</v>
      </c>
      <c r="B1" s="2"/>
      <c r="C1" s="2"/>
      <c r="D1" s="2"/>
      <c r="E1" s="2"/>
      <c r="F1" s="2"/>
      <c r="G1" s="2"/>
      <c r="H1" s="2"/>
    </row>
    <row r="4" spans="1:12" x14ac:dyDescent="0.3">
      <c r="C4" s="2" t="s">
        <v>436</v>
      </c>
      <c r="D4" s="2" t="s">
        <v>437</v>
      </c>
      <c r="E4" s="2" t="s">
        <v>438</v>
      </c>
      <c r="F4" s="2" t="s">
        <v>439</v>
      </c>
      <c r="G4" s="2" t="s">
        <v>440</v>
      </c>
      <c r="H4" s="2" t="s">
        <v>441</v>
      </c>
      <c r="K4" s="2" t="s">
        <v>420</v>
      </c>
    </row>
    <row r="5" spans="1:12" x14ac:dyDescent="0.3">
      <c r="A5" s="2"/>
      <c r="B5" s="2" t="s">
        <v>442</v>
      </c>
      <c r="C5" t="str" cm="1">
        <f t="array" ref="C5:H14">_xlfn.SEQUENCE(10)&amp;","&amp;_xlfn.SEQUENCE(1,6)</f>
        <v>1,1</v>
      </c>
      <c r="D5" t="str">
        <v>1,2</v>
      </c>
      <c r="E5" t="str">
        <v>1,3</v>
      </c>
      <c r="F5" t="str">
        <v>1,4</v>
      </c>
      <c r="G5" t="str">
        <v>1,5</v>
      </c>
      <c r="H5" t="str">
        <v>1,6</v>
      </c>
      <c r="K5" t="str" cm="1">
        <f t="array" aca="1" ref="K5:K14" ca="1">A.LOCATE.RANGEBYTEXT("header3",A1:I11)</f>
        <v>1,3</v>
      </c>
    </row>
    <row r="6" spans="1:12" x14ac:dyDescent="0.3">
      <c r="A6" s="2"/>
      <c r="B6" s="2" t="s">
        <v>443</v>
      </c>
      <c r="C6" t="str">
        <v>2,1</v>
      </c>
      <c r="D6" t="str">
        <v>2,2</v>
      </c>
      <c r="E6" t="str">
        <v>2,3</v>
      </c>
      <c r="F6" t="str">
        <v>2,4</v>
      </c>
      <c r="G6" t="str">
        <v>2,5</v>
      </c>
      <c r="H6" t="str">
        <v>2,6</v>
      </c>
      <c r="K6" t="str">
        <f ca="1"/>
        <v>2,3</v>
      </c>
    </row>
    <row r="7" spans="1:12" x14ac:dyDescent="0.3">
      <c r="A7" s="2"/>
      <c r="B7" s="2" t="s">
        <v>444</v>
      </c>
      <c r="C7" t="str">
        <v>3,1</v>
      </c>
      <c r="D7" t="str">
        <v>3,2</v>
      </c>
      <c r="E7" t="str">
        <v>3,3</v>
      </c>
      <c r="F7" t="str">
        <v>3,4</v>
      </c>
      <c r="G7" t="str">
        <v>3,5</v>
      </c>
      <c r="H7" t="str">
        <v>3,6</v>
      </c>
      <c r="K7" t="str">
        <f ca="1"/>
        <v>3,3</v>
      </c>
    </row>
    <row r="8" spans="1:12" x14ac:dyDescent="0.3">
      <c r="A8" s="2"/>
      <c r="B8" s="2" t="s">
        <v>445</v>
      </c>
      <c r="C8" t="str">
        <v>4,1</v>
      </c>
      <c r="D8" t="str">
        <v>4,2</v>
      </c>
      <c r="E8" t="str">
        <v>4,3</v>
      </c>
      <c r="F8" t="str">
        <v>4,4</v>
      </c>
      <c r="G8" t="str">
        <v>4,5</v>
      </c>
      <c r="H8" t="str">
        <v>4,6</v>
      </c>
      <c r="K8" t="str">
        <f ca="1"/>
        <v>4,3</v>
      </c>
    </row>
    <row r="9" spans="1:12" x14ac:dyDescent="0.3">
      <c r="A9" s="2"/>
      <c r="B9" s="2" t="s">
        <v>446</v>
      </c>
      <c r="C9" t="str">
        <v>5,1</v>
      </c>
      <c r="D9" t="str">
        <v>5,2</v>
      </c>
      <c r="E9" t="str">
        <v>5,3</v>
      </c>
      <c r="F9" t="str">
        <v>5,4</v>
      </c>
      <c r="G9" t="str">
        <v>5,5</v>
      </c>
      <c r="H9" t="str">
        <v>5,6</v>
      </c>
      <c r="K9" t="str">
        <f ca="1"/>
        <v>5,3</v>
      </c>
    </row>
    <row r="10" spans="1:12" x14ac:dyDescent="0.3">
      <c r="A10" s="2"/>
      <c r="B10" s="2" t="s">
        <v>447</v>
      </c>
      <c r="C10" t="str">
        <v>6,1</v>
      </c>
      <c r="D10" t="str">
        <v>6,2</v>
      </c>
      <c r="E10" t="str">
        <v>6,3</v>
      </c>
      <c r="F10" t="str">
        <v>6,4</v>
      </c>
      <c r="G10" t="str">
        <v>6,5</v>
      </c>
      <c r="H10" t="str">
        <v>6,6</v>
      </c>
      <c r="K10" t="str">
        <f ca="1"/>
        <v>6,3</v>
      </c>
      <c r="L10" s="3"/>
    </row>
    <row r="11" spans="1:12" x14ac:dyDescent="0.3">
      <c r="A11" s="2"/>
      <c r="B11" s="2" t="s">
        <v>448</v>
      </c>
      <c r="C11" t="str">
        <v>7,1</v>
      </c>
      <c r="D11" t="str">
        <v>7,2</v>
      </c>
      <c r="E11" t="str">
        <v>7,3</v>
      </c>
      <c r="F11" t="str">
        <v>7,4</v>
      </c>
      <c r="G11" t="str">
        <v>7,5</v>
      </c>
      <c r="H11" t="str">
        <v>7,6</v>
      </c>
      <c r="K11" t="str">
        <f ca="1"/>
        <v>7,3</v>
      </c>
    </row>
    <row r="12" spans="1:12" x14ac:dyDescent="0.3">
      <c r="A12" s="2"/>
      <c r="B12" s="2" t="s">
        <v>449</v>
      </c>
      <c r="C12" t="str">
        <v>8,1</v>
      </c>
      <c r="D12" t="str">
        <v>8,2</v>
      </c>
      <c r="E12" t="str">
        <v>8,3</v>
      </c>
      <c r="F12" t="str">
        <v>8,4</v>
      </c>
      <c r="G12" t="str">
        <v>8,5</v>
      </c>
      <c r="H12" t="str">
        <v>8,6</v>
      </c>
      <c r="K12" t="str">
        <f ca="1"/>
        <v>8,3</v>
      </c>
    </row>
    <row r="13" spans="1:12" x14ac:dyDescent="0.3">
      <c r="A13" s="2"/>
      <c r="B13" s="2" t="s">
        <v>450</v>
      </c>
      <c r="C13" t="str">
        <v>9,1</v>
      </c>
      <c r="D13" t="str">
        <v>9,2</v>
      </c>
      <c r="E13" t="str">
        <v>9,3</v>
      </c>
      <c r="F13" t="str">
        <v>9,4</v>
      </c>
      <c r="G13" t="str">
        <v>9,5</v>
      </c>
      <c r="H13" t="str">
        <v>9,6</v>
      </c>
      <c r="K13" t="str">
        <f ca="1"/>
        <v>9,3</v>
      </c>
    </row>
    <row r="14" spans="1:12" x14ac:dyDescent="0.3">
      <c r="A14" s="2"/>
      <c r="B14" s="2" t="s">
        <v>451</v>
      </c>
      <c r="C14" t="str">
        <v>10,1</v>
      </c>
      <c r="D14" t="str">
        <v>10,2</v>
      </c>
      <c r="E14" t="str">
        <v>10,3</v>
      </c>
      <c r="F14" t="str">
        <v>10,4</v>
      </c>
      <c r="G14" t="str">
        <v>10,5</v>
      </c>
      <c r="H14" t="str">
        <v>10,6</v>
      </c>
      <c r="K14" t="str">
        <f ca="1"/>
        <v>10,3</v>
      </c>
    </row>
    <row r="17" spans="11:16" x14ac:dyDescent="0.3">
      <c r="K17" s="2" t="s">
        <v>421</v>
      </c>
    </row>
    <row r="18" spans="11:16" x14ac:dyDescent="0.3">
      <c r="K18" t="str" cm="1">
        <f t="array" aca="1" ref="K18:P18" ca="1">A.LOCATE.RANGEBYTEXT("label3",A1:F19,,1,A1:H19)</f>
        <v>3,1</v>
      </c>
      <c r="L18" t="str">
        <f ca="1"/>
        <v>3,2</v>
      </c>
      <c r="M18" t="str">
        <f ca="1"/>
        <v>3,3</v>
      </c>
      <c r="N18" t="str">
        <f ca="1"/>
        <v>3,4</v>
      </c>
      <c r="O18" t="str">
        <f ca="1"/>
        <v>3,5</v>
      </c>
      <c r="P18" t="str">
        <f ca="1"/>
        <v>3,6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FC43-2004-4D3B-911E-1292E2C8689D}">
  <sheetPr codeName="Sheet19"/>
  <dimension ref="A1:F772"/>
  <sheetViews>
    <sheetView workbookViewId="0"/>
  </sheetViews>
  <sheetFormatPr defaultRowHeight="15.05" x14ac:dyDescent="0.3"/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55</v>
      </c>
      <c r="F1" t="s">
        <v>56</v>
      </c>
    </row>
    <row r="2" spans="1:6" x14ac:dyDescent="0.3">
      <c r="A2">
        <v>1</v>
      </c>
      <c r="B2">
        <v>1</v>
      </c>
      <c r="C2">
        <v>1</v>
      </c>
      <c r="D2">
        <v>1</v>
      </c>
      <c r="E2">
        <v>1</v>
      </c>
      <c r="F2">
        <v>770</v>
      </c>
    </row>
    <row r="3" spans="1:6" x14ac:dyDescent="0.3">
      <c r="A3">
        <v>772</v>
      </c>
      <c r="B3">
        <v>6</v>
      </c>
      <c r="D3" t="s">
        <v>54</v>
      </c>
      <c r="E3">
        <v>0</v>
      </c>
      <c r="F3" s="3" t="s">
        <v>415</v>
      </c>
    </row>
    <row r="4" spans="1:6" x14ac:dyDescent="0.3">
      <c r="F4" s="3" t="s">
        <v>416</v>
      </c>
    </row>
    <row r="5" spans="1:6" x14ac:dyDescent="0.3">
      <c r="F5" s="3" t="s">
        <v>57</v>
      </c>
    </row>
    <row r="6" spans="1:6" x14ac:dyDescent="0.3">
      <c r="F6" s="3" t="s">
        <v>59</v>
      </c>
    </row>
    <row r="7" spans="1:6" x14ac:dyDescent="0.3">
      <c r="F7" s="3" t="s">
        <v>60</v>
      </c>
    </row>
    <row r="8" spans="1:6" x14ac:dyDescent="0.3">
      <c r="F8" s="3" t="s">
        <v>61</v>
      </c>
    </row>
    <row r="9" spans="1:6" x14ac:dyDescent="0.3">
      <c r="F9" s="3" t="s">
        <v>62</v>
      </c>
    </row>
    <row r="10" spans="1:6" x14ac:dyDescent="0.3">
      <c r="F10" s="3" t="s">
        <v>63</v>
      </c>
    </row>
    <row r="11" spans="1:6" x14ac:dyDescent="0.3">
      <c r="F11" s="3" t="s">
        <v>64</v>
      </c>
    </row>
    <row r="12" spans="1:6" x14ac:dyDescent="0.3">
      <c r="F12" s="3" t="s">
        <v>65</v>
      </c>
    </row>
    <row r="13" spans="1:6" x14ac:dyDescent="0.3">
      <c r="F13" s="3" t="s">
        <v>66</v>
      </c>
    </row>
    <row r="14" spans="1:6" x14ac:dyDescent="0.3">
      <c r="F14" s="3" t="s">
        <v>67</v>
      </c>
    </row>
    <row r="15" spans="1:6" x14ac:dyDescent="0.3">
      <c r="F15" s="3" t="s">
        <v>57</v>
      </c>
    </row>
    <row r="16" spans="1:6" x14ac:dyDescent="0.3">
      <c r="F16" s="3" t="s">
        <v>68</v>
      </c>
    </row>
    <row r="17" spans="6:6" x14ac:dyDescent="0.3">
      <c r="F17" s="3" t="s">
        <v>69</v>
      </c>
    </row>
    <row r="18" spans="6:6" x14ac:dyDescent="0.3">
      <c r="F18" s="3" t="s">
        <v>70</v>
      </c>
    </row>
    <row r="19" spans="6:6" x14ac:dyDescent="0.3">
      <c r="F19" s="3" t="s">
        <v>71</v>
      </c>
    </row>
    <row r="20" spans="6:6" x14ac:dyDescent="0.3">
      <c r="F20" s="3" t="s">
        <v>72</v>
      </c>
    </row>
    <row r="21" spans="6:6" x14ac:dyDescent="0.3">
      <c r="F21" s="3" t="s">
        <v>70</v>
      </c>
    </row>
    <row r="22" spans="6:6" x14ac:dyDescent="0.3">
      <c r="F22" s="3" t="s">
        <v>71</v>
      </c>
    </row>
    <row r="23" spans="6:6" x14ac:dyDescent="0.3">
      <c r="F23" s="3" t="s">
        <v>73</v>
      </c>
    </row>
    <row r="24" spans="6:6" x14ac:dyDescent="0.3">
      <c r="F24" s="3" t="s">
        <v>74</v>
      </c>
    </row>
    <row r="25" spans="6:6" x14ac:dyDescent="0.3">
      <c r="F25" s="3" t="s">
        <v>75</v>
      </c>
    </row>
    <row r="26" spans="6:6" x14ac:dyDescent="0.3">
      <c r="F26" s="3" t="s">
        <v>76</v>
      </c>
    </row>
    <row r="27" spans="6:6" x14ac:dyDescent="0.3">
      <c r="F27" s="3" t="s">
        <v>77</v>
      </c>
    </row>
    <row r="28" spans="6:6" x14ac:dyDescent="0.3">
      <c r="F28" s="3" t="s">
        <v>78</v>
      </c>
    </row>
    <row r="29" spans="6:6" x14ac:dyDescent="0.3">
      <c r="F29" s="3" t="s">
        <v>79</v>
      </c>
    </row>
    <row r="30" spans="6:6" x14ac:dyDescent="0.3">
      <c r="F30" s="3" t="s">
        <v>80</v>
      </c>
    </row>
    <row r="31" spans="6:6" x14ac:dyDescent="0.3">
      <c r="F31" s="3" t="s">
        <v>81</v>
      </c>
    </row>
    <row r="32" spans="6:6" x14ac:dyDescent="0.3">
      <c r="F32" s="3" t="s">
        <v>82</v>
      </c>
    </row>
    <row r="33" spans="6:6" x14ac:dyDescent="0.3">
      <c r="F33" s="3" t="s">
        <v>83</v>
      </c>
    </row>
    <row r="34" spans="6:6" x14ac:dyDescent="0.3">
      <c r="F34" s="3" t="s">
        <v>84</v>
      </c>
    </row>
    <row r="35" spans="6:6" x14ac:dyDescent="0.3">
      <c r="F35" s="3" t="s">
        <v>85</v>
      </c>
    </row>
    <row r="36" spans="6:6" x14ac:dyDescent="0.3">
      <c r="F36" s="3" t="s">
        <v>86</v>
      </c>
    </row>
    <row r="37" spans="6:6" x14ac:dyDescent="0.3">
      <c r="F37" s="3" t="s">
        <v>87</v>
      </c>
    </row>
    <row r="38" spans="6:6" x14ac:dyDescent="0.3">
      <c r="F38" s="3" t="s">
        <v>88</v>
      </c>
    </row>
    <row r="39" spans="6:6" x14ac:dyDescent="0.3">
      <c r="F39" s="3" t="s">
        <v>89</v>
      </c>
    </row>
    <row r="40" spans="6:6" x14ac:dyDescent="0.3">
      <c r="F40" s="3" t="s">
        <v>90</v>
      </c>
    </row>
    <row r="41" spans="6:6" x14ac:dyDescent="0.3">
      <c r="F41" s="3" t="s">
        <v>91</v>
      </c>
    </row>
    <row r="42" spans="6:6" x14ac:dyDescent="0.3">
      <c r="F42" s="3" t="s">
        <v>92</v>
      </c>
    </row>
    <row r="43" spans="6:6" x14ac:dyDescent="0.3">
      <c r="F43" s="3" t="s">
        <v>93</v>
      </c>
    </row>
    <row r="44" spans="6:6" x14ac:dyDescent="0.3">
      <c r="F44" s="3" t="s">
        <v>94</v>
      </c>
    </row>
    <row r="45" spans="6:6" x14ac:dyDescent="0.3">
      <c r="F45" s="3" t="s">
        <v>67</v>
      </c>
    </row>
    <row r="46" spans="6:6" x14ac:dyDescent="0.3">
      <c r="F46" s="3" t="s">
        <v>57</v>
      </c>
    </row>
    <row r="47" spans="6:6" x14ac:dyDescent="0.3">
      <c r="F47" s="3" t="s">
        <v>95</v>
      </c>
    </row>
    <row r="48" spans="6:6" x14ac:dyDescent="0.3">
      <c r="F48" s="3" t="s">
        <v>96</v>
      </c>
    </row>
    <row r="49" spans="6:6" x14ac:dyDescent="0.3">
      <c r="F49" s="3" t="s">
        <v>70</v>
      </c>
    </row>
    <row r="50" spans="6:6" x14ac:dyDescent="0.3">
      <c r="F50" s="3" t="s">
        <v>71</v>
      </c>
    </row>
    <row r="51" spans="6:6" x14ac:dyDescent="0.3">
      <c r="F51" s="3" t="s">
        <v>97</v>
      </c>
    </row>
    <row r="52" spans="6:6" x14ac:dyDescent="0.3">
      <c r="F52" s="3" t="s">
        <v>70</v>
      </c>
    </row>
    <row r="53" spans="6:6" x14ac:dyDescent="0.3">
      <c r="F53" s="3" t="s">
        <v>71</v>
      </c>
    </row>
    <row r="54" spans="6:6" x14ac:dyDescent="0.3">
      <c r="F54" s="3" t="s">
        <v>98</v>
      </c>
    </row>
    <row r="55" spans="6:6" x14ac:dyDescent="0.3">
      <c r="F55" s="3" t="s">
        <v>74</v>
      </c>
    </row>
    <row r="56" spans="6:6" x14ac:dyDescent="0.3">
      <c r="F56" s="3" t="s">
        <v>75</v>
      </c>
    </row>
    <row r="57" spans="6:6" x14ac:dyDescent="0.3">
      <c r="F57" s="3" t="s">
        <v>76</v>
      </c>
    </row>
    <row r="58" spans="6:6" x14ac:dyDescent="0.3">
      <c r="F58" s="3" t="s">
        <v>99</v>
      </c>
    </row>
    <row r="59" spans="6:6" x14ac:dyDescent="0.3">
      <c r="F59" s="3" t="s">
        <v>100</v>
      </c>
    </row>
    <row r="60" spans="6:6" x14ac:dyDescent="0.3">
      <c r="F60" s="3" t="s">
        <v>101</v>
      </c>
    </row>
    <row r="61" spans="6:6" x14ac:dyDescent="0.3">
      <c r="F61" s="3" t="s">
        <v>80</v>
      </c>
    </row>
    <row r="62" spans="6:6" x14ac:dyDescent="0.3">
      <c r="F62" s="3" t="s">
        <v>81</v>
      </c>
    </row>
    <row r="63" spans="6:6" x14ac:dyDescent="0.3">
      <c r="F63" s="3" t="s">
        <v>82</v>
      </c>
    </row>
    <row r="64" spans="6:6" x14ac:dyDescent="0.3">
      <c r="F64" s="3" t="s">
        <v>83</v>
      </c>
    </row>
    <row r="65" spans="6:6" x14ac:dyDescent="0.3">
      <c r="F65" s="3" t="s">
        <v>102</v>
      </c>
    </row>
    <row r="66" spans="6:6" x14ac:dyDescent="0.3">
      <c r="F66" s="3" t="s">
        <v>85</v>
      </c>
    </row>
    <row r="67" spans="6:6" x14ac:dyDescent="0.3">
      <c r="F67" s="3" t="s">
        <v>86</v>
      </c>
    </row>
    <row r="68" spans="6:6" x14ac:dyDescent="0.3">
      <c r="F68" s="3" t="s">
        <v>87</v>
      </c>
    </row>
    <row r="69" spans="6:6" x14ac:dyDescent="0.3">
      <c r="F69" s="3" t="s">
        <v>88</v>
      </c>
    </row>
    <row r="70" spans="6:6" x14ac:dyDescent="0.3">
      <c r="F70" s="3" t="s">
        <v>103</v>
      </c>
    </row>
    <row r="71" spans="6:6" x14ac:dyDescent="0.3">
      <c r="F71" s="3" t="s">
        <v>104</v>
      </c>
    </row>
    <row r="72" spans="6:6" x14ac:dyDescent="0.3">
      <c r="F72" s="3" t="s">
        <v>105</v>
      </c>
    </row>
    <row r="73" spans="6:6" x14ac:dyDescent="0.3">
      <c r="F73" s="3" t="s">
        <v>106</v>
      </c>
    </row>
    <row r="74" spans="6:6" x14ac:dyDescent="0.3">
      <c r="F74" s="3" t="s">
        <v>107</v>
      </c>
    </row>
    <row r="75" spans="6:6" x14ac:dyDescent="0.3">
      <c r="F75" s="3" t="s">
        <v>108</v>
      </c>
    </row>
    <row r="76" spans="6:6" x14ac:dyDescent="0.3">
      <c r="F76" s="3" t="s">
        <v>67</v>
      </c>
    </row>
    <row r="77" spans="6:6" x14ac:dyDescent="0.3">
      <c r="F77" s="3" t="s">
        <v>57</v>
      </c>
    </row>
    <row r="78" spans="6:6" x14ac:dyDescent="0.3">
      <c r="F78" s="3" t="s">
        <v>109</v>
      </c>
    </row>
    <row r="79" spans="6:6" x14ac:dyDescent="0.3">
      <c r="F79" s="3" t="s">
        <v>69</v>
      </c>
    </row>
    <row r="80" spans="6:6" x14ac:dyDescent="0.3">
      <c r="F80" s="3" t="s">
        <v>70</v>
      </c>
    </row>
    <row r="81" spans="6:6" x14ac:dyDescent="0.3">
      <c r="F81" s="3" t="s">
        <v>71</v>
      </c>
    </row>
    <row r="82" spans="6:6" x14ac:dyDescent="0.3">
      <c r="F82" s="3" t="s">
        <v>72</v>
      </c>
    </row>
    <row r="83" spans="6:6" x14ac:dyDescent="0.3">
      <c r="F83" s="3" t="s">
        <v>70</v>
      </c>
    </row>
    <row r="84" spans="6:6" x14ac:dyDescent="0.3">
      <c r="F84" s="3" t="s">
        <v>71</v>
      </c>
    </row>
    <row r="85" spans="6:6" x14ac:dyDescent="0.3">
      <c r="F85" s="3" t="s">
        <v>110</v>
      </c>
    </row>
    <row r="86" spans="6:6" x14ac:dyDescent="0.3">
      <c r="F86" s="3" t="s">
        <v>70</v>
      </c>
    </row>
    <row r="87" spans="6:6" x14ac:dyDescent="0.3">
      <c r="F87" s="3" t="s">
        <v>71</v>
      </c>
    </row>
    <row r="88" spans="6:6" x14ac:dyDescent="0.3">
      <c r="F88" s="3" t="s">
        <v>111</v>
      </c>
    </row>
    <row r="89" spans="6:6" x14ac:dyDescent="0.3">
      <c r="F89" s="3" t="s">
        <v>73</v>
      </c>
    </row>
    <row r="90" spans="6:6" x14ac:dyDescent="0.3">
      <c r="F90" s="3" t="s">
        <v>74</v>
      </c>
    </row>
    <row r="91" spans="6:6" x14ac:dyDescent="0.3">
      <c r="F91" s="3" t="s">
        <v>75</v>
      </c>
    </row>
    <row r="92" spans="6:6" x14ac:dyDescent="0.3">
      <c r="F92" s="3" t="s">
        <v>76</v>
      </c>
    </row>
    <row r="93" spans="6:6" x14ac:dyDescent="0.3">
      <c r="F93" s="3" t="s">
        <v>77</v>
      </c>
    </row>
    <row r="94" spans="6:6" x14ac:dyDescent="0.3">
      <c r="F94" s="3" t="s">
        <v>78</v>
      </c>
    </row>
    <row r="95" spans="6:6" x14ac:dyDescent="0.3">
      <c r="F95" s="3" t="s">
        <v>112</v>
      </c>
    </row>
    <row r="96" spans="6:6" x14ac:dyDescent="0.3">
      <c r="F96" s="3" t="s">
        <v>80</v>
      </c>
    </row>
    <row r="97" spans="6:6" x14ac:dyDescent="0.3">
      <c r="F97" s="3" t="s">
        <v>113</v>
      </c>
    </row>
    <row r="98" spans="6:6" x14ac:dyDescent="0.3">
      <c r="F98" s="3" t="s">
        <v>81</v>
      </c>
    </row>
    <row r="99" spans="6:6" x14ac:dyDescent="0.3">
      <c r="F99" s="3" t="s">
        <v>82</v>
      </c>
    </row>
    <row r="100" spans="6:6" x14ac:dyDescent="0.3">
      <c r="F100" s="3" t="s">
        <v>83</v>
      </c>
    </row>
    <row r="101" spans="6:6" x14ac:dyDescent="0.3">
      <c r="F101" s="3" t="s">
        <v>84</v>
      </c>
    </row>
    <row r="102" spans="6:6" x14ac:dyDescent="0.3">
      <c r="F102" s="3" t="s">
        <v>85</v>
      </c>
    </row>
    <row r="103" spans="6:6" x14ac:dyDescent="0.3">
      <c r="F103" s="3" t="s">
        <v>114</v>
      </c>
    </row>
    <row r="104" spans="6:6" x14ac:dyDescent="0.3">
      <c r="F104" s="3" t="s">
        <v>86</v>
      </c>
    </row>
    <row r="105" spans="6:6" x14ac:dyDescent="0.3">
      <c r="F105" s="3" t="s">
        <v>87</v>
      </c>
    </row>
    <row r="106" spans="6:6" x14ac:dyDescent="0.3">
      <c r="F106" s="3" t="s">
        <v>88</v>
      </c>
    </row>
    <row r="107" spans="6:6" x14ac:dyDescent="0.3">
      <c r="F107" s="3" t="s">
        <v>115</v>
      </c>
    </row>
    <row r="108" spans="6:6" x14ac:dyDescent="0.3">
      <c r="F108" s="3" t="s">
        <v>116</v>
      </c>
    </row>
    <row r="109" spans="6:6" x14ac:dyDescent="0.3">
      <c r="F109" s="3" t="s">
        <v>117</v>
      </c>
    </row>
    <row r="110" spans="6:6" x14ac:dyDescent="0.3">
      <c r="F110" s="3" t="s">
        <v>118</v>
      </c>
    </row>
    <row r="111" spans="6:6" x14ac:dyDescent="0.3">
      <c r="F111" s="3" t="s">
        <v>119</v>
      </c>
    </row>
    <row r="112" spans="6:6" x14ac:dyDescent="0.3">
      <c r="F112" s="3" t="s">
        <v>120</v>
      </c>
    </row>
    <row r="113" spans="6:6" x14ac:dyDescent="0.3">
      <c r="F113" s="3" t="s">
        <v>67</v>
      </c>
    </row>
    <row r="114" spans="6:6" x14ac:dyDescent="0.3">
      <c r="F114" s="3" t="s">
        <v>57</v>
      </c>
    </row>
    <row r="115" spans="6:6" x14ac:dyDescent="0.3">
      <c r="F115" s="3" t="s">
        <v>121</v>
      </c>
    </row>
    <row r="116" spans="6:6" x14ac:dyDescent="0.3">
      <c r="F116" s="3" t="s">
        <v>122</v>
      </c>
    </row>
    <row r="117" spans="6:6" x14ac:dyDescent="0.3">
      <c r="F117" s="3" t="s">
        <v>70</v>
      </c>
    </row>
    <row r="118" spans="6:6" x14ac:dyDescent="0.3">
      <c r="F118" s="3" t="s">
        <v>71</v>
      </c>
    </row>
    <row r="119" spans="6:6" x14ac:dyDescent="0.3">
      <c r="F119" s="3" t="s">
        <v>72</v>
      </c>
    </row>
    <row r="120" spans="6:6" x14ac:dyDescent="0.3">
      <c r="F120" s="3" t="s">
        <v>70</v>
      </c>
    </row>
    <row r="121" spans="6:6" x14ac:dyDescent="0.3">
      <c r="F121" s="3" t="s">
        <v>71</v>
      </c>
    </row>
    <row r="122" spans="6:6" x14ac:dyDescent="0.3">
      <c r="F122" s="3" t="s">
        <v>110</v>
      </c>
    </row>
    <row r="123" spans="6:6" x14ac:dyDescent="0.3">
      <c r="F123" s="3" t="s">
        <v>70</v>
      </c>
    </row>
    <row r="124" spans="6:6" x14ac:dyDescent="0.3">
      <c r="F124" s="3" t="s">
        <v>71</v>
      </c>
    </row>
    <row r="125" spans="6:6" x14ac:dyDescent="0.3">
      <c r="F125" s="3" t="s">
        <v>111</v>
      </c>
    </row>
    <row r="126" spans="6:6" x14ac:dyDescent="0.3">
      <c r="F126" s="3" t="s">
        <v>73</v>
      </c>
    </row>
    <row r="127" spans="6:6" x14ac:dyDescent="0.3">
      <c r="F127" s="3" t="s">
        <v>74</v>
      </c>
    </row>
    <row r="128" spans="6:6" x14ac:dyDescent="0.3">
      <c r="F128" s="3" t="s">
        <v>75</v>
      </c>
    </row>
    <row r="129" spans="6:6" x14ac:dyDescent="0.3">
      <c r="F129" s="3" t="s">
        <v>76</v>
      </c>
    </row>
    <row r="130" spans="6:6" x14ac:dyDescent="0.3">
      <c r="F130" s="3" t="s">
        <v>99</v>
      </c>
    </row>
    <row r="131" spans="6:6" x14ac:dyDescent="0.3">
      <c r="F131" s="3" t="s">
        <v>100</v>
      </c>
    </row>
    <row r="132" spans="6:6" x14ac:dyDescent="0.3">
      <c r="F132" s="3" t="s">
        <v>123</v>
      </c>
    </row>
    <row r="133" spans="6:6" x14ac:dyDescent="0.3">
      <c r="F133" s="3" t="s">
        <v>80</v>
      </c>
    </row>
    <row r="134" spans="6:6" x14ac:dyDescent="0.3">
      <c r="F134" s="3" t="s">
        <v>113</v>
      </c>
    </row>
    <row r="135" spans="6:6" x14ac:dyDescent="0.3">
      <c r="F135" s="3" t="s">
        <v>81</v>
      </c>
    </row>
    <row r="136" spans="6:6" x14ac:dyDescent="0.3">
      <c r="F136" s="3" t="s">
        <v>82</v>
      </c>
    </row>
    <row r="137" spans="6:6" x14ac:dyDescent="0.3">
      <c r="F137" s="3" t="s">
        <v>83</v>
      </c>
    </row>
    <row r="138" spans="6:6" x14ac:dyDescent="0.3">
      <c r="F138" s="3" t="s">
        <v>102</v>
      </c>
    </row>
    <row r="139" spans="6:6" x14ac:dyDescent="0.3">
      <c r="F139" s="3" t="s">
        <v>85</v>
      </c>
    </row>
    <row r="140" spans="6:6" x14ac:dyDescent="0.3">
      <c r="F140" s="3" t="s">
        <v>114</v>
      </c>
    </row>
    <row r="141" spans="6:6" x14ac:dyDescent="0.3">
      <c r="F141" s="3" t="s">
        <v>86</v>
      </c>
    </row>
    <row r="142" spans="6:6" x14ac:dyDescent="0.3">
      <c r="F142" s="3" t="s">
        <v>87</v>
      </c>
    </row>
    <row r="143" spans="6:6" x14ac:dyDescent="0.3">
      <c r="F143" s="3" t="s">
        <v>88</v>
      </c>
    </row>
    <row r="144" spans="6:6" x14ac:dyDescent="0.3">
      <c r="F144" s="3" t="s">
        <v>115</v>
      </c>
    </row>
    <row r="145" spans="6:6" x14ac:dyDescent="0.3">
      <c r="F145" s="3" t="s">
        <v>124</v>
      </c>
    </row>
    <row r="146" spans="6:6" x14ac:dyDescent="0.3">
      <c r="F146" s="3" t="s">
        <v>125</v>
      </c>
    </row>
    <row r="147" spans="6:6" x14ac:dyDescent="0.3">
      <c r="F147" s="3" t="s">
        <v>126</v>
      </c>
    </row>
    <row r="148" spans="6:6" x14ac:dyDescent="0.3">
      <c r="F148" s="3" t="s">
        <v>127</v>
      </c>
    </row>
    <row r="149" spans="6:6" x14ac:dyDescent="0.3">
      <c r="F149" s="3" t="s">
        <v>128</v>
      </c>
    </row>
    <row r="150" spans="6:6" x14ac:dyDescent="0.3">
      <c r="F150" s="3" t="s">
        <v>67</v>
      </c>
    </row>
    <row r="151" spans="6:6" x14ac:dyDescent="0.3">
      <c r="F151" s="3" t="s">
        <v>57</v>
      </c>
    </row>
    <row r="152" spans="6:6" x14ac:dyDescent="0.3">
      <c r="F152" s="3" t="s">
        <v>129</v>
      </c>
    </row>
    <row r="153" spans="6:6" x14ac:dyDescent="0.3">
      <c r="F153" s="3" t="s">
        <v>130</v>
      </c>
    </row>
    <row r="154" spans="6:6" x14ac:dyDescent="0.3">
      <c r="F154" s="3" t="s">
        <v>71</v>
      </c>
    </row>
    <row r="155" spans="6:6" x14ac:dyDescent="0.3">
      <c r="F155" s="3" t="s">
        <v>131</v>
      </c>
    </row>
    <row r="156" spans="6:6" x14ac:dyDescent="0.3">
      <c r="F156" s="3" t="s">
        <v>71</v>
      </c>
    </row>
    <row r="157" spans="6:6" x14ac:dyDescent="0.3">
      <c r="F157" s="3" t="s">
        <v>132</v>
      </c>
    </row>
    <row r="158" spans="6:6" x14ac:dyDescent="0.3">
      <c r="F158" s="3" t="s">
        <v>133</v>
      </c>
    </row>
    <row r="159" spans="6:6" x14ac:dyDescent="0.3">
      <c r="F159" s="3" t="s">
        <v>134</v>
      </c>
    </row>
    <row r="160" spans="6:6" x14ac:dyDescent="0.3">
      <c r="F160" s="3" t="s">
        <v>135</v>
      </c>
    </row>
    <row r="161" spans="6:6" x14ac:dyDescent="0.3">
      <c r="F161" s="3" t="s">
        <v>136</v>
      </c>
    </row>
    <row r="162" spans="6:6" x14ac:dyDescent="0.3">
      <c r="F162" s="3" t="s">
        <v>137</v>
      </c>
    </row>
    <row r="163" spans="6:6" x14ac:dyDescent="0.3">
      <c r="F163" s="3" t="s">
        <v>138</v>
      </c>
    </row>
    <row r="164" spans="6:6" x14ac:dyDescent="0.3">
      <c r="F164" s="3" t="s">
        <v>139</v>
      </c>
    </row>
    <row r="165" spans="6:6" x14ac:dyDescent="0.3">
      <c r="F165" s="3" t="s">
        <v>140</v>
      </c>
    </row>
    <row r="166" spans="6:6" x14ac:dyDescent="0.3">
      <c r="F166" s="3" t="s">
        <v>141</v>
      </c>
    </row>
    <row r="167" spans="6:6" x14ac:dyDescent="0.3">
      <c r="F167" s="3" t="s">
        <v>142</v>
      </c>
    </row>
    <row r="168" spans="6:6" x14ac:dyDescent="0.3">
      <c r="F168" s="3" t="s">
        <v>67</v>
      </c>
    </row>
    <row r="169" spans="6:6" x14ac:dyDescent="0.3">
      <c r="F169" s="3" t="s">
        <v>57</v>
      </c>
    </row>
    <row r="170" spans="6:6" x14ac:dyDescent="0.3">
      <c r="F170" s="3" t="s">
        <v>143</v>
      </c>
    </row>
    <row r="171" spans="6:6" x14ac:dyDescent="0.3">
      <c r="F171" s="3" t="s">
        <v>130</v>
      </c>
    </row>
    <row r="172" spans="6:6" x14ac:dyDescent="0.3">
      <c r="F172" s="3" t="s">
        <v>71</v>
      </c>
    </row>
    <row r="173" spans="6:6" x14ac:dyDescent="0.3">
      <c r="F173" s="3" t="s">
        <v>131</v>
      </c>
    </row>
    <row r="174" spans="6:6" x14ac:dyDescent="0.3">
      <c r="F174" s="3" t="s">
        <v>71</v>
      </c>
    </row>
    <row r="175" spans="6:6" x14ac:dyDescent="0.3">
      <c r="F175" s="3" t="s">
        <v>132</v>
      </c>
    </row>
    <row r="176" spans="6:6" x14ac:dyDescent="0.3">
      <c r="F176" s="3" t="s">
        <v>133</v>
      </c>
    </row>
    <row r="177" spans="6:6" x14ac:dyDescent="0.3">
      <c r="F177" s="3" t="s">
        <v>134</v>
      </c>
    </row>
    <row r="178" spans="6:6" x14ac:dyDescent="0.3">
      <c r="F178" s="3" t="s">
        <v>144</v>
      </c>
    </row>
    <row r="179" spans="6:6" x14ac:dyDescent="0.3">
      <c r="F179" s="3" t="s">
        <v>145</v>
      </c>
    </row>
    <row r="180" spans="6:6" x14ac:dyDescent="0.3">
      <c r="F180" s="3" t="s">
        <v>137</v>
      </c>
    </row>
    <row r="181" spans="6:6" x14ac:dyDescent="0.3">
      <c r="F181" s="3" t="s">
        <v>138</v>
      </c>
    </row>
    <row r="182" spans="6:6" x14ac:dyDescent="0.3">
      <c r="F182" s="3" t="s">
        <v>139</v>
      </c>
    </row>
    <row r="183" spans="6:6" x14ac:dyDescent="0.3">
      <c r="F183" s="3" t="s">
        <v>146</v>
      </c>
    </row>
    <row r="184" spans="6:6" x14ac:dyDescent="0.3">
      <c r="F184" s="3" t="s">
        <v>147</v>
      </c>
    </row>
    <row r="185" spans="6:6" x14ac:dyDescent="0.3">
      <c r="F185" s="3" t="s">
        <v>142</v>
      </c>
    </row>
    <row r="186" spans="6:6" x14ac:dyDescent="0.3">
      <c r="F186" s="3" t="s">
        <v>67</v>
      </c>
    </row>
    <row r="187" spans="6:6" x14ac:dyDescent="0.3">
      <c r="F187" s="3" t="s">
        <v>57</v>
      </c>
    </row>
    <row r="188" spans="6:6" x14ac:dyDescent="0.3">
      <c r="F188" s="3" t="s">
        <v>148</v>
      </c>
    </row>
    <row r="189" spans="6:6" x14ac:dyDescent="0.3">
      <c r="F189" s="3" t="s">
        <v>130</v>
      </c>
    </row>
    <row r="190" spans="6:6" x14ac:dyDescent="0.3">
      <c r="F190" s="3" t="s">
        <v>149</v>
      </c>
    </row>
    <row r="191" spans="6:6" x14ac:dyDescent="0.3">
      <c r="F191" s="3" t="s">
        <v>131</v>
      </c>
    </row>
    <row r="192" spans="6:6" x14ac:dyDescent="0.3">
      <c r="F192" s="3" t="s">
        <v>71</v>
      </c>
    </row>
    <row r="193" spans="6:6" x14ac:dyDescent="0.3">
      <c r="F193" s="3" t="s">
        <v>150</v>
      </c>
    </row>
    <row r="194" spans="6:6" x14ac:dyDescent="0.3">
      <c r="F194" s="3" t="s">
        <v>151</v>
      </c>
    </row>
    <row r="195" spans="6:6" x14ac:dyDescent="0.3">
      <c r="F195" s="3" t="s">
        <v>134</v>
      </c>
    </row>
    <row r="196" spans="6:6" x14ac:dyDescent="0.3">
      <c r="F196" s="3" t="s">
        <v>135</v>
      </c>
    </row>
    <row r="197" spans="6:6" x14ac:dyDescent="0.3">
      <c r="F197" s="3" t="s">
        <v>71</v>
      </c>
    </row>
    <row r="198" spans="6:6" x14ac:dyDescent="0.3">
      <c r="F198" s="3" t="s">
        <v>76</v>
      </c>
    </row>
    <row r="199" spans="6:6" x14ac:dyDescent="0.3">
      <c r="F199" s="3" t="s">
        <v>152</v>
      </c>
    </row>
    <row r="200" spans="6:6" x14ac:dyDescent="0.3">
      <c r="F200" s="3" t="s">
        <v>153</v>
      </c>
    </row>
    <row r="201" spans="6:6" x14ac:dyDescent="0.3">
      <c r="F201" s="3" t="s">
        <v>137</v>
      </c>
    </row>
    <row r="202" spans="6:6" x14ac:dyDescent="0.3">
      <c r="F202" s="3" t="s">
        <v>138</v>
      </c>
    </row>
    <row r="203" spans="6:6" x14ac:dyDescent="0.3">
      <c r="F203" s="3" t="s">
        <v>139</v>
      </c>
    </row>
    <row r="204" spans="6:6" x14ac:dyDescent="0.3">
      <c r="F204" s="3" t="s">
        <v>154</v>
      </c>
    </row>
    <row r="205" spans="6:6" x14ac:dyDescent="0.3">
      <c r="F205" s="3" t="s">
        <v>155</v>
      </c>
    </row>
    <row r="206" spans="6:6" x14ac:dyDescent="0.3">
      <c r="F206" s="3" t="s">
        <v>67</v>
      </c>
    </row>
    <row r="207" spans="6:6" x14ac:dyDescent="0.3">
      <c r="F207" s="3" t="s">
        <v>57</v>
      </c>
    </row>
    <row r="208" spans="6:6" x14ac:dyDescent="0.3">
      <c r="F208" s="3" t="s">
        <v>156</v>
      </c>
    </row>
    <row r="209" spans="6:6" x14ac:dyDescent="0.3">
      <c r="F209" s="3" t="s">
        <v>130</v>
      </c>
    </row>
    <row r="210" spans="6:6" x14ac:dyDescent="0.3">
      <c r="F210" s="3" t="s">
        <v>149</v>
      </c>
    </row>
    <row r="211" spans="6:6" x14ac:dyDescent="0.3">
      <c r="F211" s="3" t="s">
        <v>131</v>
      </c>
    </row>
    <row r="212" spans="6:6" x14ac:dyDescent="0.3">
      <c r="F212" s="3" t="s">
        <v>71</v>
      </c>
    </row>
    <row r="213" spans="6:6" x14ac:dyDescent="0.3">
      <c r="F213" s="3" t="s">
        <v>150</v>
      </c>
    </row>
    <row r="214" spans="6:6" x14ac:dyDescent="0.3">
      <c r="F214" s="3" t="s">
        <v>151</v>
      </c>
    </row>
    <row r="215" spans="6:6" x14ac:dyDescent="0.3">
      <c r="F215" s="3" t="s">
        <v>134</v>
      </c>
    </row>
    <row r="216" spans="6:6" x14ac:dyDescent="0.3">
      <c r="F216" s="3" t="s">
        <v>144</v>
      </c>
    </row>
    <row r="217" spans="6:6" x14ac:dyDescent="0.3">
      <c r="F217" s="3" t="s">
        <v>71</v>
      </c>
    </row>
    <row r="218" spans="6:6" x14ac:dyDescent="0.3">
      <c r="F218" s="3" t="s">
        <v>76</v>
      </c>
    </row>
    <row r="219" spans="6:6" x14ac:dyDescent="0.3">
      <c r="F219" s="3" t="s">
        <v>152</v>
      </c>
    </row>
    <row r="220" spans="6:6" x14ac:dyDescent="0.3">
      <c r="F220" s="3" t="s">
        <v>157</v>
      </c>
    </row>
    <row r="221" spans="6:6" x14ac:dyDescent="0.3">
      <c r="F221" s="3" t="s">
        <v>137</v>
      </c>
    </row>
    <row r="222" spans="6:6" x14ac:dyDescent="0.3">
      <c r="F222" s="3" t="s">
        <v>138</v>
      </c>
    </row>
    <row r="223" spans="6:6" x14ac:dyDescent="0.3">
      <c r="F223" s="3" t="s">
        <v>139</v>
      </c>
    </row>
    <row r="224" spans="6:6" x14ac:dyDescent="0.3">
      <c r="F224" s="3" t="s">
        <v>158</v>
      </c>
    </row>
    <row r="225" spans="6:6" x14ac:dyDescent="0.3">
      <c r="F225" s="3" t="s">
        <v>159</v>
      </c>
    </row>
    <row r="226" spans="6:6" x14ac:dyDescent="0.3">
      <c r="F226" s="3" t="s">
        <v>67</v>
      </c>
    </row>
    <row r="227" spans="6:6" x14ac:dyDescent="0.3">
      <c r="F227" s="3" t="s">
        <v>57</v>
      </c>
    </row>
    <row r="228" spans="6:6" x14ac:dyDescent="0.3">
      <c r="F228" s="3" t="s">
        <v>160</v>
      </c>
    </row>
    <row r="229" spans="6:6" x14ac:dyDescent="0.3">
      <c r="F229" s="3" t="s">
        <v>161</v>
      </c>
    </row>
    <row r="230" spans="6:6" x14ac:dyDescent="0.3">
      <c r="F230" s="3" t="s">
        <v>71</v>
      </c>
    </row>
    <row r="231" spans="6:6" x14ac:dyDescent="0.3">
      <c r="F231" s="3" t="s">
        <v>162</v>
      </c>
    </row>
    <row r="232" spans="6:6" x14ac:dyDescent="0.3">
      <c r="F232" s="3" t="s">
        <v>163</v>
      </c>
    </row>
    <row r="233" spans="6:6" x14ac:dyDescent="0.3">
      <c r="F233" s="3" t="s">
        <v>164</v>
      </c>
    </row>
    <row r="234" spans="6:6" x14ac:dyDescent="0.3">
      <c r="F234" s="3" t="s">
        <v>165</v>
      </c>
    </row>
    <row r="235" spans="6:6" x14ac:dyDescent="0.3">
      <c r="F235" s="3" t="s">
        <v>166</v>
      </c>
    </row>
    <row r="236" spans="6:6" x14ac:dyDescent="0.3">
      <c r="F236" s="3" t="s">
        <v>167</v>
      </c>
    </row>
    <row r="237" spans="6:6" x14ac:dyDescent="0.3">
      <c r="F237" s="3" t="s">
        <v>168</v>
      </c>
    </row>
    <row r="238" spans="6:6" x14ac:dyDescent="0.3">
      <c r="F238" s="3" t="s">
        <v>169</v>
      </c>
    </row>
    <row r="239" spans="6:6" x14ac:dyDescent="0.3">
      <c r="F239" s="3" t="s">
        <v>170</v>
      </c>
    </row>
    <row r="240" spans="6:6" x14ac:dyDescent="0.3">
      <c r="F240" s="3" t="s">
        <v>171</v>
      </c>
    </row>
    <row r="241" spans="6:6" x14ac:dyDescent="0.3">
      <c r="F241" s="3" t="s">
        <v>172</v>
      </c>
    </row>
    <row r="242" spans="6:6" x14ac:dyDescent="0.3">
      <c r="F242" s="3" t="s">
        <v>80</v>
      </c>
    </row>
    <row r="243" spans="6:6" x14ac:dyDescent="0.3">
      <c r="F243" s="3" t="s">
        <v>173</v>
      </c>
    </row>
    <row r="244" spans="6:6" x14ac:dyDescent="0.3">
      <c r="F244" s="3" t="s">
        <v>174</v>
      </c>
    </row>
    <row r="245" spans="6:6" x14ac:dyDescent="0.3">
      <c r="F245" s="3" t="s">
        <v>175</v>
      </c>
    </row>
    <row r="246" spans="6:6" x14ac:dyDescent="0.3">
      <c r="F246" s="3" t="s">
        <v>176</v>
      </c>
    </row>
    <row r="247" spans="6:6" x14ac:dyDescent="0.3">
      <c r="F247" s="3" t="s">
        <v>177</v>
      </c>
    </row>
    <row r="248" spans="6:6" x14ac:dyDescent="0.3">
      <c r="F248" s="3" t="s">
        <v>178</v>
      </c>
    </row>
    <row r="249" spans="6:6" x14ac:dyDescent="0.3">
      <c r="F249" s="3" t="s">
        <v>179</v>
      </c>
    </row>
    <row r="250" spans="6:6" x14ac:dyDescent="0.3">
      <c r="F250" s="3" t="s">
        <v>180</v>
      </c>
    </row>
    <row r="251" spans="6:6" x14ac:dyDescent="0.3">
      <c r="F251" s="3" t="s">
        <v>181</v>
      </c>
    </row>
    <row r="252" spans="6:6" x14ac:dyDescent="0.3">
      <c r="F252" s="3" t="s">
        <v>67</v>
      </c>
    </row>
    <row r="253" spans="6:6" x14ac:dyDescent="0.3">
      <c r="F253" s="3" t="s">
        <v>57</v>
      </c>
    </row>
    <row r="254" spans="6:6" x14ac:dyDescent="0.3">
      <c r="F254" s="3" t="s">
        <v>182</v>
      </c>
    </row>
    <row r="255" spans="6:6" x14ac:dyDescent="0.3">
      <c r="F255" s="3" t="s">
        <v>161</v>
      </c>
    </row>
    <row r="256" spans="6:6" x14ac:dyDescent="0.3">
      <c r="F256" s="3" t="s">
        <v>71</v>
      </c>
    </row>
    <row r="257" spans="6:6" x14ac:dyDescent="0.3">
      <c r="F257" s="3" t="s">
        <v>162</v>
      </c>
    </row>
    <row r="258" spans="6:6" x14ac:dyDescent="0.3">
      <c r="F258" s="3" t="s">
        <v>163</v>
      </c>
    </row>
    <row r="259" spans="6:6" x14ac:dyDescent="0.3">
      <c r="F259" s="3" t="s">
        <v>76</v>
      </c>
    </row>
    <row r="260" spans="6:6" x14ac:dyDescent="0.3">
      <c r="F260" s="3" t="s">
        <v>183</v>
      </c>
    </row>
    <row r="261" spans="6:6" x14ac:dyDescent="0.3">
      <c r="F261" s="3" t="s">
        <v>184</v>
      </c>
    </row>
    <row r="262" spans="6:6" x14ac:dyDescent="0.3">
      <c r="F262" s="3" t="s">
        <v>80</v>
      </c>
    </row>
    <row r="263" spans="6:6" x14ac:dyDescent="0.3">
      <c r="F263" s="3" t="s">
        <v>173</v>
      </c>
    </row>
    <row r="264" spans="6:6" x14ac:dyDescent="0.3">
      <c r="F264" s="3" t="s">
        <v>82</v>
      </c>
    </row>
    <row r="265" spans="6:6" x14ac:dyDescent="0.3">
      <c r="F265" s="3" t="s">
        <v>185</v>
      </c>
    </row>
    <row r="266" spans="6:6" x14ac:dyDescent="0.3">
      <c r="F266" s="3" t="s">
        <v>87</v>
      </c>
    </row>
    <row r="267" spans="6:6" x14ac:dyDescent="0.3">
      <c r="F267" s="3" t="s">
        <v>186</v>
      </c>
    </row>
    <row r="268" spans="6:6" x14ac:dyDescent="0.3">
      <c r="F268" s="3" t="s">
        <v>67</v>
      </c>
    </row>
    <row r="269" spans="6:6" x14ac:dyDescent="0.3">
      <c r="F269" s="3" t="s">
        <v>57</v>
      </c>
    </row>
    <row r="270" spans="6:6" x14ac:dyDescent="0.3">
      <c r="F270" s="3" t="s">
        <v>187</v>
      </c>
    </row>
    <row r="271" spans="6:6" x14ac:dyDescent="0.3">
      <c r="F271" s="3" t="s">
        <v>161</v>
      </c>
    </row>
    <row r="272" spans="6:6" x14ac:dyDescent="0.3">
      <c r="F272" s="3" t="s">
        <v>71</v>
      </c>
    </row>
    <row r="273" spans="6:6" x14ac:dyDescent="0.3">
      <c r="F273" s="3" t="s">
        <v>162</v>
      </c>
    </row>
    <row r="274" spans="6:6" x14ac:dyDescent="0.3">
      <c r="F274" s="3" t="s">
        <v>163</v>
      </c>
    </row>
    <row r="275" spans="6:6" x14ac:dyDescent="0.3">
      <c r="F275" s="3" t="s">
        <v>76</v>
      </c>
    </row>
    <row r="276" spans="6:6" x14ac:dyDescent="0.3">
      <c r="F276" s="3" t="s">
        <v>188</v>
      </c>
    </row>
    <row r="277" spans="6:6" x14ac:dyDescent="0.3">
      <c r="F277" s="3" t="s">
        <v>189</v>
      </c>
    </row>
    <row r="278" spans="6:6" x14ac:dyDescent="0.3">
      <c r="F278" s="3" t="s">
        <v>80</v>
      </c>
    </row>
    <row r="279" spans="6:6" x14ac:dyDescent="0.3">
      <c r="F279" s="3" t="s">
        <v>173</v>
      </c>
    </row>
    <row r="280" spans="6:6" x14ac:dyDescent="0.3">
      <c r="F280" s="3" t="s">
        <v>82</v>
      </c>
    </row>
    <row r="281" spans="6:6" x14ac:dyDescent="0.3">
      <c r="F281" s="3" t="s">
        <v>185</v>
      </c>
    </row>
    <row r="282" spans="6:6" x14ac:dyDescent="0.3">
      <c r="F282" s="3" t="s">
        <v>87</v>
      </c>
    </row>
    <row r="283" spans="6:6" x14ac:dyDescent="0.3">
      <c r="F283" s="3" t="s">
        <v>190</v>
      </c>
    </row>
    <row r="284" spans="6:6" x14ac:dyDescent="0.3">
      <c r="F284" s="3" t="s">
        <v>67</v>
      </c>
    </row>
    <row r="285" spans="6:6" x14ac:dyDescent="0.3">
      <c r="F285" s="3" t="s">
        <v>57</v>
      </c>
    </row>
    <row r="286" spans="6:6" x14ac:dyDescent="0.3">
      <c r="F286" s="3" t="s">
        <v>191</v>
      </c>
    </row>
    <row r="287" spans="6:6" x14ac:dyDescent="0.3">
      <c r="F287" s="3" t="s">
        <v>161</v>
      </c>
    </row>
    <row r="288" spans="6:6" x14ac:dyDescent="0.3">
      <c r="F288" s="3" t="s">
        <v>71</v>
      </c>
    </row>
    <row r="289" spans="6:6" x14ac:dyDescent="0.3">
      <c r="F289" s="3" t="s">
        <v>162</v>
      </c>
    </row>
    <row r="290" spans="6:6" x14ac:dyDescent="0.3">
      <c r="F290" s="3" t="s">
        <v>192</v>
      </c>
    </row>
    <row r="291" spans="6:6" x14ac:dyDescent="0.3">
      <c r="F291" s="3" t="s">
        <v>164</v>
      </c>
    </row>
    <row r="292" spans="6:6" x14ac:dyDescent="0.3">
      <c r="F292" s="3" t="s">
        <v>165</v>
      </c>
    </row>
    <row r="293" spans="6:6" x14ac:dyDescent="0.3">
      <c r="F293" s="3" t="s">
        <v>166</v>
      </c>
    </row>
    <row r="294" spans="6:6" x14ac:dyDescent="0.3">
      <c r="F294" s="3" t="s">
        <v>167</v>
      </c>
    </row>
    <row r="295" spans="6:6" x14ac:dyDescent="0.3">
      <c r="F295" s="3" t="s">
        <v>168</v>
      </c>
    </row>
    <row r="296" spans="6:6" x14ac:dyDescent="0.3">
      <c r="F296" s="3" t="s">
        <v>169</v>
      </c>
    </row>
    <row r="297" spans="6:6" x14ac:dyDescent="0.3">
      <c r="F297" s="3" t="s">
        <v>170</v>
      </c>
    </row>
    <row r="298" spans="6:6" x14ac:dyDescent="0.3">
      <c r="F298" s="3" t="s">
        <v>171</v>
      </c>
    </row>
    <row r="299" spans="6:6" x14ac:dyDescent="0.3">
      <c r="F299" s="3" t="s">
        <v>76</v>
      </c>
    </row>
    <row r="300" spans="6:6" x14ac:dyDescent="0.3">
      <c r="F300" s="3" t="s">
        <v>193</v>
      </c>
    </row>
    <row r="301" spans="6:6" x14ac:dyDescent="0.3">
      <c r="F301" s="3" t="s">
        <v>194</v>
      </c>
    </row>
    <row r="302" spans="6:6" x14ac:dyDescent="0.3">
      <c r="F302" s="3" t="s">
        <v>80</v>
      </c>
    </row>
    <row r="303" spans="6:6" x14ac:dyDescent="0.3">
      <c r="F303" s="3" t="s">
        <v>173</v>
      </c>
    </row>
    <row r="304" spans="6:6" x14ac:dyDescent="0.3">
      <c r="F304" s="3" t="s">
        <v>174</v>
      </c>
    </row>
    <row r="305" spans="6:6" x14ac:dyDescent="0.3">
      <c r="F305" s="3" t="s">
        <v>175</v>
      </c>
    </row>
    <row r="306" spans="6:6" x14ac:dyDescent="0.3">
      <c r="F306" s="3" t="s">
        <v>176</v>
      </c>
    </row>
    <row r="307" spans="6:6" x14ac:dyDescent="0.3">
      <c r="F307" s="3" t="s">
        <v>177</v>
      </c>
    </row>
    <row r="308" spans="6:6" x14ac:dyDescent="0.3">
      <c r="F308" s="3" t="s">
        <v>178</v>
      </c>
    </row>
    <row r="309" spans="6:6" x14ac:dyDescent="0.3">
      <c r="F309" s="3" t="s">
        <v>195</v>
      </c>
    </row>
    <row r="310" spans="6:6" x14ac:dyDescent="0.3">
      <c r="F310" s="3" t="s">
        <v>196</v>
      </c>
    </row>
    <row r="311" spans="6:6" x14ac:dyDescent="0.3">
      <c r="F311" s="3" t="s">
        <v>197</v>
      </c>
    </row>
    <row r="312" spans="6:6" x14ac:dyDescent="0.3">
      <c r="F312" s="3" t="s">
        <v>198</v>
      </c>
    </row>
    <row r="313" spans="6:6" x14ac:dyDescent="0.3">
      <c r="F313" s="3" t="s">
        <v>67</v>
      </c>
    </row>
    <row r="314" spans="6:6" x14ac:dyDescent="0.3">
      <c r="F314" s="3" t="s">
        <v>199</v>
      </c>
    </row>
    <row r="315" spans="6:6" x14ac:dyDescent="0.3">
      <c r="F315" s="3" t="s">
        <v>200</v>
      </c>
    </row>
    <row r="316" spans="6:6" x14ac:dyDescent="0.3">
      <c r="F316" s="3" t="s">
        <v>161</v>
      </c>
    </row>
    <row r="317" spans="6:6" x14ac:dyDescent="0.3">
      <c r="F317" s="3" t="s">
        <v>71</v>
      </c>
    </row>
    <row r="318" spans="6:6" x14ac:dyDescent="0.3">
      <c r="F318" s="3" t="s">
        <v>162</v>
      </c>
    </row>
    <row r="319" spans="6:6" x14ac:dyDescent="0.3">
      <c r="F319" s="3" t="s">
        <v>192</v>
      </c>
    </row>
    <row r="320" spans="6:6" x14ac:dyDescent="0.3">
      <c r="F320" s="3" t="s">
        <v>76</v>
      </c>
    </row>
    <row r="321" spans="6:6" x14ac:dyDescent="0.3">
      <c r="F321" s="3" t="s">
        <v>193</v>
      </c>
    </row>
    <row r="322" spans="6:6" x14ac:dyDescent="0.3">
      <c r="F322" s="3" t="s">
        <v>201</v>
      </c>
    </row>
    <row r="323" spans="6:6" x14ac:dyDescent="0.3">
      <c r="F323" s="3" t="s">
        <v>202</v>
      </c>
    </row>
    <row r="324" spans="6:6" x14ac:dyDescent="0.3">
      <c r="F324" s="3" t="s">
        <v>80</v>
      </c>
    </row>
    <row r="325" spans="6:6" x14ac:dyDescent="0.3">
      <c r="F325" s="3" t="s">
        <v>173</v>
      </c>
    </row>
    <row r="326" spans="6:6" x14ac:dyDescent="0.3">
      <c r="F326" s="3" t="s">
        <v>82</v>
      </c>
    </row>
    <row r="327" spans="6:6" x14ac:dyDescent="0.3">
      <c r="F327" s="3" t="s">
        <v>185</v>
      </c>
    </row>
    <row r="328" spans="6:6" x14ac:dyDescent="0.3">
      <c r="F328" s="3" t="s">
        <v>87</v>
      </c>
    </row>
    <row r="329" spans="6:6" x14ac:dyDescent="0.3">
      <c r="F329" s="3" t="s">
        <v>88</v>
      </c>
    </row>
    <row r="330" spans="6:6" x14ac:dyDescent="0.3">
      <c r="F330" s="3" t="s">
        <v>203</v>
      </c>
    </row>
    <row r="331" spans="6:6" x14ac:dyDescent="0.3">
      <c r="F331" s="3" t="s">
        <v>204</v>
      </c>
    </row>
    <row r="332" spans="6:6" x14ac:dyDescent="0.3">
      <c r="F332" s="3" t="s">
        <v>205</v>
      </c>
    </row>
    <row r="333" spans="6:6" x14ac:dyDescent="0.3">
      <c r="F333" s="3" t="s">
        <v>67</v>
      </c>
    </row>
    <row r="334" spans="6:6" x14ac:dyDescent="0.3">
      <c r="F334" s="3" t="s">
        <v>57</v>
      </c>
    </row>
    <row r="335" spans="6:6" x14ac:dyDescent="0.3">
      <c r="F335" s="3" t="s">
        <v>206</v>
      </c>
    </row>
    <row r="336" spans="6:6" x14ac:dyDescent="0.3">
      <c r="F336" s="3" t="s">
        <v>161</v>
      </c>
    </row>
    <row r="337" spans="6:6" x14ac:dyDescent="0.3">
      <c r="F337" s="3" t="s">
        <v>71</v>
      </c>
    </row>
    <row r="338" spans="6:6" x14ac:dyDescent="0.3">
      <c r="F338" s="3" t="s">
        <v>162</v>
      </c>
    </row>
    <row r="339" spans="6:6" x14ac:dyDescent="0.3">
      <c r="F339" s="3" t="s">
        <v>192</v>
      </c>
    </row>
    <row r="340" spans="6:6" x14ac:dyDescent="0.3">
      <c r="F340" s="3" t="s">
        <v>76</v>
      </c>
    </row>
    <row r="341" spans="6:6" x14ac:dyDescent="0.3">
      <c r="F341" s="3" t="s">
        <v>193</v>
      </c>
    </row>
    <row r="342" spans="6:6" x14ac:dyDescent="0.3">
      <c r="F342" s="3" t="s">
        <v>207</v>
      </c>
    </row>
    <row r="343" spans="6:6" x14ac:dyDescent="0.3">
      <c r="F343" s="3" t="s">
        <v>208</v>
      </c>
    </row>
    <row r="344" spans="6:6" x14ac:dyDescent="0.3">
      <c r="F344" s="3" t="s">
        <v>80</v>
      </c>
    </row>
    <row r="345" spans="6:6" x14ac:dyDescent="0.3">
      <c r="F345" s="3" t="s">
        <v>173</v>
      </c>
    </row>
    <row r="346" spans="6:6" x14ac:dyDescent="0.3">
      <c r="F346" s="3" t="s">
        <v>82</v>
      </c>
    </row>
    <row r="347" spans="6:6" x14ac:dyDescent="0.3">
      <c r="F347" s="3" t="s">
        <v>185</v>
      </c>
    </row>
    <row r="348" spans="6:6" x14ac:dyDescent="0.3">
      <c r="F348" s="3" t="s">
        <v>87</v>
      </c>
    </row>
    <row r="349" spans="6:6" x14ac:dyDescent="0.3">
      <c r="F349" s="3" t="s">
        <v>88</v>
      </c>
    </row>
    <row r="350" spans="6:6" x14ac:dyDescent="0.3">
      <c r="F350" s="3" t="s">
        <v>209</v>
      </c>
    </row>
    <row r="351" spans="6:6" x14ac:dyDescent="0.3">
      <c r="F351" s="3" t="s">
        <v>210</v>
      </c>
    </row>
    <row r="352" spans="6:6" x14ac:dyDescent="0.3">
      <c r="F352" s="3" t="s">
        <v>211</v>
      </c>
    </row>
    <row r="353" spans="6:6" x14ac:dyDescent="0.3">
      <c r="F353" s="3" t="s">
        <v>67</v>
      </c>
    </row>
    <row r="354" spans="6:6" x14ac:dyDescent="0.3">
      <c r="F354" s="3" t="s">
        <v>57</v>
      </c>
    </row>
    <row r="355" spans="6:6" x14ac:dyDescent="0.3">
      <c r="F355" s="3" t="s">
        <v>212</v>
      </c>
    </row>
    <row r="356" spans="6:6" x14ac:dyDescent="0.3">
      <c r="F356" s="3" t="s">
        <v>161</v>
      </c>
    </row>
    <row r="357" spans="6:6" x14ac:dyDescent="0.3">
      <c r="F357" s="3" t="s">
        <v>71</v>
      </c>
    </row>
    <row r="358" spans="6:6" x14ac:dyDescent="0.3">
      <c r="F358" s="3" t="s">
        <v>162</v>
      </c>
    </row>
    <row r="359" spans="6:6" x14ac:dyDescent="0.3">
      <c r="F359" s="3" t="s">
        <v>213</v>
      </c>
    </row>
    <row r="360" spans="6:6" x14ac:dyDescent="0.3">
      <c r="F360" s="3" t="s">
        <v>164</v>
      </c>
    </row>
    <row r="361" spans="6:6" x14ac:dyDescent="0.3">
      <c r="F361" s="3" t="s">
        <v>165</v>
      </c>
    </row>
    <row r="362" spans="6:6" x14ac:dyDescent="0.3">
      <c r="F362" s="3" t="s">
        <v>166</v>
      </c>
    </row>
    <row r="363" spans="6:6" x14ac:dyDescent="0.3">
      <c r="F363" s="3" t="s">
        <v>167</v>
      </c>
    </row>
    <row r="364" spans="6:6" x14ac:dyDescent="0.3">
      <c r="F364" s="3" t="s">
        <v>168</v>
      </c>
    </row>
    <row r="365" spans="6:6" x14ac:dyDescent="0.3">
      <c r="F365" s="3" t="s">
        <v>169</v>
      </c>
    </row>
    <row r="366" spans="6:6" x14ac:dyDescent="0.3">
      <c r="F366" s="3" t="s">
        <v>170</v>
      </c>
    </row>
    <row r="367" spans="6:6" x14ac:dyDescent="0.3">
      <c r="F367" s="3" t="s">
        <v>171</v>
      </c>
    </row>
    <row r="368" spans="6:6" x14ac:dyDescent="0.3">
      <c r="F368" s="3" t="s">
        <v>76</v>
      </c>
    </row>
    <row r="369" spans="6:6" x14ac:dyDescent="0.3">
      <c r="F369" s="3" t="s">
        <v>193</v>
      </c>
    </row>
    <row r="370" spans="6:6" x14ac:dyDescent="0.3">
      <c r="F370" s="3" t="s">
        <v>214</v>
      </c>
    </row>
    <row r="371" spans="6:6" x14ac:dyDescent="0.3">
      <c r="F371" s="3" t="s">
        <v>80</v>
      </c>
    </row>
    <row r="372" spans="6:6" x14ac:dyDescent="0.3">
      <c r="F372" s="3" t="s">
        <v>174</v>
      </c>
    </row>
    <row r="373" spans="6:6" x14ac:dyDescent="0.3">
      <c r="F373" s="3" t="s">
        <v>175</v>
      </c>
    </row>
    <row r="374" spans="6:6" x14ac:dyDescent="0.3">
      <c r="F374" s="3" t="s">
        <v>176</v>
      </c>
    </row>
    <row r="375" spans="6:6" x14ac:dyDescent="0.3">
      <c r="F375" s="3" t="s">
        <v>215</v>
      </c>
    </row>
    <row r="376" spans="6:6" x14ac:dyDescent="0.3">
      <c r="F376" s="3" t="s">
        <v>177</v>
      </c>
    </row>
    <row r="377" spans="6:6" x14ac:dyDescent="0.3">
      <c r="F377" s="3" t="s">
        <v>178</v>
      </c>
    </row>
    <row r="378" spans="6:6" x14ac:dyDescent="0.3">
      <c r="F378" s="3" t="s">
        <v>195</v>
      </c>
    </row>
    <row r="379" spans="6:6" x14ac:dyDescent="0.3">
      <c r="F379" s="3" t="s">
        <v>196</v>
      </c>
    </row>
    <row r="380" spans="6:6" x14ac:dyDescent="0.3">
      <c r="F380" s="3" t="s">
        <v>197</v>
      </c>
    </row>
    <row r="381" spans="6:6" x14ac:dyDescent="0.3">
      <c r="F381" s="3" t="s">
        <v>216</v>
      </c>
    </row>
    <row r="382" spans="6:6" x14ac:dyDescent="0.3">
      <c r="F382" s="3" t="s">
        <v>67</v>
      </c>
    </row>
    <row r="383" spans="6:6" x14ac:dyDescent="0.3">
      <c r="F383" s="3" t="s">
        <v>57</v>
      </c>
    </row>
    <row r="384" spans="6:6" x14ac:dyDescent="0.3">
      <c r="F384" s="3" t="s">
        <v>217</v>
      </c>
    </row>
    <row r="385" spans="6:6" x14ac:dyDescent="0.3">
      <c r="F385" s="3" t="s">
        <v>161</v>
      </c>
    </row>
    <row r="386" spans="6:6" x14ac:dyDescent="0.3">
      <c r="F386" s="3" t="s">
        <v>71</v>
      </c>
    </row>
    <row r="387" spans="6:6" x14ac:dyDescent="0.3">
      <c r="F387" s="3" t="s">
        <v>162</v>
      </c>
    </row>
    <row r="388" spans="6:6" x14ac:dyDescent="0.3">
      <c r="F388" s="3" t="s">
        <v>218</v>
      </c>
    </row>
    <row r="389" spans="6:6" x14ac:dyDescent="0.3">
      <c r="F389" s="3" t="s">
        <v>76</v>
      </c>
    </row>
    <row r="390" spans="6:6" x14ac:dyDescent="0.3">
      <c r="F390" s="3" t="s">
        <v>193</v>
      </c>
    </row>
    <row r="391" spans="6:6" x14ac:dyDescent="0.3">
      <c r="F391" s="3" t="s">
        <v>201</v>
      </c>
    </row>
    <row r="392" spans="6:6" x14ac:dyDescent="0.3">
      <c r="F392" s="3" t="s">
        <v>219</v>
      </c>
    </row>
    <row r="393" spans="6:6" x14ac:dyDescent="0.3">
      <c r="F393" s="3" t="s">
        <v>220</v>
      </c>
    </row>
    <row r="394" spans="6:6" x14ac:dyDescent="0.3">
      <c r="F394" s="3" t="s">
        <v>221</v>
      </c>
    </row>
    <row r="395" spans="6:6" x14ac:dyDescent="0.3">
      <c r="F395" s="3" t="s">
        <v>80</v>
      </c>
    </row>
    <row r="396" spans="6:6" x14ac:dyDescent="0.3">
      <c r="F396" s="3" t="s">
        <v>222</v>
      </c>
    </row>
    <row r="397" spans="6:6" x14ac:dyDescent="0.3">
      <c r="F397" s="3" t="s">
        <v>223</v>
      </c>
    </row>
    <row r="398" spans="6:6" x14ac:dyDescent="0.3">
      <c r="F398" s="3" t="s">
        <v>224</v>
      </c>
    </row>
    <row r="399" spans="6:6" x14ac:dyDescent="0.3">
      <c r="F399" s="3" t="s">
        <v>67</v>
      </c>
    </row>
    <row r="400" spans="6:6" x14ac:dyDescent="0.3">
      <c r="F400" s="3" t="s">
        <v>57</v>
      </c>
    </row>
    <row r="401" spans="6:6" x14ac:dyDescent="0.3">
      <c r="F401" s="3" t="s">
        <v>225</v>
      </c>
    </row>
    <row r="402" spans="6:6" x14ac:dyDescent="0.3">
      <c r="F402" s="3" t="s">
        <v>161</v>
      </c>
    </row>
    <row r="403" spans="6:6" x14ac:dyDescent="0.3">
      <c r="F403" s="3" t="s">
        <v>71</v>
      </c>
    </row>
    <row r="404" spans="6:6" x14ac:dyDescent="0.3">
      <c r="F404" s="3" t="s">
        <v>162</v>
      </c>
    </row>
    <row r="405" spans="6:6" x14ac:dyDescent="0.3">
      <c r="F405" s="3" t="s">
        <v>226</v>
      </c>
    </row>
    <row r="406" spans="6:6" x14ac:dyDescent="0.3">
      <c r="F406" s="3" t="s">
        <v>76</v>
      </c>
    </row>
    <row r="407" spans="6:6" x14ac:dyDescent="0.3">
      <c r="F407" s="3" t="s">
        <v>193</v>
      </c>
    </row>
    <row r="408" spans="6:6" x14ac:dyDescent="0.3">
      <c r="F408" s="3" t="s">
        <v>207</v>
      </c>
    </row>
    <row r="409" spans="6:6" x14ac:dyDescent="0.3">
      <c r="F409" s="3" t="s">
        <v>227</v>
      </c>
    </row>
    <row r="410" spans="6:6" x14ac:dyDescent="0.3">
      <c r="F410" s="3" t="s">
        <v>220</v>
      </c>
    </row>
    <row r="411" spans="6:6" x14ac:dyDescent="0.3">
      <c r="F411" s="3" t="s">
        <v>228</v>
      </c>
    </row>
    <row r="412" spans="6:6" x14ac:dyDescent="0.3">
      <c r="F412" s="3" t="s">
        <v>80</v>
      </c>
    </row>
    <row r="413" spans="6:6" x14ac:dyDescent="0.3">
      <c r="F413" s="3" t="s">
        <v>229</v>
      </c>
    </row>
    <row r="414" spans="6:6" x14ac:dyDescent="0.3">
      <c r="F414" s="3" t="s">
        <v>230</v>
      </c>
    </row>
    <row r="415" spans="6:6" x14ac:dyDescent="0.3">
      <c r="F415" s="3" t="s">
        <v>231</v>
      </c>
    </row>
    <row r="416" spans="6:6" x14ac:dyDescent="0.3">
      <c r="F416" s="3" t="s">
        <v>67</v>
      </c>
    </row>
    <row r="417" spans="6:6" x14ac:dyDescent="0.3">
      <c r="F417" s="3" t="s">
        <v>57</v>
      </c>
    </row>
    <row r="418" spans="6:6" x14ac:dyDescent="0.3">
      <c r="F418" s="3" t="s">
        <v>232</v>
      </c>
    </row>
    <row r="419" spans="6:6" x14ac:dyDescent="0.3">
      <c r="F419" s="3" t="s">
        <v>233</v>
      </c>
    </row>
    <row r="420" spans="6:6" x14ac:dyDescent="0.3">
      <c r="F420" s="3" t="s">
        <v>70</v>
      </c>
    </row>
    <row r="421" spans="6:6" x14ac:dyDescent="0.3">
      <c r="F421" s="3" t="s">
        <v>71</v>
      </c>
    </row>
    <row r="422" spans="6:6" x14ac:dyDescent="0.3">
      <c r="F422" s="3" t="s">
        <v>234</v>
      </c>
    </row>
    <row r="423" spans="6:6" x14ac:dyDescent="0.3">
      <c r="F423" s="3" t="s">
        <v>70</v>
      </c>
    </row>
    <row r="424" spans="6:6" x14ac:dyDescent="0.3">
      <c r="F424" s="3" t="s">
        <v>71</v>
      </c>
    </row>
    <row r="425" spans="6:6" x14ac:dyDescent="0.3">
      <c r="F425" s="3" t="s">
        <v>76</v>
      </c>
    </row>
    <row r="426" spans="6:6" x14ac:dyDescent="0.3">
      <c r="F426" s="3" t="s">
        <v>235</v>
      </c>
    </row>
    <row r="427" spans="6:6" x14ac:dyDescent="0.3">
      <c r="F427" s="3" t="s">
        <v>236</v>
      </c>
    </row>
    <row r="428" spans="6:6" x14ac:dyDescent="0.3">
      <c r="F428" s="3" t="s">
        <v>237</v>
      </c>
    </row>
    <row r="429" spans="6:6" x14ac:dyDescent="0.3">
      <c r="F429" s="3" t="s">
        <v>137</v>
      </c>
    </row>
    <row r="430" spans="6:6" x14ac:dyDescent="0.3">
      <c r="F430" s="3" t="s">
        <v>238</v>
      </c>
    </row>
    <row r="431" spans="6:6" x14ac:dyDescent="0.3">
      <c r="F431" s="3" t="s">
        <v>139</v>
      </c>
    </row>
    <row r="432" spans="6:6" x14ac:dyDescent="0.3">
      <c r="F432" s="3" t="s">
        <v>239</v>
      </c>
    </row>
    <row r="433" spans="6:6" x14ac:dyDescent="0.3">
      <c r="F433" s="3" t="s">
        <v>240</v>
      </c>
    </row>
    <row r="434" spans="6:6" x14ac:dyDescent="0.3">
      <c r="F434" s="3" t="s">
        <v>241</v>
      </c>
    </row>
    <row r="435" spans="6:6" x14ac:dyDescent="0.3">
      <c r="F435" s="3" t="s">
        <v>242</v>
      </c>
    </row>
    <row r="436" spans="6:6" x14ac:dyDescent="0.3">
      <c r="F436" s="3" t="s">
        <v>243</v>
      </c>
    </row>
    <row r="437" spans="6:6" x14ac:dyDescent="0.3">
      <c r="F437" s="3" t="s">
        <v>244</v>
      </c>
    </row>
    <row r="438" spans="6:6" x14ac:dyDescent="0.3">
      <c r="F438" s="3" t="s">
        <v>67</v>
      </c>
    </row>
    <row r="439" spans="6:6" x14ac:dyDescent="0.3">
      <c r="F439" s="3" t="s">
        <v>57</v>
      </c>
    </row>
    <row r="440" spans="6:6" x14ac:dyDescent="0.3">
      <c r="F440" s="3" t="s">
        <v>245</v>
      </c>
    </row>
    <row r="441" spans="6:6" x14ac:dyDescent="0.3">
      <c r="F441" s="3" t="s">
        <v>246</v>
      </c>
    </row>
    <row r="442" spans="6:6" x14ac:dyDescent="0.3">
      <c r="F442" s="3" t="s">
        <v>70</v>
      </c>
    </row>
    <row r="443" spans="6:6" x14ac:dyDescent="0.3">
      <c r="F443" s="3" t="s">
        <v>71</v>
      </c>
    </row>
    <row r="444" spans="6:6" x14ac:dyDescent="0.3">
      <c r="F444" s="3" t="s">
        <v>234</v>
      </c>
    </row>
    <row r="445" spans="6:6" x14ac:dyDescent="0.3">
      <c r="F445" s="3" t="s">
        <v>70</v>
      </c>
    </row>
    <row r="446" spans="6:6" x14ac:dyDescent="0.3">
      <c r="F446" s="3" t="s">
        <v>71</v>
      </c>
    </row>
    <row r="447" spans="6:6" x14ac:dyDescent="0.3">
      <c r="F447" s="3" t="s">
        <v>76</v>
      </c>
    </row>
    <row r="448" spans="6:6" x14ac:dyDescent="0.3">
      <c r="F448" s="3" t="s">
        <v>247</v>
      </c>
    </row>
    <row r="449" spans="6:6" x14ac:dyDescent="0.3">
      <c r="F449" s="3" t="s">
        <v>248</v>
      </c>
    </row>
    <row r="450" spans="6:6" x14ac:dyDescent="0.3">
      <c r="F450" s="3" t="s">
        <v>249</v>
      </c>
    </row>
    <row r="451" spans="6:6" x14ac:dyDescent="0.3">
      <c r="F451" s="3" t="s">
        <v>137</v>
      </c>
    </row>
    <row r="452" spans="6:6" x14ac:dyDescent="0.3">
      <c r="F452" s="3" t="s">
        <v>250</v>
      </c>
    </row>
    <row r="453" spans="6:6" x14ac:dyDescent="0.3">
      <c r="F453" s="3" t="s">
        <v>139</v>
      </c>
    </row>
    <row r="454" spans="6:6" x14ac:dyDescent="0.3">
      <c r="F454" s="3" t="s">
        <v>251</v>
      </c>
    </row>
    <row r="455" spans="6:6" x14ac:dyDescent="0.3">
      <c r="F455" s="3" t="s">
        <v>252</v>
      </c>
    </row>
    <row r="456" spans="6:6" x14ac:dyDescent="0.3">
      <c r="F456" s="3" t="s">
        <v>241</v>
      </c>
    </row>
    <row r="457" spans="6:6" x14ac:dyDescent="0.3">
      <c r="F457" s="3" t="s">
        <v>253</v>
      </c>
    </row>
    <row r="458" spans="6:6" x14ac:dyDescent="0.3">
      <c r="F458" s="3" t="s">
        <v>254</v>
      </c>
    </row>
    <row r="459" spans="6:6" x14ac:dyDescent="0.3">
      <c r="F459" s="3" t="s">
        <v>255</v>
      </c>
    </row>
    <row r="460" spans="6:6" x14ac:dyDescent="0.3">
      <c r="F460" s="3" t="s">
        <v>67</v>
      </c>
    </row>
    <row r="461" spans="6:6" x14ac:dyDescent="0.3">
      <c r="F461" s="3" t="s">
        <v>57</v>
      </c>
    </row>
    <row r="462" spans="6:6" x14ac:dyDescent="0.3">
      <c r="F462" s="3" t="s">
        <v>256</v>
      </c>
    </row>
    <row r="463" spans="6:6" x14ac:dyDescent="0.3">
      <c r="F463" s="3" t="s">
        <v>257</v>
      </c>
    </row>
    <row r="464" spans="6:6" x14ac:dyDescent="0.3">
      <c r="F464" s="3" t="s">
        <v>71</v>
      </c>
    </row>
    <row r="465" spans="6:6" x14ac:dyDescent="0.3">
      <c r="F465" s="3" t="s">
        <v>258</v>
      </c>
    </row>
    <row r="466" spans="6:6" x14ac:dyDescent="0.3">
      <c r="F466" s="3" t="s">
        <v>71</v>
      </c>
    </row>
    <row r="467" spans="6:6" x14ac:dyDescent="0.3">
      <c r="F467" s="3" t="s">
        <v>259</v>
      </c>
    </row>
    <row r="468" spans="6:6" x14ac:dyDescent="0.3">
      <c r="F468" s="3" t="s">
        <v>260</v>
      </c>
    </row>
    <row r="469" spans="6:6" x14ac:dyDescent="0.3">
      <c r="F469" s="3" t="s">
        <v>261</v>
      </c>
    </row>
    <row r="470" spans="6:6" x14ac:dyDescent="0.3">
      <c r="F470" s="3" t="s">
        <v>262</v>
      </c>
    </row>
    <row r="471" spans="6:6" x14ac:dyDescent="0.3">
      <c r="F471" s="3" t="s">
        <v>80</v>
      </c>
    </row>
    <row r="472" spans="6:6" x14ac:dyDescent="0.3">
      <c r="F472" s="3" t="s">
        <v>263</v>
      </c>
    </row>
    <row r="473" spans="6:6" x14ac:dyDescent="0.3">
      <c r="F473" s="3" t="s">
        <v>264</v>
      </c>
    </row>
    <row r="474" spans="6:6" x14ac:dyDescent="0.3">
      <c r="F474" s="3" t="s">
        <v>265</v>
      </c>
    </row>
    <row r="475" spans="6:6" x14ac:dyDescent="0.3">
      <c r="F475" s="3" t="s">
        <v>266</v>
      </c>
    </row>
    <row r="476" spans="6:6" x14ac:dyDescent="0.3">
      <c r="F476" s="3" t="s">
        <v>267</v>
      </c>
    </row>
    <row r="477" spans="6:6" x14ac:dyDescent="0.3">
      <c r="F477" s="3" t="s">
        <v>268</v>
      </c>
    </row>
    <row r="478" spans="6:6" x14ac:dyDescent="0.3">
      <c r="F478" s="3" t="s">
        <v>67</v>
      </c>
    </row>
    <row r="479" spans="6:6" x14ac:dyDescent="0.3">
      <c r="F479" s="3" t="s">
        <v>57</v>
      </c>
    </row>
    <row r="480" spans="6:6" x14ac:dyDescent="0.3">
      <c r="F480" s="3" t="s">
        <v>256</v>
      </c>
    </row>
    <row r="481" spans="6:6" x14ac:dyDescent="0.3">
      <c r="F481" s="3" t="s">
        <v>257</v>
      </c>
    </row>
    <row r="482" spans="6:6" x14ac:dyDescent="0.3">
      <c r="F482" s="3" t="s">
        <v>71</v>
      </c>
    </row>
    <row r="483" spans="6:6" x14ac:dyDescent="0.3">
      <c r="F483" s="3" t="s">
        <v>269</v>
      </c>
    </row>
    <row r="484" spans="6:6" x14ac:dyDescent="0.3">
      <c r="F484" s="3" t="s">
        <v>270</v>
      </c>
    </row>
    <row r="485" spans="6:6" x14ac:dyDescent="0.3">
      <c r="F485" s="3" t="s">
        <v>271</v>
      </c>
    </row>
    <row r="486" spans="6:6" x14ac:dyDescent="0.3">
      <c r="F486" s="3" t="s">
        <v>272</v>
      </c>
    </row>
    <row r="487" spans="6:6" x14ac:dyDescent="0.3">
      <c r="F487" s="3" t="s">
        <v>259</v>
      </c>
    </row>
    <row r="488" spans="6:6" x14ac:dyDescent="0.3">
      <c r="F488" s="3" t="s">
        <v>260</v>
      </c>
    </row>
    <row r="489" spans="6:6" x14ac:dyDescent="0.3">
      <c r="F489" s="3" t="s">
        <v>261</v>
      </c>
    </row>
    <row r="490" spans="6:6" x14ac:dyDescent="0.3">
      <c r="F490" s="3" t="s">
        <v>273</v>
      </c>
    </row>
    <row r="491" spans="6:6" x14ac:dyDescent="0.3">
      <c r="F491" s="3" t="s">
        <v>80</v>
      </c>
    </row>
    <row r="492" spans="6:6" x14ac:dyDescent="0.3">
      <c r="F492" s="3" t="s">
        <v>274</v>
      </c>
    </row>
    <row r="493" spans="6:6" x14ac:dyDescent="0.3">
      <c r="F493" s="3" t="s">
        <v>263</v>
      </c>
    </row>
    <row r="494" spans="6:6" x14ac:dyDescent="0.3">
      <c r="F494" s="3" t="s">
        <v>275</v>
      </c>
    </row>
    <row r="495" spans="6:6" x14ac:dyDescent="0.3">
      <c r="F495" s="3" t="s">
        <v>276</v>
      </c>
    </row>
    <row r="496" spans="6:6" x14ac:dyDescent="0.3">
      <c r="F496" s="3" t="s">
        <v>265</v>
      </c>
    </row>
    <row r="497" spans="6:6" x14ac:dyDescent="0.3">
      <c r="F497" s="3" t="s">
        <v>277</v>
      </c>
    </row>
    <row r="498" spans="6:6" x14ac:dyDescent="0.3">
      <c r="F498" s="3" t="s">
        <v>278</v>
      </c>
    </row>
    <row r="499" spans="6:6" x14ac:dyDescent="0.3">
      <c r="F499" s="3" t="s">
        <v>279</v>
      </c>
    </row>
    <row r="500" spans="6:6" x14ac:dyDescent="0.3">
      <c r="F500" s="3" t="s">
        <v>280</v>
      </c>
    </row>
    <row r="501" spans="6:6" x14ac:dyDescent="0.3">
      <c r="F501" s="3" t="s">
        <v>281</v>
      </c>
    </row>
    <row r="502" spans="6:6" x14ac:dyDescent="0.3">
      <c r="F502" s="3" t="s">
        <v>282</v>
      </c>
    </row>
    <row r="503" spans="6:6" x14ac:dyDescent="0.3">
      <c r="F503" s="3" t="s">
        <v>283</v>
      </c>
    </row>
    <row r="504" spans="6:6" x14ac:dyDescent="0.3">
      <c r="F504" s="3" t="s">
        <v>284</v>
      </c>
    </row>
    <row r="505" spans="6:6" x14ac:dyDescent="0.3">
      <c r="F505" s="3" t="s">
        <v>285</v>
      </c>
    </row>
    <row r="506" spans="6:6" x14ac:dyDescent="0.3">
      <c r="F506" s="3" t="s">
        <v>281</v>
      </c>
    </row>
    <row r="507" spans="6:6" x14ac:dyDescent="0.3">
      <c r="F507" s="3" t="s">
        <v>286</v>
      </c>
    </row>
    <row r="508" spans="6:6" x14ac:dyDescent="0.3">
      <c r="F508" s="3" t="s">
        <v>67</v>
      </c>
    </row>
    <row r="509" spans="6:6" x14ac:dyDescent="0.3">
      <c r="F509" s="3" t="s">
        <v>57</v>
      </c>
    </row>
    <row r="510" spans="6:6" x14ac:dyDescent="0.3">
      <c r="F510" s="3" t="s">
        <v>287</v>
      </c>
    </row>
    <row r="511" spans="6:6" x14ac:dyDescent="0.3">
      <c r="F511" s="3" t="s">
        <v>234</v>
      </c>
    </row>
    <row r="512" spans="6:6" x14ac:dyDescent="0.3">
      <c r="F512" s="3" t="s">
        <v>71</v>
      </c>
    </row>
    <row r="513" spans="6:6" x14ac:dyDescent="0.3">
      <c r="F513" s="3" t="s">
        <v>110</v>
      </c>
    </row>
    <row r="514" spans="6:6" x14ac:dyDescent="0.3">
      <c r="F514" s="3" t="s">
        <v>258</v>
      </c>
    </row>
    <row r="515" spans="6:6" x14ac:dyDescent="0.3">
      <c r="F515" s="3" t="s">
        <v>71</v>
      </c>
    </row>
    <row r="516" spans="6:6" x14ac:dyDescent="0.3">
      <c r="F516" s="3" t="s">
        <v>259</v>
      </c>
    </row>
    <row r="517" spans="6:6" x14ac:dyDescent="0.3">
      <c r="F517" s="3" t="s">
        <v>260</v>
      </c>
    </row>
    <row r="518" spans="6:6" x14ac:dyDescent="0.3">
      <c r="F518" s="3" t="s">
        <v>261</v>
      </c>
    </row>
    <row r="519" spans="6:6" x14ac:dyDescent="0.3">
      <c r="F519" s="3" t="s">
        <v>288</v>
      </c>
    </row>
    <row r="520" spans="6:6" x14ac:dyDescent="0.3">
      <c r="F520" s="3" t="s">
        <v>80</v>
      </c>
    </row>
    <row r="521" spans="6:6" x14ac:dyDescent="0.3">
      <c r="F521" s="3" t="s">
        <v>289</v>
      </c>
    </row>
    <row r="522" spans="6:6" x14ac:dyDescent="0.3">
      <c r="F522" s="3" t="s">
        <v>290</v>
      </c>
    </row>
    <row r="523" spans="6:6" x14ac:dyDescent="0.3">
      <c r="F523" s="3" t="s">
        <v>67</v>
      </c>
    </row>
    <row r="524" spans="6:6" x14ac:dyDescent="0.3">
      <c r="F524" s="3" t="s">
        <v>57</v>
      </c>
    </row>
    <row r="525" spans="6:6" x14ac:dyDescent="0.3">
      <c r="F525" s="3" t="s">
        <v>291</v>
      </c>
    </row>
    <row r="526" spans="6:6" x14ac:dyDescent="0.3">
      <c r="F526" s="3" t="s">
        <v>234</v>
      </c>
    </row>
    <row r="527" spans="6:6" x14ac:dyDescent="0.3">
      <c r="F527" s="3" t="s">
        <v>71</v>
      </c>
    </row>
    <row r="528" spans="6:6" x14ac:dyDescent="0.3">
      <c r="F528" s="3" t="s">
        <v>110</v>
      </c>
    </row>
    <row r="529" spans="6:6" x14ac:dyDescent="0.3">
      <c r="F529" s="3" t="s">
        <v>269</v>
      </c>
    </row>
    <row r="530" spans="6:6" x14ac:dyDescent="0.3">
      <c r="F530" s="3" t="s">
        <v>270</v>
      </c>
    </row>
    <row r="531" spans="6:6" x14ac:dyDescent="0.3">
      <c r="F531" s="3" t="s">
        <v>271</v>
      </c>
    </row>
    <row r="532" spans="6:6" x14ac:dyDescent="0.3">
      <c r="F532" s="3" t="s">
        <v>272</v>
      </c>
    </row>
    <row r="533" spans="6:6" x14ac:dyDescent="0.3">
      <c r="F533" s="3" t="s">
        <v>259</v>
      </c>
    </row>
    <row r="534" spans="6:6" x14ac:dyDescent="0.3">
      <c r="F534" s="3" t="s">
        <v>260</v>
      </c>
    </row>
    <row r="535" spans="6:6" x14ac:dyDescent="0.3">
      <c r="F535" s="3" t="s">
        <v>261</v>
      </c>
    </row>
    <row r="536" spans="6:6" x14ac:dyDescent="0.3">
      <c r="F536" s="3" t="s">
        <v>292</v>
      </c>
    </row>
    <row r="537" spans="6:6" x14ac:dyDescent="0.3">
      <c r="F537" s="3" t="s">
        <v>80</v>
      </c>
    </row>
    <row r="538" spans="6:6" x14ac:dyDescent="0.3">
      <c r="F538" s="3" t="s">
        <v>289</v>
      </c>
    </row>
    <row r="539" spans="6:6" x14ac:dyDescent="0.3">
      <c r="F539" s="3" t="s">
        <v>293</v>
      </c>
    </row>
    <row r="540" spans="6:6" x14ac:dyDescent="0.3">
      <c r="F540" s="3" t="s">
        <v>67</v>
      </c>
    </row>
    <row r="541" spans="6:6" x14ac:dyDescent="0.3">
      <c r="F541" s="3" t="s">
        <v>57</v>
      </c>
    </row>
    <row r="542" spans="6:6" x14ac:dyDescent="0.3">
      <c r="F542" s="3" t="s">
        <v>294</v>
      </c>
    </row>
    <row r="543" spans="6:6" x14ac:dyDescent="0.3">
      <c r="F543" s="3" t="s">
        <v>295</v>
      </c>
    </row>
    <row r="544" spans="6:6" x14ac:dyDescent="0.3">
      <c r="F544" s="3" t="s">
        <v>71</v>
      </c>
    </row>
    <row r="545" spans="6:6" x14ac:dyDescent="0.3">
      <c r="F545" s="3" t="s">
        <v>296</v>
      </c>
    </row>
    <row r="546" spans="6:6" x14ac:dyDescent="0.3">
      <c r="F546" s="3" t="s">
        <v>71</v>
      </c>
    </row>
    <row r="547" spans="6:6" x14ac:dyDescent="0.3">
      <c r="F547" s="3" t="s">
        <v>297</v>
      </c>
    </row>
    <row r="548" spans="6:6" x14ac:dyDescent="0.3">
      <c r="F548" s="3" t="s">
        <v>298</v>
      </c>
    </row>
    <row r="549" spans="6:6" x14ac:dyDescent="0.3">
      <c r="F549" s="3" t="s">
        <v>299</v>
      </c>
    </row>
    <row r="550" spans="6:6" x14ac:dyDescent="0.3">
      <c r="F550" s="3" t="s">
        <v>300</v>
      </c>
    </row>
    <row r="551" spans="6:6" x14ac:dyDescent="0.3">
      <c r="F551" s="3" t="s">
        <v>301</v>
      </c>
    </row>
    <row r="552" spans="6:6" x14ac:dyDescent="0.3">
      <c r="F552" s="3" t="s">
        <v>302</v>
      </c>
    </row>
    <row r="553" spans="6:6" x14ac:dyDescent="0.3">
      <c r="F553" s="3" t="s">
        <v>303</v>
      </c>
    </row>
    <row r="554" spans="6:6" x14ac:dyDescent="0.3">
      <c r="F554" s="3" t="s">
        <v>304</v>
      </c>
    </row>
    <row r="555" spans="6:6" x14ac:dyDescent="0.3">
      <c r="F555" s="3" t="s">
        <v>305</v>
      </c>
    </row>
    <row r="556" spans="6:6" x14ac:dyDescent="0.3">
      <c r="F556" s="3" t="s">
        <v>306</v>
      </c>
    </row>
    <row r="557" spans="6:6" x14ac:dyDescent="0.3">
      <c r="F557" s="3" t="s">
        <v>307</v>
      </c>
    </row>
    <row r="558" spans="6:6" x14ac:dyDescent="0.3">
      <c r="F558" s="3" t="s">
        <v>308</v>
      </c>
    </row>
    <row r="559" spans="6:6" x14ac:dyDescent="0.3">
      <c r="F559" s="3" t="s">
        <v>309</v>
      </c>
    </row>
    <row r="560" spans="6:6" x14ac:dyDescent="0.3">
      <c r="F560" s="3" t="s">
        <v>76</v>
      </c>
    </row>
    <row r="561" spans="6:6" x14ac:dyDescent="0.3">
      <c r="F561" s="3" t="s">
        <v>310</v>
      </c>
    </row>
    <row r="562" spans="6:6" x14ac:dyDescent="0.3">
      <c r="F562" s="3" t="s">
        <v>311</v>
      </c>
    </row>
    <row r="563" spans="6:6" x14ac:dyDescent="0.3">
      <c r="F563" s="3" t="s">
        <v>312</v>
      </c>
    </row>
    <row r="564" spans="6:6" x14ac:dyDescent="0.3">
      <c r="F564" s="3" t="s">
        <v>313</v>
      </c>
    </row>
    <row r="565" spans="6:6" x14ac:dyDescent="0.3">
      <c r="F565" s="3" t="s">
        <v>314</v>
      </c>
    </row>
    <row r="566" spans="6:6" x14ac:dyDescent="0.3">
      <c r="F566" s="3" t="s">
        <v>80</v>
      </c>
    </row>
    <row r="567" spans="6:6" x14ac:dyDescent="0.3">
      <c r="F567" s="3" t="s">
        <v>315</v>
      </c>
    </row>
    <row r="568" spans="6:6" x14ac:dyDescent="0.3">
      <c r="F568" s="3" t="s">
        <v>316</v>
      </c>
    </row>
    <row r="569" spans="6:6" x14ac:dyDescent="0.3">
      <c r="F569" s="3" t="s">
        <v>317</v>
      </c>
    </row>
    <row r="570" spans="6:6" x14ac:dyDescent="0.3">
      <c r="F570" s="3" t="s">
        <v>318</v>
      </c>
    </row>
    <row r="571" spans="6:6" x14ac:dyDescent="0.3">
      <c r="F571" s="3" t="s">
        <v>319</v>
      </c>
    </row>
    <row r="572" spans="6:6" x14ac:dyDescent="0.3">
      <c r="F572" s="3" t="s">
        <v>316</v>
      </c>
    </row>
    <row r="573" spans="6:6" x14ac:dyDescent="0.3">
      <c r="F573" s="3" t="s">
        <v>317</v>
      </c>
    </row>
    <row r="574" spans="6:6" x14ac:dyDescent="0.3">
      <c r="F574" s="3" t="s">
        <v>320</v>
      </c>
    </row>
    <row r="575" spans="6:6" x14ac:dyDescent="0.3">
      <c r="F575" s="3" t="s">
        <v>321</v>
      </c>
    </row>
    <row r="576" spans="6:6" x14ac:dyDescent="0.3">
      <c r="F576" s="3" t="s">
        <v>322</v>
      </c>
    </row>
    <row r="577" spans="6:6" x14ac:dyDescent="0.3">
      <c r="F577" s="3" t="s">
        <v>323</v>
      </c>
    </row>
    <row r="578" spans="6:6" x14ac:dyDescent="0.3">
      <c r="F578" s="3" t="s">
        <v>324</v>
      </c>
    </row>
    <row r="579" spans="6:6" x14ac:dyDescent="0.3">
      <c r="F579" s="3" t="s">
        <v>325</v>
      </c>
    </row>
    <row r="580" spans="6:6" x14ac:dyDescent="0.3">
      <c r="F580" s="3" t="s">
        <v>326</v>
      </c>
    </row>
    <row r="581" spans="6:6" x14ac:dyDescent="0.3">
      <c r="F581" s="3" t="s">
        <v>195</v>
      </c>
    </row>
    <row r="582" spans="6:6" x14ac:dyDescent="0.3">
      <c r="F582" s="3" t="s">
        <v>327</v>
      </c>
    </row>
    <row r="583" spans="6:6" x14ac:dyDescent="0.3">
      <c r="F583" s="3" t="s">
        <v>328</v>
      </c>
    </row>
    <row r="584" spans="6:6" x14ac:dyDescent="0.3">
      <c r="F584" s="3" t="s">
        <v>329</v>
      </c>
    </row>
    <row r="585" spans="6:6" x14ac:dyDescent="0.3">
      <c r="F585" s="3" t="s">
        <v>330</v>
      </c>
    </row>
    <row r="586" spans="6:6" x14ac:dyDescent="0.3">
      <c r="F586" s="3" t="s">
        <v>331</v>
      </c>
    </row>
    <row r="587" spans="6:6" x14ac:dyDescent="0.3">
      <c r="F587" s="3" t="s">
        <v>332</v>
      </c>
    </row>
    <row r="588" spans="6:6" x14ac:dyDescent="0.3">
      <c r="F588" s="3" t="s">
        <v>333</v>
      </c>
    </row>
    <row r="589" spans="6:6" x14ac:dyDescent="0.3">
      <c r="F589" s="3" t="s">
        <v>334</v>
      </c>
    </row>
    <row r="590" spans="6:6" x14ac:dyDescent="0.3">
      <c r="F590" s="3" t="s">
        <v>335</v>
      </c>
    </row>
    <row r="591" spans="6:6" x14ac:dyDescent="0.3">
      <c r="F591" s="3" t="s">
        <v>336</v>
      </c>
    </row>
    <row r="592" spans="6:6" x14ac:dyDescent="0.3">
      <c r="F592" s="3" t="s">
        <v>337</v>
      </c>
    </row>
    <row r="593" spans="6:6" x14ac:dyDescent="0.3">
      <c r="F593" s="3" t="s">
        <v>338</v>
      </c>
    </row>
    <row r="594" spans="6:6" x14ac:dyDescent="0.3">
      <c r="F594" s="3" t="s">
        <v>339</v>
      </c>
    </row>
    <row r="595" spans="6:6" x14ac:dyDescent="0.3">
      <c r="F595" s="3" t="s">
        <v>334</v>
      </c>
    </row>
    <row r="596" spans="6:6" x14ac:dyDescent="0.3">
      <c r="F596" s="3" t="s">
        <v>340</v>
      </c>
    </row>
    <row r="597" spans="6:6" x14ac:dyDescent="0.3">
      <c r="F597" s="3" t="s">
        <v>336</v>
      </c>
    </row>
    <row r="598" spans="6:6" x14ac:dyDescent="0.3">
      <c r="F598" s="3" t="s">
        <v>341</v>
      </c>
    </row>
    <row r="599" spans="6:6" x14ac:dyDescent="0.3">
      <c r="F599" s="3" t="s">
        <v>338</v>
      </c>
    </row>
    <row r="600" spans="6:6" x14ac:dyDescent="0.3">
      <c r="F600" s="3" t="s">
        <v>342</v>
      </c>
    </row>
    <row r="601" spans="6:6" x14ac:dyDescent="0.3">
      <c r="F601" s="3" t="s">
        <v>334</v>
      </c>
    </row>
    <row r="602" spans="6:6" x14ac:dyDescent="0.3">
      <c r="F602" s="3" t="s">
        <v>343</v>
      </c>
    </row>
    <row r="603" spans="6:6" x14ac:dyDescent="0.3">
      <c r="F603" s="3" t="s">
        <v>344</v>
      </c>
    </row>
    <row r="604" spans="6:6" x14ac:dyDescent="0.3">
      <c r="F604" s="3" t="s">
        <v>337</v>
      </c>
    </row>
    <row r="605" spans="6:6" x14ac:dyDescent="0.3">
      <c r="F605" s="3" t="s">
        <v>338</v>
      </c>
    </row>
    <row r="606" spans="6:6" x14ac:dyDescent="0.3">
      <c r="F606" s="3" t="s">
        <v>345</v>
      </c>
    </row>
    <row r="607" spans="6:6" x14ac:dyDescent="0.3">
      <c r="F607" s="3" t="s">
        <v>334</v>
      </c>
    </row>
    <row r="608" spans="6:6" x14ac:dyDescent="0.3">
      <c r="F608" s="3" t="s">
        <v>346</v>
      </c>
    </row>
    <row r="609" spans="6:6" x14ac:dyDescent="0.3">
      <c r="F609" s="3" t="s">
        <v>344</v>
      </c>
    </row>
    <row r="610" spans="6:6" x14ac:dyDescent="0.3">
      <c r="F610" s="3" t="s">
        <v>337</v>
      </c>
    </row>
    <row r="611" spans="6:6" x14ac:dyDescent="0.3">
      <c r="F611" s="3" t="s">
        <v>338</v>
      </c>
    </row>
    <row r="612" spans="6:6" x14ac:dyDescent="0.3">
      <c r="F612" s="3" t="s">
        <v>347</v>
      </c>
    </row>
    <row r="613" spans="6:6" x14ac:dyDescent="0.3">
      <c r="F613" s="3" t="s">
        <v>67</v>
      </c>
    </row>
    <row r="614" spans="6:6" x14ac:dyDescent="0.3">
      <c r="F614" s="3" t="s">
        <v>57</v>
      </c>
    </row>
    <row r="615" spans="6:6" x14ac:dyDescent="0.3">
      <c r="F615" s="3" t="s">
        <v>348</v>
      </c>
    </row>
    <row r="616" spans="6:6" x14ac:dyDescent="0.3">
      <c r="F616" s="3" t="s">
        <v>349</v>
      </c>
    </row>
    <row r="617" spans="6:6" x14ac:dyDescent="0.3">
      <c r="F617" s="3" t="s">
        <v>350</v>
      </c>
    </row>
    <row r="618" spans="6:6" x14ac:dyDescent="0.3">
      <c r="F618" s="3" t="s">
        <v>351</v>
      </c>
    </row>
    <row r="619" spans="6:6" x14ac:dyDescent="0.3">
      <c r="F619" s="3" t="s">
        <v>352</v>
      </c>
    </row>
    <row r="620" spans="6:6" x14ac:dyDescent="0.3">
      <c r="F620" s="3" t="s">
        <v>353</v>
      </c>
    </row>
    <row r="621" spans="6:6" x14ac:dyDescent="0.3">
      <c r="F621" s="3" t="s">
        <v>354</v>
      </c>
    </row>
    <row r="622" spans="6:6" x14ac:dyDescent="0.3">
      <c r="F622" s="3" t="s">
        <v>355</v>
      </c>
    </row>
    <row r="623" spans="6:6" x14ac:dyDescent="0.3">
      <c r="F623" s="3" t="s">
        <v>356</v>
      </c>
    </row>
    <row r="624" spans="6:6" x14ac:dyDescent="0.3">
      <c r="F624" s="3" t="s">
        <v>357</v>
      </c>
    </row>
    <row r="625" spans="6:6" x14ac:dyDescent="0.3">
      <c r="F625" s="3" t="s">
        <v>358</v>
      </c>
    </row>
    <row r="626" spans="6:6" x14ac:dyDescent="0.3">
      <c r="F626" s="3" t="s">
        <v>359</v>
      </c>
    </row>
    <row r="627" spans="6:6" x14ac:dyDescent="0.3">
      <c r="F627" s="3" t="s">
        <v>360</v>
      </c>
    </row>
    <row r="628" spans="6:6" x14ac:dyDescent="0.3">
      <c r="F628" s="3" t="s">
        <v>76</v>
      </c>
    </row>
    <row r="629" spans="6:6" x14ac:dyDescent="0.3">
      <c r="F629" s="3" t="s">
        <v>361</v>
      </c>
    </row>
    <row r="630" spans="6:6" x14ac:dyDescent="0.3">
      <c r="F630" s="3" t="s">
        <v>362</v>
      </c>
    </row>
    <row r="631" spans="6:6" x14ac:dyDescent="0.3">
      <c r="F631" s="3" t="s">
        <v>363</v>
      </c>
    </row>
    <row r="632" spans="6:6" x14ac:dyDescent="0.3">
      <c r="F632" s="3" t="s">
        <v>80</v>
      </c>
    </row>
    <row r="633" spans="6:6" x14ac:dyDescent="0.3">
      <c r="F633" s="3" t="s">
        <v>364</v>
      </c>
    </row>
    <row r="634" spans="6:6" x14ac:dyDescent="0.3">
      <c r="F634" s="3" t="s">
        <v>422</v>
      </c>
    </row>
    <row r="635" spans="6:6" x14ac:dyDescent="0.3">
      <c r="F635" s="3" t="s">
        <v>88</v>
      </c>
    </row>
    <row r="636" spans="6:6" x14ac:dyDescent="0.3">
      <c r="F636" s="3" t="s">
        <v>423</v>
      </c>
    </row>
    <row r="637" spans="6:6" x14ac:dyDescent="0.3">
      <c r="F637" s="3" t="s">
        <v>424</v>
      </c>
    </row>
    <row r="638" spans="6:6" x14ac:dyDescent="0.3">
      <c r="F638" s="3" t="s">
        <v>365</v>
      </c>
    </row>
    <row r="639" spans="6:6" x14ac:dyDescent="0.3">
      <c r="F639" s="3" t="s">
        <v>366</v>
      </c>
    </row>
    <row r="640" spans="6:6" x14ac:dyDescent="0.3">
      <c r="F640" s="3" t="s">
        <v>425</v>
      </c>
    </row>
    <row r="641" spans="6:6" x14ac:dyDescent="0.3">
      <c r="F641" s="3" t="s">
        <v>367</v>
      </c>
    </row>
    <row r="642" spans="6:6" x14ac:dyDescent="0.3">
      <c r="F642" s="3" t="s">
        <v>368</v>
      </c>
    </row>
    <row r="643" spans="6:6" x14ac:dyDescent="0.3">
      <c r="F643" s="3" t="s">
        <v>426</v>
      </c>
    </row>
    <row r="644" spans="6:6" x14ac:dyDescent="0.3">
      <c r="F644" s="3" t="s">
        <v>369</v>
      </c>
    </row>
    <row r="645" spans="6:6" x14ac:dyDescent="0.3">
      <c r="F645" s="3" t="s">
        <v>370</v>
      </c>
    </row>
    <row r="646" spans="6:6" x14ac:dyDescent="0.3">
      <c r="F646" s="3" t="s">
        <v>371</v>
      </c>
    </row>
    <row r="647" spans="6:6" x14ac:dyDescent="0.3">
      <c r="F647" s="3" t="s">
        <v>372</v>
      </c>
    </row>
    <row r="648" spans="6:6" x14ac:dyDescent="0.3">
      <c r="F648" s="3" t="s">
        <v>281</v>
      </c>
    </row>
    <row r="649" spans="6:6" x14ac:dyDescent="0.3">
      <c r="F649" s="3" t="s">
        <v>373</v>
      </c>
    </row>
    <row r="650" spans="6:6" x14ac:dyDescent="0.3">
      <c r="F650" s="3" t="s">
        <v>427</v>
      </c>
    </row>
    <row r="651" spans="6:6" x14ac:dyDescent="0.3">
      <c r="F651" s="3" t="s">
        <v>374</v>
      </c>
    </row>
    <row r="652" spans="6:6" x14ac:dyDescent="0.3">
      <c r="F652" s="3" t="s">
        <v>375</v>
      </c>
    </row>
    <row r="653" spans="6:6" x14ac:dyDescent="0.3">
      <c r="F653" s="3" t="s">
        <v>376</v>
      </c>
    </row>
    <row r="654" spans="6:6" x14ac:dyDescent="0.3">
      <c r="F654" s="3" t="s">
        <v>377</v>
      </c>
    </row>
    <row r="655" spans="6:6" x14ac:dyDescent="0.3">
      <c r="F655" s="3" t="s">
        <v>378</v>
      </c>
    </row>
    <row r="656" spans="6:6" x14ac:dyDescent="0.3">
      <c r="F656" s="3" t="s">
        <v>379</v>
      </c>
    </row>
    <row r="657" spans="6:6" x14ac:dyDescent="0.3">
      <c r="F657" s="3" t="s">
        <v>87</v>
      </c>
    </row>
    <row r="658" spans="6:6" x14ac:dyDescent="0.3">
      <c r="F658" s="3" t="s">
        <v>380</v>
      </c>
    </row>
    <row r="659" spans="6:6" x14ac:dyDescent="0.3">
      <c r="F659" s="3" t="s">
        <v>88</v>
      </c>
    </row>
    <row r="660" spans="6:6" x14ac:dyDescent="0.3">
      <c r="F660" s="3" t="s">
        <v>428</v>
      </c>
    </row>
    <row r="661" spans="6:6" x14ac:dyDescent="0.3">
      <c r="F661" s="3" t="s">
        <v>334</v>
      </c>
    </row>
    <row r="662" spans="6:6" x14ac:dyDescent="0.3">
      <c r="F662" s="3" t="s">
        <v>381</v>
      </c>
    </row>
    <row r="663" spans="6:6" x14ac:dyDescent="0.3">
      <c r="F663" s="3" t="s">
        <v>382</v>
      </c>
    </row>
    <row r="664" spans="6:6" x14ac:dyDescent="0.3">
      <c r="F664" s="3" t="s">
        <v>383</v>
      </c>
    </row>
    <row r="665" spans="6:6" x14ac:dyDescent="0.3">
      <c r="F665" s="3" t="s">
        <v>88</v>
      </c>
    </row>
    <row r="666" spans="6:6" x14ac:dyDescent="0.3">
      <c r="F666" s="3" t="s">
        <v>429</v>
      </c>
    </row>
    <row r="667" spans="6:6" x14ac:dyDescent="0.3">
      <c r="F667" s="3" t="s">
        <v>334</v>
      </c>
    </row>
    <row r="668" spans="6:6" x14ac:dyDescent="0.3">
      <c r="F668" s="3" t="s">
        <v>384</v>
      </c>
    </row>
    <row r="669" spans="6:6" x14ac:dyDescent="0.3">
      <c r="F669" s="3" t="s">
        <v>385</v>
      </c>
    </row>
    <row r="670" spans="6:6" x14ac:dyDescent="0.3">
      <c r="F670" s="3" t="s">
        <v>386</v>
      </c>
    </row>
    <row r="671" spans="6:6" x14ac:dyDescent="0.3">
      <c r="F671" s="3" t="s">
        <v>88</v>
      </c>
    </row>
    <row r="672" spans="6:6" x14ac:dyDescent="0.3">
      <c r="F672" s="3" t="s">
        <v>430</v>
      </c>
    </row>
    <row r="673" spans="6:6" x14ac:dyDescent="0.3">
      <c r="F673" s="3" t="s">
        <v>334</v>
      </c>
    </row>
    <row r="674" spans="6:6" x14ac:dyDescent="0.3">
      <c r="F674" s="3" t="s">
        <v>387</v>
      </c>
    </row>
    <row r="675" spans="6:6" x14ac:dyDescent="0.3">
      <c r="F675" s="3" t="s">
        <v>388</v>
      </c>
    </row>
    <row r="676" spans="6:6" x14ac:dyDescent="0.3">
      <c r="F676" s="3" t="s">
        <v>389</v>
      </c>
    </row>
    <row r="677" spans="6:6" x14ac:dyDescent="0.3">
      <c r="F677" s="3" t="s">
        <v>390</v>
      </c>
    </row>
    <row r="678" spans="6:6" x14ac:dyDescent="0.3">
      <c r="F678" s="3" t="s">
        <v>88</v>
      </c>
    </row>
    <row r="679" spans="6:6" x14ac:dyDescent="0.3">
      <c r="F679" s="3" t="s">
        <v>431</v>
      </c>
    </row>
    <row r="680" spans="6:6" x14ac:dyDescent="0.3">
      <c r="F680" s="3" t="s">
        <v>334</v>
      </c>
    </row>
    <row r="681" spans="6:6" x14ac:dyDescent="0.3">
      <c r="F681" s="3" t="s">
        <v>391</v>
      </c>
    </row>
    <row r="682" spans="6:6" x14ac:dyDescent="0.3">
      <c r="F682" s="3" t="s">
        <v>392</v>
      </c>
    </row>
    <row r="683" spans="6:6" x14ac:dyDescent="0.3">
      <c r="F683" s="3" t="s">
        <v>393</v>
      </c>
    </row>
    <row r="684" spans="6:6" x14ac:dyDescent="0.3">
      <c r="F684" s="3" t="s">
        <v>347</v>
      </c>
    </row>
    <row r="685" spans="6:6" x14ac:dyDescent="0.3">
      <c r="F685" s="3" t="s">
        <v>67</v>
      </c>
    </row>
    <row r="686" spans="6:6" x14ac:dyDescent="0.3">
      <c r="F686" s="3" t="s">
        <v>57</v>
      </c>
    </row>
    <row r="687" spans="6:6" x14ac:dyDescent="0.3">
      <c r="F687" s="3" t="s">
        <v>394</v>
      </c>
    </row>
    <row r="688" spans="6:6" x14ac:dyDescent="0.3">
      <c r="F688" s="3" t="s">
        <v>349</v>
      </c>
    </row>
    <row r="689" spans="6:6" x14ac:dyDescent="0.3">
      <c r="F689" s="3" t="s">
        <v>350</v>
      </c>
    </row>
    <row r="690" spans="6:6" x14ac:dyDescent="0.3">
      <c r="F690" s="3" t="s">
        <v>351</v>
      </c>
    </row>
    <row r="691" spans="6:6" x14ac:dyDescent="0.3">
      <c r="F691" s="3" t="s">
        <v>352</v>
      </c>
    </row>
    <row r="692" spans="6:6" x14ac:dyDescent="0.3">
      <c r="F692" s="3" t="s">
        <v>353</v>
      </c>
    </row>
    <row r="693" spans="6:6" x14ac:dyDescent="0.3">
      <c r="F693" s="3" t="s">
        <v>354</v>
      </c>
    </row>
    <row r="694" spans="6:6" x14ac:dyDescent="0.3">
      <c r="F694" s="3" t="s">
        <v>355</v>
      </c>
    </row>
    <row r="695" spans="6:6" x14ac:dyDescent="0.3">
      <c r="F695" s="3" t="s">
        <v>356</v>
      </c>
    </row>
    <row r="696" spans="6:6" x14ac:dyDescent="0.3">
      <c r="F696" s="3" t="s">
        <v>357</v>
      </c>
    </row>
    <row r="697" spans="6:6" x14ac:dyDescent="0.3">
      <c r="F697" s="3" t="s">
        <v>358</v>
      </c>
    </row>
    <row r="698" spans="6:6" x14ac:dyDescent="0.3">
      <c r="F698" s="3" t="s">
        <v>359</v>
      </c>
    </row>
    <row r="699" spans="6:6" x14ac:dyDescent="0.3">
      <c r="F699" s="3" t="s">
        <v>360</v>
      </c>
    </row>
    <row r="700" spans="6:6" x14ac:dyDescent="0.3">
      <c r="F700" s="3" t="s">
        <v>395</v>
      </c>
    </row>
    <row r="701" spans="6:6" x14ac:dyDescent="0.3">
      <c r="F701" s="3" t="s">
        <v>396</v>
      </c>
    </row>
    <row r="702" spans="6:6" x14ac:dyDescent="0.3">
      <c r="F702" s="3" t="s">
        <v>397</v>
      </c>
    </row>
    <row r="703" spans="6:6" x14ac:dyDescent="0.3">
      <c r="F703" s="3" t="s">
        <v>76</v>
      </c>
    </row>
    <row r="704" spans="6:6" x14ac:dyDescent="0.3">
      <c r="F704" s="3" t="s">
        <v>361</v>
      </c>
    </row>
    <row r="705" spans="6:6" x14ac:dyDescent="0.3">
      <c r="F705" s="3" t="s">
        <v>362</v>
      </c>
    </row>
    <row r="706" spans="6:6" x14ac:dyDescent="0.3">
      <c r="F706" s="3" t="s">
        <v>398</v>
      </c>
    </row>
    <row r="707" spans="6:6" x14ac:dyDescent="0.3">
      <c r="F707" s="3" t="s">
        <v>80</v>
      </c>
    </row>
    <row r="708" spans="6:6" x14ac:dyDescent="0.3">
      <c r="F708" s="3" t="s">
        <v>364</v>
      </c>
    </row>
    <row r="709" spans="6:6" x14ac:dyDescent="0.3">
      <c r="F709" s="3" t="s">
        <v>422</v>
      </c>
    </row>
    <row r="710" spans="6:6" x14ac:dyDescent="0.3">
      <c r="F710" s="3" t="s">
        <v>88</v>
      </c>
    </row>
    <row r="711" spans="6:6" x14ac:dyDescent="0.3">
      <c r="F711" s="3" t="s">
        <v>423</v>
      </c>
    </row>
    <row r="712" spans="6:6" x14ac:dyDescent="0.3">
      <c r="F712" s="3" t="s">
        <v>424</v>
      </c>
    </row>
    <row r="713" spans="6:6" x14ac:dyDescent="0.3">
      <c r="F713" s="3" t="s">
        <v>399</v>
      </c>
    </row>
    <row r="714" spans="6:6" x14ac:dyDescent="0.3">
      <c r="F714" s="3" t="s">
        <v>373</v>
      </c>
    </row>
    <row r="715" spans="6:6" x14ac:dyDescent="0.3">
      <c r="F715" s="3" t="s">
        <v>400</v>
      </c>
    </row>
    <row r="716" spans="6:6" x14ac:dyDescent="0.3">
      <c r="F716" s="3" t="s">
        <v>375</v>
      </c>
    </row>
    <row r="717" spans="6:6" x14ac:dyDescent="0.3">
      <c r="F717" s="3" t="s">
        <v>376</v>
      </c>
    </row>
    <row r="718" spans="6:6" x14ac:dyDescent="0.3">
      <c r="F718" s="3" t="s">
        <v>377</v>
      </c>
    </row>
    <row r="719" spans="6:6" x14ac:dyDescent="0.3">
      <c r="F719" s="3" t="s">
        <v>401</v>
      </c>
    </row>
    <row r="720" spans="6:6" x14ac:dyDescent="0.3">
      <c r="F720" s="3" t="s">
        <v>402</v>
      </c>
    </row>
    <row r="721" spans="6:6" x14ac:dyDescent="0.3">
      <c r="F721" s="3" t="s">
        <v>88</v>
      </c>
    </row>
    <row r="722" spans="6:6" x14ac:dyDescent="0.3">
      <c r="F722" s="3" t="s">
        <v>403</v>
      </c>
    </row>
    <row r="723" spans="6:6" x14ac:dyDescent="0.3">
      <c r="F723" s="3" t="s">
        <v>404</v>
      </c>
    </row>
    <row r="724" spans="6:6" x14ac:dyDescent="0.3">
      <c r="F724" s="3" t="s">
        <v>432</v>
      </c>
    </row>
    <row r="725" spans="6:6" x14ac:dyDescent="0.3">
      <c r="F725" s="3" t="s">
        <v>433</v>
      </c>
    </row>
    <row r="726" spans="6:6" x14ac:dyDescent="0.3">
      <c r="F726" s="3" t="s">
        <v>434</v>
      </c>
    </row>
    <row r="727" spans="6:6" x14ac:dyDescent="0.3">
      <c r="F727" s="3" t="s">
        <v>435</v>
      </c>
    </row>
    <row r="728" spans="6:6" x14ac:dyDescent="0.3">
      <c r="F728" s="3" t="s">
        <v>405</v>
      </c>
    </row>
    <row r="729" spans="6:6" x14ac:dyDescent="0.3">
      <c r="F729" s="3" t="s">
        <v>406</v>
      </c>
    </row>
    <row r="730" spans="6:6" x14ac:dyDescent="0.3">
      <c r="F730" s="3" t="s">
        <v>407</v>
      </c>
    </row>
    <row r="731" spans="6:6" x14ac:dyDescent="0.3">
      <c r="F731" s="3" t="s">
        <v>408</v>
      </c>
    </row>
    <row r="732" spans="6:6" x14ac:dyDescent="0.3">
      <c r="F732" s="3" t="s">
        <v>67</v>
      </c>
    </row>
    <row r="733" spans="6:6" x14ac:dyDescent="0.3">
      <c r="F733" s="3" t="s">
        <v>57</v>
      </c>
    </row>
    <row r="734" spans="6:6" x14ac:dyDescent="0.3">
      <c r="F734" s="3" t="s">
        <v>409</v>
      </c>
    </row>
    <row r="735" spans="6:6" x14ac:dyDescent="0.3">
      <c r="F735" s="3" t="s">
        <v>410</v>
      </c>
    </row>
    <row r="736" spans="6:6" x14ac:dyDescent="0.3">
      <c r="F736" s="3" t="s">
        <v>71</v>
      </c>
    </row>
    <row r="737" spans="6:6" x14ac:dyDescent="0.3">
      <c r="F737" s="3" t="s">
        <v>296</v>
      </c>
    </row>
    <row r="738" spans="6:6" x14ac:dyDescent="0.3">
      <c r="F738" s="3" t="s">
        <v>71</v>
      </c>
    </row>
    <row r="739" spans="6:6" x14ac:dyDescent="0.3">
      <c r="F739" s="3" t="s">
        <v>349</v>
      </c>
    </row>
    <row r="740" spans="6:6" x14ac:dyDescent="0.3">
      <c r="F740" s="3" t="s">
        <v>350</v>
      </c>
    </row>
    <row r="741" spans="6:6" x14ac:dyDescent="0.3">
      <c r="F741" s="3" t="s">
        <v>297</v>
      </c>
    </row>
    <row r="742" spans="6:6" x14ac:dyDescent="0.3">
      <c r="F742" s="3" t="s">
        <v>298</v>
      </c>
    </row>
    <row r="743" spans="6:6" x14ac:dyDescent="0.3">
      <c r="F743" s="3" t="s">
        <v>299</v>
      </c>
    </row>
    <row r="744" spans="6:6" x14ac:dyDescent="0.3">
      <c r="F744" s="3" t="s">
        <v>300</v>
      </c>
    </row>
    <row r="745" spans="6:6" x14ac:dyDescent="0.3">
      <c r="F745" s="3" t="s">
        <v>301</v>
      </c>
    </row>
    <row r="746" spans="6:6" x14ac:dyDescent="0.3">
      <c r="F746" s="3" t="s">
        <v>411</v>
      </c>
    </row>
    <row r="747" spans="6:6" x14ac:dyDescent="0.3">
      <c r="F747" s="3" t="s">
        <v>352</v>
      </c>
    </row>
    <row r="748" spans="6:6" x14ac:dyDescent="0.3">
      <c r="F748" s="3" t="s">
        <v>353</v>
      </c>
    </row>
    <row r="749" spans="6:6" x14ac:dyDescent="0.3">
      <c r="F749" s="3" t="s">
        <v>354</v>
      </c>
    </row>
    <row r="750" spans="6:6" x14ac:dyDescent="0.3">
      <c r="F750" s="3" t="s">
        <v>355</v>
      </c>
    </row>
    <row r="751" spans="6:6" x14ac:dyDescent="0.3">
      <c r="F751" s="3" t="s">
        <v>356</v>
      </c>
    </row>
    <row r="752" spans="6:6" x14ac:dyDescent="0.3">
      <c r="F752" s="3" t="s">
        <v>357</v>
      </c>
    </row>
    <row r="753" spans="6:6" x14ac:dyDescent="0.3">
      <c r="F753" s="3" t="s">
        <v>358</v>
      </c>
    </row>
    <row r="754" spans="6:6" x14ac:dyDescent="0.3">
      <c r="F754" s="3" t="s">
        <v>359</v>
      </c>
    </row>
    <row r="755" spans="6:6" x14ac:dyDescent="0.3">
      <c r="F755" s="3" t="s">
        <v>360</v>
      </c>
    </row>
    <row r="756" spans="6:6" x14ac:dyDescent="0.3">
      <c r="F756" s="3" t="s">
        <v>395</v>
      </c>
    </row>
    <row r="757" spans="6:6" x14ac:dyDescent="0.3">
      <c r="F757" s="3" t="s">
        <v>396</v>
      </c>
    </row>
    <row r="758" spans="6:6" x14ac:dyDescent="0.3">
      <c r="F758" s="3" t="s">
        <v>397</v>
      </c>
    </row>
    <row r="759" spans="6:6" x14ac:dyDescent="0.3">
      <c r="F759" s="3" t="s">
        <v>302</v>
      </c>
    </row>
    <row r="760" spans="6:6" x14ac:dyDescent="0.3">
      <c r="F760" s="3" t="s">
        <v>303</v>
      </c>
    </row>
    <row r="761" spans="6:6" x14ac:dyDescent="0.3">
      <c r="F761" s="3" t="s">
        <v>304</v>
      </c>
    </row>
    <row r="762" spans="6:6" x14ac:dyDescent="0.3">
      <c r="F762" s="3" t="s">
        <v>305</v>
      </c>
    </row>
    <row r="763" spans="6:6" x14ac:dyDescent="0.3">
      <c r="F763" s="3" t="s">
        <v>306</v>
      </c>
    </row>
    <row r="764" spans="6:6" x14ac:dyDescent="0.3">
      <c r="F764" s="3" t="s">
        <v>307</v>
      </c>
    </row>
    <row r="765" spans="6:6" x14ac:dyDescent="0.3">
      <c r="F765" s="3" t="s">
        <v>308</v>
      </c>
    </row>
    <row r="766" spans="6:6" x14ac:dyDescent="0.3">
      <c r="F766" s="3" t="s">
        <v>309</v>
      </c>
    </row>
    <row r="767" spans="6:6" x14ac:dyDescent="0.3">
      <c r="F767" s="3" t="s">
        <v>362</v>
      </c>
    </row>
    <row r="768" spans="6:6" x14ac:dyDescent="0.3">
      <c r="F768" s="3" t="s">
        <v>412</v>
      </c>
    </row>
    <row r="769" spans="6:6" x14ac:dyDescent="0.3">
      <c r="F769" s="3" t="s">
        <v>80</v>
      </c>
    </row>
    <row r="770" spans="6:6" x14ac:dyDescent="0.3">
      <c r="F770" s="3" t="s">
        <v>413</v>
      </c>
    </row>
    <row r="771" spans="6:6" x14ac:dyDescent="0.3">
      <c r="F771" s="3" t="s">
        <v>414</v>
      </c>
    </row>
    <row r="772" spans="6:6" x14ac:dyDescent="0.3">
      <c r="F772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Array</vt:lpstr>
      <vt:lpstr>Concatenate</vt:lpstr>
      <vt:lpstr>Duplicates</vt:lpstr>
      <vt:lpstr>Set</vt:lpstr>
      <vt:lpstr>Multi-criteria</vt:lpstr>
      <vt:lpstr>Lowermost</vt:lpstr>
      <vt:lpstr>Rightmost</vt:lpstr>
      <vt:lpstr>LOCATE-external</vt:lpstr>
      <vt:lpstr>LOCATE</vt:lpstr>
      <vt:lpstr>AFE_hidden_codesheet_49ddb8b8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chengtie</dc:creator>
  <cp:keywords/>
  <dc:description/>
  <cp:lastModifiedBy>chengtie</cp:lastModifiedBy>
  <cp:revision/>
  <dcterms:created xsi:type="dcterms:W3CDTF">2022-01-06T06:43:43Z</dcterms:created>
  <dcterms:modified xsi:type="dcterms:W3CDTF">2022-05-19T16:14:38Z</dcterms:modified>
  <cp:category/>
  <cp:contentStatus/>
</cp:coreProperties>
</file>