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phanoChauraMonten\Desktop\32 - Modelos Financieros\"/>
    </mc:Choice>
  </mc:AlternateContent>
  <xr:revisionPtr revIDLastSave="0" documentId="13_ncr:1_{51C01E39-548E-4238-8046-390DD21D6CD2}" xr6:coauthVersionLast="47" xr6:coauthVersionMax="47" xr10:uidLastSave="{00000000-0000-0000-0000-000000000000}"/>
  <bookViews>
    <workbookView xWindow="-38520" yWindow="-120" windowWidth="38640" windowHeight="21120" xr2:uid="{A8E2847A-B53C-4F40-AC56-E093DD92F3C8}"/>
  </bookViews>
  <sheets>
    <sheet name="Antecedentes P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" l="1"/>
  <c r="I17" i="1"/>
  <c r="I18" i="1"/>
  <c r="I19" i="1"/>
  <c r="I20" i="1"/>
  <c r="I15" i="1"/>
  <c r="C23" i="1"/>
</calcChain>
</file>

<file path=xl/sharedStrings.xml><?xml version="1.0" encoding="utf-8"?>
<sst xmlns="http://schemas.openxmlformats.org/spreadsheetml/2006/main" count="51" uniqueCount="38">
  <si>
    <t>Nodo de Referencia (DNV)</t>
  </si>
  <si>
    <t>Nodo de Inyección</t>
  </si>
  <si>
    <t>PV/Eólico</t>
  </si>
  <si>
    <t>BESS</t>
  </si>
  <si>
    <t>Sensibilización</t>
  </si>
  <si>
    <t>-</t>
  </si>
  <si>
    <t>Capacidad [H]</t>
  </si>
  <si>
    <t>Parámetro</t>
  </si>
  <si>
    <t>Dato</t>
  </si>
  <si>
    <t>Elemento</t>
  </si>
  <si>
    <t>Red</t>
  </si>
  <si>
    <t>Terreno</t>
  </si>
  <si>
    <t>Área [Ha]</t>
  </si>
  <si>
    <t>Área compensada [Ha]</t>
  </si>
  <si>
    <t>Valorización</t>
  </si>
  <si>
    <t>Costo Marginal</t>
  </si>
  <si>
    <t>Proyecto</t>
  </si>
  <si>
    <t>Potencia nominal [MW]</t>
  </si>
  <si>
    <t>COD [año]</t>
  </si>
  <si>
    <t>Capacidad instalada [MW]</t>
  </si>
  <si>
    <t>Vida útil [años]</t>
  </si>
  <si>
    <t>Costo arriendo [UF/Ha/año]</t>
  </si>
  <si>
    <t>Interconexión</t>
  </si>
  <si>
    <t>Reforestación (CAPEX+OPEX) [USD]</t>
  </si>
  <si>
    <t>Pedimentos mineros [USD]</t>
  </si>
  <si>
    <t>Cerco verde [USD]</t>
  </si>
  <si>
    <t>Servidumbres [USD]</t>
  </si>
  <si>
    <t>Otros CAPEX [USD]</t>
  </si>
  <si>
    <t>Aumento [año]</t>
  </si>
  <si>
    <t>Costo aumento [% VI]</t>
  </si>
  <si>
    <t>Costo Línea de Transmisión [MUSD]</t>
  </si>
  <si>
    <t>Costo Empalme o Seccionadora/Paño [MUSD]</t>
  </si>
  <si>
    <t>Costo ICC o SE Elevadora [MUSD]</t>
  </si>
  <si>
    <t>±3</t>
  </si>
  <si>
    <t>Ver Tabla --&gt;</t>
  </si>
  <si>
    <t>BESS Quelentaro</t>
  </si>
  <si>
    <t>?</t>
  </si>
  <si>
    <t>Loica (usar Portezuelo)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</si>
</sst>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 Light"/>
      <family val="2"/>
    </font>
    <font>
      <b/>
      <sz val="11"/>
      <color theme="1"/>
      <name val="Calibri Light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9" fontId="2" fillId="4" borderId="2" xfId="0" applyNumberFormat="1" applyFont="1" applyFill="1" applyBorder="1" applyAlignment="1">
      <alignment horizontal="center" vertical="center"/>
    </xf>
    <xf numFmtId="0" fontId="3" fillId="4" borderId="1" xfId="1" applyFont="1" applyFill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5429B-4721-41C5-85C0-9A506688E06E}">
  <dimension ref="A1:I24"/>
  <sheetViews>
    <sheetView showGridLines="0" tabSelected="1" workbookViewId="0">
      <selection activeCell="C24" sqref="C24"/>
    </sheetView>
  </sheetViews>
  <sheetFormatPr defaultColWidth="8.7109375" defaultRowHeight="15" x14ac:dyDescent="0.25"/>
  <cols>
    <col min="1" max="1" width="12.28515625" style="1" bestFit="1" customWidth="1"/>
    <col min="2" max="3" width="40.5703125" style="1" customWidth="1"/>
    <col min="4" max="4" width="15.140625" style="1" bestFit="1" customWidth="1"/>
    <col min="5" max="5" width="8.7109375" style="1"/>
    <col min="6" max="6" width="12.140625" style="1" bestFit="1" customWidth="1"/>
    <col min="7" max="7" width="8.42578125" style="1" bestFit="1" customWidth="1"/>
    <col min="8" max="8" width="19.42578125" style="1" bestFit="1" customWidth="1"/>
    <col min="9" max="9" width="24" style="1" bestFit="1" customWidth="1"/>
    <col min="10" max="16384" width="8.7109375" style="1"/>
  </cols>
  <sheetData>
    <row r="1" spans="1:9" x14ac:dyDescent="0.25">
      <c r="A1" s="11" t="s">
        <v>35</v>
      </c>
      <c r="B1" s="11"/>
      <c r="C1" s="11"/>
      <c r="D1" s="11"/>
    </row>
    <row r="2" spans="1:9" x14ac:dyDescent="0.25">
      <c r="A2" s="5" t="s">
        <v>9</v>
      </c>
      <c r="B2" s="5" t="s">
        <v>7</v>
      </c>
      <c r="C2" s="5" t="s">
        <v>8</v>
      </c>
      <c r="D2" s="5" t="s">
        <v>4</v>
      </c>
    </row>
    <row r="3" spans="1:9" x14ac:dyDescent="0.25">
      <c r="A3" s="13" t="s">
        <v>10</v>
      </c>
      <c r="B3" s="2" t="s">
        <v>0</v>
      </c>
      <c r="C3" s="2" t="s">
        <v>36</v>
      </c>
      <c r="D3" s="2" t="s">
        <v>5</v>
      </c>
    </row>
    <row r="4" spans="1:9" x14ac:dyDescent="0.25">
      <c r="A4" s="13"/>
      <c r="B4" s="2" t="s">
        <v>1</v>
      </c>
      <c r="C4" s="2" t="s">
        <v>37</v>
      </c>
      <c r="D4" s="2" t="s">
        <v>5</v>
      </c>
    </row>
    <row r="5" spans="1:9" x14ac:dyDescent="0.25">
      <c r="A5" s="13"/>
      <c r="B5" s="2" t="s">
        <v>14</v>
      </c>
      <c r="C5" s="2" t="s">
        <v>15</v>
      </c>
      <c r="D5" s="2"/>
    </row>
    <row r="6" spans="1:9" x14ac:dyDescent="0.25">
      <c r="A6" s="12" t="s">
        <v>16</v>
      </c>
      <c r="B6" s="3" t="s">
        <v>17</v>
      </c>
      <c r="C6" s="3">
        <v>150</v>
      </c>
      <c r="D6" s="3"/>
    </row>
    <row r="7" spans="1:9" x14ac:dyDescent="0.25">
      <c r="A7" s="12"/>
      <c r="B7" s="3" t="s">
        <v>18</v>
      </c>
      <c r="C7" s="3">
        <v>2028</v>
      </c>
      <c r="D7" s="3"/>
    </row>
    <row r="8" spans="1:9" x14ac:dyDescent="0.25">
      <c r="A8" s="12"/>
      <c r="B8" s="3" t="s">
        <v>20</v>
      </c>
      <c r="C8" s="3">
        <v>30</v>
      </c>
      <c r="D8" s="3" t="s">
        <v>5</v>
      </c>
    </row>
    <row r="9" spans="1:9" x14ac:dyDescent="0.25">
      <c r="A9" s="2" t="s">
        <v>2</v>
      </c>
      <c r="B9" s="2" t="s">
        <v>19</v>
      </c>
      <c r="C9" s="2">
        <v>0</v>
      </c>
      <c r="D9" s="2" t="s">
        <v>5</v>
      </c>
    </row>
    <row r="10" spans="1:9" x14ac:dyDescent="0.25">
      <c r="A10" s="8" t="s">
        <v>3</v>
      </c>
      <c r="B10" s="3" t="s">
        <v>19</v>
      </c>
      <c r="C10" s="3">
        <v>150</v>
      </c>
      <c r="D10" s="3"/>
    </row>
    <row r="11" spans="1:9" x14ac:dyDescent="0.25">
      <c r="A11" s="9"/>
      <c r="B11" s="3" t="s">
        <v>6</v>
      </c>
      <c r="C11" s="3">
        <v>6</v>
      </c>
      <c r="D11" s="3" t="s">
        <v>33</v>
      </c>
    </row>
    <row r="12" spans="1:9" x14ac:dyDescent="0.25">
      <c r="A12" s="9"/>
      <c r="B12" s="3" t="s">
        <v>28</v>
      </c>
      <c r="C12" s="3">
        <v>10</v>
      </c>
      <c r="D12" s="3"/>
    </row>
    <row r="13" spans="1:9" x14ac:dyDescent="0.25">
      <c r="A13" s="10"/>
      <c r="B13" s="3" t="s">
        <v>29</v>
      </c>
      <c r="C13" s="4">
        <v>0.2</v>
      </c>
      <c r="D13" s="3"/>
    </row>
    <row r="14" spans="1:9" x14ac:dyDescent="0.25">
      <c r="A14" s="14" t="s">
        <v>11</v>
      </c>
      <c r="B14" s="2" t="s">
        <v>12</v>
      </c>
      <c r="C14" s="2" t="s">
        <v>34</v>
      </c>
      <c r="D14" s="2" t="s">
        <v>34</v>
      </c>
      <c r="F14" s="6" t="s">
        <v>6</v>
      </c>
      <c r="G14" s="6" t="s">
        <v>12</v>
      </c>
      <c r="H14" s="6" t="s">
        <v>13</v>
      </c>
      <c r="I14" s="6" t="s">
        <v>21</v>
      </c>
    </row>
    <row r="15" spans="1:9" x14ac:dyDescent="0.25">
      <c r="A15" s="15"/>
      <c r="B15" s="2" t="s">
        <v>13</v>
      </c>
      <c r="C15" s="2" t="s">
        <v>34</v>
      </c>
      <c r="D15" s="2" t="s">
        <v>34</v>
      </c>
      <c r="F15" s="6">
        <v>9</v>
      </c>
      <c r="G15" s="6">
        <v>10</v>
      </c>
      <c r="H15" s="6">
        <v>0</v>
      </c>
      <c r="I15" s="7">
        <f>(1200+500*(G15-3.5))/G15</f>
        <v>445</v>
      </c>
    </row>
    <row r="16" spans="1:9" x14ac:dyDescent="0.25">
      <c r="A16" s="15"/>
      <c r="B16" s="2" t="s">
        <v>21</v>
      </c>
      <c r="C16" s="2" t="s">
        <v>34</v>
      </c>
      <c r="D16" s="2" t="s">
        <v>34</v>
      </c>
      <c r="F16" s="6">
        <v>8</v>
      </c>
      <c r="G16" s="6">
        <v>10</v>
      </c>
      <c r="H16" s="6">
        <v>0</v>
      </c>
      <c r="I16" s="7">
        <f t="shared" ref="I16:I20" si="0">(1200+500*(G16-3.5))/G16</f>
        <v>445</v>
      </c>
    </row>
    <row r="17" spans="1:9" x14ac:dyDescent="0.25">
      <c r="A17" s="15"/>
      <c r="B17" s="2" t="s">
        <v>23</v>
      </c>
      <c r="C17" s="2">
        <v>0</v>
      </c>
      <c r="D17" s="2"/>
      <c r="F17" s="6">
        <v>7</v>
      </c>
      <c r="G17" s="6">
        <v>9</v>
      </c>
      <c r="H17" s="6">
        <v>0</v>
      </c>
      <c r="I17" s="7">
        <f t="shared" si="0"/>
        <v>438.88888888888891</v>
      </c>
    </row>
    <row r="18" spans="1:9" x14ac:dyDescent="0.25">
      <c r="A18" s="15"/>
      <c r="B18" s="2" t="s">
        <v>24</v>
      </c>
      <c r="C18" s="2">
        <v>0</v>
      </c>
      <c r="D18" s="2"/>
      <c r="F18" s="6">
        <v>6</v>
      </c>
      <c r="G18" s="6">
        <v>9</v>
      </c>
      <c r="H18" s="6">
        <v>0</v>
      </c>
      <c r="I18" s="7">
        <f t="shared" si="0"/>
        <v>438.88888888888891</v>
      </c>
    </row>
    <row r="19" spans="1:9" x14ac:dyDescent="0.25">
      <c r="A19" s="15"/>
      <c r="B19" s="2" t="s">
        <v>25</v>
      </c>
      <c r="C19" s="2">
        <v>0</v>
      </c>
      <c r="D19" s="2"/>
      <c r="F19" s="6">
        <v>5</v>
      </c>
      <c r="G19" s="6">
        <v>8</v>
      </c>
      <c r="H19" s="6">
        <v>0</v>
      </c>
      <c r="I19" s="7">
        <f t="shared" si="0"/>
        <v>431.25</v>
      </c>
    </row>
    <row r="20" spans="1:9" x14ac:dyDescent="0.25">
      <c r="A20" s="15"/>
      <c r="B20" s="2" t="s">
        <v>26</v>
      </c>
      <c r="C20" s="2">
        <v>0</v>
      </c>
      <c r="D20" s="2"/>
      <c r="F20" s="6">
        <v>4</v>
      </c>
      <c r="G20" s="6">
        <v>8</v>
      </c>
      <c r="H20" s="6">
        <v>0</v>
      </c>
      <c r="I20" s="7">
        <f t="shared" si="0"/>
        <v>431.25</v>
      </c>
    </row>
    <row r="21" spans="1:9" x14ac:dyDescent="0.25">
      <c r="A21" s="16"/>
      <c r="B21" s="2" t="s">
        <v>27</v>
      </c>
      <c r="C21" s="2">
        <v>0</v>
      </c>
      <c r="D21" s="2"/>
    </row>
    <row r="22" spans="1:9" x14ac:dyDescent="0.25">
      <c r="A22" s="8" t="s">
        <v>22</v>
      </c>
      <c r="B22" s="3" t="s">
        <v>32</v>
      </c>
      <c r="C22" s="3">
        <v>9</v>
      </c>
      <c r="D22" s="3"/>
    </row>
    <row r="23" spans="1:9" x14ac:dyDescent="0.25">
      <c r="A23" s="9"/>
      <c r="B23" s="3" t="s">
        <v>30</v>
      </c>
      <c r="C23" s="3">
        <f>0.5*1.1</f>
        <v>0.55000000000000004</v>
      </c>
      <c r="D23" s="3"/>
    </row>
    <row r="24" spans="1:9" x14ac:dyDescent="0.25">
      <c r="A24" s="10"/>
      <c r="B24" s="3" t="s">
        <v>31</v>
      </c>
      <c r="C24" s="3">
        <v>1.8</v>
      </c>
      <c r="D24" s="3"/>
    </row>
  </sheetData>
  <mergeCells count="6">
    <mergeCell ref="A22:A24"/>
    <mergeCell ref="A1:D1"/>
    <mergeCell ref="A6:A8"/>
    <mergeCell ref="A3:A5"/>
    <mergeCell ref="A14:A21"/>
    <mergeCell ref="A10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Antecedentes PF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Stephano Chaura Montenegro</dc:creator>
  <cp:lastModifiedBy>Stephano Chaura Montenegro</cp:lastModifiedBy>
  <dcterms:created xsi:type="dcterms:W3CDTF">2024-11-12T11:54:42Z</dcterms:created>
  <dcterms:modified xsi:type="dcterms:W3CDTF">2024-11-13T01:57:53Z</dcterms:modified>
</cp:coreProperties>
</file>