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h\Downloads\"/>
    </mc:Choice>
  </mc:AlternateContent>
  <xr:revisionPtr revIDLastSave="0" documentId="13_ncr:1_{3B961E01-A9AE-4875-B913-FE47BACD43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aunch-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</calcChain>
</file>

<file path=xl/sharedStrings.xml><?xml version="1.0" encoding="utf-8"?>
<sst xmlns="http://schemas.openxmlformats.org/spreadsheetml/2006/main" count="19" uniqueCount="19">
  <si>
    <t>Height</t>
  </si>
  <si>
    <t>Millisecond</t>
  </si>
  <si>
    <t>Counter</t>
  </si>
  <si>
    <t>Pressure</t>
  </si>
  <si>
    <t>Current</t>
  </si>
  <si>
    <t>Temperature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</si>
  <si>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</si>
  <si>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</si>
  <si>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</si>
  <si>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</si>
  <si>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</si>
  <si>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</si>
  <si>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</si>
  <si>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</si>
  <si>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</si>
  <si>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0,66 Hz, 3*0,5 sek per rot</t>
  </si>
  <si>
    <t>Total Accelration</t>
  </si>
  <si>
    <t>Time [s]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</si>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</sst>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Høyde [m]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'Launch-data'!$Q$1</c:f>
              <c:strCache>
                <c:ptCount val="1"/>
                <c:pt idx="0">
                  <c:v>Height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'Launch-data'!$Q$2:$Q$42</c:f>
              <c:numCache>
                <c:formatCode>General</c:formatCode>
                <c:ptCount val="41"/>
                <c:pt idx="0">
                  <c:v>0</c:v>
                </c:pt>
                <c:pt idx="1">
                  <c:v>-1.652529180995967E-2</c:v>
                </c:pt>
                <c:pt idx="2">
                  <c:v>0.10741503581355939</c:v>
                </c:pt>
                <c:pt idx="3">
                  <c:v>-6.6101009942176603E-2</c:v>
                </c:pt>
                <c:pt idx="4">
                  <c:v>11.888476579550522</c:v>
                </c:pt>
                <c:pt idx="5">
                  <c:v>22.424174757762827</c:v>
                </c:pt>
                <c:pt idx="6">
                  <c:v>29.870974505632127</c:v>
                </c:pt>
                <c:pt idx="7">
                  <c:v>68.865112446808553</c:v>
                </c:pt>
                <c:pt idx="8">
                  <c:v>148.15811979457104</c:v>
                </c:pt>
                <c:pt idx="9">
                  <c:v>259.7656108175413</c:v>
                </c:pt>
                <c:pt idx="10">
                  <c:v>374.34505361460964</c:v>
                </c:pt>
                <c:pt idx="11">
                  <c:v>488.45142775526324</c:v>
                </c:pt>
                <c:pt idx="12">
                  <c:v>574.86601747658347</c:v>
                </c:pt>
                <c:pt idx="13">
                  <c:v>622.40482254388485</c:v>
                </c:pt>
                <c:pt idx="14">
                  <c:v>674.64423566117546</c:v>
                </c:pt>
                <c:pt idx="15">
                  <c:v>751.78155412963349</c:v>
                </c:pt>
                <c:pt idx="16">
                  <c:v>790.25249124048673</c:v>
                </c:pt>
                <c:pt idx="17">
                  <c:v>874.78801270549206</c:v>
                </c:pt>
                <c:pt idx="18">
                  <c:v>897.00958704350364</c:v>
                </c:pt>
                <c:pt idx="19">
                  <c:v>952.24147945721063</c:v>
                </c:pt>
                <c:pt idx="20">
                  <c:v>992.04062066086567</c:v>
                </c:pt>
                <c:pt idx="21">
                  <c:v>1031.6762379416859</c:v>
                </c:pt>
                <c:pt idx="22">
                  <c:v>1075.7407150376482</c:v>
                </c:pt>
                <c:pt idx="23">
                  <c:v>1113.22753532766</c:v>
                </c:pt>
                <c:pt idx="24">
                  <c:v>1152.3874362035453</c:v>
                </c:pt>
                <c:pt idx="25">
                  <c:v>1320.1382501330918</c:v>
                </c:pt>
                <c:pt idx="26">
                  <c:v>1348.3314512544412</c:v>
                </c:pt>
                <c:pt idx="27">
                  <c:v>1372.9754848169268</c:v>
                </c:pt>
                <c:pt idx="28">
                  <c:v>1406.5851962888189</c:v>
                </c:pt>
                <c:pt idx="29">
                  <c:v>1437.6639243894206</c:v>
                </c:pt>
                <c:pt idx="30">
                  <c:v>1461.6316206542065</c:v>
                </c:pt>
                <c:pt idx="31">
                  <c:v>1480.7380744933539</c:v>
                </c:pt>
                <c:pt idx="32">
                  <c:v>1493.3492953783027</c:v>
                </c:pt>
                <c:pt idx="33">
                  <c:v>1500.7609789277312</c:v>
                </c:pt>
                <c:pt idx="34">
                  <c:v>1504.0334197817178</c:v>
                </c:pt>
                <c:pt idx="35">
                  <c:v>1502.5023208315308</c:v>
                </c:pt>
                <c:pt idx="36">
                  <c:v>1496.1889987831362</c:v>
                </c:pt>
                <c:pt idx="37">
                  <c:v>1485.9526183005462</c:v>
                </c:pt>
                <c:pt idx="38">
                  <c:v>1472.1581026851075</c:v>
                </c:pt>
                <c:pt idx="39">
                  <c:v>1453.2678624306752</c:v>
                </c:pt>
                <c:pt idx="40">
                  <c:v>1432.0942245410361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0-415F-900B-F400F2C0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2120128"/>
        <c:axId val="462113472"/>
      </c:lineChart>
      <c:catAx>
        <c:axId val="4621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3472"/>
        <c:crosses val="autoZero"/>
        <c:auto val="1"/>
        <c:lblAlgn val="ctr"/>
        <c:lblOffset val="100"/>
        <c:noMultiLvlLbl val="0"/>
      </c:catAx>
      <c:valAx>
        <c:axId val="46211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0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Trykk [hPa]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'Launch-data'!$D$1</c:f>
              <c:strCache>
                <c:ptCount val="1"/>
                <c:pt idx="0">
                  <c:v>Pressure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'Launch-data'!$D$2:$D$42</c:f>
              <c:numCache>
                <c:formatCode>General</c:formatCode>
                <c:ptCount val="41"/>
                <c:pt idx="0">
                  <c:v>102.08</c:v>
                </c:pt>
                <c:pt idx="1">
                  <c:v>102.0802</c:v>
                </c:pt>
                <c:pt idx="2">
                  <c:v>102.0787</c:v>
                </c:pt>
                <c:pt idx="3">
                  <c:v>102.0808</c:v>
                </c:pt>
                <c:pt idx="4">
                  <c:v>101.9362</c:v>
                </c:pt>
                <c:pt idx="5">
                  <c:v>101.80889999999999</c:v>
                </c:pt>
                <c:pt idx="6">
                  <c:v>101.71899999999999</c:v>
                </c:pt>
                <c:pt idx="7">
                  <c:v>101.24930000000001</c:v>
                </c:pt>
                <c:pt idx="8">
                  <c:v>100.2996</c:v>
                </c:pt>
                <c:pt idx="9">
                  <c:v>98.975099999999998</c:v>
                </c:pt>
                <c:pt idx="10">
                  <c:v>97.630099999999999</c:v>
                </c:pt>
                <c:pt idx="11">
                  <c:v>96.305400000000006</c:v>
                </c:pt>
                <c:pt idx="12">
                  <c:v>95.311899999999994</c:v>
                </c:pt>
                <c:pt idx="13">
                  <c:v>94.768900000000002</c:v>
                </c:pt>
                <c:pt idx="14">
                  <c:v>94.1751</c:v>
                </c:pt>
                <c:pt idx="15">
                  <c:v>93.303799999999995</c:v>
                </c:pt>
                <c:pt idx="16">
                  <c:v>92.871700000000004</c:v>
                </c:pt>
                <c:pt idx="17">
                  <c:v>91.927899999999994</c:v>
                </c:pt>
                <c:pt idx="18">
                  <c:v>91.681100000000001</c:v>
                </c:pt>
                <c:pt idx="19">
                  <c:v>91.07</c:v>
                </c:pt>
                <c:pt idx="20">
                  <c:v>90.631699999999995</c:v>
                </c:pt>
                <c:pt idx="21">
                  <c:v>90.196899999999999</c:v>
                </c:pt>
                <c:pt idx="22">
                  <c:v>89.715500000000006</c:v>
                </c:pt>
                <c:pt idx="23">
                  <c:v>89.307599999999994</c:v>
                </c:pt>
                <c:pt idx="24">
                  <c:v>88.883099999999999</c:v>
                </c:pt>
                <c:pt idx="25">
                  <c:v>87.083100000000002</c:v>
                </c:pt>
                <c:pt idx="26">
                  <c:v>86.783500000000004</c:v>
                </c:pt>
                <c:pt idx="27">
                  <c:v>86.522300000000001</c:v>
                </c:pt>
                <c:pt idx="28">
                  <c:v>86.167100000000005</c:v>
                </c:pt>
                <c:pt idx="29">
                  <c:v>85.839699999999993</c:v>
                </c:pt>
                <c:pt idx="30">
                  <c:v>85.587900000000005</c:v>
                </c:pt>
                <c:pt idx="31">
                  <c:v>85.387600000000006</c:v>
                </c:pt>
                <c:pt idx="32">
                  <c:v>85.255600000000001</c:v>
                </c:pt>
                <c:pt idx="33">
                  <c:v>85.178100000000001</c:v>
                </c:pt>
                <c:pt idx="34">
                  <c:v>85.143900000000002</c:v>
                </c:pt>
                <c:pt idx="35">
                  <c:v>85.159899999999993</c:v>
                </c:pt>
                <c:pt idx="36">
                  <c:v>85.225899999999996</c:v>
                </c:pt>
                <c:pt idx="37">
                  <c:v>85.332999999999998</c:v>
                </c:pt>
                <c:pt idx="38">
                  <c:v>85.477500000000006</c:v>
                </c:pt>
                <c:pt idx="39">
                  <c:v>85.675700000000006</c:v>
                </c:pt>
                <c:pt idx="40">
                  <c:v>85.898300000000006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5-4C7E-8DC5-96A76E17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2917264"/>
        <c:axId val="362918512"/>
      </c:lineChart>
      <c:catAx>
        <c:axId val="36291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8512"/>
        <c:crosses val="autoZero"/>
        <c:auto val="1"/>
        <c:lblAlgn val="ctr"/>
        <c:lblOffset val="100"/>
        <c:noMultiLvlLbl val="0"/>
      </c:catAx>
      <c:valAx>
        <c:axId val="36291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Rotasjonshastighet [°/s]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'Launch-data'!$J$1</c:f>
              <c:strCache>
                <c:ptCount val="1"/>
                <c:pt idx="0">
                  <c:v>Gx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'Launch-data'!$J$2:$J$42</c:f>
              <c:numCache>
                <c:formatCode>General</c:formatCode>
                <c:ptCount val="41"/>
                <c:pt idx="0">
                  <c:v>-1.63</c:v>
                </c:pt>
                <c:pt idx="1">
                  <c:v>-2.23</c:v>
                </c:pt>
                <c:pt idx="2">
                  <c:v>-0.52</c:v>
                </c:pt>
                <c:pt idx="3">
                  <c:v>0.17</c:v>
                </c:pt>
                <c:pt idx="4">
                  <c:v>23.77</c:v>
                </c:pt>
                <c:pt idx="5">
                  <c:v>-7.88</c:v>
                </c:pt>
                <c:pt idx="6">
                  <c:v>-7.1</c:v>
                </c:pt>
                <c:pt idx="7">
                  <c:v>7.86</c:v>
                </c:pt>
                <c:pt idx="8">
                  <c:v>3.42</c:v>
                </c:pt>
                <c:pt idx="9">
                  <c:v>-11.82</c:v>
                </c:pt>
                <c:pt idx="10">
                  <c:v>10.17</c:v>
                </c:pt>
                <c:pt idx="11">
                  <c:v>-5.05</c:v>
                </c:pt>
                <c:pt idx="12">
                  <c:v>-8.64</c:v>
                </c:pt>
                <c:pt idx="13">
                  <c:v>0.76</c:v>
                </c:pt>
                <c:pt idx="14">
                  <c:v>5.47</c:v>
                </c:pt>
                <c:pt idx="15">
                  <c:v>-4.1100000000000003</c:v>
                </c:pt>
                <c:pt idx="16">
                  <c:v>-14.81</c:v>
                </c:pt>
                <c:pt idx="17">
                  <c:v>0.93</c:v>
                </c:pt>
                <c:pt idx="18">
                  <c:v>2.14</c:v>
                </c:pt>
                <c:pt idx="19">
                  <c:v>-8.4700000000000006</c:v>
                </c:pt>
                <c:pt idx="20">
                  <c:v>-0.26</c:v>
                </c:pt>
                <c:pt idx="21">
                  <c:v>-2.4</c:v>
                </c:pt>
                <c:pt idx="22">
                  <c:v>-6</c:v>
                </c:pt>
                <c:pt idx="23">
                  <c:v>-4.46</c:v>
                </c:pt>
                <c:pt idx="24">
                  <c:v>-2.66</c:v>
                </c:pt>
                <c:pt idx="25">
                  <c:v>-0.35</c:v>
                </c:pt>
                <c:pt idx="26">
                  <c:v>31.63</c:v>
                </c:pt>
                <c:pt idx="27">
                  <c:v>22.92</c:v>
                </c:pt>
                <c:pt idx="28">
                  <c:v>-10.44</c:v>
                </c:pt>
                <c:pt idx="29">
                  <c:v>-13.86</c:v>
                </c:pt>
                <c:pt idx="30">
                  <c:v>-15.05</c:v>
                </c:pt>
                <c:pt idx="31">
                  <c:v>-10.27</c:v>
                </c:pt>
                <c:pt idx="32">
                  <c:v>-7.02</c:v>
                </c:pt>
                <c:pt idx="33">
                  <c:v>8.1199999999999992</c:v>
                </c:pt>
                <c:pt idx="34">
                  <c:v>25.48</c:v>
                </c:pt>
                <c:pt idx="35">
                  <c:v>27.02</c:v>
                </c:pt>
                <c:pt idx="36">
                  <c:v>12.4</c:v>
                </c:pt>
                <c:pt idx="37">
                  <c:v>5.47</c:v>
                </c:pt>
                <c:pt idx="38">
                  <c:v>1.62</c:v>
                </c:pt>
                <c:pt idx="39">
                  <c:v>8.6300000000000008</c:v>
                </c:pt>
                <c:pt idx="40">
                  <c:v>11.97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708-AFC6-C2CC90647AE1}"/>
            </c:ext>
          </c:extLst>
        </c:ser>
        <c:ser>
          <c:idx val="1"/>
          <c:order val="1"/>
          <c:tx>
            <c:strRef>
              <c:f>'Launch-data'!$K$1</c:f>
              <c:strCache>
                <c:ptCount val="1"/>
                <c:pt idx="0">
                  <c:v>Gy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'Launch-data'!$K$2:$K$42</c:f>
              <c:numCache>
                <c:formatCode>General</c:formatCode>
                <c:ptCount val="41"/>
                <c:pt idx="0">
                  <c:v>2.61</c:v>
                </c:pt>
                <c:pt idx="1">
                  <c:v>3.95</c:v>
                </c:pt>
                <c:pt idx="2">
                  <c:v>-1.53</c:v>
                </c:pt>
                <c:pt idx="3">
                  <c:v>1.62</c:v>
                </c:pt>
                <c:pt idx="4">
                  <c:v>92.15</c:v>
                </c:pt>
                <c:pt idx="5">
                  <c:v>106.34</c:v>
                </c:pt>
                <c:pt idx="6">
                  <c:v>180.35</c:v>
                </c:pt>
                <c:pt idx="7">
                  <c:v>222.47</c:v>
                </c:pt>
                <c:pt idx="8">
                  <c:v>250.13</c:v>
                </c:pt>
                <c:pt idx="9">
                  <c:v>250.13</c:v>
                </c:pt>
                <c:pt idx="10">
                  <c:v>250.13</c:v>
                </c:pt>
                <c:pt idx="11">
                  <c:v>222.38</c:v>
                </c:pt>
                <c:pt idx="12">
                  <c:v>203.07</c:v>
                </c:pt>
                <c:pt idx="13">
                  <c:v>188.52</c:v>
                </c:pt>
                <c:pt idx="14">
                  <c:v>183.4</c:v>
                </c:pt>
                <c:pt idx="15">
                  <c:v>173.25</c:v>
                </c:pt>
                <c:pt idx="16">
                  <c:v>146.58000000000001</c:v>
                </c:pt>
                <c:pt idx="17">
                  <c:v>126.55</c:v>
                </c:pt>
                <c:pt idx="18">
                  <c:v>118.47</c:v>
                </c:pt>
                <c:pt idx="19">
                  <c:v>108.6</c:v>
                </c:pt>
                <c:pt idx="20">
                  <c:v>101.5</c:v>
                </c:pt>
                <c:pt idx="21">
                  <c:v>88.73</c:v>
                </c:pt>
                <c:pt idx="22">
                  <c:v>80.56</c:v>
                </c:pt>
                <c:pt idx="23">
                  <c:v>75.8</c:v>
                </c:pt>
                <c:pt idx="24">
                  <c:v>66.11</c:v>
                </c:pt>
                <c:pt idx="25">
                  <c:v>76.98</c:v>
                </c:pt>
                <c:pt idx="26">
                  <c:v>32.96</c:v>
                </c:pt>
                <c:pt idx="27">
                  <c:v>-17.510000000000002</c:v>
                </c:pt>
                <c:pt idx="28">
                  <c:v>-92.95</c:v>
                </c:pt>
                <c:pt idx="29">
                  <c:v>-42.84</c:v>
                </c:pt>
                <c:pt idx="30">
                  <c:v>-16.61</c:v>
                </c:pt>
                <c:pt idx="31">
                  <c:v>31.8</c:v>
                </c:pt>
                <c:pt idx="32">
                  <c:v>82.99</c:v>
                </c:pt>
                <c:pt idx="33">
                  <c:v>38.53</c:v>
                </c:pt>
                <c:pt idx="34">
                  <c:v>38</c:v>
                </c:pt>
                <c:pt idx="35">
                  <c:v>-27.48</c:v>
                </c:pt>
                <c:pt idx="36">
                  <c:v>-1.79</c:v>
                </c:pt>
                <c:pt idx="37">
                  <c:v>48.23</c:v>
                </c:pt>
                <c:pt idx="38">
                  <c:v>41.15</c:v>
                </c:pt>
                <c:pt idx="39">
                  <c:v>28.66</c:v>
                </c:pt>
                <c:pt idx="4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8-4708-AFC6-C2CC90647AE1}"/>
            </c:ext>
          </c:extLst>
        </c:ser>
        <c:ser>
          <c:idx val="2"/>
          <c:order val="2"/>
          <c:tx>
            <c:strRef>
              <c:f>'Launch-data'!$L$1</c:f>
              <c:strCache>
                <c:ptCount val="1"/>
                <c:pt idx="0">
                  <c:v>Gz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'Launch-data'!$L$2:$L$42</c:f>
              <c:numCache>
                <c:formatCode>General</c:formatCode>
                <c:ptCount val="41"/>
                <c:pt idx="0">
                  <c:v>4.6100000000000003</c:v>
                </c:pt>
                <c:pt idx="1">
                  <c:v>-8.08</c:v>
                </c:pt>
                <c:pt idx="2">
                  <c:v>8.93</c:v>
                </c:pt>
                <c:pt idx="3">
                  <c:v>-0.67</c:v>
                </c:pt>
                <c:pt idx="4">
                  <c:v>-19.510000000000002</c:v>
                </c:pt>
                <c:pt idx="5">
                  <c:v>4.2300000000000004</c:v>
                </c:pt>
                <c:pt idx="6">
                  <c:v>-8.3699999999999992</c:v>
                </c:pt>
                <c:pt idx="7">
                  <c:v>-3.94</c:v>
                </c:pt>
                <c:pt idx="8">
                  <c:v>3.94</c:v>
                </c:pt>
                <c:pt idx="9">
                  <c:v>-38.72</c:v>
                </c:pt>
                <c:pt idx="10">
                  <c:v>34.69</c:v>
                </c:pt>
                <c:pt idx="11">
                  <c:v>2.2000000000000002</c:v>
                </c:pt>
                <c:pt idx="12">
                  <c:v>-18.260000000000002</c:v>
                </c:pt>
                <c:pt idx="13">
                  <c:v>13.83</c:v>
                </c:pt>
                <c:pt idx="14">
                  <c:v>-5.0999999999999996</c:v>
                </c:pt>
                <c:pt idx="15">
                  <c:v>-13.36</c:v>
                </c:pt>
                <c:pt idx="16">
                  <c:v>20.46</c:v>
                </c:pt>
                <c:pt idx="17">
                  <c:v>-3.56</c:v>
                </c:pt>
                <c:pt idx="18">
                  <c:v>-1.92</c:v>
                </c:pt>
                <c:pt idx="19">
                  <c:v>3.65</c:v>
                </c:pt>
                <c:pt idx="20">
                  <c:v>-7.21</c:v>
                </c:pt>
                <c:pt idx="21">
                  <c:v>-1.83</c:v>
                </c:pt>
                <c:pt idx="22">
                  <c:v>0.18</c:v>
                </c:pt>
                <c:pt idx="23">
                  <c:v>0.67</c:v>
                </c:pt>
                <c:pt idx="24">
                  <c:v>0.76</c:v>
                </c:pt>
                <c:pt idx="25">
                  <c:v>12.2</c:v>
                </c:pt>
                <c:pt idx="26">
                  <c:v>0.09</c:v>
                </c:pt>
                <c:pt idx="27">
                  <c:v>21.8</c:v>
                </c:pt>
                <c:pt idx="28">
                  <c:v>-0.96</c:v>
                </c:pt>
                <c:pt idx="29">
                  <c:v>-4.72</c:v>
                </c:pt>
                <c:pt idx="30">
                  <c:v>-7.88</c:v>
                </c:pt>
                <c:pt idx="31">
                  <c:v>4.7</c:v>
                </c:pt>
                <c:pt idx="32">
                  <c:v>-4.5199999999999996</c:v>
                </c:pt>
                <c:pt idx="33">
                  <c:v>-36.520000000000003</c:v>
                </c:pt>
                <c:pt idx="34">
                  <c:v>-42.27</c:v>
                </c:pt>
                <c:pt idx="35">
                  <c:v>-50.93</c:v>
                </c:pt>
                <c:pt idx="36">
                  <c:v>-56.78</c:v>
                </c:pt>
                <c:pt idx="37">
                  <c:v>-11.44</c:v>
                </c:pt>
                <c:pt idx="38">
                  <c:v>-5.86</c:v>
                </c:pt>
                <c:pt idx="39">
                  <c:v>-7.59</c:v>
                </c:pt>
                <c:pt idx="40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8-4708-AFC6-C2CC9064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6046336"/>
        <c:axId val="226048000"/>
      </c:lineChart>
      <c:catAx>
        <c:axId val="22604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48000"/>
        <c:crosses val="autoZero"/>
        <c:auto val="1"/>
        <c:lblAlgn val="ctr"/>
        <c:lblOffset val="100"/>
        <c:noMultiLvlLbl val="0"/>
      </c:catAx>
      <c:valAx>
        <c:axId val="2260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4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Magnetometer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'Launch-data'!$M$1</c:f>
              <c:strCache>
                <c:ptCount val="1"/>
                <c:pt idx="0">
                  <c:v>Mx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'Launch-data'!$M$2:$M$42</c:f>
              <c:numCache>
                <c:formatCode>General</c:formatCode>
                <c:ptCount val="41"/>
                <c:pt idx="0">
                  <c:v>46.03</c:v>
                </c:pt>
                <c:pt idx="1">
                  <c:v>45.88</c:v>
                </c:pt>
                <c:pt idx="2">
                  <c:v>46.48</c:v>
                </c:pt>
                <c:pt idx="3">
                  <c:v>46.33</c:v>
                </c:pt>
                <c:pt idx="4">
                  <c:v>46.48</c:v>
                </c:pt>
                <c:pt idx="5">
                  <c:v>46.78</c:v>
                </c:pt>
                <c:pt idx="6">
                  <c:v>46.03</c:v>
                </c:pt>
                <c:pt idx="7">
                  <c:v>46.03</c:v>
                </c:pt>
                <c:pt idx="8">
                  <c:v>46.18</c:v>
                </c:pt>
                <c:pt idx="9">
                  <c:v>43.63</c:v>
                </c:pt>
                <c:pt idx="10">
                  <c:v>46.78</c:v>
                </c:pt>
                <c:pt idx="11">
                  <c:v>46.03</c:v>
                </c:pt>
                <c:pt idx="12">
                  <c:v>45.88</c:v>
                </c:pt>
                <c:pt idx="13">
                  <c:v>46.18</c:v>
                </c:pt>
                <c:pt idx="14">
                  <c:v>47.38</c:v>
                </c:pt>
                <c:pt idx="15">
                  <c:v>47.08</c:v>
                </c:pt>
                <c:pt idx="16">
                  <c:v>45.73</c:v>
                </c:pt>
                <c:pt idx="17">
                  <c:v>44.68</c:v>
                </c:pt>
                <c:pt idx="18">
                  <c:v>45.58</c:v>
                </c:pt>
                <c:pt idx="19">
                  <c:v>46.03</c:v>
                </c:pt>
                <c:pt idx="20">
                  <c:v>45.43</c:v>
                </c:pt>
                <c:pt idx="21">
                  <c:v>45.28</c:v>
                </c:pt>
                <c:pt idx="22">
                  <c:v>45.13</c:v>
                </c:pt>
                <c:pt idx="23">
                  <c:v>43.18</c:v>
                </c:pt>
                <c:pt idx="24">
                  <c:v>43.63</c:v>
                </c:pt>
                <c:pt idx="25">
                  <c:v>43.18</c:v>
                </c:pt>
                <c:pt idx="26">
                  <c:v>41.08</c:v>
                </c:pt>
                <c:pt idx="27">
                  <c:v>40.630000000000003</c:v>
                </c:pt>
                <c:pt idx="28">
                  <c:v>37.33</c:v>
                </c:pt>
                <c:pt idx="29">
                  <c:v>37.479999999999997</c:v>
                </c:pt>
                <c:pt idx="30">
                  <c:v>35.39</c:v>
                </c:pt>
                <c:pt idx="31">
                  <c:v>31.94</c:v>
                </c:pt>
                <c:pt idx="32">
                  <c:v>30.74</c:v>
                </c:pt>
                <c:pt idx="33">
                  <c:v>22.19</c:v>
                </c:pt>
                <c:pt idx="34">
                  <c:v>4.95</c:v>
                </c:pt>
                <c:pt idx="35">
                  <c:v>-14.54</c:v>
                </c:pt>
                <c:pt idx="36">
                  <c:v>-33.89</c:v>
                </c:pt>
                <c:pt idx="37">
                  <c:v>-41.53</c:v>
                </c:pt>
                <c:pt idx="38">
                  <c:v>-45.73</c:v>
                </c:pt>
                <c:pt idx="39">
                  <c:v>-44.23</c:v>
                </c:pt>
                <c:pt idx="40">
                  <c:v>-45.88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9-4B9E-BE34-4F48501CA5B6}"/>
            </c:ext>
          </c:extLst>
        </c:ser>
        <c:ser>
          <c:idx val="1"/>
          <c:order val="1"/>
          <c:tx>
            <c:strRef>
              <c:f>'Launch-data'!$N$1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'Launch-data'!$N$2:$N$42</c:f>
              <c:numCache>
                <c:formatCode>General</c:formatCode>
                <c:ptCount val="41"/>
                <c:pt idx="0">
                  <c:v>17.84</c:v>
                </c:pt>
                <c:pt idx="1">
                  <c:v>18.59</c:v>
                </c:pt>
                <c:pt idx="2">
                  <c:v>18.29</c:v>
                </c:pt>
                <c:pt idx="3">
                  <c:v>17.54</c:v>
                </c:pt>
                <c:pt idx="4">
                  <c:v>14.39</c:v>
                </c:pt>
                <c:pt idx="5">
                  <c:v>3.6</c:v>
                </c:pt>
                <c:pt idx="6">
                  <c:v>-10.050000000000001</c:v>
                </c:pt>
                <c:pt idx="7">
                  <c:v>-7.05</c:v>
                </c:pt>
                <c:pt idx="8">
                  <c:v>17.690000000000001</c:v>
                </c:pt>
                <c:pt idx="9">
                  <c:v>-6.75</c:v>
                </c:pt>
                <c:pt idx="10">
                  <c:v>0.6</c:v>
                </c:pt>
                <c:pt idx="11">
                  <c:v>13.04</c:v>
                </c:pt>
                <c:pt idx="12">
                  <c:v>-12</c:v>
                </c:pt>
                <c:pt idx="13">
                  <c:v>-7.5</c:v>
                </c:pt>
                <c:pt idx="14">
                  <c:v>12.89</c:v>
                </c:pt>
                <c:pt idx="15">
                  <c:v>7.8</c:v>
                </c:pt>
                <c:pt idx="16">
                  <c:v>-9.15</c:v>
                </c:pt>
                <c:pt idx="17">
                  <c:v>-12.89</c:v>
                </c:pt>
                <c:pt idx="18">
                  <c:v>-2.7</c:v>
                </c:pt>
                <c:pt idx="19">
                  <c:v>10.65</c:v>
                </c:pt>
                <c:pt idx="20">
                  <c:v>14.84</c:v>
                </c:pt>
                <c:pt idx="21">
                  <c:v>6.6</c:v>
                </c:pt>
                <c:pt idx="22">
                  <c:v>-3.75</c:v>
                </c:pt>
                <c:pt idx="23">
                  <c:v>-12.59</c:v>
                </c:pt>
                <c:pt idx="24">
                  <c:v>-16.34</c:v>
                </c:pt>
                <c:pt idx="25">
                  <c:v>-12.89</c:v>
                </c:pt>
                <c:pt idx="26">
                  <c:v>-18.89</c:v>
                </c:pt>
                <c:pt idx="27">
                  <c:v>-18.739999999999998</c:v>
                </c:pt>
                <c:pt idx="28">
                  <c:v>-22.94</c:v>
                </c:pt>
                <c:pt idx="29">
                  <c:v>-19.79</c:v>
                </c:pt>
                <c:pt idx="30">
                  <c:v>-18.59</c:v>
                </c:pt>
                <c:pt idx="31">
                  <c:v>-18.440000000000001</c:v>
                </c:pt>
                <c:pt idx="32">
                  <c:v>-29.84</c:v>
                </c:pt>
                <c:pt idx="33">
                  <c:v>-34.79</c:v>
                </c:pt>
                <c:pt idx="34">
                  <c:v>-34.04</c:v>
                </c:pt>
                <c:pt idx="35">
                  <c:v>-34.04</c:v>
                </c:pt>
                <c:pt idx="36">
                  <c:v>-28.19</c:v>
                </c:pt>
                <c:pt idx="37">
                  <c:v>-15.14</c:v>
                </c:pt>
                <c:pt idx="38">
                  <c:v>-5.85</c:v>
                </c:pt>
                <c:pt idx="39">
                  <c:v>-0.15</c:v>
                </c:pt>
                <c:pt idx="4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9-4B9E-BE34-4F48501CA5B6}"/>
            </c:ext>
          </c:extLst>
        </c:ser>
        <c:ser>
          <c:idx val="2"/>
          <c:order val="2"/>
          <c:tx>
            <c:strRef>
              <c:f>'Launch-data'!$O$1</c:f>
              <c:strCache>
                <c:ptCount val="1"/>
                <c:pt idx="0">
                  <c:v>Mz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'Launch-data'!$O$2:$O$42</c:f>
              <c:numCache>
                <c:formatCode>General</c:formatCode>
                <c:ptCount val="41"/>
                <c:pt idx="0">
                  <c:v>10.050000000000001</c:v>
                </c:pt>
                <c:pt idx="1">
                  <c:v>10.199999999999999</c:v>
                </c:pt>
                <c:pt idx="2">
                  <c:v>8.4</c:v>
                </c:pt>
                <c:pt idx="3">
                  <c:v>9.15</c:v>
                </c:pt>
                <c:pt idx="4">
                  <c:v>12.89</c:v>
                </c:pt>
                <c:pt idx="5">
                  <c:v>7.8</c:v>
                </c:pt>
                <c:pt idx="6">
                  <c:v>12.15</c:v>
                </c:pt>
                <c:pt idx="7">
                  <c:v>34.04</c:v>
                </c:pt>
                <c:pt idx="8">
                  <c:v>17.690000000000001</c:v>
                </c:pt>
                <c:pt idx="9">
                  <c:v>8.25</c:v>
                </c:pt>
                <c:pt idx="10">
                  <c:v>32.090000000000003</c:v>
                </c:pt>
                <c:pt idx="11">
                  <c:v>9.15</c:v>
                </c:pt>
                <c:pt idx="12">
                  <c:v>11.4</c:v>
                </c:pt>
                <c:pt idx="13">
                  <c:v>33.29</c:v>
                </c:pt>
                <c:pt idx="14">
                  <c:v>25.19</c:v>
                </c:pt>
                <c:pt idx="15">
                  <c:v>4.5</c:v>
                </c:pt>
                <c:pt idx="16">
                  <c:v>8.85</c:v>
                </c:pt>
                <c:pt idx="17">
                  <c:v>25.79</c:v>
                </c:pt>
                <c:pt idx="18">
                  <c:v>34.79</c:v>
                </c:pt>
                <c:pt idx="19">
                  <c:v>28.34</c:v>
                </c:pt>
                <c:pt idx="20">
                  <c:v>13.04</c:v>
                </c:pt>
                <c:pt idx="21">
                  <c:v>3.3</c:v>
                </c:pt>
                <c:pt idx="22">
                  <c:v>2.85</c:v>
                </c:pt>
                <c:pt idx="23">
                  <c:v>9.6</c:v>
                </c:pt>
                <c:pt idx="24">
                  <c:v>21.14</c:v>
                </c:pt>
                <c:pt idx="25">
                  <c:v>30.59</c:v>
                </c:pt>
                <c:pt idx="26">
                  <c:v>25.49</c:v>
                </c:pt>
                <c:pt idx="27">
                  <c:v>24.44</c:v>
                </c:pt>
                <c:pt idx="28">
                  <c:v>24.74</c:v>
                </c:pt>
                <c:pt idx="29">
                  <c:v>8.4</c:v>
                </c:pt>
                <c:pt idx="30">
                  <c:v>1.8</c:v>
                </c:pt>
                <c:pt idx="31">
                  <c:v>-1.05</c:v>
                </c:pt>
                <c:pt idx="32">
                  <c:v>15.44</c:v>
                </c:pt>
                <c:pt idx="33">
                  <c:v>29.39</c:v>
                </c:pt>
                <c:pt idx="34">
                  <c:v>44.83</c:v>
                </c:pt>
                <c:pt idx="35">
                  <c:v>46.93</c:v>
                </c:pt>
                <c:pt idx="36">
                  <c:v>33.590000000000003</c:v>
                </c:pt>
                <c:pt idx="37">
                  <c:v>35.54</c:v>
                </c:pt>
                <c:pt idx="38">
                  <c:v>37.33</c:v>
                </c:pt>
                <c:pt idx="39">
                  <c:v>36.14</c:v>
                </c:pt>
                <c:pt idx="40">
                  <c:v>30.89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9-4B9E-BE34-4F48501C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346432"/>
        <c:axId val="425343520"/>
      </c:lineChart>
      <c:catAx>
        <c:axId val="4253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3520"/>
        <c:crosses val="autoZero"/>
        <c:auto val="1"/>
        <c:lblAlgn val="ctr"/>
        <c:lblOffset val="100"/>
        <c:noMultiLvlLbl val="0"/>
      </c:catAx>
      <c:valAx>
        <c:axId val="4253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6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'Launch-data'!$F$2:$F$42</c:f>
              <c:numCache>
                <c:formatCode>General</c:formatCode>
                <c:ptCount val="41"/>
                <c:pt idx="0">
                  <c:v>26.82</c:v>
                </c:pt>
                <c:pt idx="1">
                  <c:v>26.82</c:v>
                </c:pt>
                <c:pt idx="2">
                  <c:v>26.85</c:v>
                </c:pt>
                <c:pt idx="3">
                  <c:v>26.85</c:v>
                </c:pt>
                <c:pt idx="4">
                  <c:v>26.82</c:v>
                </c:pt>
                <c:pt idx="5">
                  <c:v>26.82</c:v>
                </c:pt>
                <c:pt idx="6">
                  <c:v>26.85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26.77</c:v>
                </c:pt>
                <c:pt idx="13">
                  <c:v>26.77</c:v>
                </c:pt>
                <c:pt idx="14">
                  <c:v>26.77</c:v>
                </c:pt>
                <c:pt idx="15">
                  <c:v>26.77</c:v>
                </c:pt>
                <c:pt idx="16">
                  <c:v>26.77</c:v>
                </c:pt>
                <c:pt idx="17">
                  <c:v>26.77</c:v>
                </c:pt>
                <c:pt idx="18">
                  <c:v>26.77</c:v>
                </c:pt>
                <c:pt idx="19">
                  <c:v>26.77</c:v>
                </c:pt>
                <c:pt idx="20">
                  <c:v>26.75</c:v>
                </c:pt>
                <c:pt idx="21">
                  <c:v>26.77</c:v>
                </c:pt>
                <c:pt idx="22">
                  <c:v>26.77</c:v>
                </c:pt>
                <c:pt idx="23">
                  <c:v>26.77</c:v>
                </c:pt>
                <c:pt idx="24">
                  <c:v>26.77</c:v>
                </c:pt>
                <c:pt idx="25">
                  <c:v>26.77</c:v>
                </c:pt>
                <c:pt idx="26">
                  <c:v>26.77</c:v>
                </c:pt>
                <c:pt idx="27">
                  <c:v>26.8</c:v>
                </c:pt>
                <c:pt idx="28">
                  <c:v>26.77</c:v>
                </c:pt>
                <c:pt idx="29">
                  <c:v>26.8</c:v>
                </c:pt>
                <c:pt idx="30">
                  <c:v>26.77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26.82</c:v>
                </c:pt>
                <c:pt idx="37">
                  <c:v>26.82</c:v>
                </c:pt>
                <c:pt idx="38">
                  <c:v>26.82</c:v>
                </c:pt>
                <c:pt idx="39">
                  <c:v>26.82</c:v>
                </c:pt>
                <c:pt idx="40">
                  <c:v>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3-4768-9CF1-8DC29C14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1164688"/>
        <c:axId val="451158032"/>
      </c:lineChart>
      <c:catAx>
        <c:axId val="4511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8032"/>
        <c:crosses val="autoZero"/>
        <c:auto val="1"/>
        <c:lblAlgn val="ctr"/>
        <c:lblOffset val="100"/>
        <c:noMultiLvlLbl val="0"/>
      </c:catAx>
      <c:valAx>
        <c:axId val="4511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64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Akselerasjon [g]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'Launch-data'!$G$1</c:f>
              <c:strCache>
                <c:ptCount val="1"/>
                <c:pt idx="0">
                  <c:v>Ax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'Launch-data'!$G$2:$G$42</c:f>
              <c:numCache>
                <c:formatCode>General</c:formatCode>
                <c:ptCount val="41"/>
                <c:pt idx="0">
                  <c:v>-0.22</c:v>
                </c:pt>
                <c:pt idx="1">
                  <c:v>-0.22</c:v>
                </c:pt>
                <c:pt idx="2">
                  <c:v>-0.22</c:v>
                </c:pt>
                <c:pt idx="3">
                  <c:v>-0.22</c:v>
                </c:pt>
                <c:pt idx="4">
                  <c:v>-0.22</c:v>
                </c:pt>
                <c:pt idx="5">
                  <c:v>0.05</c:v>
                </c:pt>
                <c:pt idx="6">
                  <c:v>-0.47</c:v>
                </c:pt>
                <c:pt idx="7">
                  <c:v>-0.59</c:v>
                </c:pt>
                <c:pt idx="8">
                  <c:v>-0.2</c:v>
                </c:pt>
                <c:pt idx="9">
                  <c:v>-0.1</c:v>
                </c:pt>
                <c:pt idx="10">
                  <c:v>-0.18</c:v>
                </c:pt>
                <c:pt idx="11">
                  <c:v>-0.27</c:v>
                </c:pt>
                <c:pt idx="12">
                  <c:v>-0.19</c:v>
                </c:pt>
                <c:pt idx="13">
                  <c:v>-0.23</c:v>
                </c:pt>
                <c:pt idx="14">
                  <c:v>-0.12</c:v>
                </c:pt>
                <c:pt idx="15">
                  <c:v>-0.13</c:v>
                </c:pt>
                <c:pt idx="16">
                  <c:v>-0.16</c:v>
                </c:pt>
                <c:pt idx="17">
                  <c:v>-0.11</c:v>
                </c:pt>
                <c:pt idx="18">
                  <c:v>-0.09</c:v>
                </c:pt>
                <c:pt idx="19">
                  <c:v>-0.12</c:v>
                </c:pt>
                <c:pt idx="20">
                  <c:v>-0.04</c:v>
                </c:pt>
                <c:pt idx="21">
                  <c:v>-0.06</c:v>
                </c:pt>
                <c:pt idx="22">
                  <c:v>-0.04</c:v>
                </c:pt>
                <c:pt idx="23">
                  <c:v>-0.04</c:v>
                </c:pt>
                <c:pt idx="24">
                  <c:v>-0.03</c:v>
                </c:pt>
                <c:pt idx="25">
                  <c:v>0.39</c:v>
                </c:pt>
                <c:pt idx="26">
                  <c:v>0.04</c:v>
                </c:pt>
                <c:pt idx="27">
                  <c:v>0.11</c:v>
                </c:pt>
                <c:pt idx="28">
                  <c:v>0.01</c:v>
                </c:pt>
                <c:pt idx="29">
                  <c:v>0.08</c:v>
                </c:pt>
                <c:pt idx="30">
                  <c:v>-0.1</c:v>
                </c:pt>
                <c:pt idx="31">
                  <c:v>0.09</c:v>
                </c:pt>
                <c:pt idx="32">
                  <c:v>0.12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0.04</c:v>
                </c:pt>
                <c:pt idx="37">
                  <c:v>0.03</c:v>
                </c:pt>
                <c:pt idx="38">
                  <c:v>0.05</c:v>
                </c:pt>
                <c:pt idx="39">
                  <c:v>-0.01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6-456D-9574-858352B16A0D}"/>
            </c:ext>
          </c:extLst>
        </c:ser>
        <c:ser>
          <c:idx val="1"/>
          <c:order val="1"/>
          <c:tx>
            <c:strRef>
              <c:f>'Launch-data'!$H$1</c:f>
              <c:strCache>
                <c:ptCount val="1"/>
                <c:pt idx="0">
                  <c:v>Ay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'Launch-data'!$H$2:$H$42</c:f>
              <c:numCache>
                <c:formatCode>General</c:formatCode>
                <c:ptCount val="41"/>
                <c:pt idx="0">
                  <c:v>-0.96</c:v>
                </c:pt>
                <c:pt idx="1">
                  <c:v>-0.96</c:v>
                </c:pt>
                <c:pt idx="2">
                  <c:v>-0.97</c:v>
                </c:pt>
                <c:pt idx="3">
                  <c:v>-0.96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-1.4</c:v>
                </c:pt>
                <c:pt idx="9">
                  <c:v>1.56</c:v>
                </c:pt>
                <c:pt idx="10">
                  <c:v>2</c:v>
                </c:pt>
                <c:pt idx="11">
                  <c:v>2</c:v>
                </c:pt>
                <c:pt idx="12">
                  <c:v>1.79</c:v>
                </c:pt>
                <c:pt idx="13">
                  <c:v>1.55</c:v>
                </c:pt>
                <c:pt idx="14">
                  <c:v>1.29</c:v>
                </c:pt>
                <c:pt idx="15">
                  <c:v>1.08</c:v>
                </c:pt>
                <c:pt idx="16">
                  <c:v>0.98</c:v>
                </c:pt>
                <c:pt idx="17">
                  <c:v>0.78</c:v>
                </c:pt>
                <c:pt idx="18">
                  <c:v>0.69</c:v>
                </c:pt>
                <c:pt idx="19">
                  <c:v>0.57999999999999996</c:v>
                </c:pt>
                <c:pt idx="20">
                  <c:v>0.51</c:v>
                </c:pt>
                <c:pt idx="21">
                  <c:v>0.44</c:v>
                </c:pt>
                <c:pt idx="22">
                  <c:v>0.34</c:v>
                </c:pt>
                <c:pt idx="23">
                  <c:v>0.28999999999999998</c:v>
                </c:pt>
                <c:pt idx="24">
                  <c:v>0.25</c:v>
                </c:pt>
                <c:pt idx="25">
                  <c:v>0.64</c:v>
                </c:pt>
                <c:pt idx="26">
                  <c:v>0.44</c:v>
                </c:pt>
                <c:pt idx="27">
                  <c:v>0.34</c:v>
                </c:pt>
                <c:pt idx="28">
                  <c:v>0.5</c:v>
                </c:pt>
                <c:pt idx="29">
                  <c:v>0.19</c:v>
                </c:pt>
                <c:pt idx="30">
                  <c:v>0.23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0.15</c:v>
                </c:pt>
                <c:pt idx="4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6-456D-9574-858352B16A0D}"/>
            </c:ext>
          </c:extLst>
        </c:ser>
        <c:ser>
          <c:idx val="2"/>
          <c:order val="2"/>
          <c:tx>
            <c:strRef>
              <c:f>'Launch-data'!$I$1</c:f>
              <c:strCache>
                <c:ptCount val="1"/>
                <c:pt idx="0">
                  <c:v>Az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'Launch-data'!$I$2:$I$42</c:f>
              <c:numCache>
                <c:formatCode>General</c:formatCode>
                <c:ptCount val="41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-0.1</c:v>
                </c:pt>
                <c:pt idx="4">
                  <c:v>-0.33</c:v>
                </c:pt>
                <c:pt idx="5">
                  <c:v>-0.16</c:v>
                </c:pt>
                <c:pt idx="6">
                  <c:v>0.76</c:v>
                </c:pt>
                <c:pt idx="7">
                  <c:v>0.92</c:v>
                </c:pt>
                <c:pt idx="8">
                  <c:v>0.91</c:v>
                </c:pt>
                <c:pt idx="9">
                  <c:v>0.81</c:v>
                </c:pt>
                <c:pt idx="10">
                  <c:v>0.46</c:v>
                </c:pt>
                <c:pt idx="11">
                  <c:v>0.33</c:v>
                </c:pt>
                <c:pt idx="12">
                  <c:v>0.32</c:v>
                </c:pt>
                <c:pt idx="13">
                  <c:v>0.26</c:v>
                </c:pt>
                <c:pt idx="14">
                  <c:v>0.09</c:v>
                </c:pt>
                <c:pt idx="15">
                  <c:v>0.2</c:v>
                </c:pt>
                <c:pt idx="16">
                  <c:v>0</c:v>
                </c:pt>
                <c:pt idx="17">
                  <c:v>0.14000000000000001</c:v>
                </c:pt>
                <c:pt idx="18">
                  <c:v>0.11</c:v>
                </c:pt>
                <c:pt idx="19">
                  <c:v>0</c:v>
                </c:pt>
                <c:pt idx="20">
                  <c:v>0.11</c:v>
                </c:pt>
                <c:pt idx="21">
                  <c:v>0.06</c:v>
                </c:pt>
                <c:pt idx="22">
                  <c:v>0.04</c:v>
                </c:pt>
                <c:pt idx="23">
                  <c:v>0.04</c:v>
                </c:pt>
                <c:pt idx="24">
                  <c:v>0.01</c:v>
                </c:pt>
                <c:pt idx="25">
                  <c:v>0.12</c:v>
                </c:pt>
                <c:pt idx="26">
                  <c:v>-7.0000000000000007E-2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-0.03</c:v>
                </c:pt>
                <c:pt idx="32">
                  <c:v>-0.03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-0.03</c:v>
                </c:pt>
                <c:pt idx="37">
                  <c:v>-0.04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6-456D-9574-858352B1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030928"/>
        <c:axId val="425036336"/>
      </c:lineChart>
      <c:catAx>
        <c:axId val="42503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6336"/>
        <c:crosses val="autoZero"/>
        <c:auto val="1"/>
        <c:lblAlgn val="ctr"/>
        <c:lblOffset val="100"/>
        <c:noMultiLvlLbl val="0"/>
      </c:catAx>
      <c:valAx>
        <c:axId val="4250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0</xdr:row>
      <xdr:rowOff>38100</xdr:rowOff>
    </xdr:from>
    <xdr:to>
      <xdr:col>11</xdr:col>
      <xdr:colOff>510540</xdr:colOff>
      <xdr:row>15</xdr:row>
      <xdr:rowOff>38100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370C7E9-4AAE-406A-BF27-D05C8A3F6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525780</xdr:colOff>
      <xdr:row>0</xdr:row>
      <xdr:rowOff>45720</xdr:rowOff>
    </xdr:from>
    <xdr:to>
      <xdr:col>17</xdr:col>
      <xdr:colOff>342900</xdr:colOff>
      <xdr:row>15</xdr:row>
      <xdr:rowOff>45720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76D7B3D-E449-4362-B6F0-58ECC194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15</xdr:row>
      <xdr:rowOff>83820</xdr:rowOff>
    </xdr:from>
    <xdr:to>
      <xdr:col>17</xdr:col>
      <xdr:colOff>350520</xdr:colOff>
      <xdr:row>30</xdr:row>
      <xdr:rowOff>83820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3742DAA-163E-4ECA-AAC1-89D3AE41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678180</xdr:colOff>
      <xdr:row>15</xdr:row>
      <xdr:rowOff>91440</xdr:rowOff>
    </xdr:from>
    <xdr:to>
      <xdr:col>11</xdr:col>
      <xdr:colOff>495300</xdr:colOff>
      <xdr:row>30</xdr:row>
      <xdr:rowOff>91440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3A990E5-2204-4E66-AF9F-979B3E5BC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15</xdr:row>
      <xdr:rowOff>83820</xdr:rowOff>
    </xdr:from>
    <xdr:to>
      <xdr:col>5</xdr:col>
      <xdr:colOff>655320</xdr:colOff>
      <xdr:row>30</xdr:row>
      <xdr:rowOff>83820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0485BA4-36B0-4328-87AD-2F6B330C5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0</xdr:row>
      <xdr:rowOff>38100</xdr:rowOff>
    </xdr:from>
    <xdr:to>
      <xdr:col>5</xdr:col>
      <xdr:colOff>655320</xdr:colOff>
      <xdr:row>15</xdr:row>
      <xdr:rowOff>38100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743FB264-2FAA-4963-92FD-59A7104E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S3" sqref="S3"/>
    </sheetView>
  </sheetViews>
  <sheetFormatPr defaultColWidth="11.5546875" defaultRowHeight="14.4" x14ac:dyDescent="0.3"/>
  <sheetData>
    <row r="1" spans="1:18" x14ac:dyDescent="0.3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0</v>
      </c>
      <c r="R1" t="s">
        <v>18</v>
      </c>
    </row>
    <row r="2" spans="1:18" x14ac:dyDescent="0.3">
      <c r="A2">
        <f>(B2-B$2)/1000</f>
        <v>0</v>
      </c>
      <c r="B2">
        <v>1520749</v>
      </c>
      <c r="C2">
        <v>3013</v>
      </c>
      <c r="D2">
        <v>102.08</v>
      </c>
      <c r="E2">
        <v>16.14</v>
      </c>
      <c r="F2">
        <v>26.82</v>
      </c>
      <c r="G2">
        <v>-0.22</v>
      </c>
      <c r="H2">
        <v>-0.96</v>
      </c>
      <c r="I2">
        <v>-0.09</v>
      </c>
      <c r="J2">
        <v>-1.63</v>
      </c>
      <c r="K2">
        <v>2.61</v>
      </c>
      <c r="L2">
        <v>4.6100000000000003</v>
      </c>
      <c r="M2">
        <v>46.03</v>
      </c>
      <c r="N2">
        <v>17.84</v>
      </c>
      <c r="O2">
        <v>10.050000000000001</v>
      </c>
      <c r="P2">
        <f>SQRT(G2^2+H2^2+I2^2)</f>
        <v>0.98898938315838358</v>
      </c>
      <c r="Q2">
        <f>0+(15+273.15)/-0.0065*((D2/102.08)^((-8.31432*-0.0065)/(9.80665*0.0289644))-1)</f>
        <v>0</v>
      </c>
      <c r="R2">
        <v>0</v>
      </c>
    </row>
    <row r="3" spans="1:18" x14ac:dyDescent="0.3">
      <c r="A3">
        <f>(B3-B$2)/1000</f>
        <v>0.505</v>
      </c>
      <c r="B3">
        <v>1521254</v>
      </c>
      <c r="C3">
        <v>3014</v>
      </c>
      <c r="D3">
        <v>102.0802</v>
      </c>
      <c r="E3">
        <v>16.149999999999999</v>
      </c>
      <c r="F3">
        <v>26.82</v>
      </c>
      <c r="G3">
        <v>-0.22</v>
      </c>
      <c r="H3">
        <v>-0.96</v>
      </c>
      <c r="I3">
        <v>-0.09</v>
      </c>
      <c r="J3">
        <v>-2.23</v>
      </c>
      <c r="K3">
        <v>3.95</v>
      </c>
      <c r="L3">
        <v>-8.08</v>
      </c>
      <c r="M3">
        <v>45.88</v>
      </c>
      <c r="N3">
        <v>18.59</v>
      </c>
      <c r="O3">
        <v>10.199999999999999</v>
      </c>
      <c r="P3">
        <f t="shared" ref="P3:P42" si="0">SQRT(G3^2+H3^2+I3^2)</f>
        <v>0.98898938315838358</v>
      </c>
      <c r="Q3">
        <f t="shared" ref="Q3:Q42" si="1">0+(15+273.15)/-0.0065*((D3/102.08)^((-8.31432*-0.0065)/(9.80665*0.0289644))-1)</f>
        <v>-1.652529180995967E-2</v>
      </c>
      <c r="R3">
        <f>(Q3-Q2)/(A3-A2)</f>
        <v>-3.2723350118732022E-2</v>
      </c>
    </row>
    <row r="4" spans="1:18" x14ac:dyDescent="0.3">
      <c r="A4">
        <f t="shared" ref="A4:A42" si="2">(B4-B$2)/1000</f>
        <v>1.0089999999999999</v>
      </c>
      <c r="B4">
        <v>1521758</v>
      </c>
      <c r="C4">
        <v>3015</v>
      </c>
      <c r="D4">
        <v>102.0787</v>
      </c>
      <c r="E4">
        <v>16.149999999999999</v>
      </c>
      <c r="F4">
        <v>26.85</v>
      </c>
      <c r="G4">
        <v>-0.22</v>
      </c>
      <c r="H4">
        <v>-0.97</v>
      </c>
      <c r="I4">
        <v>-0.09</v>
      </c>
      <c r="J4">
        <v>-0.52</v>
      </c>
      <c r="K4">
        <v>-1.53</v>
      </c>
      <c r="L4">
        <v>8.93</v>
      </c>
      <c r="M4">
        <v>46.48</v>
      </c>
      <c r="N4">
        <v>18.29</v>
      </c>
      <c r="O4">
        <v>8.4</v>
      </c>
      <c r="P4">
        <f t="shared" si="0"/>
        <v>0.99869915389971164</v>
      </c>
      <c r="Q4">
        <f t="shared" si="1"/>
        <v>0.10741503581355939</v>
      </c>
      <c r="R4">
        <f t="shared" ref="R4:R42" si="3">(Q4-Q3)/(A4-A3)</f>
        <v>0.24591334845936327</v>
      </c>
    </row>
    <row r="5" spans="1:18" x14ac:dyDescent="0.3">
      <c r="A5">
        <f t="shared" si="2"/>
        <v>1.5129999999999999</v>
      </c>
      <c r="B5">
        <v>1522262</v>
      </c>
      <c r="C5">
        <v>3016</v>
      </c>
      <c r="D5">
        <v>102.0808</v>
      </c>
      <c r="E5">
        <v>16.149999999999999</v>
      </c>
      <c r="F5">
        <v>26.85</v>
      </c>
      <c r="G5">
        <v>-0.22</v>
      </c>
      <c r="H5">
        <v>-0.96</v>
      </c>
      <c r="I5">
        <v>-0.1</v>
      </c>
      <c r="J5">
        <v>0.17</v>
      </c>
      <c r="K5">
        <v>1.62</v>
      </c>
      <c r="L5">
        <v>-0.67</v>
      </c>
      <c r="M5">
        <v>46.33</v>
      </c>
      <c r="N5">
        <v>17.54</v>
      </c>
      <c r="O5">
        <v>9.15</v>
      </c>
      <c r="P5">
        <f t="shared" si="0"/>
        <v>0.98994949366116658</v>
      </c>
      <c r="Q5">
        <f t="shared" si="1"/>
        <v>-6.6101009942176603E-2</v>
      </c>
      <c r="R5">
        <f t="shared" si="3"/>
        <v>-0.34427786856296821</v>
      </c>
    </row>
    <row r="6" spans="1:18" x14ac:dyDescent="0.3">
      <c r="A6">
        <f t="shared" si="2"/>
        <v>2.0179999999999998</v>
      </c>
      <c r="B6">
        <v>1522767</v>
      </c>
      <c r="C6">
        <v>3017</v>
      </c>
      <c r="D6">
        <v>101.9362</v>
      </c>
      <c r="E6">
        <v>16.149999999999999</v>
      </c>
      <c r="F6">
        <v>26.82</v>
      </c>
      <c r="G6">
        <v>-0.22</v>
      </c>
      <c r="H6">
        <v>-2</v>
      </c>
      <c r="I6">
        <v>-0.33</v>
      </c>
      <c r="J6">
        <v>23.77</v>
      </c>
      <c r="K6">
        <v>92.15</v>
      </c>
      <c r="L6">
        <v>-19.510000000000002</v>
      </c>
      <c r="M6">
        <v>46.48</v>
      </c>
      <c r="N6">
        <v>14.39</v>
      </c>
      <c r="O6">
        <v>12.89</v>
      </c>
      <c r="P6">
        <f t="shared" si="0"/>
        <v>2.0389458060478214</v>
      </c>
      <c r="Q6">
        <f t="shared" si="1"/>
        <v>11.888476579550522</v>
      </c>
      <c r="R6">
        <f t="shared" si="3"/>
        <v>23.672430870282575</v>
      </c>
    </row>
    <row r="7" spans="1:18" x14ac:dyDescent="0.3">
      <c r="A7">
        <f t="shared" si="2"/>
        <v>2.5219999999999998</v>
      </c>
      <c r="B7">
        <v>1523271</v>
      </c>
      <c r="C7">
        <v>3018</v>
      </c>
      <c r="D7">
        <v>101.80889999999999</v>
      </c>
      <c r="E7">
        <v>16.149999999999999</v>
      </c>
      <c r="F7">
        <v>26.82</v>
      </c>
      <c r="G7">
        <v>0.05</v>
      </c>
      <c r="H7">
        <v>-2</v>
      </c>
      <c r="I7">
        <v>-0.16</v>
      </c>
      <c r="J7">
        <v>-7.88</v>
      </c>
      <c r="K7">
        <v>106.34</v>
      </c>
      <c r="L7">
        <v>4.2300000000000004</v>
      </c>
      <c r="M7">
        <v>46.78</v>
      </c>
      <c r="N7">
        <v>3.6</v>
      </c>
      <c r="O7">
        <v>7.8</v>
      </c>
      <c r="P7">
        <f t="shared" si="0"/>
        <v>2.0070127054904261</v>
      </c>
      <c r="Q7">
        <f t="shared" si="1"/>
        <v>22.424174757762827</v>
      </c>
      <c r="R7">
        <f t="shared" si="3"/>
        <v>20.904163052008542</v>
      </c>
    </row>
    <row r="8" spans="1:18" x14ac:dyDescent="0.3">
      <c r="A8">
        <f t="shared" si="2"/>
        <v>3.0259999999999998</v>
      </c>
      <c r="B8">
        <v>1523775</v>
      </c>
      <c r="C8">
        <v>3019</v>
      </c>
      <c r="D8">
        <v>101.71899999999999</v>
      </c>
      <c r="E8">
        <v>16.14</v>
      </c>
      <c r="F8">
        <v>26.85</v>
      </c>
      <c r="G8">
        <v>-0.47</v>
      </c>
      <c r="H8">
        <v>-2</v>
      </c>
      <c r="I8">
        <v>0.76</v>
      </c>
      <c r="J8">
        <v>-7.1</v>
      </c>
      <c r="K8">
        <v>180.35</v>
      </c>
      <c r="L8">
        <v>-8.3699999999999992</v>
      </c>
      <c r="M8">
        <v>46.03</v>
      </c>
      <c r="N8">
        <v>-10.050000000000001</v>
      </c>
      <c r="O8">
        <v>12.15</v>
      </c>
      <c r="P8">
        <f t="shared" si="0"/>
        <v>2.1905478766737789</v>
      </c>
      <c r="Q8">
        <f t="shared" si="1"/>
        <v>29.870974505632127</v>
      </c>
      <c r="R8">
        <f t="shared" si="3"/>
        <v>14.775396325137498</v>
      </c>
    </row>
    <row r="9" spans="1:18" x14ac:dyDescent="0.3">
      <c r="A9">
        <f t="shared" si="2"/>
        <v>3.5310000000000001</v>
      </c>
      <c r="B9">
        <v>1524280</v>
      </c>
      <c r="C9">
        <v>3020</v>
      </c>
      <c r="D9">
        <v>101.24930000000001</v>
      </c>
      <c r="E9">
        <v>16.149999999999999</v>
      </c>
      <c r="F9">
        <v>26.8</v>
      </c>
      <c r="G9">
        <v>-0.59</v>
      </c>
      <c r="H9">
        <v>-2</v>
      </c>
      <c r="I9">
        <v>0.92</v>
      </c>
      <c r="J9">
        <v>7.86</v>
      </c>
      <c r="K9">
        <v>222.47</v>
      </c>
      <c r="L9">
        <v>-3.94</v>
      </c>
      <c r="M9">
        <v>46.03</v>
      </c>
      <c r="N9">
        <v>-7.05</v>
      </c>
      <c r="O9">
        <v>34.04</v>
      </c>
      <c r="P9">
        <f t="shared" si="0"/>
        <v>2.279144576370705</v>
      </c>
      <c r="Q9">
        <f t="shared" si="1"/>
        <v>68.865112446808553</v>
      </c>
      <c r="R9">
        <f t="shared" si="3"/>
        <v>77.216114735002776</v>
      </c>
    </row>
    <row r="10" spans="1:18" x14ac:dyDescent="0.3">
      <c r="A10">
        <f t="shared" si="2"/>
        <v>4.0350000000000001</v>
      </c>
      <c r="B10">
        <v>1524784</v>
      </c>
      <c r="C10">
        <v>3021</v>
      </c>
      <c r="D10">
        <v>100.2996</v>
      </c>
      <c r="E10">
        <v>16.149999999999999</v>
      </c>
      <c r="F10">
        <v>26.8</v>
      </c>
      <c r="G10">
        <v>-0.2</v>
      </c>
      <c r="H10">
        <v>-1.4</v>
      </c>
      <c r="I10">
        <v>0.91</v>
      </c>
      <c r="J10">
        <v>3.42</v>
      </c>
      <c r="K10">
        <v>250.13</v>
      </c>
      <c r="L10">
        <v>3.94</v>
      </c>
      <c r="M10">
        <v>46.18</v>
      </c>
      <c r="N10">
        <v>17.690000000000001</v>
      </c>
      <c r="O10">
        <v>17.690000000000001</v>
      </c>
      <c r="P10">
        <f t="shared" si="0"/>
        <v>1.6816955729263248</v>
      </c>
      <c r="Q10">
        <f t="shared" si="1"/>
        <v>148.15811979457104</v>
      </c>
      <c r="R10">
        <f t="shared" si="3"/>
        <v>157.32739553127476</v>
      </c>
    </row>
    <row r="11" spans="1:18" x14ac:dyDescent="0.3">
      <c r="A11">
        <f t="shared" si="2"/>
        <v>4.5389999999999997</v>
      </c>
      <c r="B11">
        <v>1525288</v>
      </c>
      <c r="C11">
        <v>3022</v>
      </c>
      <c r="D11">
        <v>98.975099999999998</v>
      </c>
      <c r="E11">
        <v>16.149999999999999</v>
      </c>
      <c r="F11">
        <v>26.8</v>
      </c>
      <c r="G11">
        <v>-0.1</v>
      </c>
      <c r="H11">
        <v>1.56</v>
      </c>
      <c r="I11">
        <v>0.81</v>
      </c>
      <c r="J11">
        <v>-11.82</v>
      </c>
      <c r="K11">
        <v>250.13</v>
      </c>
      <c r="L11">
        <v>-38.72</v>
      </c>
      <c r="M11">
        <v>43.63</v>
      </c>
      <c r="N11">
        <v>-6.75</v>
      </c>
      <c r="O11">
        <v>8.25</v>
      </c>
      <c r="P11">
        <f t="shared" si="0"/>
        <v>1.7605964898295123</v>
      </c>
      <c r="Q11">
        <f t="shared" si="1"/>
        <v>259.7656108175413</v>
      </c>
      <c r="R11">
        <f t="shared" si="3"/>
        <v>221.44343456938563</v>
      </c>
    </row>
    <row r="12" spans="1:18" x14ac:dyDescent="0.3">
      <c r="A12">
        <f t="shared" si="2"/>
        <v>5.0439999999999996</v>
      </c>
      <c r="B12">
        <v>1525793</v>
      </c>
      <c r="C12">
        <v>3023</v>
      </c>
      <c r="D12">
        <v>97.630099999999999</v>
      </c>
      <c r="E12">
        <v>16.14</v>
      </c>
      <c r="F12">
        <v>26.8</v>
      </c>
      <c r="G12">
        <v>-0.18</v>
      </c>
      <c r="H12">
        <v>2</v>
      </c>
      <c r="I12">
        <v>0.46</v>
      </c>
      <c r="J12">
        <v>10.17</v>
      </c>
      <c r="K12">
        <v>250.13</v>
      </c>
      <c r="L12">
        <v>34.69</v>
      </c>
      <c r="M12">
        <v>46.78</v>
      </c>
      <c r="N12">
        <v>0.6</v>
      </c>
      <c r="O12">
        <v>32.090000000000003</v>
      </c>
      <c r="P12">
        <f t="shared" si="0"/>
        <v>2.0600970850908942</v>
      </c>
      <c r="Q12">
        <f t="shared" si="1"/>
        <v>374.34505361460964</v>
      </c>
      <c r="R12">
        <f t="shared" si="3"/>
        <v>226.88998573676903</v>
      </c>
    </row>
    <row r="13" spans="1:18" x14ac:dyDescent="0.3">
      <c r="A13">
        <f t="shared" si="2"/>
        <v>5.548</v>
      </c>
      <c r="B13">
        <v>1526297</v>
      </c>
      <c r="C13">
        <v>3024</v>
      </c>
      <c r="D13">
        <v>96.305400000000006</v>
      </c>
      <c r="E13">
        <v>16.149999999999999</v>
      </c>
      <c r="F13">
        <v>26.8</v>
      </c>
      <c r="G13">
        <v>-0.27</v>
      </c>
      <c r="H13">
        <v>2</v>
      </c>
      <c r="I13">
        <v>0.33</v>
      </c>
      <c r="J13">
        <v>-5.05</v>
      </c>
      <c r="K13">
        <v>222.38</v>
      </c>
      <c r="L13">
        <v>2.2000000000000002</v>
      </c>
      <c r="M13">
        <v>46.03</v>
      </c>
      <c r="N13">
        <v>13.04</v>
      </c>
      <c r="O13">
        <v>9.15</v>
      </c>
      <c r="P13">
        <f t="shared" si="0"/>
        <v>2.0449449870351035</v>
      </c>
      <c r="Q13">
        <f t="shared" si="1"/>
        <v>488.45142775526324</v>
      </c>
      <c r="R13">
        <f t="shared" si="3"/>
        <v>226.40153599336011</v>
      </c>
    </row>
    <row r="14" spans="1:18" x14ac:dyDescent="0.3">
      <c r="A14">
        <f t="shared" si="2"/>
        <v>6.0529999999999999</v>
      </c>
      <c r="B14">
        <v>1526802</v>
      </c>
      <c r="C14">
        <v>3025</v>
      </c>
      <c r="D14">
        <v>95.311899999999994</v>
      </c>
      <c r="E14">
        <v>16.14</v>
      </c>
      <c r="F14">
        <v>26.77</v>
      </c>
      <c r="G14">
        <v>-0.19</v>
      </c>
      <c r="H14">
        <v>1.79</v>
      </c>
      <c r="I14">
        <v>0.32</v>
      </c>
      <c r="J14">
        <v>-8.64</v>
      </c>
      <c r="K14">
        <v>203.07</v>
      </c>
      <c r="L14">
        <v>-18.260000000000002</v>
      </c>
      <c r="M14">
        <v>45.88</v>
      </c>
      <c r="N14">
        <v>-12</v>
      </c>
      <c r="O14">
        <v>11.4</v>
      </c>
      <c r="P14">
        <f t="shared" si="0"/>
        <v>1.8282778782231106</v>
      </c>
      <c r="Q14">
        <f t="shared" si="1"/>
        <v>574.86601747658347</v>
      </c>
      <c r="R14">
        <f t="shared" si="3"/>
        <v>171.11799944815891</v>
      </c>
    </row>
    <row r="15" spans="1:18" x14ac:dyDescent="0.3">
      <c r="A15">
        <f t="shared" si="2"/>
        <v>6.5570000000000004</v>
      </c>
      <c r="B15">
        <v>1527306</v>
      </c>
      <c r="C15">
        <v>3026</v>
      </c>
      <c r="D15">
        <v>94.768900000000002</v>
      </c>
      <c r="E15">
        <v>16.149999999999999</v>
      </c>
      <c r="F15">
        <v>26.77</v>
      </c>
      <c r="G15">
        <v>-0.23</v>
      </c>
      <c r="H15">
        <v>1.55</v>
      </c>
      <c r="I15">
        <v>0.26</v>
      </c>
      <c r="J15">
        <v>0.76</v>
      </c>
      <c r="K15">
        <v>188.52</v>
      </c>
      <c r="L15">
        <v>13.83</v>
      </c>
      <c r="M15">
        <v>46.18</v>
      </c>
      <c r="N15">
        <v>-7.5</v>
      </c>
      <c r="O15">
        <v>33.29</v>
      </c>
      <c r="P15">
        <f t="shared" si="0"/>
        <v>1.5883954167649819</v>
      </c>
      <c r="Q15">
        <f t="shared" si="1"/>
        <v>622.40482254388485</v>
      </c>
      <c r="R15">
        <f t="shared" si="3"/>
        <v>94.323025927185199</v>
      </c>
    </row>
    <row r="16" spans="1:18" x14ac:dyDescent="0.3">
      <c r="A16">
        <f t="shared" si="2"/>
        <v>7.0609999999999999</v>
      </c>
      <c r="B16">
        <v>1527810</v>
      </c>
      <c r="C16">
        <v>3027</v>
      </c>
      <c r="D16">
        <v>94.1751</v>
      </c>
      <c r="E16">
        <v>16.149999999999999</v>
      </c>
      <c r="F16">
        <v>26.77</v>
      </c>
      <c r="G16">
        <v>-0.12</v>
      </c>
      <c r="H16">
        <v>1.29</v>
      </c>
      <c r="I16">
        <v>0.09</v>
      </c>
      <c r="J16">
        <v>5.47</v>
      </c>
      <c r="K16">
        <v>183.4</v>
      </c>
      <c r="L16">
        <v>-5.0999999999999996</v>
      </c>
      <c r="M16">
        <v>47.38</v>
      </c>
      <c r="N16">
        <v>12.89</v>
      </c>
      <c r="O16">
        <v>25.19</v>
      </c>
      <c r="P16">
        <f t="shared" si="0"/>
        <v>1.2986916493148017</v>
      </c>
      <c r="Q16">
        <f t="shared" si="1"/>
        <v>674.64423566117546</v>
      </c>
      <c r="R16">
        <f t="shared" si="3"/>
        <v>103.64962920097352</v>
      </c>
    </row>
    <row r="17" spans="1:18" x14ac:dyDescent="0.3">
      <c r="A17">
        <f t="shared" si="2"/>
        <v>7.5659999999999998</v>
      </c>
      <c r="B17">
        <v>1528315</v>
      </c>
      <c r="C17">
        <v>3028</v>
      </c>
      <c r="D17">
        <v>93.303799999999995</v>
      </c>
      <c r="E17">
        <v>16.149999999999999</v>
      </c>
      <c r="F17">
        <v>26.77</v>
      </c>
      <c r="G17">
        <v>-0.13</v>
      </c>
      <c r="H17">
        <v>1.08</v>
      </c>
      <c r="I17">
        <v>0.2</v>
      </c>
      <c r="J17">
        <v>-4.1100000000000003</v>
      </c>
      <c r="K17">
        <v>173.25</v>
      </c>
      <c r="L17">
        <v>-13.36</v>
      </c>
      <c r="M17">
        <v>47.08</v>
      </c>
      <c r="N17">
        <v>7.8</v>
      </c>
      <c r="O17">
        <v>4.5</v>
      </c>
      <c r="P17">
        <f t="shared" si="0"/>
        <v>1.1060289327137875</v>
      </c>
      <c r="Q17">
        <f t="shared" si="1"/>
        <v>751.78155412963349</v>
      </c>
      <c r="R17">
        <f t="shared" si="3"/>
        <v>152.74716528407535</v>
      </c>
    </row>
    <row r="18" spans="1:18" x14ac:dyDescent="0.3">
      <c r="A18">
        <f t="shared" si="2"/>
        <v>8.07</v>
      </c>
      <c r="B18">
        <v>1528819</v>
      </c>
      <c r="C18">
        <v>3029</v>
      </c>
      <c r="D18">
        <v>92.871700000000004</v>
      </c>
      <c r="E18">
        <v>16.14</v>
      </c>
      <c r="F18">
        <v>26.77</v>
      </c>
      <c r="G18">
        <v>-0.16</v>
      </c>
      <c r="H18">
        <v>0.98</v>
      </c>
      <c r="I18">
        <v>0</v>
      </c>
      <c r="J18">
        <v>-14.81</v>
      </c>
      <c r="K18">
        <v>146.58000000000001</v>
      </c>
      <c r="L18">
        <v>20.46</v>
      </c>
      <c r="M18">
        <v>45.73</v>
      </c>
      <c r="N18">
        <v>-9.15</v>
      </c>
      <c r="O18">
        <v>8.85</v>
      </c>
      <c r="P18">
        <f t="shared" si="0"/>
        <v>0.99297532698451263</v>
      </c>
      <c r="Q18">
        <f t="shared" si="1"/>
        <v>790.25249124048673</v>
      </c>
      <c r="R18">
        <f t="shared" si="3"/>
        <v>76.331224426296046</v>
      </c>
    </row>
    <row r="19" spans="1:18" x14ac:dyDescent="0.3">
      <c r="A19">
        <f t="shared" si="2"/>
        <v>8.5739999999999998</v>
      </c>
      <c r="B19">
        <v>1529323</v>
      </c>
      <c r="C19">
        <v>3030</v>
      </c>
      <c r="D19">
        <v>91.927899999999994</v>
      </c>
      <c r="E19">
        <v>16.149999999999999</v>
      </c>
      <c r="F19">
        <v>26.77</v>
      </c>
      <c r="G19">
        <v>-0.11</v>
      </c>
      <c r="H19">
        <v>0.78</v>
      </c>
      <c r="I19">
        <v>0.14000000000000001</v>
      </c>
      <c r="J19">
        <v>0.93</v>
      </c>
      <c r="K19">
        <v>126.55</v>
      </c>
      <c r="L19">
        <v>-3.56</v>
      </c>
      <c r="M19">
        <v>44.68</v>
      </c>
      <c r="N19">
        <v>-12.89</v>
      </c>
      <c r="O19">
        <v>25.79</v>
      </c>
      <c r="P19">
        <f t="shared" si="0"/>
        <v>0.80006249755878445</v>
      </c>
      <c r="Q19">
        <f t="shared" si="1"/>
        <v>874.78801270549206</v>
      </c>
      <c r="R19">
        <f t="shared" si="3"/>
        <v>167.7292092559631</v>
      </c>
    </row>
    <row r="20" spans="1:18" x14ac:dyDescent="0.3">
      <c r="A20">
        <f t="shared" si="2"/>
        <v>9.0790000000000006</v>
      </c>
      <c r="B20">
        <v>1529828</v>
      </c>
      <c r="C20">
        <v>3031</v>
      </c>
      <c r="D20">
        <v>91.681100000000001</v>
      </c>
      <c r="E20">
        <v>16.14</v>
      </c>
      <c r="F20">
        <v>26.77</v>
      </c>
      <c r="G20">
        <v>-0.09</v>
      </c>
      <c r="H20">
        <v>0.69</v>
      </c>
      <c r="I20">
        <v>0.11</v>
      </c>
      <c r="J20">
        <v>2.14</v>
      </c>
      <c r="K20">
        <v>118.47</v>
      </c>
      <c r="L20">
        <v>-1.92</v>
      </c>
      <c r="M20">
        <v>45.58</v>
      </c>
      <c r="N20">
        <v>-2.7</v>
      </c>
      <c r="O20">
        <v>34.79</v>
      </c>
      <c r="P20">
        <f t="shared" si="0"/>
        <v>0.70448562795844172</v>
      </c>
      <c r="Q20">
        <f t="shared" si="1"/>
        <v>897.00958704350364</v>
      </c>
      <c r="R20">
        <f t="shared" si="3"/>
        <v>44.003117501012959</v>
      </c>
    </row>
    <row r="21" spans="1:18" x14ac:dyDescent="0.3">
      <c r="A21">
        <f t="shared" si="2"/>
        <v>9.5830000000000002</v>
      </c>
      <c r="B21">
        <v>1530332</v>
      </c>
      <c r="C21">
        <v>3032</v>
      </c>
      <c r="D21">
        <v>91.07</v>
      </c>
      <c r="E21">
        <v>16.149999999999999</v>
      </c>
      <c r="F21">
        <v>26.77</v>
      </c>
      <c r="G21">
        <v>-0.12</v>
      </c>
      <c r="H21">
        <v>0.57999999999999996</v>
      </c>
      <c r="I21">
        <v>0</v>
      </c>
      <c r="J21">
        <v>-8.4700000000000006</v>
      </c>
      <c r="K21">
        <v>108.6</v>
      </c>
      <c r="L21">
        <v>3.65</v>
      </c>
      <c r="M21">
        <v>46.03</v>
      </c>
      <c r="N21">
        <v>10.65</v>
      </c>
      <c r="O21">
        <v>28.34</v>
      </c>
      <c r="P21">
        <f t="shared" si="0"/>
        <v>0.59228371579843386</v>
      </c>
      <c r="Q21">
        <f t="shared" si="1"/>
        <v>952.24147945721063</v>
      </c>
      <c r="R21">
        <f t="shared" si="3"/>
        <v>109.58708812243459</v>
      </c>
    </row>
    <row r="22" spans="1:18" x14ac:dyDescent="0.3">
      <c r="A22">
        <f t="shared" si="2"/>
        <v>10.087</v>
      </c>
      <c r="B22">
        <v>1530836</v>
      </c>
      <c r="C22">
        <v>3033</v>
      </c>
      <c r="D22">
        <v>90.631699999999995</v>
      </c>
      <c r="E22">
        <v>16.14</v>
      </c>
      <c r="F22">
        <v>26.75</v>
      </c>
      <c r="G22">
        <v>-0.04</v>
      </c>
      <c r="H22">
        <v>0.51</v>
      </c>
      <c r="I22">
        <v>0.11</v>
      </c>
      <c r="J22">
        <v>-0.26</v>
      </c>
      <c r="K22">
        <v>101.5</v>
      </c>
      <c r="L22">
        <v>-7.21</v>
      </c>
      <c r="M22">
        <v>45.43</v>
      </c>
      <c r="N22">
        <v>14.84</v>
      </c>
      <c r="O22">
        <v>13.04</v>
      </c>
      <c r="P22">
        <f t="shared" si="0"/>
        <v>0.5232590180780452</v>
      </c>
      <c r="Q22">
        <f t="shared" si="1"/>
        <v>992.04062066086567</v>
      </c>
      <c r="R22">
        <f t="shared" si="3"/>
        <v>78.966550007252138</v>
      </c>
    </row>
    <row r="23" spans="1:18" x14ac:dyDescent="0.3">
      <c r="A23">
        <f t="shared" si="2"/>
        <v>10.592000000000001</v>
      </c>
      <c r="B23">
        <v>1531341</v>
      </c>
      <c r="C23">
        <v>3034</v>
      </c>
      <c r="D23">
        <v>90.196899999999999</v>
      </c>
      <c r="E23">
        <v>16.149999999999999</v>
      </c>
      <c r="F23">
        <v>26.77</v>
      </c>
      <c r="G23">
        <v>-0.06</v>
      </c>
      <c r="H23">
        <v>0.44</v>
      </c>
      <c r="I23">
        <v>0.06</v>
      </c>
      <c r="J23">
        <v>-2.4</v>
      </c>
      <c r="K23">
        <v>88.73</v>
      </c>
      <c r="L23">
        <v>-1.83</v>
      </c>
      <c r="M23">
        <v>45.28</v>
      </c>
      <c r="N23">
        <v>6.6</v>
      </c>
      <c r="O23">
        <v>3.3</v>
      </c>
      <c r="P23">
        <f t="shared" si="0"/>
        <v>0.44810713004816155</v>
      </c>
      <c r="Q23">
        <f t="shared" si="1"/>
        <v>1031.6762379416859</v>
      </c>
      <c r="R23">
        <f t="shared" si="3"/>
        <v>78.486370853109321</v>
      </c>
    </row>
    <row r="24" spans="1:18" x14ac:dyDescent="0.3">
      <c r="A24">
        <f t="shared" si="2"/>
        <v>11.096</v>
      </c>
      <c r="B24">
        <v>1531845</v>
      </c>
      <c r="C24">
        <v>3035</v>
      </c>
      <c r="D24">
        <v>89.715500000000006</v>
      </c>
      <c r="E24">
        <v>16.14</v>
      </c>
      <c r="F24">
        <v>26.77</v>
      </c>
      <c r="G24">
        <v>-0.04</v>
      </c>
      <c r="H24">
        <v>0.34</v>
      </c>
      <c r="I24">
        <v>0.04</v>
      </c>
      <c r="J24">
        <v>-6</v>
      </c>
      <c r="K24">
        <v>80.56</v>
      </c>
      <c r="L24">
        <v>0.18</v>
      </c>
      <c r="M24">
        <v>45.13</v>
      </c>
      <c r="N24">
        <v>-3.75</v>
      </c>
      <c r="O24">
        <v>2.85</v>
      </c>
      <c r="P24">
        <f t="shared" si="0"/>
        <v>0.34467375879228174</v>
      </c>
      <c r="Q24">
        <f t="shared" si="1"/>
        <v>1075.7407150376482</v>
      </c>
      <c r="R24">
        <f t="shared" si="3"/>
        <v>87.429518047544278</v>
      </c>
    </row>
    <row r="25" spans="1:18" x14ac:dyDescent="0.3">
      <c r="A25">
        <f t="shared" si="2"/>
        <v>11.6</v>
      </c>
      <c r="B25">
        <v>1532349</v>
      </c>
      <c r="C25">
        <v>3036</v>
      </c>
      <c r="D25">
        <v>89.307599999999994</v>
      </c>
      <c r="E25">
        <v>16.149999999999999</v>
      </c>
      <c r="F25">
        <v>26.77</v>
      </c>
      <c r="G25">
        <v>-0.04</v>
      </c>
      <c r="H25">
        <v>0.28999999999999998</v>
      </c>
      <c r="I25">
        <v>0.04</v>
      </c>
      <c r="J25">
        <v>-4.46</v>
      </c>
      <c r="K25">
        <v>75.8</v>
      </c>
      <c r="L25">
        <v>0.67</v>
      </c>
      <c r="M25">
        <v>43.18</v>
      </c>
      <c r="N25">
        <v>-12.59</v>
      </c>
      <c r="O25">
        <v>9.6</v>
      </c>
      <c r="P25">
        <f t="shared" si="0"/>
        <v>0.29546573405388316</v>
      </c>
      <c r="Q25">
        <f t="shared" si="1"/>
        <v>1113.22753532766</v>
      </c>
      <c r="R25">
        <f t="shared" si="3"/>
        <v>74.3786116865314</v>
      </c>
    </row>
    <row r="26" spans="1:18" x14ac:dyDescent="0.3">
      <c r="A26">
        <f t="shared" si="2"/>
        <v>12.105</v>
      </c>
      <c r="B26">
        <v>1532854</v>
      </c>
      <c r="C26">
        <v>3037</v>
      </c>
      <c r="D26">
        <v>88.883099999999999</v>
      </c>
      <c r="E26">
        <v>16.14</v>
      </c>
      <c r="F26">
        <v>26.77</v>
      </c>
      <c r="G26">
        <v>-0.03</v>
      </c>
      <c r="H26">
        <v>0.25</v>
      </c>
      <c r="I26">
        <v>0.01</v>
      </c>
      <c r="J26">
        <v>-2.66</v>
      </c>
      <c r="K26">
        <v>66.11</v>
      </c>
      <c r="L26">
        <v>0.76</v>
      </c>
      <c r="M26">
        <v>43.63</v>
      </c>
      <c r="N26">
        <v>-16.34</v>
      </c>
      <c r="O26">
        <v>21.14</v>
      </c>
      <c r="P26">
        <f t="shared" si="0"/>
        <v>0.25199206336708307</v>
      </c>
      <c r="Q26">
        <f t="shared" si="1"/>
        <v>1152.3874362035453</v>
      </c>
      <c r="R26">
        <f t="shared" si="3"/>
        <v>77.54435817006987</v>
      </c>
    </row>
    <row r="27" spans="1:18" x14ac:dyDescent="0.3">
      <c r="A27">
        <f t="shared" si="2"/>
        <v>12.609</v>
      </c>
      <c r="B27">
        <v>1533358</v>
      </c>
      <c r="C27">
        <v>3038</v>
      </c>
      <c r="D27">
        <v>87.083100000000002</v>
      </c>
      <c r="E27">
        <v>16.149999999999999</v>
      </c>
      <c r="F27">
        <v>26.77</v>
      </c>
      <c r="G27">
        <v>0.39</v>
      </c>
      <c r="H27">
        <v>0.64</v>
      </c>
      <c r="I27">
        <v>0.12</v>
      </c>
      <c r="J27">
        <v>-0.35</v>
      </c>
      <c r="K27">
        <v>76.98</v>
      </c>
      <c r="L27">
        <v>12.2</v>
      </c>
      <c r="M27">
        <v>43.18</v>
      </c>
      <c r="N27">
        <v>-12.89</v>
      </c>
      <c r="O27">
        <v>30.59</v>
      </c>
      <c r="P27">
        <f t="shared" si="0"/>
        <v>0.759012516365837</v>
      </c>
      <c r="Q27">
        <f t="shared" si="1"/>
        <v>1320.1382501330918</v>
      </c>
      <c r="R27">
        <f t="shared" si="3"/>
        <v>332.83891652687817</v>
      </c>
    </row>
    <row r="28" spans="1:18" x14ac:dyDescent="0.3">
      <c r="A28">
        <f t="shared" si="2"/>
        <v>13.114000000000001</v>
      </c>
      <c r="B28">
        <v>1533863</v>
      </c>
      <c r="C28">
        <v>3039</v>
      </c>
      <c r="D28">
        <v>86.783500000000004</v>
      </c>
      <c r="E28">
        <v>16.14</v>
      </c>
      <c r="F28">
        <v>26.77</v>
      </c>
      <c r="G28">
        <v>0.04</v>
      </c>
      <c r="H28">
        <v>0.44</v>
      </c>
      <c r="I28">
        <v>-7.0000000000000007E-2</v>
      </c>
      <c r="J28">
        <v>31.63</v>
      </c>
      <c r="K28">
        <v>32.96</v>
      </c>
      <c r="L28">
        <v>0.09</v>
      </c>
      <c r="M28">
        <v>41.08</v>
      </c>
      <c r="N28">
        <v>-18.89</v>
      </c>
      <c r="O28">
        <v>25.49</v>
      </c>
      <c r="P28">
        <f t="shared" si="0"/>
        <v>0.44732538492690083</v>
      </c>
      <c r="Q28">
        <f t="shared" si="1"/>
        <v>1348.3314512544412</v>
      </c>
      <c r="R28">
        <f t="shared" si="3"/>
        <v>55.828121032374916</v>
      </c>
    </row>
    <row r="29" spans="1:18" x14ac:dyDescent="0.3">
      <c r="A29">
        <f t="shared" si="2"/>
        <v>13.618</v>
      </c>
      <c r="B29">
        <v>1534367</v>
      </c>
      <c r="C29">
        <v>3040</v>
      </c>
      <c r="D29">
        <v>86.522300000000001</v>
      </c>
      <c r="E29">
        <v>16.149999999999999</v>
      </c>
      <c r="F29">
        <v>26.8</v>
      </c>
      <c r="G29">
        <v>0.11</v>
      </c>
      <c r="H29">
        <v>0.34</v>
      </c>
      <c r="I29">
        <v>0</v>
      </c>
      <c r="J29">
        <v>22.92</v>
      </c>
      <c r="K29">
        <v>-17.510000000000002</v>
      </c>
      <c r="L29">
        <v>21.8</v>
      </c>
      <c r="M29">
        <v>40.630000000000003</v>
      </c>
      <c r="N29">
        <v>-18.739999999999998</v>
      </c>
      <c r="O29">
        <v>24.44</v>
      </c>
      <c r="P29">
        <f t="shared" si="0"/>
        <v>0.3573513677041128</v>
      </c>
      <c r="Q29">
        <f t="shared" si="1"/>
        <v>1372.9754848169268</v>
      </c>
      <c r="R29">
        <f t="shared" si="3"/>
        <v>48.896891989058922</v>
      </c>
    </row>
    <row r="30" spans="1:18" x14ac:dyDescent="0.3">
      <c r="A30">
        <f t="shared" si="2"/>
        <v>14.122</v>
      </c>
      <c r="B30">
        <v>1534871</v>
      </c>
      <c r="C30">
        <v>3041</v>
      </c>
      <c r="D30">
        <v>86.167100000000005</v>
      </c>
      <c r="E30">
        <v>16.149999999999999</v>
      </c>
      <c r="F30">
        <v>26.77</v>
      </c>
      <c r="G30">
        <v>0.01</v>
      </c>
      <c r="H30">
        <v>0.5</v>
      </c>
      <c r="I30">
        <v>0</v>
      </c>
      <c r="J30">
        <v>-10.44</v>
      </c>
      <c r="K30">
        <v>-92.95</v>
      </c>
      <c r="L30">
        <v>-0.96</v>
      </c>
      <c r="M30">
        <v>37.33</v>
      </c>
      <c r="N30">
        <v>-22.94</v>
      </c>
      <c r="O30">
        <v>24.74</v>
      </c>
      <c r="P30">
        <f t="shared" si="0"/>
        <v>0.50009999000199945</v>
      </c>
      <c r="Q30">
        <f t="shared" si="1"/>
        <v>1406.5851962888189</v>
      </c>
      <c r="R30">
        <f t="shared" si="3"/>
        <v>66.685935460103366</v>
      </c>
    </row>
    <row r="31" spans="1:18" x14ac:dyDescent="0.3">
      <c r="A31">
        <f t="shared" si="2"/>
        <v>13.625999999999999</v>
      </c>
      <c r="B31">
        <v>1534375</v>
      </c>
      <c r="C31">
        <v>3042</v>
      </c>
      <c r="D31">
        <v>85.839699999999993</v>
      </c>
      <c r="E31">
        <v>16.14</v>
      </c>
      <c r="F31">
        <v>26.8</v>
      </c>
      <c r="G31">
        <v>0.08</v>
      </c>
      <c r="H31">
        <v>0.19</v>
      </c>
      <c r="I31">
        <v>0</v>
      </c>
      <c r="J31">
        <v>-13.86</v>
      </c>
      <c r="K31">
        <v>-42.84</v>
      </c>
      <c r="L31">
        <v>-4.72</v>
      </c>
      <c r="M31">
        <v>37.479999999999997</v>
      </c>
      <c r="N31">
        <v>-19.79</v>
      </c>
      <c r="O31">
        <v>8.4</v>
      </c>
      <c r="P31">
        <f t="shared" si="0"/>
        <v>0.20615528128088303</v>
      </c>
      <c r="Q31">
        <f t="shared" si="1"/>
        <v>1437.6639243894206</v>
      </c>
      <c r="R31">
        <f t="shared" si="3"/>
        <v>-62.658726009277494</v>
      </c>
    </row>
    <row r="32" spans="1:18" x14ac:dyDescent="0.3">
      <c r="A32">
        <f t="shared" si="2"/>
        <v>15.131</v>
      </c>
      <c r="B32">
        <v>1535880</v>
      </c>
      <c r="C32">
        <v>3043</v>
      </c>
      <c r="D32">
        <v>85.587900000000005</v>
      </c>
      <c r="E32">
        <v>16.14</v>
      </c>
      <c r="F32">
        <v>26.77</v>
      </c>
      <c r="G32">
        <v>-0.1</v>
      </c>
      <c r="H32">
        <v>0.23</v>
      </c>
      <c r="I32">
        <v>7.0000000000000007E-2</v>
      </c>
      <c r="J32">
        <v>-15.05</v>
      </c>
      <c r="K32">
        <v>-16.61</v>
      </c>
      <c r="L32">
        <v>-7.88</v>
      </c>
      <c r="M32">
        <v>35.39</v>
      </c>
      <c r="N32">
        <v>-18.59</v>
      </c>
      <c r="O32">
        <v>1.8</v>
      </c>
      <c r="P32">
        <f t="shared" si="0"/>
        <v>0.26038433132583078</v>
      </c>
      <c r="Q32">
        <f t="shared" si="1"/>
        <v>1461.6316206542065</v>
      </c>
      <c r="R32">
        <f t="shared" si="3"/>
        <v>15.925379577930823</v>
      </c>
    </row>
    <row r="33" spans="1:18" x14ac:dyDescent="0.3">
      <c r="A33">
        <f t="shared" si="2"/>
        <v>15.635</v>
      </c>
      <c r="B33">
        <v>1536384</v>
      </c>
      <c r="C33">
        <v>3044</v>
      </c>
      <c r="D33">
        <v>85.387600000000006</v>
      </c>
      <c r="E33">
        <v>16.149999999999999</v>
      </c>
      <c r="F33">
        <v>26.8</v>
      </c>
      <c r="G33">
        <v>0.09</v>
      </c>
      <c r="H33">
        <v>7.0000000000000007E-2</v>
      </c>
      <c r="I33">
        <v>-0.03</v>
      </c>
      <c r="J33">
        <v>-10.27</v>
      </c>
      <c r="K33">
        <v>31.8</v>
      </c>
      <c r="L33">
        <v>4.7</v>
      </c>
      <c r="M33">
        <v>31.94</v>
      </c>
      <c r="N33">
        <v>-18.440000000000001</v>
      </c>
      <c r="O33">
        <v>-1.05</v>
      </c>
      <c r="P33">
        <f t="shared" si="0"/>
        <v>0.11789826122551596</v>
      </c>
      <c r="Q33">
        <f t="shared" si="1"/>
        <v>1480.7380744933539</v>
      </c>
      <c r="R33">
        <f t="shared" si="3"/>
        <v>37.909630633229071</v>
      </c>
    </row>
    <row r="34" spans="1:18" x14ac:dyDescent="0.3">
      <c r="A34">
        <f t="shared" si="2"/>
        <v>16.14</v>
      </c>
      <c r="B34">
        <v>1536889</v>
      </c>
      <c r="C34">
        <v>3045</v>
      </c>
      <c r="D34">
        <v>85.255600000000001</v>
      </c>
      <c r="E34">
        <v>16.14</v>
      </c>
      <c r="F34">
        <v>26.8</v>
      </c>
      <c r="G34">
        <v>0.12</v>
      </c>
      <c r="H34">
        <v>0.08</v>
      </c>
      <c r="I34">
        <v>-0.03</v>
      </c>
      <c r="J34">
        <v>-7.02</v>
      </c>
      <c r="K34">
        <v>82.99</v>
      </c>
      <c r="L34">
        <v>-4.5199999999999996</v>
      </c>
      <c r="M34">
        <v>30.74</v>
      </c>
      <c r="N34">
        <v>-29.84</v>
      </c>
      <c r="O34">
        <v>15.44</v>
      </c>
      <c r="P34">
        <f t="shared" si="0"/>
        <v>0.14730919862656236</v>
      </c>
      <c r="Q34">
        <f t="shared" si="1"/>
        <v>1493.3492953783027</v>
      </c>
      <c r="R34">
        <f t="shared" si="3"/>
        <v>24.972714623660966</v>
      </c>
    </row>
    <row r="35" spans="1:18" x14ac:dyDescent="0.3">
      <c r="A35">
        <f t="shared" si="2"/>
        <v>16.643999999999998</v>
      </c>
      <c r="B35">
        <v>1537393</v>
      </c>
      <c r="C35">
        <v>3046</v>
      </c>
      <c r="D35">
        <v>85.178100000000001</v>
      </c>
      <c r="E35">
        <v>16.149999999999999</v>
      </c>
      <c r="F35">
        <v>26.8</v>
      </c>
      <c r="G35">
        <v>0.1</v>
      </c>
      <c r="H35">
        <v>7.0000000000000007E-2</v>
      </c>
      <c r="I35">
        <v>-0.01</v>
      </c>
      <c r="J35">
        <v>8.1199999999999992</v>
      </c>
      <c r="K35">
        <v>38.53</v>
      </c>
      <c r="L35">
        <v>-36.520000000000003</v>
      </c>
      <c r="M35">
        <v>22.19</v>
      </c>
      <c r="N35">
        <v>-34.79</v>
      </c>
      <c r="O35">
        <v>29.39</v>
      </c>
      <c r="P35">
        <f t="shared" si="0"/>
        <v>0.12247448713915891</v>
      </c>
      <c r="Q35">
        <f t="shared" si="1"/>
        <v>1500.7609789277312</v>
      </c>
      <c r="R35">
        <f t="shared" si="3"/>
        <v>14.705721328231249</v>
      </c>
    </row>
    <row r="36" spans="1:18" x14ac:dyDescent="0.3">
      <c r="A36">
        <f t="shared" si="2"/>
        <v>17.148</v>
      </c>
      <c r="B36">
        <v>1537897</v>
      </c>
      <c r="C36">
        <v>3047</v>
      </c>
      <c r="D36">
        <v>85.143900000000002</v>
      </c>
      <c r="E36">
        <v>16.14</v>
      </c>
      <c r="F36">
        <v>26.8</v>
      </c>
      <c r="G36">
        <v>0.09</v>
      </c>
      <c r="H36">
        <v>7.0000000000000007E-2</v>
      </c>
      <c r="I36">
        <v>-0.01</v>
      </c>
      <c r="J36">
        <v>25.48</v>
      </c>
      <c r="K36">
        <v>38</v>
      </c>
      <c r="L36">
        <v>-42.27</v>
      </c>
      <c r="M36">
        <v>4.95</v>
      </c>
      <c r="N36">
        <v>-34.04</v>
      </c>
      <c r="O36">
        <v>44.83</v>
      </c>
      <c r="P36">
        <f t="shared" si="0"/>
        <v>0.11445523142259598</v>
      </c>
      <c r="Q36">
        <f t="shared" si="1"/>
        <v>1504.0334197817178</v>
      </c>
      <c r="R36">
        <f t="shared" si="3"/>
        <v>6.4929382023543658</v>
      </c>
    </row>
    <row r="37" spans="1:18" x14ac:dyDescent="0.3">
      <c r="A37">
        <f t="shared" si="2"/>
        <v>17.652999999999999</v>
      </c>
      <c r="B37">
        <v>1538402</v>
      </c>
      <c r="C37">
        <v>3048</v>
      </c>
      <c r="D37">
        <v>85.159899999999993</v>
      </c>
      <c r="E37">
        <v>16.14</v>
      </c>
      <c r="F37">
        <v>26.8</v>
      </c>
      <c r="G37">
        <v>0.09</v>
      </c>
      <c r="H37">
        <v>7.0000000000000007E-2</v>
      </c>
      <c r="I37">
        <v>-0.01</v>
      </c>
      <c r="J37">
        <v>27.02</v>
      </c>
      <c r="K37">
        <v>-27.48</v>
      </c>
      <c r="L37">
        <v>-50.93</v>
      </c>
      <c r="M37">
        <v>-14.54</v>
      </c>
      <c r="N37">
        <v>-34.04</v>
      </c>
      <c r="O37">
        <v>46.93</v>
      </c>
      <c r="P37">
        <f t="shared" si="0"/>
        <v>0.11445523142259598</v>
      </c>
      <c r="Q37">
        <f t="shared" si="1"/>
        <v>1502.5023208315308</v>
      </c>
      <c r="R37">
        <f t="shared" si="3"/>
        <v>-3.0318791092812245</v>
      </c>
    </row>
    <row r="38" spans="1:18" x14ac:dyDescent="0.3">
      <c r="A38">
        <f t="shared" si="2"/>
        <v>18.157</v>
      </c>
      <c r="B38">
        <v>1538906</v>
      </c>
      <c r="C38">
        <v>3049</v>
      </c>
      <c r="D38">
        <v>85.225899999999996</v>
      </c>
      <c r="E38">
        <v>16.14</v>
      </c>
      <c r="F38">
        <v>26.82</v>
      </c>
      <c r="G38">
        <v>0.04</v>
      </c>
      <c r="H38">
        <v>0.09</v>
      </c>
      <c r="I38">
        <v>-0.03</v>
      </c>
      <c r="J38">
        <v>12.4</v>
      </c>
      <c r="K38">
        <v>-1.79</v>
      </c>
      <c r="L38">
        <v>-56.78</v>
      </c>
      <c r="M38">
        <v>-33.89</v>
      </c>
      <c r="N38">
        <v>-28.19</v>
      </c>
      <c r="O38">
        <v>33.590000000000003</v>
      </c>
      <c r="P38">
        <f t="shared" si="0"/>
        <v>0.10295630140987</v>
      </c>
      <c r="Q38">
        <f t="shared" si="1"/>
        <v>1496.1889987831362</v>
      </c>
      <c r="R38">
        <f t="shared" si="3"/>
        <v>-12.526432635703616</v>
      </c>
    </row>
    <row r="39" spans="1:18" x14ac:dyDescent="0.3">
      <c r="A39">
        <f t="shared" si="2"/>
        <v>18.661000000000001</v>
      </c>
      <c r="B39">
        <v>1539410</v>
      </c>
      <c r="C39">
        <v>3050</v>
      </c>
      <c r="D39">
        <v>85.332999999999998</v>
      </c>
      <c r="E39">
        <v>16.14</v>
      </c>
      <c r="F39">
        <v>26.82</v>
      </c>
      <c r="G39">
        <v>0.03</v>
      </c>
      <c r="H39">
        <v>7.0000000000000007E-2</v>
      </c>
      <c r="I39">
        <v>-0.04</v>
      </c>
      <c r="J39">
        <v>5.47</v>
      </c>
      <c r="K39">
        <v>48.23</v>
      </c>
      <c r="L39">
        <v>-11.44</v>
      </c>
      <c r="M39">
        <v>-41.53</v>
      </c>
      <c r="N39">
        <v>-15.14</v>
      </c>
      <c r="O39">
        <v>35.54</v>
      </c>
      <c r="P39">
        <f t="shared" si="0"/>
        <v>8.6023252670426265E-2</v>
      </c>
      <c r="Q39">
        <f t="shared" si="1"/>
        <v>1485.9526183005462</v>
      </c>
      <c r="R39">
        <f t="shared" si="3"/>
        <v>-20.310278735297551</v>
      </c>
    </row>
    <row r="40" spans="1:18" x14ac:dyDescent="0.3">
      <c r="A40">
        <f t="shared" si="2"/>
        <v>19.166</v>
      </c>
      <c r="B40">
        <v>1539915</v>
      </c>
      <c r="C40">
        <v>3051</v>
      </c>
      <c r="D40">
        <v>85.477500000000006</v>
      </c>
      <c r="E40">
        <v>16.149999999999999</v>
      </c>
      <c r="F40">
        <v>26.82</v>
      </c>
      <c r="G40">
        <v>0.05</v>
      </c>
      <c r="H40">
        <v>0.11</v>
      </c>
      <c r="I40">
        <v>-0.01</v>
      </c>
      <c r="J40">
        <v>1.62</v>
      </c>
      <c r="K40">
        <v>41.15</v>
      </c>
      <c r="L40">
        <v>-5.86</v>
      </c>
      <c r="M40">
        <v>-45.73</v>
      </c>
      <c r="N40">
        <v>-5.85</v>
      </c>
      <c r="O40">
        <v>37.33</v>
      </c>
      <c r="P40">
        <f t="shared" si="0"/>
        <v>0.12124355652982141</v>
      </c>
      <c r="Q40">
        <f t="shared" si="1"/>
        <v>1472.1581026851075</v>
      </c>
      <c r="R40">
        <f t="shared" si="3"/>
        <v>-27.315872505819343</v>
      </c>
    </row>
    <row r="41" spans="1:18" x14ac:dyDescent="0.3">
      <c r="A41">
        <f t="shared" si="2"/>
        <v>19.670000000000002</v>
      </c>
      <c r="B41">
        <v>1540419</v>
      </c>
      <c r="C41">
        <v>3052</v>
      </c>
      <c r="D41">
        <v>85.675700000000006</v>
      </c>
      <c r="E41">
        <v>16.14</v>
      </c>
      <c r="F41">
        <v>26.82</v>
      </c>
      <c r="G41">
        <v>-0.01</v>
      </c>
      <c r="H41">
        <v>0.15</v>
      </c>
      <c r="I41">
        <v>-0.01</v>
      </c>
      <c r="J41">
        <v>8.6300000000000008</v>
      </c>
      <c r="K41">
        <v>28.66</v>
      </c>
      <c r="L41">
        <v>-7.59</v>
      </c>
      <c r="M41">
        <v>-44.23</v>
      </c>
      <c r="N41">
        <v>-0.15</v>
      </c>
      <c r="O41">
        <v>36.14</v>
      </c>
      <c r="P41">
        <f t="shared" si="0"/>
        <v>0.15066519173319362</v>
      </c>
      <c r="Q41">
        <f t="shared" si="1"/>
        <v>1453.2678624306752</v>
      </c>
      <c r="R41">
        <f t="shared" si="3"/>
        <v>-37.480635425460669</v>
      </c>
    </row>
    <row r="42" spans="1:18" x14ac:dyDescent="0.3">
      <c r="A42">
        <f t="shared" si="2"/>
        <v>20.175000000000001</v>
      </c>
      <c r="B42">
        <v>1540924</v>
      </c>
      <c r="C42">
        <v>3053</v>
      </c>
      <c r="D42">
        <v>85.898300000000006</v>
      </c>
      <c r="E42">
        <v>16.14</v>
      </c>
      <c r="F42">
        <v>26.82</v>
      </c>
      <c r="G42">
        <v>0</v>
      </c>
      <c r="H42">
        <v>0.23</v>
      </c>
      <c r="I42">
        <v>0.03</v>
      </c>
      <c r="J42">
        <v>11.97</v>
      </c>
      <c r="K42">
        <v>24.7</v>
      </c>
      <c r="L42">
        <v>6.24</v>
      </c>
      <c r="M42">
        <v>-45.88</v>
      </c>
      <c r="N42">
        <v>3.3</v>
      </c>
      <c r="O42">
        <v>30.89</v>
      </c>
      <c r="P42">
        <f t="shared" si="0"/>
        <v>0.23194827009486405</v>
      </c>
      <c r="Q42">
        <f t="shared" si="1"/>
        <v>1432.0942245410361</v>
      </c>
      <c r="R42">
        <f t="shared" si="3"/>
        <v>-41.927995821067739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7"/>
  <sheetViews>
    <sheetView workbookViewId="0">
      <selection activeCell="R2" sqref="R2"/>
    </sheetView>
  </sheetViews>
  <sheetFormatPr defaultColWidth="11.5546875" defaultRowHeight="14.4" x14ac:dyDescent="0.3"/>
  <sheetData>
    <row r="37" spans="3:3" x14ac:dyDescent="0.3">
      <c r="C3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Launch-data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Mats Haugerud</cp:lastModifiedBy>
  <dcterms:created xsi:type="dcterms:W3CDTF">2022-04-20T09:26:20Z</dcterms:created>
  <dcterms:modified xsi:type="dcterms:W3CDTF">2022-05-26T17:30:17Z</dcterms:modified>
</cp:coreProperties>
</file>