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HAOS PROFESSOR\Desktop\"/>
    </mc:Choice>
  </mc:AlternateContent>
  <xr:revisionPtr revIDLastSave="0" documentId="13_ncr:1_{523459FE-0F0B-41B5-916E-FD542A14B4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ndas" sheetId="1" r:id="rId1"/>
  </sheets>
  <definedNames>
    <definedName name="_xlnm._FilterDatabase" localSheetId="0" hidden="1">Vendas!$C$1:$AD$293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72" i="1" l="1"/>
  <c r="AC172" i="1" s="1"/>
  <c r="AG8" i="1"/>
  <c r="AG11" i="1"/>
  <c r="AG10" i="1"/>
  <c r="AG9" i="1"/>
  <c r="AB109" i="1"/>
  <c r="AD109" i="1" s="1"/>
  <c r="AB216" i="1"/>
  <c r="AD216" i="1" s="1"/>
  <c r="AB4" i="1"/>
  <c r="AD4" i="1" s="1"/>
  <c r="AB130" i="1"/>
  <c r="AD130" i="1" s="1"/>
  <c r="AB218" i="1"/>
  <c r="AD218" i="1" s="1"/>
  <c r="AB143" i="1"/>
  <c r="AD143" i="1" s="1"/>
  <c r="AB54" i="1"/>
  <c r="AD54" i="1" s="1"/>
  <c r="AB162" i="1"/>
  <c r="AD162" i="1" s="1"/>
  <c r="AB134" i="1"/>
  <c r="AD134" i="1" s="1"/>
  <c r="AB282" i="1"/>
  <c r="AD282" i="1" s="1"/>
  <c r="AB288" i="1"/>
  <c r="AD288" i="1" s="1"/>
  <c r="AB132" i="1"/>
  <c r="AD132" i="1" s="1"/>
  <c r="AB256" i="1"/>
  <c r="AD256" i="1" s="1"/>
  <c r="AB208" i="1"/>
  <c r="AD208" i="1" s="1"/>
  <c r="AB116" i="1"/>
  <c r="AD116" i="1" s="1"/>
  <c r="AB71" i="1"/>
  <c r="AD71" i="1" s="1"/>
  <c r="AB30" i="1"/>
  <c r="AD30" i="1" s="1"/>
  <c r="AB45" i="1"/>
  <c r="AD45" i="1" s="1"/>
  <c r="AB285" i="1"/>
  <c r="AD285" i="1" s="1"/>
  <c r="AB238" i="1"/>
  <c r="AD238" i="1" s="1"/>
  <c r="AB267" i="1"/>
  <c r="AD267" i="1" s="1"/>
  <c r="AB260" i="1"/>
  <c r="AD260" i="1" s="1"/>
  <c r="AB226" i="1"/>
  <c r="AD226" i="1" s="1"/>
  <c r="AB157" i="1"/>
  <c r="AD157" i="1" s="1"/>
  <c r="AB191" i="1"/>
  <c r="AD191" i="1" s="1"/>
  <c r="AB141" i="1"/>
  <c r="AD141" i="1" s="1"/>
  <c r="AB3" i="1"/>
  <c r="AD3" i="1" s="1"/>
  <c r="AB150" i="1"/>
  <c r="AD150" i="1" s="1"/>
  <c r="AB276" i="1"/>
  <c r="AD276" i="1" s="1"/>
  <c r="AB34" i="1"/>
  <c r="AD34" i="1" s="1"/>
  <c r="AB146" i="1"/>
  <c r="AD146" i="1" s="1"/>
  <c r="AB112" i="1"/>
  <c r="AD112" i="1" s="1"/>
  <c r="AB270" i="1"/>
  <c r="AD270" i="1" s="1"/>
  <c r="AB75" i="1"/>
  <c r="AD75" i="1" s="1"/>
  <c r="AB24" i="1"/>
  <c r="AD24" i="1" s="1"/>
  <c r="AB198" i="1"/>
  <c r="AD198" i="1" s="1"/>
  <c r="AB275" i="1"/>
  <c r="AD275" i="1" s="1"/>
  <c r="AB286" i="1"/>
  <c r="AD286" i="1" s="1"/>
  <c r="AB76" i="1"/>
  <c r="AD76" i="1" s="1"/>
  <c r="AB217" i="1"/>
  <c r="AD217" i="1" s="1"/>
  <c r="AB180" i="1"/>
  <c r="AD180" i="1" s="1"/>
  <c r="AB9" i="1"/>
  <c r="AD9" i="1" s="1"/>
  <c r="AB95" i="1"/>
  <c r="AD95" i="1" s="1"/>
  <c r="AB193" i="1"/>
  <c r="AD193" i="1" s="1"/>
  <c r="AB21" i="1"/>
  <c r="AD21" i="1" s="1"/>
  <c r="AB99" i="1"/>
  <c r="AD99" i="1" s="1"/>
  <c r="AB57" i="1"/>
  <c r="AD57" i="1" s="1"/>
  <c r="AB281" i="1"/>
  <c r="AD281" i="1" s="1"/>
  <c r="AB224" i="1"/>
  <c r="AD224" i="1" s="1"/>
  <c r="AB205" i="1"/>
  <c r="AD205" i="1" s="1"/>
  <c r="AB151" i="1"/>
  <c r="AD151" i="1" s="1"/>
  <c r="AB176" i="1"/>
  <c r="AD176" i="1" s="1"/>
  <c r="AB183" i="1"/>
  <c r="AD183" i="1" s="1"/>
  <c r="AB135" i="1"/>
  <c r="AD135" i="1" s="1"/>
  <c r="AB68" i="1"/>
  <c r="AD68" i="1" s="1"/>
  <c r="AB106" i="1"/>
  <c r="AD106" i="1" s="1"/>
  <c r="AB262" i="1"/>
  <c r="AD262" i="1" s="1"/>
  <c r="AB7" i="1"/>
  <c r="AD7" i="1" s="1"/>
  <c r="AB114" i="1"/>
  <c r="AD114" i="1" s="1"/>
  <c r="AB242" i="1"/>
  <c r="AD242" i="1" s="1"/>
  <c r="AB252" i="1"/>
  <c r="AD252" i="1" s="1"/>
  <c r="AB220" i="1"/>
  <c r="AD220" i="1" s="1"/>
  <c r="AB60" i="1"/>
  <c r="AD60" i="1" s="1"/>
  <c r="AB148" i="1"/>
  <c r="AD148" i="1" s="1"/>
  <c r="AB86" i="1"/>
  <c r="AD86" i="1" s="1"/>
  <c r="AB171" i="1"/>
  <c r="AD171" i="1" s="1"/>
  <c r="AB250" i="1"/>
  <c r="AD250" i="1" s="1"/>
  <c r="AB197" i="1"/>
  <c r="AD197" i="1" s="1"/>
  <c r="AB50" i="1"/>
  <c r="AD50" i="1" s="1"/>
  <c r="AB179" i="1"/>
  <c r="AD179" i="1" s="1"/>
  <c r="AB185" i="1"/>
  <c r="AD185" i="1" s="1"/>
  <c r="AB107" i="1"/>
  <c r="AD107" i="1" s="1"/>
  <c r="AB18" i="1"/>
  <c r="AD18" i="1" s="1"/>
  <c r="AB29" i="1"/>
  <c r="AD29" i="1" s="1"/>
  <c r="AB41" i="1"/>
  <c r="AD41" i="1" s="1"/>
  <c r="AB223" i="1"/>
  <c r="AD223" i="1" s="1"/>
  <c r="AB58" i="1"/>
  <c r="AD58" i="1" s="1"/>
  <c r="AB178" i="1"/>
  <c r="AD178" i="1" s="1"/>
  <c r="AB145" i="1"/>
  <c r="AD145" i="1" s="1"/>
  <c r="AB10" i="1"/>
  <c r="AD10" i="1" s="1"/>
  <c r="AB290" i="1"/>
  <c r="AD290" i="1" s="1"/>
  <c r="AB88" i="1"/>
  <c r="AD88" i="1" s="1"/>
  <c r="AB17" i="1"/>
  <c r="AD17" i="1" s="1"/>
  <c r="AB271" i="1"/>
  <c r="AD271" i="1" s="1"/>
  <c r="AB27" i="1"/>
  <c r="AD27" i="1" s="1"/>
  <c r="AB100" i="1"/>
  <c r="AD100" i="1" s="1"/>
  <c r="AB169" i="1"/>
  <c r="AD169" i="1" s="1"/>
  <c r="AB228" i="1"/>
  <c r="AD228" i="1" s="1"/>
  <c r="AB147" i="1"/>
  <c r="AD147" i="1" s="1"/>
  <c r="AB53" i="1"/>
  <c r="AD53" i="1" s="1"/>
  <c r="AB149" i="1"/>
  <c r="AD149" i="1" s="1"/>
  <c r="AB236" i="1"/>
  <c r="AD236" i="1" s="1"/>
  <c r="AB213" i="1"/>
  <c r="AD213" i="1" s="1"/>
  <c r="AB283" i="1"/>
  <c r="AD283" i="1" s="1"/>
  <c r="AB14" i="1"/>
  <c r="AD14" i="1" s="1"/>
  <c r="AB80" i="1"/>
  <c r="AD80" i="1" s="1"/>
  <c r="AB163" i="1"/>
  <c r="AD163" i="1" s="1"/>
  <c r="AB13" i="1"/>
  <c r="AD13" i="1" s="1"/>
  <c r="AB196" i="1"/>
  <c r="AD196" i="1" s="1"/>
  <c r="AB85" i="1"/>
  <c r="AD85" i="1" s="1"/>
  <c r="AB239" i="1"/>
  <c r="AD239" i="1" s="1"/>
  <c r="AB129" i="1"/>
  <c r="AD129" i="1" s="1"/>
  <c r="AB66" i="1"/>
  <c r="AD66" i="1" s="1"/>
  <c r="AB164" i="1"/>
  <c r="AD164" i="1" s="1"/>
  <c r="AB173" i="1"/>
  <c r="AD173" i="1" s="1"/>
  <c r="AB6" i="1"/>
  <c r="AD6" i="1" s="1"/>
  <c r="AB105" i="1"/>
  <c r="AD105" i="1" s="1"/>
  <c r="AB181" i="1"/>
  <c r="AD181" i="1" s="1"/>
  <c r="AB22" i="1"/>
  <c r="AD22" i="1" s="1"/>
  <c r="AB153" i="1"/>
  <c r="AD153" i="1" s="1"/>
  <c r="AB56" i="1"/>
  <c r="AD56" i="1" s="1"/>
  <c r="AB67" i="1"/>
  <c r="AD67" i="1" s="1"/>
  <c r="AB20" i="1"/>
  <c r="AD20" i="1" s="1"/>
  <c r="AB293" i="1"/>
  <c r="AD293" i="1" s="1"/>
  <c r="AB79" i="1"/>
  <c r="AD79" i="1" s="1"/>
  <c r="AB101" i="1"/>
  <c r="AD101" i="1" s="1"/>
  <c r="AB118" i="1"/>
  <c r="AD118" i="1" s="1"/>
  <c r="AB195" i="1"/>
  <c r="AD195" i="1" s="1"/>
  <c r="AB16" i="1"/>
  <c r="AD16" i="1" s="1"/>
  <c r="AB139" i="1"/>
  <c r="AD139" i="1" s="1"/>
  <c r="AB204" i="1"/>
  <c r="AD204" i="1" s="1"/>
  <c r="AB255" i="1"/>
  <c r="AD255" i="1" s="1"/>
  <c r="AB81" i="1"/>
  <c r="AD81" i="1" s="1"/>
  <c r="AB203" i="1"/>
  <c r="AD203" i="1" s="1"/>
  <c r="AB120" i="1"/>
  <c r="AD120" i="1" s="1"/>
  <c r="AB158" i="1"/>
  <c r="AD158" i="1" s="1"/>
  <c r="AB269" i="1"/>
  <c r="AD269" i="1" s="1"/>
  <c r="AB98" i="1"/>
  <c r="AD98" i="1" s="1"/>
  <c r="AB15" i="1"/>
  <c r="AD15" i="1" s="1"/>
  <c r="AB51" i="1"/>
  <c r="AD51" i="1" s="1"/>
  <c r="AB233" i="1"/>
  <c r="AD233" i="1" s="1"/>
  <c r="AB159" i="1"/>
  <c r="AD159" i="1" s="1"/>
  <c r="AB211" i="1"/>
  <c r="AD211" i="1" s="1"/>
  <c r="AB90" i="1"/>
  <c r="AD90" i="1" s="1"/>
  <c r="AB28" i="1"/>
  <c r="AD28" i="1" s="1"/>
  <c r="AB229" i="1"/>
  <c r="AD229" i="1" s="1"/>
  <c r="AB96" i="1"/>
  <c r="AD96" i="1" s="1"/>
  <c r="AB42" i="1"/>
  <c r="AD42" i="1" s="1"/>
  <c r="AB182" i="1"/>
  <c r="AD182" i="1" s="1"/>
  <c r="AB289" i="1"/>
  <c r="AD289" i="1" s="1"/>
  <c r="AB160" i="1"/>
  <c r="AD160" i="1" s="1"/>
  <c r="AB55" i="1"/>
  <c r="AD55" i="1" s="1"/>
  <c r="AB46" i="1"/>
  <c r="AD46" i="1" s="1"/>
  <c r="AB265" i="1"/>
  <c r="AD265" i="1" s="1"/>
  <c r="AB63" i="1"/>
  <c r="AD63" i="1" s="1"/>
  <c r="AB225" i="1"/>
  <c r="AD225" i="1" s="1"/>
  <c r="AB12" i="1"/>
  <c r="AD12" i="1" s="1"/>
  <c r="AB94" i="1"/>
  <c r="AD94" i="1" s="1"/>
  <c r="AB37" i="1"/>
  <c r="AD37" i="1" s="1"/>
  <c r="AB268" i="1"/>
  <c r="AD268" i="1" s="1"/>
  <c r="AB161" i="1"/>
  <c r="AD161" i="1" s="1"/>
  <c r="AB64" i="1"/>
  <c r="AD64" i="1" s="1"/>
  <c r="AB291" i="1"/>
  <c r="AD291" i="1" s="1"/>
  <c r="AB121" i="1"/>
  <c r="AD121" i="1" s="1"/>
  <c r="AB74" i="1"/>
  <c r="AD74" i="1" s="1"/>
  <c r="AB154" i="1"/>
  <c r="AD154" i="1" s="1"/>
  <c r="AB186" i="1"/>
  <c r="AD186" i="1" s="1"/>
  <c r="AB110" i="1"/>
  <c r="AD110" i="1" s="1"/>
  <c r="AB124" i="1"/>
  <c r="AD124" i="1" s="1"/>
  <c r="AB73" i="1"/>
  <c r="AD73" i="1" s="1"/>
  <c r="AB209" i="1"/>
  <c r="AD209" i="1" s="1"/>
  <c r="AB261" i="1"/>
  <c r="AD261" i="1" s="1"/>
  <c r="AB214" i="1"/>
  <c r="AD214" i="1" s="1"/>
  <c r="AB170" i="1"/>
  <c r="AD170" i="1" s="1"/>
  <c r="AB222" i="1"/>
  <c r="AD222" i="1" s="1"/>
  <c r="AB200" i="1"/>
  <c r="AD200" i="1" s="1"/>
  <c r="AB123" i="1"/>
  <c r="AD123" i="1" s="1"/>
  <c r="AB44" i="1"/>
  <c r="AD44" i="1" s="1"/>
  <c r="AB144" i="1"/>
  <c r="AD144" i="1" s="1"/>
  <c r="AB83" i="1"/>
  <c r="AD83" i="1" s="1"/>
  <c r="AB201" i="1"/>
  <c r="AD201" i="1" s="1"/>
  <c r="AB199" i="1"/>
  <c r="AD199" i="1" s="1"/>
  <c r="AB247" i="1"/>
  <c r="AD247" i="1" s="1"/>
  <c r="AB278" i="1"/>
  <c r="AD278" i="1" s="1"/>
  <c r="AB84" i="1"/>
  <c r="AD84" i="1" s="1"/>
  <c r="AB251" i="1"/>
  <c r="AD251" i="1" s="1"/>
  <c r="AB61" i="1"/>
  <c r="AD61" i="1" s="1"/>
  <c r="AB115" i="1"/>
  <c r="AD115" i="1" s="1"/>
  <c r="AB254" i="1"/>
  <c r="AD254" i="1" s="1"/>
  <c r="AB231" i="1"/>
  <c r="AD231" i="1" s="1"/>
  <c r="AB257" i="1"/>
  <c r="AD257" i="1" s="1"/>
  <c r="AB219" i="1"/>
  <c r="AD219" i="1" s="1"/>
  <c r="AB131" i="1"/>
  <c r="AD131" i="1" s="1"/>
  <c r="AB241" i="1"/>
  <c r="AD241" i="1" s="1"/>
  <c r="AB232" i="1"/>
  <c r="AD232" i="1" s="1"/>
  <c r="AB266" i="1"/>
  <c r="AD266" i="1" s="1"/>
  <c r="AB279" i="1"/>
  <c r="AD279" i="1" s="1"/>
  <c r="AB167" i="1"/>
  <c r="AD167" i="1" s="1"/>
  <c r="AB230" i="1"/>
  <c r="AD230" i="1" s="1"/>
  <c r="AB215" i="1"/>
  <c r="AD215" i="1" s="1"/>
  <c r="AB259" i="1"/>
  <c r="AD259" i="1" s="1"/>
  <c r="AB23" i="1"/>
  <c r="AD23" i="1" s="1"/>
  <c r="AB155" i="1"/>
  <c r="AD155" i="1" s="1"/>
  <c r="AB35" i="1"/>
  <c r="AD35" i="1" s="1"/>
  <c r="AB202" i="1"/>
  <c r="AD202" i="1" s="1"/>
  <c r="AB92" i="1"/>
  <c r="AD92" i="1" s="1"/>
  <c r="AB243" i="1"/>
  <c r="AD243" i="1" s="1"/>
  <c r="AB284" i="1"/>
  <c r="AD284" i="1" s="1"/>
  <c r="AB234" i="1"/>
  <c r="AD234" i="1" s="1"/>
  <c r="AB122" i="1"/>
  <c r="AD122" i="1" s="1"/>
  <c r="AB62" i="1"/>
  <c r="AD62" i="1" s="1"/>
  <c r="AB264" i="1"/>
  <c r="AD264" i="1" s="1"/>
  <c r="AB273" i="1"/>
  <c r="AD273" i="1" s="1"/>
  <c r="AB142" i="1"/>
  <c r="AD142" i="1" s="1"/>
  <c r="AB210" i="1"/>
  <c r="AD210" i="1" s="1"/>
  <c r="AB25" i="1"/>
  <c r="AD25" i="1" s="1"/>
  <c r="AB190" i="1"/>
  <c r="AD190" i="1" s="1"/>
  <c r="AB189" i="1"/>
  <c r="AD189" i="1" s="1"/>
  <c r="AB127" i="1"/>
  <c r="AD127" i="1" s="1"/>
  <c r="AB221" i="1"/>
  <c r="AD221" i="1" s="1"/>
  <c r="AB119" i="1"/>
  <c r="AD119" i="1" s="1"/>
  <c r="AB69" i="1"/>
  <c r="AD69" i="1" s="1"/>
  <c r="AB245" i="1"/>
  <c r="AD245" i="1" s="1"/>
  <c r="AB212" i="1"/>
  <c r="AD212" i="1" s="1"/>
  <c r="AB65" i="1"/>
  <c r="AD65" i="1" s="1"/>
  <c r="AB263" i="1"/>
  <c r="AD263" i="1" s="1"/>
  <c r="AB102" i="1"/>
  <c r="AD102" i="1" s="1"/>
  <c r="AB166" i="1"/>
  <c r="AD166" i="1" s="1"/>
  <c r="AB111" i="1"/>
  <c r="AD111" i="1" s="1"/>
  <c r="AB133" i="1"/>
  <c r="AD133" i="1" s="1"/>
  <c r="AB249" i="1"/>
  <c r="AD249" i="1" s="1"/>
  <c r="AB117" i="1"/>
  <c r="AD117" i="1" s="1"/>
  <c r="AB174" i="1"/>
  <c r="AD174" i="1" s="1"/>
  <c r="AB39" i="1"/>
  <c r="AD39" i="1" s="1"/>
  <c r="AB138" i="1"/>
  <c r="AD138" i="1" s="1"/>
  <c r="AB47" i="1"/>
  <c r="AD47" i="1" s="1"/>
  <c r="AB175" i="1"/>
  <c r="AD175" i="1" s="1"/>
  <c r="AB31" i="1"/>
  <c r="AD31" i="1" s="1"/>
  <c r="AB48" i="1"/>
  <c r="AD48" i="1" s="1"/>
  <c r="AB32" i="1"/>
  <c r="AD32" i="1" s="1"/>
  <c r="AB19" i="1"/>
  <c r="AD19" i="1" s="1"/>
  <c r="AB52" i="1"/>
  <c r="AD52" i="1" s="1"/>
  <c r="AB89" i="1"/>
  <c r="AD89" i="1" s="1"/>
  <c r="AB184" i="1"/>
  <c r="AD184" i="1" s="1"/>
  <c r="AB253" i="1"/>
  <c r="AD253" i="1" s="1"/>
  <c r="AB177" i="1"/>
  <c r="AD177" i="1" s="1"/>
  <c r="AB82" i="1"/>
  <c r="AD82" i="1" s="1"/>
  <c r="AB137" i="1"/>
  <c r="AD137" i="1" s="1"/>
  <c r="AB38" i="1"/>
  <c r="AD38" i="1" s="1"/>
  <c r="AB108" i="1"/>
  <c r="AD108" i="1" s="1"/>
  <c r="AB5" i="1"/>
  <c r="AD5" i="1" s="1"/>
  <c r="AB188" i="1"/>
  <c r="AD188" i="1" s="1"/>
  <c r="AB227" i="1"/>
  <c r="AD227" i="1" s="1"/>
  <c r="AB97" i="1"/>
  <c r="AD97" i="1" s="1"/>
  <c r="AB33" i="1"/>
  <c r="AD33" i="1" s="1"/>
  <c r="AB126" i="1"/>
  <c r="AD126" i="1" s="1"/>
  <c r="AB43" i="1"/>
  <c r="AD43" i="1" s="1"/>
  <c r="AB26" i="1"/>
  <c r="AD26" i="1" s="1"/>
  <c r="AB165" i="1"/>
  <c r="AD165" i="1" s="1"/>
  <c r="AB140" i="1"/>
  <c r="AD140" i="1" s="1"/>
  <c r="AB78" i="1"/>
  <c r="AD78" i="1" s="1"/>
  <c r="AB49" i="1"/>
  <c r="AD49" i="1" s="1"/>
  <c r="AB156" i="1"/>
  <c r="AD156" i="1" s="1"/>
  <c r="AB125" i="1"/>
  <c r="AD125" i="1" s="1"/>
  <c r="AB237" i="1"/>
  <c r="AD237" i="1" s="1"/>
  <c r="AB59" i="1"/>
  <c r="AD59" i="1" s="1"/>
  <c r="AB187" i="1"/>
  <c r="AD187" i="1" s="1"/>
  <c r="AB128" i="1"/>
  <c r="AD128" i="1" s="1"/>
  <c r="AB244" i="1"/>
  <c r="AD244" i="1" s="1"/>
  <c r="AB36" i="1"/>
  <c r="AD36" i="1" s="1"/>
  <c r="AB235" i="1"/>
  <c r="AD235" i="1" s="1"/>
  <c r="AB70" i="1"/>
  <c r="AD70" i="1" s="1"/>
  <c r="AB277" i="1"/>
  <c r="AD277" i="1" s="1"/>
  <c r="AB103" i="1"/>
  <c r="AD103" i="1" s="1"/>
  <c r="AB272" i="1"/>
  <c r="AD272" i="1" s="1"/>
  <c r="AB207" i="1"/>
  <c r="AD207" i="1" s="1"/>
  <c r="AB72" i="1"/>
  <c r="AD72" i="1" s="1"/>
  <c r="AB104" i="1"/>
  <c r="AD104" i="1" s="1"/>
  <c r="AB152" i="1"/>
  <c r="AD152" i="1" s="1"/>
  <c r="AB91" i="1"/>
  <c r="AD91" i="1" s="1"/>
  <c r="AB274" i="1"/>
  <c r="AD274" i="1" s="1"/>
  <c r="AB40" i="1"/>
  <c r="AD40" i="1" s="1"/>
  <c r="AB8" i="1"/>
  <c r="AD8" i="1" s="1"/>
  <c r="AB77" i="1"/>
  <c r="AD77" i="1" s="1"/>
  <c r="AB206" i="1"/>
  <c r="AD206" i="1" s="1"/>
  <c r="AB194" i="1"/>
  <c r="AD194" i="1" s="1"/>
  <c r="AB168" i="1"/>
  <c r="AD168" i="1" s="1"/>
  <c r="AB192" i="1"/>
  <c r="AD192" i="1" s="1"/>
  <c r="AB136" i="1"/>
  <c r="AD136" i="1" s="1"/>
  <c r="AB258" i="1"/>
  <c r="AD258" i="1" s="1"/>
  <c r="AB246" i="1"/>
  <c r="AD246" i="1" s="1"/>
  <c r="AB93" i="1"/>
  <c r="AD93" i="1" s="1"/>
  <c r="AB11" i="1"/>
  <c r="AD11" i="1" s="1"/>
  <c r="AB292" i="1"/>
  <c r="AD292" i="1" s="1"/>
  <c r="AB113" i="1"/>
  <c r="AD113" i="1" s="1"/>
  <c r="AB87" i="1"/>
  <c r="AD87" i="1" s="1"/>
  <c r="AB248" i="1"/>
  <c r="AD248" i="1" s="1"/>
  <c r="AB280" i="1"/>
  <c r="AD280" i="1" s="1"/>
  <c r="AB287" i="1"/>
  <c r="AD287" i="1" s="1"/>
  <c r="AB240" i="1"/>
  <c r="AD240" i="1" s="1"/>
  <c r="AB2" i="1"/>
  <c r="AD2" i="1" s="1"/>
  <c r="AD172" i="1"/>
  <c r="Z172" i="1"/>
  <c r="Y109" i="1"/>
  <c r="Z109" i="1"/>
  <c r="Y216" i="1"/>
  <c r="Z216" i="1"/>
  <c r="Y4" i="1"/>
  <c r="Z4" i="1"/>
  <c r="Y130" i="1"/>
  <c r="Z130" i="1"/>
  <c r="Y218" i="1"/>
  <c r="Z218" i="1"/>
  <c r="Y143" i="1"/>
  <c r="Z143" i="1"/>
  <c r="Y54" i="1"/>
  <c r="Z54" i="1"/>
  <c r="Y162" i="1"/>
  <c r="Z162" i="1"/>
  <c r="Y134" i="1"/>
  <c r="Z134" i="1"/>
  <c r="Y282" i="1"/>
  <c r="Z282" i="1"/>
  <c r="Y288" i="1"/>
  <c r="Z288" i="1"/>
  <c r="Y132" i="1"/>
  <c r="Z132" i="1"/>
  <c r="Y256" i="1"/>
  <c r="Z256" i="1"/>
  <c r="Y208" i="1"/>
  <c r="Z208" i="1"/>
  <c r="Y116" i="1"/>
  <c r="Z116" i="1"/>
  <c r="Y71" i="1"/>
  <c r="Z71" i="1"/>
  <c r="Y30" i="1"/>
  <c r="Z30" i="1"/>
  <c r="Y45" i="1"/>
  <c r="Z45" i="1"/>
  <c r="Y285" i="1"/>
  <c r="Z285" i="1"/>
  <c r="Y238" i="1"/>
  <c r="Z238" i="1"/>
  <c r="Y267" i="1"/>
  <c r="Z267" i="1"/>
  <c r="Y260" i="1"/>
  <c r="Z260" i="1"/>
  <c r="Y226" i="1"/>
  <c r="Z226" i="1"/>
  <c r="Y157" i="1"/>
  <c r="Z157" i="1"/>
  <c r="Y191" i="1"/>
  <c r="Z191" i="1"/>
  <c r="Y141" i="1"/>
  <c r="Z141" i="1"/>
  <c r="Y3" i="1"/>
  <c r="Z3" i="1"/>
  <c r="Y150" i="1"/>
  <c r="Z150" i="1"/>
  <c r="Y276" i="1"/>
  <c r="Z276" i="1"/>
  <c r="Y34" i="1"/>
  <c r="Z34" i="1"/>
  <c r="Y146" i="1"/>
  <c r="Z146" i="1"/>
  <c r="Y112" i="1"/>
  <c r="Z112" i="1"/>
  <c r="Y270" i="1"/>
  <c r="Z270" i="1"/>
  <c r="Y75" i="1"/>
  <c r="Z75" i="1"/>
  <c r="Y24" i="1"/>
  <c r="Z24" i="1"/>
  <c r="Y198" i="1"/>
  <c r="Z198" i="1"/>
  <c r="Y275" i="1"/>
  <c r="Z275" i="1"/>
  <c r="Y286" i="1"/>
  <c r="Z286" i="1"/>
  <c r="Y76" i="1"/>
  <c r="Z76" i="1"/>
  <c r="Y217" i="1"/>
  <c r="Z217" i="1"/>
  <c r="Y180" i="1"/>
  <c r="Z180" i="1"/>
  <c r="Y9" i="1"/>
  <c r="Z9" i="1"/>
  <c r="Y95" i="1"/>
  <c r="Z95" i="1"/>
  <c r="Y193" i="1"/>
  <c r="Z193" i="1"/>
  <c r="Y21" i="1"/>
  <c r="Z21" i="1"/>
  <c r="Y99" i="1"/>
  <c r="Z99" i="1"/>
  <c r="Y57" i="1"/>
  <c r="Z57" i="1"/>
  <c r="Y281" i="1"/>
  <c r="Z281" i="1"/>
  <c r="Y224" i="1"/>
  <c r="Z224" i="1"/>
  <c r="Y205" i="1"/>
  <c r="Z205" i="1"/>
  <c r="Y151" i="1"/>
  <c r="Z151" i="1"/>
  <c r="Y176" i="1"/>
  <c r="Z176" i="1"/>
  <c r="Y183" i="1"/>
  <c r="Z183" i="1"/>
  <c r="Y135" i="1"/>
  <c r="Z135" i="1"/>
  <c r="Y68" i="1"/>
  <c r="Z68" i="1"/>
  <c r="Y106" i="1"/>
  <c r="Z106" i="1"/>
  <c r="Y262" i="1"/>
  <c r="Z262" i="1"/>
  <c r="Y7" i="1"/>
  <c r="Z7" i="1"/>
  <c r="Y114" i="1"/>
  <c r="Z114" i="1"/>
  <c r="Y242" i="1"/>
  <c r="Z242" i="1"/>
  <c r="Y252" i="1"/>
  <c r="Z252" i="1"/>
  <c r="Y220" i="1"/>
  <c r="Z220" i="1"/>
  <c r="Y60" i="1"/>
  <c r="Z60" i="1"/>
  <c r="Y148" i="1"/>
  <c r="Z148" i="1"/>
  <c r="Y86" i="1"/>
  <c r="Z86" i="1"/>
  <c r="Y171" i="1"/>
  <c r="Z171" i="1"/>
  <c r="Y250" i="1"/>
  <c r="Z250" i="1"/>
  <c r="Y197" i="1"/>
  <c r="Z197" i="1"/>
  <c r="Y50" i="1"/>
  <c r="Z50" i="1"/>
  <c r="Y179" i="1"/>
  <c r="Z179" i="1"/>
  <c r="Y185" i="1"/>
  <c r="Z185" i="1"/>
  <c r="Y107" i="1"/>
  <c r="Z107" i="1"/>
  <c r="Y18" i="1"/>
  <c r="Z18" i="1"/>
  <c r="Y29" i="1"/>
  <c r="Z29" i="1"/>
  <c r="Y41" i="1"/>
  <c r="Z41" i="1"/>
  <c r="Y223" i="1"/>
  <c r="Z223" i="1"/>
  <c r="Y58" i="1"/>
  <c r="Z58" i="1"/>
  <c r="Y178" i="1"/>
  <c r="Z178" i="1"/>
  <c r="Y145" i="1"/>
  <c r="Z145" i="1"/>
  <c r="Y10" i="1"/>
  <c r="Z10" i="1"/>
  <c r="Y290" i="1"/>
  <c r="Z290" i="1"/>
  <c r="Y88" i="1"/>
  <c r="Z88" i="1"/>
  <c r="Y17" i="1"/>
  <c r="Z17" i="1"/>
  <c r="Y271" i="1"/>
  <c r="Z271" i="1"/>
  <c r="Y27" i="1"/>
  <c r="Z27" i="1"/>
  <c r="Y100" i="1"/>
  <c r="Z100" i="1"/>
  <c r="Y169" i="1"/>
  <c r="Z169" i="1"/>
  <c r="Y228" i="1"/>
  <c r="Z228" i="1"/>
  <c r="Y147" i="1"/>
  <c r="Z147" i="1"/>
  <c r="Y53" i="1"/>
  <c r="Z53" i="1"/>
  <c r="Y149" i="1"/>
  <c r="Z149" i="1"/>
  <c r="Y236" i="1"/>
  <c r="Z236" i="1"/>
  <c r="Y213" i="1"/>
  <c r="Z213" i="1"/>
  <c r="Y283" i="1"/>
  <c r="Z283" i="1"/>
  <c r="Y14" i="1"/>
  <c r="Z14" i="1"/>
  <c r="Y80" i="1"/>
  <c r="Z80" i="1"/>
  <c r="Y163" i="1"/>
  <c r="Z163" i="1"/>
  <c r="Y13" i="1"/>
  <c r="Z13" i="1"/>
  <c r="Y196" i="1"/>
  <c r="Z196" i="1"/>
  <c r="Y85" i="1"/>
  <c r="Z85" i="1"/>
  <c r="Y239" i="1"/>
  <c r="Z239" i="1"/>
  <c r="Y129" i="1"/>
  <c r="Z129" i="1"/>
  <c r="Y66" i="1"/>
  <c r="Z66" i="1"/>
  <c r="Y164" i="1"/>
  <c r="Z164" i="1"/>
  <c r="Y173" i="1"/>
  <c r="Z173" i="1"/>
  <c r="Y6" i="1"/>
  <c r="Z6" i="1"/>
  <c r="Y105" i="1"/>
  <c r="Z105" i="1"/>
  <c r="Y181" i="1"/>
  <c r="Z181" i="1"/>
  <c r="Y22" i="1"/>
  <c r="Z22" i="1"/>
  <c r="Y153" i="1"/>
  <c r="Z153" i="1"/>
  <c r="Y56" i="1"/>
  <c r="Z56" i="1"/>
  <c r="Y67" i="1"/>
  <c r="Z67" i="1"/>
  <c r="Y20" i="1"/>
  <c r="Z20" i="1"/>
  <c r="Y293" i="1"/>
  <c r="Z293" i="1"/>
  <c r="Y79" i="1"/>
  <c r="Z79" i="1"/>
  <c r="Y101" i="1"/>
  <c r="Z101" i="1"/>
  <c r="Y118" i="1"/>
  <c r="Z118" i="1"/>
  <c r="Y195" i="1"/>
  <c r="Z195" i="1"/>
  <c r="Y16" i="1"/>
  <c r="Z16" i="1"/>
  <c r="Y139" i="1"/>
  <c r="Z139" i="1"/>
  <c r="Y204" i="1"/>
  <c r="Z204" i="1"/>
  <c r="Y255" i="1"/>
  <c r="Z255" i="1"/>
  <c r="Y81" i="1"/>
  <c r="Z81" i="1"/>
  <c r="Y203" i="1"/>
  <c r="Z203" i="1"/>
  <c r="Y120" i="1"/>
  <c r="Z120" i="1"/>
  <c r="Y158" i="1"/>
  <c r="Z158" i="1"/>
  <c r="Y269" i="1"/>
  <c r="Z269" i="1"/>
  <c r="Y98" i="1"/>
  <c r="Z98" i="1"/>
  <c r="Y15" i="1"/>
  <c r="Z15" i="1"/>
  <c r="Y51" i="1"/>
  <c r="Z51" i="1"/>
  <c r="Y233" i="1"/>
  <c r="Z233" i="1"/>
  <c r="Y159" i="1"/>
  <c r="Z159" i="1"/>
  <c r="Y211" i="1"/>
  <c r="Z211" i="1"/>
  <c r="Y90" i="1"/>
  <c r="Z90" i="1"/>
  <c r="Y28" i="1"/>
  <c r="Z28" i="1"/>
  <c r="Y229" i="1"/>
  <c r="Z229" i="1"/>
  <c r="Y96" i="1"/>
  <c r="Z96" i="1"/>
  <c r="Y42" i="1"/>
  <c r="Z42" i="1"/>
  <c r="Y182" i="1"/>
  <c r="Z182" i="1"/>
  <c r="Y289" i="1"/>
  <c r="Z289" i="1"/>
  <c r="Y160" i="1"/>
  <c r="Z160" i="1"/>
  <c r="Y55" i="1"/>
  <c r="Z55" i="1"/>
  <c r="Y46" i="1"/>
  <c r="Z46" i="1"/>
  <c r="Y265" i="1"/>
  <c r="Z265" i="1"/>
  <c r="Y63" i="1"/>
  <c r="Z63" i="1"/>
  <c r="Y225" i="1"/>
  <c r="Z225" i="1"/>
  <c r="Y12" i="1"/>
  <c r="Z12" i="1"/>
  <c r="Y94" i="1"/>
  <c r="Z94" i="1"/>
  <c r="Y37" i="1"/>
  <c r="Z37" i="1"/>
  <c r="Y268" i="1"/>
  <c r="Z268" i="1"/>
  <c r="Y161" i="1"/>
  <c r="Z161" i="1"/>
  <c r="Y64" i="1"/>
  <c r="Z64" i="1"/>
  <c r="Y291" i="1"/>
  <c r="Z291" i="1"/>
  <c r="Y121" i="1"/>
  <c r="Z121" i="1"/>
  <c r="Y74" i="1"/>
  <c r="Z74" i="1"/>
  <c r="Y154" i="1"/>
  <c r="Z154" i="1"/>
  <c r="Y186" i="1"/>
  <c r="Z186" i="1"/>
  <c r="Y110" i="1"/>
  <c r="Z110" i="1"/>
  <c r="Y124" i="1"/>
  <c r="Z124" i="1"/>
  <c r="Y73" i="1"/>
  <c r="Z73" i="1"/>
  <c r="Y209" i="1"/>
  <c r="Z209" i="1"/>
  <c r="Y261" i="1"/>
  <c r="Z261" i="1"/>
  <c r="Y214" i="1"/>
  <c r="Z214" i="1"/>
  <c r="Y170" i="1"/>
  <c r="Z170" i="1"/>
  <c r="Y222" i="1"/>
  <c r="Z222" i="1"/>
  <c r="Y200" i="1"/>
  <c r="Z200" i="1"/>
  <c r="Y123" i="1"/>
  <c r="Z123" i="1"/>
  <c r="Y44" i="1"/>
  <c r="Z44" i="1"/>
  <c r="Y144" i="1"/>
  <c r="Z144" i="1"/>
  <c r="Y83" i="1"/>
  <c r="Z83" i="1"/>
  <c r="Y201" i="1"/>
  <c r="Z201" i="1"/>
  <c r="Y199" i="1"/>
  <c r="Z199" i="1"/>
  <c r="Y247" i="1"/>
  <c r="Z247" i="1"/>
  <c r="Y278" i="1"/>
  <c r="Z278" i="1"/>
  <c r="Y84" i="1"/>
  <c r="Z84" i="1"/>
  <c r="Y251" i="1"/>
  <c r="Z251" i="1"/>
  <c r="Y61" i="1"/>
  <c r="Z61" i="1"/>
  <c r="Y115" i="1"/>
  <c r="Z115" i="1"/>
  <c r="Y254" i="1"/>
  <c r="Z254" i="1"/>
  <c r="Y231" i="1"/>
  <c r="Z231" i="1"/>
  <c r="Y257" i="1"/>
  <c r="Z257" i="1"/>
  <c r="Y219" i="1"/>
  <c r="Z219" i="1"/>
  <c r="Y131" i="1"/>
  <c r="Z131" i="1"/>
  <c r="Y241" i="1"/>
  <c r="Z241" i="1"/>
  <c r="Y232" i="1"/>
  <c r="Z232" i="1"/>
  <c r="Y266" i="1"/>
  <c r="Z266" i="1"/>
  <c r="Y279" i="1"/>
  <c r="Z279" i="1"/>
  <c r="Y167" i="1"/>
  <c r="Z167" i="1"/>
  <c r="Y230" i="1"/>
  <c r="Z230" i="1"/>
  <c r="Y215" i="1"/>
  <c r="Z215" i="1"/>
  <c r="Y259" i="1"/>
  <c r="Z259" i="1"/>
  <c r="Y23" i="1"/>
  <c r="Z23" i="1"/>
  <c r="Y155" i="1"/>
  <c r="Z155" i="1"/>
  <c r="Y35" i="1"/>
  <c r="Z35" i="1"/>
  <c r="Y202" i="1"/>
  <c r="Z202" i="1"/>
  <c r="Y92" i="1"/>
  <c r="Z92" i="1"/>
  <c r="Y243" i="1"/>
  <c r="Z243" i="1"/>
  <c r="Y284" i="1"/>
  <c r="Z284" i="1"/>
  <c r="Y234" i="1"/>
  <c r="Z234" i="1"/>
  <c r="Y122" i="1"/>
  <c r="Z122" i="1"/>
  <c r="Y62" i="1"/>
  <c r="Z62" i="1"/>
  <c r="Y264" i="1"/>
  <c r="Z264" i="1"/>
  <c r="Y273" i="1"/>
  <c r="Z273" i="1"/>
  <c r="Y142" i="1"/>
  <c r="Z142" i="1"/>
  <c r="Y210" i="1"/>
  <c r="Z210" i="1"/>
  <c r="Y25" i="1"/>
  <c r="Z25" i="1"/>
  <c r="Y190" i="1"/>
  <c r="Z190" i="1"/>
  <c r="Y189" i="1"/>
  <c r="Z189" i="1"/>
  <c r="Y127" i="1"/>
  <c r="Z127" i="1"/>
  <c r="Y221" i="1"/>
  <c r="Z221" i="1"/>
  <c r="Y119" i="1"/>
  <c r="Z119" i="1"/>
  <c r="Y69" i="1"/>
  <c r="Z69" i="1"/>
  <c r="Y245" i="1"/>
  <c r="Z245" i="1"/>
  <c r="Y212" i="1"/>
  <c r="Z212" i="1"/>
  <c r="Y65" i="1"/>
  <c r="Z65" i="1"/>
  <c r="Y263" i="1"/>
  <c r="Z263" i="1"/>
  <c r="Y102" i="1"/>
  <c r="Z102" i="1"/>
  <c r="Y166" i="1"/>
  <c r="Z166" i="1"/>
  <c r="Y111" i="1"/>
  <c r="Z111" i="1"/>
  <c r="Y133" i="1"/>
  <c r="Z133" i="1"/>
  <c r="Y249" i="1"/>
  <c r="Z249" i="1"/>
  <c r="Y117" i="1"/>
  <c r="Z117" i="1"/>
  <c r="Y174" i="1"/>
  <c r="Z174" i="1"/>
  <c r="Y39" i="1"/>
  <c r="Z39" i="1"/>
  <c r="Y138" i="1"/>
  <c r="Z138" i="1"/>
  <c r="Y47" i="1"/>
  <c r="Z47" i="1"/>
  <c r="Y175" i="1"/>
  <c r="Z175" i="1"/>
  <c r="Y31" i="1"/>
  <c r="Z31" i="1"/>
  <c r="Y48" i="1"/>
  <c r="Z48" i="1"/>
  <c r="Y32" i="1"/>
  <c r="Z32" i="1"/>
  <c r="Y19" i="1"/>
  <c r="Z19" i="1"/>
  <c r="Y52" i="1"/>
  <c r="Z52" i="1"/>
  <c r="Y89" i="1"/>
  <c r="Z89" i="1"/>
  <c r="Y184" i="1"/>
  <c r="Z184" i="1"/>
  <c r="Y253" i="1"/>
  <c r="Z253" i="1"/>
  <c r="Y177" i="1"/>
  <c r="Z177" i="1"/>
  <c r="Y82" i="1"/>
  <c r="Z82" i="1"/>
  <c r="Y137" i="1"/>
  <c r="Z137" i="1"/>
  <c r="Y38" i="1"/>
  <c r="Z38" i="1"/>
  <c r="Y108" i="1"/>
  <c r="Z108" i="1"/>
  <c r="Y5" i="1"/>
  <c r="Z5" i="1"/>
  <c r="Y188" i="1"/>
  <c r="Z188" i="1"/>
  <c r="Y227" i="1"/>
  <c r="Z227" i="1"/>
  <c r="Y97" i="1"/>
  <c r="Z97" i="1"/>
  <c r="Y33" i="1"/>
  <c r="Z33" i="1"/>
  <c r="Y126" i="1"/>
  <c r="Z126" i="1"/>
  <c r="Y43" i="1"/>
  <c r="Z43" i="1"/>
  <c r="Y26" i="1"/>
  <c r="Z26" i="1"/>
  <c r="Y165" i="1"/>
  <c r="Z165" i="1"/>
  <c r="Y140" i="1"/>
  <c r="Z140" i="1"/>
  <c r="Y78" i="1"/>
  <c r="Z78" i="1"/>
  <c r="Y49" i="1"/>
  <c r="Z49" i="1"/>
  <c r="Y156" i="1"/>
  <c r="Z156" i="1"/>
  <c r="Y125" i="1"/>
  <c r="Z125" i="1"/>
  <c r="Y237" i="1"/>
  <c r="Z237" i="1"/>
  <c r="Y59" i="1"/>
  <c r="Z59" i="1"/>
  <c r="Y187" i="1"/>
  <c r="Z187" i="1"/>
  <c r="Y128" i="1"/>
  <c r="Z128" i="1"/>
  <c r="Y244" i="1"/>
  <c r="Z244" i="1"/>
  <c r="Y36" i="1"/>
  <c r="Z36" i="1"/>
  <c r="Y235" i="1"/>
  <c r="Z235" i="1"/>
  <c r="Y70" i="1"/>
  <c r="Z70" i="1"/>
  <c r="Y277" i="1"/>
  <c r="Z277" i="1"/>
  <c r="Y103" i="1"/>
  <c r="Z103" i="1"/>
  <c r="Y272" i="1"/>
  <c r="Z272" i="1"/>
  <c r="Y207" i="1"/>
  <c r="Z207" i="1"/>
  <c r="Y72" i="1"/>
  <c r="Z72" i="1"/>
  <c r="Y104" i="1"/>
  <c r="Z104" i="1"/>
  <c r="Y152" i="1"/>
  <c r="Z152" i="1"/>
  <c r="Y91" i="1"/>
  <c r="Z91" i="1"/>
  <c r="Y274" i="1"/>
  <c r="Z274" i="1"/>
  <c r="Y40" i="1"/>
  <c r="Z40" i="1"/>
  <c r="Y8" i="1"/>
  <c r="Z8" i="1"/>
  <c r="Y77" i="1"/>
  <c r="Z77" i="1"/>
  <c r="Y206" i="1"/>
  <c r="Z206" i="1"/>
  <c r="Y194" i="1"/>
  <c r="Z194" i="1"/>
  <c r="Y168" i="1"/>
  <c r="Z168" i="1"/>
  <c r="Y192" i="1"/>
  <c r="Z192" i="1"/>
  <c r="Y136" i="1"/>
  <c r="Z136" i="1"/>
  <c r="Y258" i="1"/>
  <c r="Z258" i="1"/>
  <c r="Y246" i="1"/>
  <c r="Z246" i="1"/>
  <c r="Y93" i="1"/>
  <c r="Z93" i="1"/>
  <c r="Y11" i="1"/>
  <c r="Z11" i="1"/>
  <c r="Y292" i="1"/>
  <c r="Z292" i="1"/>
  <c r="Y113" i="1"/>
  <c r="Z113" i="1"/>
  <c r="Y87" i="1"/>
  <c r="Z87" i="1"/>
  <c r="Y248" i="1"/>
  <c r="Z248" i="1"/>
  <c r="Y280" i="1"/>
  <c r="Z280" i="1"/>
  <c r="Y287" i="1"/>
  <c r="Z287" i="1"/>
  <c r="Y240" i="1"/>
  <c r="Z240" i="1"/>
  <c r="Y2" i="1"/>
  <c r="Z2" i="1"/>
  <c r="Y172" i="1"/>
  <c r="X172" i="1"/>
  <c r="W109" i="1"/>
  <c r="X109" i="1"/>
  <c r="W216" i="1"/>
  <c r="X216" i="1"/>
  <c r="W4" i="1"/>
  <c r="X4" i="1"/>
  <c r="W130" i="1"/>
  <c r="X130" i="1"/>
  <c r="W218" i="1"/>
  <c r="X218" i="1"/>
  <c r="W143" i="1"/>
  <c r="X143" i="1"/>
  <c r="W54" i="1"/>
  <c r="X54" i="1"/>
  <c r="W162" i="1"/>
  <c r="X162" i="1"/>
  <c r="W134" i="1"/>
  <c r="X134" i="1"/>
  <c r="W282" i="1"/>
  <c r="X282" i="1"/>
  <c r="W288" i="1"/>
  <c r="X288" i="1"/>
  <c r="W132" i="1"/>
  <c r="X132" i="1"/>
  <c r="W256" i="1"/>
  <c r="X256" i="1"/>
  <c r="W208" i="1"/>
  <c r="X208" i="1"/>
  <c r="W116" i="1"/>
  <c r="X116" i="1"/>
  <c r="W71" i="1"/>
  <c r="X71" i="1"/>
  <c r="W30" i="1"/>
  <c r="X30" i="1"/>
  <c r="W45" i="1"/>
  <c r="X45" i="1"/>
  <c r="W285" i="1"/>
  <c r="X285" i="1"/>
  <c r="W238" i="1"/>
  <c r="X238" i="1"/>
  <c r="W267" i="1"/>
  <c r="X267" i="1"/>
  <c r="W260" i="1"/>
  <c r="X260" i="1"/>
  <c r="W226" i="1"/>
  <c r="X226" i="1"/>
  <c r="W157" i="1"/>
  <c r="X157" i="1"/>
  <c r="W191" i="1"/>
  <c r="X191" i="1"/>
  <c r="W141" i="1"/>
  <c r="X141" i="1"/>
  <c r="W3" i="1"/>
  <c r="X3" i="1"/>
  <c r="W150" i="1"/>
  <c r="X150" i="1"/>
  <c r="W276" i="1"/>
  <c r="X276" i="1"/>
  <c r="W34" i="1"/>
  <c r="X34" i="1"/>
  <c r="W146" i="1"/>
  <c r="X146" i="1"/>
  <c r="W112" i="1"/>
  <c r="X112" i="1"/>
  <c r="W270" i="1"/>
  <c r="X270" i="1"/>
  <c r="W75" i="1"/>
  <c r="X75" i="1"/>
  <c r="W24" i="1"/>
  <c r="X24" i="1"/>
  <c r="W198" i="1"/>
  <c r="X198" i="1"/>
  <c r="W275" i="1"/>
  <c r="X275" i="1"/>
  <c r="W286" i="1"/>
  <c r="X286" i="1"/>
  <c r="W76" i="1"/>
  <c r="X76" i="1"/>
  <c r="W217" i="1"/>
  <c r="X217" i="1"/>
  <c r="W180" i="1"/>
  <c r="X180" i="1"/>
  <c r="W9" i="1"/>
  <c r="X9" i="1"/>
  <c r="W95" i="1"/>
  <c r="X95" i="1"/>
  <c r="W193" i="1"/>
  <c r="X193" i="1"/>
  <c r="W21" i="1"/>
  <c r="X21" i="1"/>
  <c r="W99" i="1"/>
  <c r="X99" i="1"/>
  <c r="W57" i="1"/>
  <c r="X57" i="1"/>
  <c r="W281" i="1"/>
  <c r="X281" i="1"/>
  <c r="W224" i="1"/>
  <c r="X224" i="1"/>
  <c r="W205" i="1"/>
  <c r="X205" i="1"/>
  <c r="W151" i="1"/>
  <c r="X151" i="1"/>
  <c r="W176" i="1"/>
  <c r="X176" i="1"/>
  <c r="W183" i="1"/>
  <c r="X183" i="1"/>
  <c r="W135" i="1"/>
  <c r="X135" i="1"/>
  <c r="W68" i="1"/>
  <c r="X68" i="1"/>
  <c r="W106" i="1"/>
  <c r="X106" i="1"/>
  <c r="W262" i="1"/>
  <c r="X262" i="1"/>
  <c r="W7" i="1"/>
  <c r="X7" i="1"/>
  <c r="W114" i="1"/>
  <c r="X114" i="1"/>
  <c r="W242" i="1"/>
  <c r="X242" i="1"/>
  <c r="W252" i="1"/>
  <c r="X252" i="1"/>
  <c r="W220" i="1"/>
  <c r="X220" i="1"/>
  <c r="W60" i="1"/>
  <c r="X60" i="1"/>
  <c r="W148" i="1"/>
  <c r="X148" i="1"/>
  <c r="W86" i="1"/>
  <c r="X86" i="1"/>
  <c r="W171" i="1"/>
  <c r="X171" i="1"/>
  <c r="W250" i="1"/>
  <c r="X250" i="1"/>
  <c r="W197" i="1"/>
  <c r="X197" i="1"/>
  <c r="W50" i="1"/>
  <c r="X50" i="1"/>
  <c r="W179" i="1"/>
  <c r="X179" i="1"/>
  <c r="W185" i="1"/>
  <c r="X185" i="1"/>
  <c r="W107" i="1"/>
  <c r="X107" i="1"/>
  <c r="W18" i="1"/>
  <c r="X18" i="1"/>
  <c r="W29" i="1"/>
  <c r="X29" i="1"/>
  <c r="W41" i="1"/>
  <c r="X41" i="1"/>
  <c r="W223" i="1"/>
  <c r="X223" i="1"/>
  <c r="W58" i="1"/>
  <c r="X58" i="1"/>
  <c r="W178" i="1"/>
  <c r="X178" i="1"/>
  <c r="W145" i="1"/>
  <c r="X145" i="1"/>
  <c r="W10" i="1"/>
  <c r="X10" i="1"/>
  <c r="W290" i="1"/>
  <c r="X290" i="1"/>
  <c r="W88" i="1"/>
  <c r="X88" i="1"/>
  <c r="W17" i="1"/>
  <c r="X17" i="1"/>
  <c r="W271" i="1"/>
  <c r="X271" i="1"/>
  <c r="W27" i="1"/>
  <c r="X27" i="1"/>
  <c r="W100" i="1"/>
  <c r="X100" i="1"/>
  <c r="W169" i="1"/>
  <c r="X169" i="1"/>
  <c r="W228" i="1"/>
  <c r="X228" i="1"/>
  <c r="W147" i="1"/>
  <c r="X147" i="1"/>
  <c r="W53" i="1"/>
  <c r="X53" i="1"/>
  <c r="W149" i="1"/>
  <c r="X149" i="1"/>
  <c r="W236" i="1"/>
  <c r="X236" i="1"/>
  <c r="W213" i="1"/>
  <c r="X213" i="1"/>
  <c r="W283" i="1"/>
  <c r="X283" i="1"/>
  <c r="W14" i="1"/>
  <c r="X14" i="1"/>
  <c r="W80" i="1"/>
  <c r="X80" i="1"/>
  <c r="W163" i="1"/>
  <c r="X163" i="1"/>
  <c r="W13" i="1"/>
  <c r="X13" i="1"/>
  <c r="W196" i="1"/>
  <c r="X196" i="1"/>
  <c r="W85" i="1"/>
  <c r="X85" i="1"/>
  <c r="W239" i="1"/>
  <c r="X239" i="1"/>
  <c r="W129" i="1"/>
  <c r="X129" i="1"/>
  <c r="W66" i="1"/>
  <c r="X66" i="1"/>
  <c r="W164" i="1"/>
  <c r="X164" i="1"/>
  <c r="W173" i="1"/>
  <c r="X173" i="1"/>
  <c r="W6" i="1"/>
  <c r="X6" i="1"/>
  <c r="W105" i="1"/>
  <c r="X105" i="1"/>
  <c r="W181" i="1"/>
  <c r="X181" i="1"/>
  <c r="W22" i="1"/>
  <c r="X22" i="1"/>
  <c r="W153" i="1"/>
  <c r="X153" i="1"/>
  <c r="W56" i="1"/>
  <c r="X56" i="1"/>
  <c r="W67" i="1"/>
  <c r="X67" i="1"/>
  <c r="W20" i="1"/>
  <c r="X20" i="1"/>
  <c r="W293" i="1"/>
  <c r="X293" i="1"/>
  <c r="W79" i="1"/>
  <c r="X79" i="1"/>
  <c r="W101" i="1"/>
  <c r="X101" i="1"/>
  <c r="W118" i="1"/>
  <c r="X118" i="1"/>
  <c r="W195" i="1"/>
  <c r="X195" i="1"/>
  <c r="W16" i="1"/>
  <c r="X16" i="1"/>
  <c r="W139" i="1"/>
  <c r="X139" i="1"/>
  <c r="W204" i="1"/>
  <c r="X204" i="1"/>
  <c r="W255" i="1"/>
  <c r="X255" i="1"/>
  <c r="W81" i="1"/>
  <c r="X81" i="1"/>
  <c r="W203" i="1"/>
  <c r="X203" i="1"/>
  <c r="W120" i="1"/>
  <c r="X120" i="1"/>
  <c r="W158" i="1"/>
  <c r="X158" i="1"/>
  <c r="W269" i="1"/>
  <c r="X269" i="1"/>
  <c r="W98" i="1"/>
  <c r="X98" i="1"/>
  <c r="W15" i="1"/>
  <c r="X15" i="1"/>
  <c r="W51" i="1"/>
  <c r="X51" i="1"/>
  <c r="W233" i="1"/>
  <c r="X233" i="1"/>
  <c r="W159" i="1"/>
  <c r="X159" i="1"/>
  <c r="W211" i="1"/>
  <c r="X211" i="1"/>
  <c r="W90" i="1"/>
  <c r="X90" i="1"/>
  <c r="W28" i="1"/>
  <c r="X28" i="1"/>
  <c r="W229" i="1"/>
  <c r="X229" i="1"/>
  <c r="W96" i="1"/>
  <c r="X96" i="1"/>
  <c r="W42" i="1"/>
  <c r="X42" i="1"/>
  <c r="W182" i="1"/>
  <c r="X182" i="1"/>
  <c r="W289" i="1"/>
  <c r="X289" i="1"/>
  <c r="W160" i="1"/>
  <c r="X160" i="1"/>
  <c r="W55" i="1"/>
  <c r="X55" i="1"/>
  <c r="W46" i="1"/>
  <c r="X46" i="1"/>
  <c r="W265" i="1"/>
  <c r="X265" i="1"/>
  <c r="W63" i="1"/>
  <c r="X63" i="1"/>
  <c r="W225" i="1"/>
  <c r="X225" i="1"/>
  <c r="W12" i="1"/>
  <c r="X12" i="1"/>
  <c r="W94" i="1"/>
  <c r="X94" i="1"/>
  <c r="W37" i="1"/>
  <c r="X37" i="1"/>
  <c r="W268" i="1"/>
  <c r="X268" i="1"/>
  <c r="W161" i="1"/>
  <c r="X161" i="1"/>
  <c r="W64" i="1"/>
  <c r="X64" i="1"/>
  <c r="W291" i="1"/>
  <c r="X291" i="1"/>
  <c r="W121" i="1"/>
  <c r="X121" i="1"/>
  <c r="W74" i="1"/>
  <c r="X74" i="1"/>
  <c r="W154" i="1"/>
  <c r="X154" i="1"/>
  <c r="W186" i="1"/>
  <c r="X186" i="1"/>
  <c r="W110" i="1"/>
  <c r="X110" i="1"/>
  <c r="W124" i="1"/>
  <c r="X124" i="1"/>
  <c r="W73" i="1"/>
  <c r="X73" i="1"/>
  <c r="W209" i="1"/>
  <c r="X209" i="1"/>
  <c r="W261" i="1"/>
  <c r="X261" i="1"/>
  <c r="W214" i="1"/>
  <c r="X214" i="1"/>
  <c r="W170" i="1"/>
  <c r="X170" i="1"/>
  <c r="W222" i="1"/>
  <c r="X222" i="1"/>
  <c r="W200" i="1"/>
  <c r="X200" i="1"/>
  <c r="W123" i="1"/>
  <c r="X123" i="1"/>
  <c r="W44" i="1"/>
  <c r="X44" i="1"/>
  <c r="W144" i="1"/>
  <c r="X144" i="1"/>
  <c r="W83" i="1"/>
  <c r="X83" i="1"/>
  <c r="W201" i="1"/>
  <c r="X201" i="1"/>
  <c r="W199" i="1"/>
  <c r="X199" i="1"/>
  <c r="W247" i="1"/>
  <c r="X247" i="1"/>
  <c r="W278" i="1"/>
  <c r="X278" i="1"/>
  <c r="W84" i="1"/>
  <c r="X84" i="1"/>
  <c r="W251" i="1"/>
  <c r="X251" i="1"/>
  <c r="W61" i="1"/>
  <c r="X61" i="1"/>
  <c r="W115" i="1"/>
  <c r="X115" i="1"/>
  <c r="W254" i="1"/>
  <c r="X254" i="1"/>
  <c r="W231" i="1"/>
  <c r="X231" i="1"/>
  <c r="W257" i="1"/>
  <c r="X257" i="1"/>
  <c r="W219" i="1"/>
  <c r="X219" i="1"/>
  <c r="W131" i="1"/>
  <c r="X131" i="1"/>
  <c r="W241" i="1"/>
  <c r="X241" i="1"/>
  <c r="W232" i="1"/>
  <c r="X232" i="1"/>
  <c r="W266" i="1"/>
  <c r="X266" i="1"/>
  <c r="W279" i="1"/>
  <c r="X279" i="1"/>
  <c r="W167" i="1"/>
  <c r="X167" i="1"/>
  <c r="W230" i="1"/>
  <c r="X230" i="1"/>
  <c r="W215" i="1"/>
  <c r="X215" i="1"/>
  <c r="W259" i="1"/>
  <c r="X259" i="1"/>
  <c r="W23" i="1"/>
  <c r="X23" i="1"/>
  <c r="W155" i="1"/>
  <c r="X155" i="1"/>
  <c r="W35" i="1"/>
  <c r="X35" i="1"/>
  <c r="W202" i="1"/>
  <c r="X202" i="1"/>
  <c r="W92" i="1"/>
  <c r="X92" i="1"/>
  <c r="W243" i="1"/>
  <c r="X243" i="1"/>
  <c r="W284" i="1"/>
  <c r="X284" i="1"/>
  <c r="W234" i="1"/>
  <c r="X234" i="1"/>
  <c r="W122" i="1"/>
  <c r="X122" i="1"/>
  <c r="W62" i="1"/>
  <c r="X62" i="1"/>
  <c r="W264" i="1"/>
  <c r="X264" i="1"/>
  <c r="W273" i="1"/>
  <c r="X273" i="1"/>
  <c r="W142" i="1"/>
  <c r="X142" i="1"/>
  <c r="W210" i="1"/>
  <c r="X210" i="1"/>
  <c r="W25" i="1"/>
  <c r="X25" i="1"/>
  <c r="W190" i="1"/>
  <c r="X190" i="1"/>
  <c r="W189" i="1"/>
  <c r="X189" i="1"/>
  <c r="W127" i="1"/>
  <c r="X127" i="1"/>
  <c r="W221" i="1"/>
  <c r="X221" i="1"/>
  <c r="W119" i="1"/>
  <c r="X119" i="1"/>
  <c r="W69" i="1"/>
  <c r="X69" i="1"/>
  <c r="W245" i="1"/>
  <c r="X245" i="1"/>
  <c r="W212" i="1"/>
  <c r="X212" i="1"/>
  <c r="W65" i="1"/>
  <c r="X65" i="1"/>
  <c r="W263" i="1"/>
  <c r="X263" i="1"/>
  <c r="W102" i="1"/>
  <c r="X102" i="1"/>
  <c r="W166" i="1"/>
  <c r="X166" i="1"/>
  <c r="W111" i="1"/>
  <c r="X111" i="1"/>
  <c r="W133" i="1"/>
  <c r="X133" i="1"/>
  <c r="W249" i="1"/>
  <c r="X249" i="1"/>
  <c r="W117" i="1"/>
  <c r="X117" i="1"/>
  <c r="W174" i="1"/>
  <c r="X174" i="1"/>
  <c r="W39" i="1"/>
  <c r="X39" i="1"/>
  <c r="W138" i="1"/>
  <c r="X138" i="1"/>
  <c r="W47" i="1"/>
  <c r="X47" i="1"/>
  <c r="W175" i="1"/>
  <c r="X175" i="1"/>
  <c r="W31" i="1"/>
  <c r="X31" i="1"/>
  <c r="W48" i="1"/>
  <c r="X48" i="1"/>
  <c r="W32" i="1"/>
  <c r="X32" i="1"/>
  <c r="W19" i="1"/>
  <c r="X19" i="1"/>
  <c r="W52" i="1"/>
  <c r="X52" i="1"/>
  <c r="W89" i="1"/>
  <c r="X89" i="1"/>
  <c r="W184" i="1"/>
  <c r="X184" i="1"/>
  <c r="W253" i="1"/>
  <c r="X253" i="1"/>
  <c r="W177" i="1"/>
  <c r="X177" i="1"/>
  <c r="W82" i="1"/>
  <c r="X82" i="1"/>
  <c r="W137" i="1"/>
  <c r="X137" i="1"/>
  <c r="W38" i="1"/>
  <c r="X38" i="1"/>
  <c r="W108" i="1"/>
  <c r="X108" i="1"/>
  <c r="W5" i="1"/>
  <c r="X5" i="1"/>
  <c r="W188" i="1"/>
  <c r="X188" i="1"/>
  <c r="W227" i="1"/>
  <c r="X227" i="1"/>
  <c r="W97" i="1"/>
  <c r="X97" i="1"/>
  <c r="W33" i="1"/>
  <c r="X33" i="1"/>
  <c r="W126" i="1"/>
  <c r="X126" i="1"/>
  <c r="W43" i="1"/>
  <c r="X43" i="1"/>
  <c r="W26" i="1"/>
  <c r="X26" i="1"/>
  <c r="W165" i="1"/>
  <c r="X165" i="1"/>
  <c r="W140" i="1"/>
  <c r="X140" i="1"/>
  <c r="W78" i="1"/>
  <c r="X78" i="1"/>
  <c r="W49" i="1"/>
  <c r="X49" i="1"/>
  <c r="W156" i="1"/>
  <c r="X156" i="1"/>
  <c r="W125" i="1"/>
  <c r="X125" i="1"/>
  <c r="W237" i="1"/>
  <c r="X237" i="1"/>
  <c r="W59" i="1"/>
  <c r="X59" i="1"/>
  <c r="W187" i="1"/>
  <c r="X187" i="1"/>
  <c r="W128" i="1"/>
  <c r="X128" i="1"/>
  <c r="W244" i="1"/>
  <c r="X244" i="1"/>
  <c r="W36" i="1"/>
  <c r="X36" i="1"/>
  <c r="W235" i="1"/>
  <c r="X235" i="1"/>
  <c r="W70" i="1"/>
  <c r="X70" i="1"/>
  <c r="W277" i="1"/>
  <c r="X277" i="1"/>
  <c r="W103" i="1"/>
  <c r="X103" i="1"/>
  <c r="W272" i="1"/>
  <c r="X272" i="1"/>
  <c r="W207" i="1"/>
  <c r="X207" i="1"/>
  <c r="W72" i="1"/>
  <c r="X72" i="1"/>
  <c r="W104" i="1"/>
  <c r="X104" i="1"/>
  <c r="W152" i="1"/>
  <c r="X152" i="1"/>
  <c r="W91" i="1"/>
  <c r="X91" i="1"/>
  <c r="W274" i="1"/>
  <c r="X274" i="1"/>
  <c r="W40" i="1"/>
  <c r="X40" i="1"/>
  <c r="W8" i="1"/>
  <c r="X8" i="1"/>
  <c r="W77" i="1"/>
  <c r="X77" i="1"/>
  <c r="W206" i="1"/>
  <c r="X206" i="1"/>
  <c r="W194" i="1"/>
  <c r="X194" i="1"/>
  <c r="W168" i="1"/>
  <c r="X168" i="1"/>
  <c r="W192" i="1"/>
  <c r="X192" i="1"/>
  <c r="W136" i="1"/>
  <c r="X136" i="1"/>
  <c r="W258" i="1"/>
  <c r="X258" i="1"/>
  <c r="W246" i="1"/>
  <c r="X246" i="1"/>
  <c r="W93" i="1"/>
  <c r="X93" i="1"/>
  <c r="W11" i="1"/>
  <c r="X11" i="1"/>
  <c r="W292" i="1"/>
  <c r="X292" i="1"/>
  <c r="W113" i="1"/>
  <c r="X113" i="1"/>
  <c r="W87" i="1"/>
  <c r="X87" i="1"/>
  <c r="W248" i="1"/>
  <c r="X248" i="1"/>
  <c r="W280" i="1"/>
  <c r="X280" i="1"/>
  <c r="W287" i="1"/>
  <c r="X287" i="1"/>
  <c r="W240" i="1"/>
  <c r="X240" i="1"/>
  <c r="W2" i="1"/>
  <c r="X2" i="1"/>
  <c r="W172" i="1"/>
  <c r="V109" i="1"/>
  <c r="V216" i="1"/>
  <c r="V4" i="1"/>
  <c r="V130" i="1"/>
  <c r="V218" i="1"/>
  <c r="V143" i="1"/>
  <c r="V54" i="1"/>
  <c r="V162" i="1"/>
  <c r="V134" i="1"/>
  <c r="V282" i="1"/>
  <c r="V288" i="1"/>
  <c r="V132" i="1"/>
  <c r="V256" i="1"/>
  <c r="V208" i="1"/>
  <c r="V116" i="1"/>
  <c r="V71" i="1"/>
  <c r="V30" i="1"/>
  <c r="V45" i="1"/>
  <c r="V285" i="1"/>
  <c r="V238" i="1"/>
  <c r="V267" i="1"/>
  <c r="V260" i="1"/>
  <c r="V226" i="1"/>
  <c r="V157" i="1"/>
  <c r="V191" i="1"/>
  <c r="V141" i="1"/>
  <c r="V3" i="1"/>
  <c r="V150" i="1"/>
  <c r="V276" i="1"/>
  <c r="V34" i="1"/>
  <c r="V146" i="1"/>
  <c r="V112" i="1"/>
  <c r="V270" i="1"/>
  <c r="V75" i="1"/>
  <c r="V24" i="1"/>
  <c r="V198" i="1"/>
  <c r="V275" i="1"/>
  <c r="V286" i="1"/>
  <c r="V76" i="1"/>
  <c r="V217" i="1"/>
  <c r="V180" i="1"/>
  <c r="V9" i="1"/>
  <c r="V95" i="1"/>
  <c r="V193" i="1"/>
  <c r="V21" i="1"/>
  <c r="V99" i="1"/>
  <c r="V57" i="1"/>
  <c r="V281" i="1"/>
  <c r="V224" i="1"/>
  <c r="V205" i="1"/>
  <c r="V151" i="1"/>
  <c r="V176" i="1"/>
  <c r="V183" i="1"/>
  <c r="V135" i="1"/>
  <c r="V68" i="1"/>
  <c r="V106" i="1"/>
  <c r="V262" i="1"/>
  <c r="V7" i="1"/>
  <c r="V114" i="1"/>
  <c r="V242" i="1"/>
  <c r="V252" i="1"/>
  <c r="V220" i="1"/>
  <c r="V60" i="1"/>
  <c r="V148" i="1"/>
  <c r="V86" i="1"/>
  <c r="V171" i="1"/>
  <c r="V250" i="1"/>
  <c r="V197" i="1"/>
  <c r="V50" i="1"/>
  <c r="V179" i="1"/>
  <c r="V185" i="1"/>
  <c r="V107" i="1"/>
  <c r="V18" i="1"/>
  <c r="V29" i="1"/>
  <c r="V41" i="1"/>
  <c r="V223" i="1"/>
  <c r="V58" i="1"/>
  <c r="V178" i="1"/>
  <c r="V145" i="1"/>
  <c r="V10" i="1"/>
  <c r="V290" i="1"/>
  <c r="V88" i="1"/>
  <c r="V17" i="1"/>
  <c r="V271" i="1"/>
  <c r="V27" i="1"/>
  <c r="V100" i="1"/>
  <c r="V169" i="1"/>
  <c r="V228" i="1"/>
  <c r="V147" i="1"/>
  <c r="V53" i="1"/>
  <c r="V149" i="1"/>
  <c r="V236" i="1"/>
  <c r="V213" i="1"/>
  <c r="V283" i="1"/>
  <c r="V14" i="1"/>
  <c r="V80" i="1"/>
  <c r="V163" i="1"/>
  <c r="V13" i="1"/>
  <c r="V196" i="1"/>
  <c r="V85" i="1"/>
  <c r="V239" i="1"/>
  <c r="V129" i="1"/>
  <c r="V66" i="1"/>
  <c r="V164" i="1"/>
  <c r="V173" i="1"/>
  <c r="V6" i="1"/>
  <c r="V105" i="1"/>
  <c r="V181" i="1"/>
  <c r="V22" i="1"/>
  <c r="V153" i="1"/>
  <c r="V56" i="1"/>
  <c r="V67" i="1"/>
  <c r="V20" i="1"/>
  <c r="V293" i="1"/>
  <c r="V79" i="1"/>
  <c r="V101" i="1"/>
  <c r="V118" i="1"/>
  <c r="V195" i="1"/>
  <c r="V16" i="1"/>
  <c r="V139" i="1"/>
  <c r="V204" i="1"/>
  <c r="V255" i="1"/>
  <c r="V81" i="1"/>
  <c r="V203" i="1"/>
  <c r="V120" i="1"/>
  <c r="V158" i="1"/>
  <c r="V269" i="1"/>
  <c r="V98" i="1"/>
  <c r="V15" i="1"/>
  <c r="V51" i="1"/>
  <c r="V233" i="1"/>
  <c r="V159" i="1"/>
  <c r="V211" i="1"/>
  <c r="V90" i="1"/>
  <c r="V28" i="1"/>
  <c r="V229" i="1"/>
  <c r="V96" i="1"/>
  <c r="V42" i="1"/>
  <c r="V182" i="1"/>
  <c r="V289" i="1"/>
  <c r="V160" i="1"/>
  <c r="V55" i="1"/>
  <c r="V46" i="1"/>
  <c r="V265" i="1"/>
  <c r="V63" i="1"/>
  <c r="V225" i="1"/>
  <c r="V12" i="1"/>
  <c r="V94" i="1"/>
  <c r="V37" i="1"/>
  <c r="V268" i="1"/>
  <c r="V161" i="1"/>
  <c r="V64" i="1"/>
  <c r="V291" i="1"/>
  <c r="V121" i="1"/>
  <c r="V74" i="1"/>
  <c r="V154" i="1"/>
  <c r="V186" i="1"/>
  <c r="V110" i="1"/>
  <c r="V124" i="1"/>
  <c r="V73" i="1"/>
  <c r="V209" i="1"/>
  <c r="V261" i="1"/>
  <c r="V214" i="1"/>
  <c r="V170" i="1"/>
  <c r="V222" i="1"/>
  <c r="V200" i="1"/>
  <c r="V123" i="1"/>
  <c r="V44" i="1"/>
  <c r="V144" i="1"/>
  <c r="V83" i="1"/>
  <c r="V201" i="1"/>
  <c r="V199" i="1"/>
  <c r="V247" i="1"/>
  <c r="V278" i="1"/>
  <c r="V84" i="1"/>
  <c r="V251" i="1"/>
  <c r="V61" i="1"/>
  <c r="V115" i="1"/>
  <c r="V254" i="1"/>
  <c r="V231" i="1"/>
  <c r="V257" i="1"/>
  <c r="V219" i="1"/>
  <c r="V131" i="1"/>
  <c r="V241" i="1"/>
  <c r="V232" i="1"/>
  <c r="V266" i="1"/>
  <c r="V279" i="1"/>
  <c r="V167" i="1"/>
  <c r="V230" i="1"/>
  <c r="V215" i="1"/>
  <c r="V259" i="1"/>
  <c r="V23" i="1"/>
  <c r="V155" i="1"/>
  <c r="V35" i="1"/>
  <c r="V202" i="1"/>
  <c r="V92" i="1"/>
  <c r="V243" i="1"/>
  <c r="V284" i="1"/>
  <c r="V234" i="1"/>
  <c r="V122" i="1"/>
  <c r="V62" i="1"/>
  <c r="V264" i="1"/>
  <c r="V273" i="1"/>
  <c r="V142" i="1"/>
  <c r="V210" i="1"/>
  <c r="V25" i="1"/>
  <c r="V190" i="1"/>
  <c r="V189" i="1"/>
  <c r="V127" i="1"/>
  <c r="V221" i="1"/>
  <c r="V119" i="1"/>
  <c r="V69" i="1"/>
  <c r="V245" i="1"/>
  <c r="V212" i="1"/>
  <c r="V65" i="1"/>
  <c r="V263" i="1"/>
  <c r="V102" i="1"/>
  <c r="V166" i="1"/>
  <c r="V111" i="1"/>
  <c r="V133" i="1"/>
  <c r="V249" i="1"/>
  <c r="V117" i="1"/>
  <c r="V174" i="1"/>
  <c r="V39" i="1"/>
  <c r="V138" i="1"/>
  <c r="V47" i="1"/>
  <c r="V175" i="1"/>
  <c r="V31" i="1"/>
  <c r="V48" i="1"/>
  <c r="V32" i="1"/>
  <c r="V19" i="1"/>
  <c r="V52" i="1"/>
  <c r="V89" i="1"/>
  <c r="V184" i="1"/>
  <c r="V253" i="1"/>
  <c r="V177" i="1"/>
  <c r="V82" i="1"/>
  <c r="V137" i="1"/>
  <c r="V38" i="1"/>
  <c r="V108" i="1"/>
  <c r="V5" i="1"/>
  <c r="V188" i="1"/>
  <c r="V227" i="1"/>
  <c r="V97" i="1"/>
  <c r="V33" i="1"/>
  <c r="V126" i="1"/>
  <c r="V43" i="1"/>
  <c r="V26" i="1"/>
  <c r="V165" i="1"/>
  <c r="V140" i="1"/>
  <c r="V78" i="1"/>
  <c r="V49" i="1"/>
  <c r="V156" i="1"/>
  <c r="V125" i="1"/>
  <c r="V237" i="1"/>
  <c r="V59" i="1"/>
  <c r="V187" i="1"/>
  <c r="V128" i="1"/>
  <c r="V244" i="1"/>
  <c r="V36" i="1"/>
  <c r="V235" i="1"/>
  <c r="V70" i="1"/>
  <c r="V277" i="1"/>
  <c r="V103" i="1"/>
  <c r="V272" i="1"/>
  <c r="V207" i="1"/>
  <c r="V72" i="1"/>
  <c r="V104" i="1"/>
  <c r="V152" i="1"/>
  <c r="V91" i="1"/>
  <c r="V274" i="1"/>
  <c r="V40" i="1"/>
  <c r="V8" i="1"/>
  <c r="V77" i="1"/>
  <c r="V206" i="1"/>
  <c r="V194" i="1"/>
  <c r="V168" i="1"/>
  <c r="V192" i="1"/>
  <c r="V136" i="1"/>
  <c r="V258" i="1"/>
  <c r="V246" i="1"/>
  <c r="V93" i="1"/>
  <c r="V11" i="1"/>
  <c r="V292" i="1"/>
  <c r="V113" i="1"/>
  <c r="V87" i="1"/>
  <c r="V248" i="1"/>
  <c r="V280" i="1"/>
  <c r="V287" i="1"/>
  <c r="V240" i="1"/>
  <c r="V2" i="1"/>
  <c r="V172" i="1"/>
  <c r="R109" i="1"/>
  <c r="S109" i="1"/>
  <c r="T109" i="1"/>
  <c r="U109" i="1"/>
  <c r="R216" i="1"/>
  <c r="S216" i="1"/>
  <c r="T216" i="1"/>
  <c r="U216" i="1"/>
  <c r="R4" i="1"/>
  <c r="S4" i="1"/>
  <c r="T4" i="1"/>
  <c r="U4" i="1"/>
  <c r="R130" i="1"/>
  <c r="S130" i="1"/>
  <c r="T130" i="1"/>
  <c r="U130" i="1"/>
  <c r="R218" i="1"/>
  <c r="S218" i="1"/>
  <c r="T218" i="1"/>
  <c r="U218" i="1"/>
  <c r="R143" i="1"/>
  <c r="S143" i="1"/>
  <c r="T143" i="1"/>
  <c r="U143" i="1"/>
  <c r="R54" i="1"/>
  <c r="S54" i="1"/>
  <c r="T54" i="1"/>
  <c r="U54" i="1"/>
  <c r="R162" i="1"/>
  <c r="S162" i="1"/>
  <c r="T162" i="1"/>
  <c r="U162" i="1"/>
  <c r="R134" i="1"/>
  <c r="S134" i="1"/>
  <c r="T134" i="1"/>
  <c r="U134" i="1"/>
  <c r="R282" i="1"/>
  <c r="S282" i="1"/>
  <c r="T282" i="1"/>
  <c r="U282" i="1"/>
  <c r="R288" i="1"/>
  <c r="S288" i="1"/>
  <c r="T288" i="1"/>
  <c r="U288" i="1"/>
  <c r="R132" i="1"/>
  <c r="S132" i="1"/>
  <c r="T132" i="1"/>
  <c r="U132" i="1"/>
  <c r="R256" i="1"/>
  <c r="S256" i="1"/>
  <c r="T256" i="1"/>
  <c r="U256" i="1"/>
  <c r="R208" i="1"/>
  <c r="S208" i="1"/>
  <c r="T208" i="1"/>
  <c r="U208" i="1"/>
  <c r="R116" i="1"/>
  <c r="S116" i="1"/>
  <c r="T116" i="1"/>
  <c r="U116" i="1"/>
  <c r="R71" i="1"/>
  <c r="S71" i="1"/>
  <c r="T71" i="1"/>
  <c r="U71" i="1"/>
  <c r="R30" i="1"/>
  <c r="S30" i="1"/>
  <c r="T30" i="1"/>
  <c r="U30" i="1"/>
  <c r="R45" i="1"/>
  <c r="S45" i="1"/>
  <c r="T45" i="1"/>
  <c r="U45" i="1"/>
  <c r="R285" i="1"/>
  <c r="S285" i="1"/>
  <c r="T285" i="1"/>
  <c r="U285" i="1"/>
  <c r="R238" i="1"/>
  <c r="S238" i="1"/>
  <c r="T238" i="1"/>
  <c r="U238" i="1"/>
  <c r="R267" i="1"/>
  <c r="S267" i="1"/>
  <c r="T267" i="1"/>
  <c r="U267" i="1"/>
  <c r="R260" i="1"/>
  <c r="S260" i="1"/>
  <c r="T260" i="1"/>
  <c r="U260" i="1"/>
  <c r="R226" i="1"/>
  <c r="S226" i="1"/>
  <c r="T226" i="1"/>
  <c r="U226" i="1"/>
  <c r="R157" i="1"/>
  <c r="S157" i="1"/>
  <c r="T157" i="1"/>
  <c r="U157" i="1"/>
  <c r="R191" i="1"/>
  <c r="S191" i="1"/>
  <c r="T191" i="1"/>
  <c r="U191" i="1"/>
  <c r="R141" i="1"/>
  <c r="S141" i="1"/>
  <c r="T141" i="1"/>
  <c r="U141" i="1"/>
  <c r="R3" i="1"/>
  <c r="S3" i="1"/>
  <c r="T3" i="1"/>
  <c r="U3" i="1"/>
  <c r="R150" i="1"/>
  <c r="S150" i="1"/>
  <c r="T150" i="1"/>
  <c r="U150" i="1"/>
  <c r="R276" i="1"/>
  <c r="S276" i="1"/>
  <c r="T276" i="1"/>
  <c r="U276" i="1"/>
  <c r="R34" i="1"/>
  <c r="S34" i="1"/>
  <c r="T34" i="1"/>
  <c r="U34" i="1"/>
  <c r="R146" i="1"/>
  <c r="S146" i="1"/>
  <c r="T146" i="1"/>
  <c r="U146" i="1"/>
  <c r="R112" i="1"/>
  <c r="S112" i="1"/>
  <c r="T112" i="1"/>
  <c r="U112" i="1"/>
  <c r="R270" i="1"/>
  <c r="S270" i="1"/>
  <c r="T270" i="1"/>
  <c r="U270" i="1"/>
  <c r="R75" i="1"/>
  <c r="S75" i="1"/>
  <c r="T75" i="1"/>
  <c r="U75" i="1"/>
  <c r="R24" i="1"/>
  <c r="S24" i="1"/>
  <c r="T24" i="1"/>
  <c r="U24" i="1"/>
  <c r="R198" i="1"/>
  <c r="S198" i="1"/>
  <c r="T198" i="1"/>
  <c r="U198" i="1"/>
  <c r="R275" i="1"/>
  <c r="S275" i="1"/>
  <c r="T275" i="1"/>
  <c r="U275" i="1"/>
  <c r="R286" i="1"/>
  <c r="S286" i="1"/>
  <c r="T286" i="1"/>
  <c r="U286" i="1"/>
  <c r="R76" i="1"/>
  <c r="S76" i="1"/>
  <c r="T76" i="1"/>
  <c r="U76" i="1"/>
  <c r="R217" i="1"/>
  <c r="S217" i="1"/>
  <c r="T217" i="1"/>
  <c r="U217" i="1"/>
  <c r="R180" i="1"/>
  <c r="S180" i="1"/>
  <c r="T180" i="1"/>
  <c r="U180" i="1"/>
  <c r="R9" i="1"/>
  <c r="S9" i="1"/>
  <c r="T9" i="1"/>
  <c r="U9" i="1"/>
  <c r="R95" i="1"/>
  <c r="S95" i="1"/>
  <c r="T95" i="1"/>
  <c r="U95" i="1"/>
  <c r="R193" i="1"/>
  <c r="S193" i="1"/>
  <c r="T193" i="1"/>
  <c r="U193" i="1"/>
  <c r="R21" i="1"/>
  <c r="S21" i="1"/>
  <c r="T21" i="1"/>
  <c r="U21" i="1"/>
  <c r="R99" i="1"/>
  <c r="S99" i="1"/>
  <c r="T99" i="1"/>
  <c r="U99" i="1"/>
  <c r="R57" i="1"/>
  <c r="S57" i="1"/>
  <c r="T57" i="1"/>
  <c r="U57" i="1"/>
  <c r="R281" i="1"/>
  <c r="S281" i="1"/>
  <c r="T281" i="1"/>
  <c r="U281" i="1"/>
  <c r="R224" i="1"/>
  <c r="S224" i="1"/>
  <c r="T224" i="1"/>
  <c r="U224" i="1"/>
  <c r="R205" i="1"/>
  <c r="S205" i="1"/>
  <c r="T205" i="1"/>
  <c r="U205" i="1"/>
  <c r="R151" i="1"/>
  <c r="S151" i="1"/>
  <c r="T151" i="1"/>
  <c r="U151" i="1"/>
  <c r="R176" i="1"/>
  <c r="S176" i="1"/>
  <c r="T176" i="1"/>
  <c r="U176" i="1"/>
  <c r="R183" i="1"/>
  <c r="S183" i="1"/>
  <c r="T183" i="1"/>
  <c r="U183" i="1"/>
  <c r="R135" i="1"/>
  <c r="S135" i="1"/>
  <c r="T135" i="1"/>
  <c r="U135" i="1"/>
  <c r="R68" i="1"/>
  <c r="S68" i="1"/>
  <c r="T68" i="1"/>
  <c r="U68" i="1"/>
  <c r="R106" i="1"/>
  <c r="S106" i="1"/>
  <c r="T106" i="1"/>
  <c r="U106" i="1"/>
  <c r="R262" i="1"/>
  <c r="S262" i="1"/>
  <c r="T262" i="1"/>
  <c r="U262" i="1"/>
  <c r="R7" i="1"/>
  <c r="S7" i="1"/>
  <c r="T7" i="1"/>
  <c r="U7" i="1"/>
  <c r="R114" i="1"/>
  <c r="S114" i="1"/>
  <c r="T114" i="1"/>
  <c r="U114" i="1"/>
  <c r="R242" i="1"/>
  <c r="S242" i="1"/>
  <c r="T242" i="1"/>
  <c r="U242" i="1"/>
  <c r="R252" i="1"/>
  <c r="S252" i="1"/>
  <c r="T252" i="1"/>
  <c r="U252" i="1"/>
  <c r="R220" i="1"/>
  <c r="S220" i="1"/>
  <c r="T220" i="1"/>
  <c r="U220" i="1"/>
  <c r="R60" i="1"/>
  <c r="S60" i="1"/>
  <c r="T60" i="1"/>
  <c r="U60" i="1"/>
  <c r="R148" i="1"/>
  <c r="S148" i="1"/>
  <c r="T148" i="1"/>
  <c r="U148" i="1"/>
  <c r="R86" i="1"/>
  <c r="S86" i="1"/>
  <c r="T86" i="1"/>
  <c r="U86" i="1"/>
  <c r="R171" i="1"/>
  <c r="S171" i="1"/>
  <c r="T171" i="1"/>
  <c r="U171" i="1"/>
  <c r="R250" i="1"/>
  <c r="S250" i="1"/>
  <c r="T250" i="1"/>
  <c r="U250" i="1"/>
  <c r="R197" i="1"/>
  <c r="S197" i="1"/>
  <c r="T197" i="1"/>
  <c r="U197" i="1"/>
  <c r="R50" i="1"/>
  <c r="S50" i="1"/>
  <c r="T50" i="1"/>
  <c r="U50" i="1"/>
  <c r="R179" i="1"/>
  <c r="S179" i="1"/>
  <c r="T179" i="1"/>
  <c r="U179" i="1"/>
  <c r="R185" i="1"/>
  <c r="S185" i="1"/>
  <c r="T185" i="1"/>
  <c r="U185" i="1"/>
  <c r="R107" i="1"/>
  <c r="S107" i="1"/>
  <c r="T107" i="1"/>
  <c r="U107" i="1"/>
  <c r="R18" i="1"/>
  <c r="S18" i="1"/>
  <c r="T18" i="1"/>
  <c r="U18" i="1"/>
  <c r="R29" i="1"/>
  <c r="S29" i="1"/>
  <c r="T29" i="1"/>
  <c r="U29" i="1"/>
  <c r="R41" i="1"/>
  <c r="S41" i="1"/>
  <c r="T41" i="1"/>
  <c r="U41" i="1"/>
  <c r="R223" i="1"/>
  <c r="S223" i="1"/>
  <c r="T223" i="1"/>
  <c r="U223" i="1"/>
  <c r="R58" i="1"/>
  <c r="S58" i="1"/>
  <c r="T58" i="1"/>
  <c r="U58" i="1"/>
  <c r="R178" i="1"/>
  <c r="S178" i="1"/>
  <c r="T178" i="1"/>
  <c r="U178" i="1"/>
  <c r="R145" i="1"/>
  <c r="S145" i="1"/>
  <c r="T145" i="1"/>
  <c r="U145" i="1"/>
  <c r="R10" i="1"/>
  <c r="S10" i="1"/>
  <c r="T10" i="1"/>
  <c r="U10" i="1"/>
  <c r="R290" i="1"/>
  <c r="S290" i="1"/>
  <c r="T290" i="1"/>
  <c r="U290" i="1"/>
  <c r="R88" i="1"/>
  <c r="S88" i="1"/>
  <c r="T88" i="1"/>
  <c r="U88" i="1"/>
  <c r="R17" i="1"/>
  <c r="S17" i="1"/>
  <c r="T17" i="1"/>
  <c r="U17" i="1"/>
  <c r="R271" i="1"/>
  <c r="S271" i="1"/>
  <c r="T271" i="1"/>
  <c r="U271" i="1"/>
  <c r="R27" i="1"/>
  <c r="S27" i="1"/>
  <c r="T27" i="1"/>
  <c r="U27" i="1"/>
  <c r="R100" i="1"/>
  <c r="S100" i="1"/>
  <c r="T100" i="1"/>
  <c r="U100" i="1"/>
  <c r="R169" i="1"/>
  <c r="S169" i="1"/>
  <c r="T169" i="1"/>
  <c r="U169" i="1"/>
  <c r="R228" i="1"/>
  <c r="S228" i="1"/>
  <c r="T228" i="1"/>
  <c r="U228" i="1"/>
  <c r="R147" i="1"/>
  <c r="S147" i="1"/>
  <c r="T147" i="1"/>
  <c r="U147" i="1"/>
  <c r="R53" i="1"/>
  <c r="S53" i="1"/>
  <c r="T53" i="1"/>
  <c r="U53" i="1"/>
  <c r="R149" i="1"/>
  <c r="S149" i="1"/>
  <c r="T149" i="1"/>
  <c r="U149" i="1"/>
  <c r="R236" i="1"/>
  <c r="S236" i="1"/>
  <c r="T236" i="1"/>
  <c r="U236" i="1"/>
  <c r="R213" i="1"/>
  <c r="S213" i="1"/>
  <c r="T213" i="1"/>
  <c r="U213" i="1"/>
  <c r="R283" i="1"/>
  <c r="S283" i="1"/>
  <c r="T283" i="1"/>
  <c r="U283" i="1"/>
  <c r="R14" i="1"/>
  <c r="S14" i="1"/>
  <c r="T14" i="1"/>
  <c r="U14" i="1"/>
  <c r="R80" i="1"/>
  <c r="S80" i="1"/>
  <c r="T80" i="1"/>
  <c r="U80" i="1"/>
  <c r="R163" i="1"/>
  <c r="S163" i="1"/>
  <c r="T163" i="1"/>
  <c r="U163" i="1"/>
  <c r="R13" i="1"/>
  <c r="S13" i="1"/>
  <c r="T13" i="1"/>
  <c r="U13" i="1"/>
  <c r="R196" i="1"/>
  <c r="S196" i="1"/>
  <c r="T196" i="1"/>
  <c r="U196" i="1"/>
  <c r="R85" i="1"/>
  <c r="S85" i="1"/>
  <c r="T85" i="1"/>
  <c r="U85" i="1"/>
  <c r="R239" i="1"/>
  <c r="S239" i="1"/>
  <c r="T239" i="1"/>
  <c r="U239" i="1"/>
  <c r="R129" i="1"/>
  <c r="S129" i="1"/>
  <c r="T129" i="1"/>
  <c r="U129" i="1"/>
  <c r="R66" i="1"/>
  <c r="S66" i="1"/>
  <c r="T66" i="1"/>
  <c r="U66" i="1"/>
  <c r="R164" i="1"/>
  <c r="S164" i="1"/>
  <c r="T164" i="1"/>
  <c r="U164" i="1"/>
  <c r="R173" i="1"/>
  <c r="S173" i="1"/>
  <c r="T173" i="1"/>
  <c r="U173" i="1"/>
  <c r="R6" i="1"/>
  <c r="S6" i="1"/>
  <c r="T6" i="1"/>
  <c r="U6" i="1"/>
  <c r="R105" i="1"/>
  <c r="S105" i="1"/>
  <c r="T105" i="1"/>
  <c r="U105" i="1"/>
  <c r="R181" i="1"/>
  <c r="S181" i="1"/>
  <c r="T181" i="1"/>
  <c r="U181" i="1"/>
  <c r="R22" i="1"/>
  <c r="S22" i="1"/>
  <c r="T22" i="1"/>
  <c r="U22" i="1"/>
  <c r="R153" i="1"/>
  <c r="S153" i="1"/>
  <c r="T153" i="1"/>
  <c r="U153" i="1"/>
  <c r="R56" i="1"/>
  <c r="S56" i="1"/>
  <c r="T56" i="1"/>
  <c r="U56" i="1"/>
  <c r="R67" i="1"/>
  <c r="S67" i="1"/>
  <c r="T67" i="1"/>
  <c r="U67" i="1"/>
  <c r="R20" i="1"/>
  <c r="S20" i="1"/>
  <c r="T20" i="1"/>
  <c r="U20" i="1"/>
  <c r="R293" i="1"/>
  <c r="S293" i="1"/>
  <c r="T293" i="1"/>
  <c r="U293" i="1"/>
  <c r="R79" i="1"/>
  <c r="S79" i="1"/>
  <c r="T79" i="1"/>
  <c r="U79" i="1"/>
  <c r="R101" i="1"/>
  <c r="S101" i="1"/>
  <c r="T101" i="1"/>
  <c r="U101" i="1"/>
  <c r="R118" i="1"/>
  <c r="S118" i="1"/>
  <c r="T118" i="1"/>
  <c r="U118" i="1"/>
  <c r="R195" i="1"/>
  <c r="S195" i="1"/>
  <c r="T195" i="1"/>
  <c r="U195" i="1"/>
  <c r="R16" i="1"/>
  <c r="S16" i="1"/>
  <c r="T16" i="1"/>
  <c r="U16" i="1"/>
  <c r="R139" i="1"/>
  <c r="S139" i="1"/>
  <c r="T139" i="1"/>
  <c r="U139" i="1"/>
  <c r="R204" i="1"/>
  <c r="S204" i="1"/>
  <c r="T204" i="1"/>
  <c r="U204" i="1"/>
  <c r="R255" i="1"/>
  <c r="S255" i="1"/>
  <c r="T255" i="1"/>
  <c r="U255" i="1"/>
  <c r="R81" i="1"/>
  <c r="S81" i="1"/>
  <c r="T81" i="1"/>
  <c r="U81" i="1"/>
  <c r="R203" i="1"/>
  <c r="S203" i="1"/>
  <c r="T203" i="1"/>
  <c r="U203" i="1"/>
  <c r="R120" i="1"/>
  <c r="S120" i="1"/>
  <c r="T120" i="1"/>
  <c r="U120" i="1"/>
  <c r="R158" i="1"/>
  <c r="S158" i="1"/>
  <c r="T158" i="1"/>
  <c r="U158" i="1"/>
  <c r="R269" i="1"/>
  <c r="S269" i="1"/>
  <c r="T269" i="1"/>
  <c r="U269" i="1"/>
  <c r="R98" i="1"/>
  <c r="S98" i="1"/>
  <c r="T98" i="1"/>
  <c r="U98" i="1"/>
  <c r="R15" i="1"/>
  <c r="S15" i="1"/>
  <c r="T15" i="1"/>
  <c r="U15" i="1"/>
  <c r="R51" i="1"/>
  <c r="S51" i="1"/>
  <c r="T51" i="1"/>
  <c r="U51" i="1"/>
  <c r="R233" i="1"/>
  <c r="S233" i="1"/>
  <c r="T233" i="1"/>
  <c r="U233" i="1"/>
  <c r="R159" i="1"/>
  <c r="S159" i="1"/>
  <c r="T159" i="1"/>
  <c r="U159" i="1"/>
  <c r="R211" i="1"/>
  <c r="S211" i="1"/>
  <c r="T211" i="1"/>
  <c r="U211" i="1"/>
  <c r="R90" i="1"/>
  <c r="S90" i="1"/>
  <c r="T90" i="1"/>
  <c r="U90" i="1"/>
  <c r="R28" i="1"/>
  <c r="S28" i="1"/>
  <c r="T28" i="1"/>
  <c r="U28" i="1"/>
  <c r="R229" i="1"/>
  <c r="S229" i="1"/>
  <c r="T229" i="1"/>
  <c r="U229" i="1"/>
  <c r="R96" i="1"/>
  <c r="S96" i="1"/>
  <c r="T96" i="1"/>
  <c r="U96" i="1"/>
  <c r="R42" i="1"/>
  <c r="S42" i="1"/>
  <c r="T42" i="1"/>
  <c r="U42" i="1"/>
  <c r="R182" i="1"/>
  <c r="S182" i="1"/>
  <c r="T182" i="1"/>
  <c r="U182" i="1"/>
  <c r="R289" i="1"/>
  <c r="S289" i="1"/>
  <c r="T289" i="1"/>
  <c r="U289" i="1"/>
  <c r="R160" i="1"/>
  <c r="S160" i="1"/>
  <c r="T160" i="1"/>
  <c r="U160" i="1"/>
  <c r="R55" i="1"/>
  <c r="S55" i="1"/>
  <c r="T55" i="1"/>
  <c r="U55" i="1"/>
  <c r="R46" i="1"/>
  <c r="S46" i="1"/>
  <c r="T46" i="1"/>
  <c r="U46" i="1"/>
  <c r="R265" i="1"/>
  <c r="S265" i="1"/>
  <c r="T265" i="1"/>
  <c r="U265" i="1"/>
  <c r="R63" i="1"/>
  <c r="S63" i="1"/>
  <c r="T63" i="1"/>
  <c r="U63" i="1"/>
  <c r="R225" i="1"/>
  <c r="S225" i="1"/>
  <c r="T225" i="1"/>
  <c r="U225" i="1"/>
  <c r="R12" i="1"/>
  <c r="S12" i="1"/>
  <c r="T12" i="1"/>
  <c r="U12" i="1"/>
  <c r="R94" i="1"/>
  <c r="S94" i="1"/>
  <c r="T94" i="1"/>
  <c r="U94" i="1"/>
  <c r="R37" i="1"/>
  <c r="S37" i="1"/>
  <c r="T37" i="1"/>
  <c r="U37" i="1"/>
  <c r="R268" i="1"/>
  <c r="S268" i="1"/>
  <c r="T268" i="1"/>
  <c r="U268" i="1"/>
  <c r="R161" i="1"/>
  <c r="S161" i="1"/>
  <c r="T161" i="1"/>
  <c r="U161" i="1"/>
  <c r="R64" i="1"/>
  <c r="S64" i="1"/>
  <c r="T64" i="1"/>
  <c r="U64" i="1"/>
  <c r="R291" i="1"/>
  <c r="S291" i="1"/>
  <c r="T291" i="1"/>
  <c r="U291" i="1"/>
  <c r="R121" i="1"/>
  <c r="S121" i="1"/>
  <c r="T121" i="1"/>
  <c r="U121" i="1"/>
  <c r="R74" i="1"/>
  <c r="S74" i="1"/>
  <c r="T74" i="1"/>
  <c r="U74" i="1"/>
  <c r="R154" i="1"/>
  <c r="S154" i="1"/>
  <c r="T154" i="1"/>
  <c r="U154" i="1"/>
  <c r="R186" i="1"/>
  <c r="S186" i="1"/>
  <c r="T186" i="1"/>
  <c r="U186" i="1"/>
  <c r="R110" i="1"/>
  <c r="S110" i="1"/>
  <c r="T110" i="1"/>
  <c r="U110" i="1"/>
  <c r="R124" i="1"/>
  <c r="S124" i="1"/>
  <c r="T124" i="1"/>
  <c r="U124" i="1"/>
  <c r="R73" i="1"/>
  <c r="S73" i="1"/>
  <c r="T73" i="1"/>
  <c r="U73" i="1"/>
  <c r="R209" i="1"/>
  <c r="S209" i="1"/>
  <c r="T209" i="1"/>
  <c r="U209" i="1"/>
  <c r="R261" i="1"/>
  <c r="S261" i="1"/>
  <c r="T261" i="1"/>
  <c r="U261" i="1"/>
  <c r="R214" i="1"/>
  <c r="S214" i="1"/>
  <c r="T214" i="1"/>
  <c r="U214" i="1"/>
  <c r="R170" i="1"/>
  <c r="S170" i="1"/>
  <c r="T170" i="1"/>
  <c r="U170" i="1"/>
  <c r="R222" i="1"/>
  <c r="S222" i="1"/>
  <c r="T222" i="1"/>
  <c r="U222" i="1"/>
  <c r="R200" i="1"/>
  <c r="S200" i="1"/>
  <c r="T200" i="1"/>
  <c r="U200" i="1"/>
  <c r="R123" i="1"/>
  <c r="S123" i="1"/>
  <c r="T123" i="1"/>
  <c r="U123" i="1"/>
  <c r="R44" i="1"/>
  <c r="S44" i="1"/>
  <c r="T44" i="1"/>
  <c r="U44" i="1"/>
  <c r="R144" i="1"/>
  <c r="S144" i="1"/>
  <c r="T144" i="1"/>
  <c r="U144" i="1"/>
  <c r="R83" i="1"/>
  <c r="S83" i="1"/>
  <c r="T83" i="1"/>
  <c r="U83" i="1"/>
  <c r="R201" i="1"/>
  <c r="S201" i="1"/>
  <c r="T201" i="1"/>
  <c r="U201" i="1"/>
  <c r="R199" i="1"/>
  <c r="S199" i="1"/>
  <c r="T199" i="1"/>
  <c r="U199" i="1"/>
  <c r="R247" i="1"/>
  <c r="S247" i="1"/>
  <c r="T247" i="1"/>
  <c r="U247" i="1"/>
  <c r="R278" i="1"/>
  <c r="S278" i="1"/>
  <c r="T278" i="1"/>
  <c r="U278" i="1"/>
  <c r="R84" i="1"/>
  <c r="S84" i="1"/>
  <c r="T84" i="1"/>
  <c r="U84" i="1"/>
  <c r="R251" i="1"/>
  <c r="S251" i="1"/>
  <c r="T251" i="1"/>
  <c r="U251" i="1"/>
  <c r="R61" i="1"/>
  <c r="S61" i="1"/>
  <c r="T61" i="1"/>
  <c r="U61" i="1"/>
  <c r="R115" i="1"/>
  <c r="S115" i="1"/>
  <c r="T115" i="1"/>
  <c r="U115" i="1"/>
  <c r="R254" i="1"/>
  <c r="S254" i="1"/>
  <c r="T254" i="1"/>
  <c r="U254" i="1"/>
  <c r="R231" i="1"/>
  <c r="S231" i="1"/>
  <c r="T231" i="1"/>
  <c r="U231" i="1"/>
  <c r="R257" i="1"/>
  <c r="S257" i="1"/>
  <c r="T257" i="1"/>
  <c r="U257" i="1"/>
  <c r="R219" i="1"/>
  <c r="S219" i="1"/>
  <c r="T219" i="1"/>
  <c r="U219" i="1"/>
  <c r="R131" i="1"/>
  <c r="S131" i="1"/>
  <c r="T131" i="1"/>
  <c r="U131" i="1"/>
  <c r="R241" i="1"/>
  <c r="S241" i="1"/>
  <c r="T241" i="1"/>
  <c r="U241" i="1"/>
  <c r="R232" i="1"/>
  <c r="S232" i="1"/>
  <c r="T232" i="1"/>
  <c r="U232" i="1"/>
  <c r="R266" i="1"/>
  <c r="S266" i="1"/>
  <c r="T266" i="1"/>
  <c r="U266" i="1"/>
  <c r="R279" i="1"/>
  <c r="S279" i="1"/>
  <c r="T279" i="1"/>
  <c r="U279" i="1"/>
  <c r="R167" i="1"/>
  <c r="S167" i="1"/>
  <c r="T167" i="1"/>
  <c r="U167" i="1"/>
  <c r="R230" i="1"/>
  <c r="S230" i="1"/>
  <c r="T230" i="1"/>
  <c r="U230" i="1"/>
  <c r="R215" i="1"/>
  <c r="S215" i="1"/>
  <c r="T215" i="1"/>
  <c r="U215" i="1"/>
  <c r="R259" i="1"/>
  <c r="S259" i="1"/>
  <c r="T259" i="1"/>
  <c r="U259" i="1"/>
  <c r="R23" i="1"/>
  <c r="S23" i="1"/>
  <c r="T23" i="1"/>
  <c r="U23" i="1"/>
  <c r="R155" i="1"/>
  <c r="S155" i="1"/>
  <c r="T155" i="1"/>
  <c r="U155" i="1"/>
  <c r="R35" i="1"/>
  <c r="S35" i="1"/>
  <c r="T35" i="1"/>
  <c r="U35" i="1"/>
  <c r="R202" i="1"/>
  <c r="S202" i="1"/>
  <c r="T202" i="1"/>
  <c r="U202" i="1"/>
  <c r="R92" i="1"/>
  <c r="S92" i="1"/>
  <c r="T92" i="1"/>
  <c r="U92" i="1"/>
  <c r="R243" i="1"/>
  <c r="S243" i="1"/>
  <c r="T243" i="1"/>
  <c r="U243" i="1"/>
  <c r="R284" i="1"/>
  <c r="S284" i="1"/>
  <c r="T284" i="1"/>
  <c r="U284" i="1"/>
  <c r="R234" i="1"/>
  <c r="S234" i="1"/>
  <c r="T234" i="1"/>
  <c r="U234" i="1"/>
  <c r="R122" i="1"/>
  <c r="S122" i="1"/>
  <c r="T122" i="1"/>
  <c r="U122" i="1"/>
  <c r="R62" i="1"/>
  <c r="S62" i="1"/>
  <c r="T62" i="1"/>
  <c r="U62" i="1"/>
  <c r="R264" i="1"/>
  <c r="S264" i="1"/>
  <c r="T264" i="1"/>
  <c r="U264" i="1"/>
  <c r="R273" i="1"/>
  <c r="S273" i="1"/>
  <c r="T273" i="1"/>
  <c r="U273" i="1"/>
  <c r="R142" i="1"/>
  <c r="S142" i="1"/>
  <c r="T142" i="1"/>
  <c r="U142" i="1"/>
  <c r="R210" i="1"/>
  <c r="S210" i="1"/>
  <c r="T210" i="1"/>
  <c r="U210" i="1"/>
  <c r="R25" i="1"/>
  <c r="S25" i="1"/>
  <c r="T25" i="1"/>
  <c r="U25" i="1"/>
  <c r="R190" i="1"/>
  <c r="S190" i="1"/>
  <c r="T190" i="1"/>
  <c r="U190" i="1"/>
  <c r="R189" i="1"/>
  <c r="S189" i="1"/>
  <c r="T189" i="1"/>
  <c r="U189" i="1"/>
  <c r="R127" i="1"/>
  <c r="S127" i="1"/>
  <c r="T127" i="1"/>
  <c r="U127" i="1"/>
  <c r="R221" i="1"/>
  <c r="S221" i="1"/>
  <c r="T221" i="1"/>
  <c r="U221" i="1"/>
  <c r="R119" i="1"/>
  <c r="S119" i="1"/>
  <c r="T119" i="1"/>
  <c r="U119" i="1"/>
  <c r="R69" i="1"/>
  <c r="S69" i="1"/>
  <c r="T69" i="1"/>
  <c r="U69" i="1"/>
  <c r="R245" i="1"/>
  <c r="S245" i="1"/>
  <c r="T245" i="1"/>
  <c r="U245" i="1"/>
  <c r="R212" i="1"/>
  <c r="S212" i="1"/>
  <c r="T212" i="1"/>
  <c r="U212" i="1"/>
  <c r="R65" i="1"/>
  <c r="S65" i="1"/>
  <c r="T65" i="1"/>
  <c r="U65" i="1"/>
  <c r="R263" i="1"/>
  <c r="S263" i="1"/>
  <c r="T263" i="1"/>
  <c r="U263" i="1"/>
  <c r="R102" i="1"/>
  <c r="S102" i="1"/>
  <c r="T102" i="1"/>
  <c r="U102" i="1"/>
  <c r="R166" i="1"/>
  <c r="S166" i="1"/>
  <c r="T166" i="1"/>
  <c r="U166" i="1"/>
  <c r="R111" i="1"/>
  <c r="S111" i="1"/>
  <c r="T111" i="1"/>
  <c r="U111" i="1"/>
  <c r="R133" i="1"/>
  <c r="S133" i="1"/>
  <c r="T133" i="1"/>
  <c r="U133" i="1"/>
  <c r="R249" i="1"/>
  <c r="S249" i="1"/>
  <c r="T249" i="1"/>
  <c r="U249" i="1"/>
  <c r="R117" i="1"/>
  <c r="S117" i="1"/>
  <c r="T117" i="1"/>
  <c r="U117" i="1"/>
  <c r="R174" i="1"/>
  <c r="S174" i="1"/>
  <c r="T174" i="1"/>
  <c r="U174" i="1"/>
  <c r="R39" i="1"/>
  <c r="S39" i="1"/>
  <c r="T39" i="1"/>
  <c r="U39" i="1"/>
  <c r="R138" i="1"/>
  <c r="S138" i="1"/>
  <c r="T138" i="1"/>
  <c r="U138" i="1"/>
  <c r="R47" i="1"/>
  <c r="S47" i="1"/>
  <c r="T47" i="1"/>
  <c r="U47" i="1"/>
  <c r="R175" i="1"/>
  <c r="S175" i="1"/>
  <c r="T175" i="1"/>
  <c r="U175" i="1"/>
  <c r="R31" i="1"/>
  <c r="S31" i="1"/>
  <c r="T31" i="1"/>
  <c r="U31" i="1"/>
  <c r="R48" i="1"/>
  <c r="S48" i="1"/>
  <c r="T48" i="1"/>
  <c r="U48" i="1"/>
  <c r="R32" i="1"/>
  <c r="S32" i="1"/>
  <c r="T32" i="1"/>
  <c r="U32" i="1"/>
  <c r="R19" i="1"/>
  <c r="S19" i="1"/>
  <c r="T19" i="1"/>
  <c r="U19" i="1"/>
  <c r="R52" i="1"/>
  <c r="S52" i="1"/>
  <c r="T52" i="1"/>
  <c r="U52" i="1"/>
  <c r="R89" i="1"/>
  <c r="S89" i="1"/>
  <c r="T89" i="1"/>
  <c r="U89" i="1"/>
  <c r="R184" i="1"/>
  <c r="S184" i="1"/>
  <c r="T184" i="1"/>
  <c r="U184" i="1"/>
  <c r="R253" i="1"/>
  <c r="S253" i="1"/>
  <c r="T253" i="1"/>
  <c r="U253" i="1"/>
  <c r="R177" i="1"/>
  <c r="S177" i="1"/>
  <c r="T177" i="1"/>
  <c r="U177" i="1"/>
  <c r="R82" i="1"/>
  <c r="S82" i="1"/>
  <c r="T82" i="1"/>
  <c r="U82" i="1"/>
  <c r="R137" i="1"/>
  <c r="S137" i="1"/>
  <c r="T137" i="1"/>
  <c r="U137" i="1"/>
  <c r="R38" i="1"/>
  <c r="S38" i="1"/>
  <c r="T38" i="1"/>
  <c r="U38" i="1"/>
  <c r="R108" i="1"/>
  <c r="S108" i="1"/>
  <c r="T108" i="1"/>
  <c r="U108" i="1"/>
  <c r="R5" i="1"/>
  <c r="S5" i="1"/>
  <c r="T5" i="1"/>
  <c r="U5" i="1"/>
  <c r="R188" i="1"/>
  <c r="S188" i="1"/>
  <c r="T188" i="1"/>
  <c r="U188" i="1"/>
  <c r="R227" i="1"/>
  <c r="S227" i="1"/>
  <c r="T227" i="1"/>
  <c r="U227" i="1"/>
  <c r="R97" i="1"/>
  <c r="S97" i="1"/>
  <c r="T97" i="1"/>
  <c r="U97" i="1"/>
  <c r="R33" i="1"/>
  <c r="S33" i="1"/>
  <c r="T33" i="1"/>
  <c r="U33" i="1"/>
  <c r="R126" i="1"/>
  <c r="S126" i="1"/>
  <c r="T126" i="1"/>
  <c r="U126" i="1"/>
  <c r="R43" i="1"/>
  <c r="S43" i="1"/>
  <c r="T43" i="1"/>
  <c r="U43" i="1"/>
  <c r="R26" i="1"/>
  <c r="S26" i="1"/>
  <c r="T26" i="1"/>
  <c r="U26" i="1"/>
  <c r="R165" i="1"/>
  <c r="S165" i="1"/>
  <c r="T165" i="1"/>
  <c r="U165" i="1"/>
  <c r="R140" i="1"/>
  <c r="S140" i="1"/>
  <c r="T140" i="1"/>
  <c r="U140" i="1"/>
  <c r="R78" i="1"/>
  <c r="S78" i="1"/>
  <c r="T78" i="1"/>
  <c r="U78" i="1"/>
  <c r="R49" i="1"/>
  <c r="S49" i="1"/>
  <c r="T49" i="1"/>
  <c r="U49" i="1"/>
  <c r="R156" i="1"/>
  <c r="S156" i="1"/>
  <c r="T156" i="1"/>
  <c r="U156" i="1"/>
  <c r="R125" i="1"/>
  <c r="S125" i="1"/>
  <c r="T125" i="1"/>
  <c r="U125" i="1"/>
  <c r="R237" i="1"/>
  <c r="S237" i="1"/>
  <c r="T237" i="1"/>
  <c r="U237" i="1"/>
  <c r="R59" i="1"/>
  <c r="S59" i="1"/>
  <c r="T59" i="1"/>
  <c r="U59" i="1"/>
  <c r="R187" i="1"/>
  <c r="S187" i="1"/>
  <c r="T187" i="1"/>
  <c r="U187" i="1"/>
  <c r="R128" i="1"/>
  <c r="S128" i="1"/>
  <c r="T128" i="1"/>
  <c r="U128" i="1"/>
  <c r="R244" i="1"/>
  <c r="S244" i="1"/>
  <c r="T244" i="1"/>
  <c r="U244" i="1"/>
  <c r="R36" i="1"/>
  <c r="S36" i="1"/>
  <c r="T36" i="1"/>
  <c r="U36" i="1"/>
  <c r="R235" i="1"/>
  <c r="S235" i="1"/>
  <c r="T235" i="1"/>
  <c r="U235" i="1"/>
  <c r="R70" i="1"/>
  <c r="S70" i="1"/>
  <c r="T70" i="1"/>
  <c r="U70" i="1"/>
  <c r="R277" i="1"/>
  <c r="S277" i="1"/>
  <c r="T277" i="1"/>
  <c r="U277" i="1"/>
  <c r="R103" i="1"/>
  <c r="S103" i="1"/>
  <c r="T103" i="1"/>
  <c r="U103" i="1"/>
  <c r="R272" i="1"/>
  <c r="S272" i="1"/>
  <c r="T272" i="1"/>
  <c r="U272" i="1"/>
  <c r="R207" i="1"/>
  <c r="S207" i="1"/>
  <c r="T207" i="1"/>
  <c r="U207" i="1"/>
  <c r="R72" i="1"/>
  <c r="S72" i="1"/>
  <c r="T72" i="1"/>
  <c r="U72" i="1"/>
  <c r="R104" i="1"/>
  <c r="S104" i="1"/>
  <c r="T104" i="1"/>
  <c r="U104" i="1"/>
  <c r="R152" i="1"/>
  <c r="S152" i="1"/>
  <c r="T152" i="1"/>
  <c r="U152" i="1"/>
  <c r="R91" i="1"/>
  <c r="S91" i="1"/>
  <c r="T91" i="1"/>
  <c r="U91" i="1"/>
  <c r="R274" i="1"/>
  <c r="S274" i="1"/>
  <c r="T274" i="1"/>
  <c r="U274" i="1"/>
  <c r="R40" i="1"/>
  <c r="S40" i="1"/>
  <c r="T40" i="1"/>
  <c r="U40" i="1"/>
  <c r="R8" i="1"/>
  <c r="S8" i="1"/>
  <c r="T8" i="1"/>
  <c r="U8" i="1"/>
  <c r="R77" i="1"/>
  <c r="S77" i="1"/>
  <c r="T77" i="1"/>
  <c r="U77" i="1"/>
  <c r="R206" i="1"/>
  <c r="S206" i="1"/>
  <c r="T206" i="1"/>
  <c r="U206" i="1"/>
  <c r="R194" i="1"/>
  <c r="S194" i="1"/>
  <c r="T194" i="1"/>
  <c r="U194" i="1"/>
  <c r="R168" i="1"/>
  <c r="S168" i="1"/>
  <c r="T168" i="1"/>
  <c r="U168" i="1"/>
  <c r="R192" i="1"/>
  <c r="S192" i="1"/>
  <c r="T192" i="1"/>
  <c r="U192" i="1"/>
  <c r="R136" i="1"/>
  <c r="S136" i="1"/>
  <c r="T136" i="1"/>
  <c r="U136" i="1"/>
  <c r="R258" i="1"/>
  <c r="S258" i="1"/>
  <c r="T258" i="1"/>
  <c r="U258" i="1"/>
  <c r="R246" i="1"/>
  <c r="S246" i="1"/>
  <c r="T246" i="1"/>
  <c r="U246" i="1"/>
  <c r="R93" i="1"/>
  <c r="S93" i="1"/>
  <c r="T93" i="1"/>
  <c r="U93" i="1"/>
  <c r="R11" i="1"/>
  <c r="S11" i="1"/>
  <c r="T11" i="1"/>
  <c r="U11" i="1"/>
  <c r="R292" i="1"/>
  <c r="S292" i="1"/>
  <c r="T292" i="1"/>
  <c r="U292" i="1"/>
  <c r="R113" i="1"/>
  <c r="S113" i="1"/>
  <c r="T113" i="1"/>
  <c r="U113" i="1"/>
  <c r="R87" i="1"/>
  <c r="S87" i="1"/>
  <c r="T87" i="1"/>
  <c r="U87" i="1"/>
  <c r="R248" i="1"/>
  <c r="S248" i="1"/>
  <c r="T248" i="1"/>
  <c r="U248" i="1"/>
  <c r="R280" i="1"/>
  <c r="S280" i="1"/>
  <c r="T280" i="1"/>
  <c r="U280" i="1"/>
  <c r="R287" i="1"/>
  <c r="S287" i="1"/>
  <c r="T287" i="1"/>
  <c r="U287" i="1"/>
  <c r="R240" i="1"/>
  <c r="S240" i="1"/>
  <c r="T240" i="1"/>
  <c r="U240" i="1"/>
  <c r="R2" i="1"/>
  <c r="S2" i="1"/>
  <c r="T2" i="1"/>
  <c r="U2" i="1"/>
  <c r="U172" i="1"/>
  <c r="T172" i="1"/>
  <c r="S172" i="1"/>
  <c r="R172" i="1"/>
  <c r="AC7" i="1" l="1"/>
  <c r="AC33" i="1"/>
  <c r="AC30" i="1"/>
  <c r="AC59" i="1"/>
  <c r="AC23" i="1"/>
  <c r="AC213" i="1"/>
  <c r="AC189" i="1"/>
  <c r="AC266" i="1"/>
  <c r="AC63" i="1"/>
  <c r="AC129" i="1"/>
  <c r="AC92" i="1"/>
  <c r="AC88" i="1"/>
  <c r="AC150" i="1"/>
  <c r="AC109" i="1"/>
  <c r="AC278" i="1"/>
  <c r="AC141" i="1"/>
  <c r="AC228" i="1"/>
  <c r="AC128" i="1"/>
  <c r="AC104" i="1"/>
  <c r="AC290" i="1"/>
  <c r="AC257" i="1"/>
  <c r="AC166" i="1"/>
  <c r="AC252" i="1"/>
  <c r="AC8" i="1"/>
  <c r="AC62" i="1"/>
  <c r="AC162" i="1"/>
  <c r="AC122" i="1"/>
  <c r="AC132" i="1"/>
  <c r="AC194" i="1"/>
  <c r="AC235" i="1"/>
  <c r="AC50" i="1"/>
  <c r="AC236" i="1"/>
  <c r="AC198" i="1"/>
  <c r="AC117" i="1"/>
  <c r="AC98" i="1"/>
  <c r="AC263" i="1"/>
  <c r="AC256" i="1"/>
  <c r="AC89" i="1"/>
  <c r="AC217" i="1"/>
  <c r="AC284" i="1"/>
  <c r="AC280" i="1"/>
  <c r="AC230" i="1"/>
  <c r="AC22" i="1"/>
  <c r="AC96" i="1"/>
  <c r="AC64" i="1"/>
  <c r="AC73" i="1"/>
  <c r="AC15" i="1"/>
  <c r="AC215" i="1"/>
  <c r="AC156" i="1"/>
  <c r="AC97" i="1"/>
  <c r="AC180" i="1"/>
  <c r="AC238" i="1"/>
  <c r="AC48" i="1"/>
  <c r="AC86" i="1"/>
  <c r="AC25" i="1"/>
  <c r="AC91" i="1"/>
  <c r="AC183" i="1"/>
  <c r="AC61" i="1"/>
  <c r="AC107" i="1"/>
  <c r="AC173" i="1"/>
  <c r="AC121" i="1"/>
  <c r="AC75" i="1"/>
  <c r="AC262" i="1"/>
  <c r="AC133" i="1"/>
  <c r="AC112" i="1"/>
  <c r="AC99" i="1"/>
  <c r="AC39" i="1"/>
  <c r="AC80" i="1"/>
  <c r="AC208" i="1"/>
  <c r="AC187" i="1"/>
  <c r="AC5" i="1"/>
  <c r="AC142" i="1"/>
  <c r="AC67" i="1"/>
  <c r="AC184" i="1"/>
  <c r="AC69" i="1"/>
  <c r="AC270" i="1"/>
  <c r="AC168" i="1"/>
  <c r="AC197" i="1"/>
  <c r="AC42" i="1"/>
  <c r="AC249" i="1"/>
  <c r="AC199" i="1"/>
  <c r="AC159" i="1"/>
  <c r="AC271" i="1"/>
  <c r="AC164" i="1"/>
  <c r="AC191" i="1"/>
  <c r="AC154" i="1"/>
  <c r="AC176" i="1"/>
  <c r="AC224" i="1"/>
  <c r="AC239" i="1"/>
  <c r="AC210" i="1"/>
  <c r="AC70" i="1"/>
  <c r="AC115" i="1"/>
  <c r="AC21" i="1"/>
  <c r="AC66" i="1"/>
  <c r="AC259" i="1"/>
  <c r="AC124" i="1"/>
  <c r="AC136" i="1"/>
  <c r="AC248" i="1"/>
  <c r="AC227" i="1"/>
  <c r="AC201" i="1"/>
  <c r="AC95" i="1"/>
  <c r="AC190" i="1"/>
  <c r="AC288" i="1"/>
  <c r="AC175" i="1"/>
  <c r="AC6" i="1"/>
  <c r="AC76" i="1"/>
  <c r="AC68" i="1"/>
  <c r="AC240" i="1"/>
  <c r="AC255" i="1"/>
  <c r="AC87" i="1"/>
  <c r="AC219" i="1"/>
  <c r="AC237" i="1"/>
  <c r="AC29" i="1"/>
  <c r="AC212" i="1"/>
  <c r="AC56" i="1"/>
  <c r="AC137" i="1"/>
  <c r="AC140" i="1"/>
  <c r="AC57" i="1"/>
  <c r="AC77" i="1"/>
  <c r="AC283" i="1"/>
  <c r="AC38" i="1"/>
  <c r="AC143" i="1"/>
  <c r="AC131" i="1"/>
  <c r="AC179" i="1"/>
  <c r="AC161" i="1"/>
  <c r="AC149" i="1"/>
  <c r="AC273" i="1"/>
  <c r="AC279" i="1"/>
  <c r="AC178" i="1"/>
  <c r="AC182" i="1"/>
  <c r="AC145" i="1"/>
  <c r="AC174" i="1"/>
  <c r="AC84" i="1"/>
  <c r="AC41" i="1"/>
  <c r="AC250" i="1"/>
  <c r="AC72" i="1"/>
  <c r="AC19" i="1"/>
  <c r="AC14" i="1"/>
  <c r="AC10" i="1"/>
  <c r="AC4" i="1"/>
  <c r="AC11" i="1"/>
  <c r="AC52" i="1"/>
  <c r="AC120" i="1"/>
  <c r="AC242" i="1"/>
  <c r="AC45" i="1"/>
  <c r="AC43" i="1"/>
  <c r="AC253" i="1"/>
  <c r="AC110" i="1"/>
  <c r="AC100" i="1"/>
  <c r="AC264" i="1"/>
  <c r="AC26" i="1"/>
  <c r="AC152" i="1"/>
  <c r="AC34" i="1"/>
  <c r="AC205" i="1"/>
  <c r="AC247" i="1"/>
  <c r="AC218" i="1"/>
  <c r="AC37" i="1"/>
  <c r="AC93" i="1"/>
  <c r="AC204" i="1"/>
  <c r="AC116" i="1"/>
  <c r="AC193" i="1"/>
  <c r="AC231" i="1"/>
  <c r="AC151" i="1"/>
  <c r="AC94" i="1"/>
  <c r="AC155" i="1"/>
  <c r="AC281" i="1"/>
  <c r="AC286" i="1"/>
  <c r="AC276" i="1"/>
  <c r="AC127" i="1"/>
  <c r="AC126" i="1"/>
  <c r="AC74" i="1"/>
  <c r="AC32" i="1"/>
  <c r="AC118" i="1"/>
  <c r="AC188" i="1"/>
  <c r="AC49" i="1"/>
  <c r="AC60" i="1"/>
  <c r="AC53" i="1"/>
  <c r="AC229" i="1"/>
  <c r="AC171" i="1"/>
  <c r="AC293" i="1"/>
  <c r="AC134" i="1"/>
  <c r="AC102" i="1"/>
  <c r="AC241" i="1"/>
  <c r="AC243" i="1"/>
  <c r="AC148" i="1"/>
  <c r="AC58" i="1"/>
  <c r="AC153" i="1"/>
  <c r="AC79" i="1"/>
  <c r="AC216" i="1"/>
  <c r="AC269" i="1"/>
  <c r="AC119" i="1"/>
  <c r="AC265" i="1"/>
  <c r="AC275" i="1"/>
  <c r="AC158" i="1"/>
  <c r="AC139" i="1"/>
  <c r="AC144" i="1"/>
  <c r="AC51" i="1"/>
  <c r="AC272" i="1"/>
  <c r="AC222" i="1"/>
  <c r="AC206" i="1"/>
  <c r="AC40" i="1"/>
  <c r="AC105" i="1"/>
  <c r="AC169" i="1"/>
  <c r="AC177" i="1"/>
  <c r="AC277" i="1"/>
  <c r="AC147" i="1"/>
  <c r="AC225" i="1"/>
  <c r="AC282" i="1"/>
  <c r="AC285" i="1"/>
  <c r="AC12" i="1"/>
  <c r="AC17" i="1"/>
  <c r="AC2" i="1"/>
  <c r="AC114" i="1"/>
  <c r="AC146" i="1"/>
  <c r="AC111" i="1"/>
  <c r="AC226" i="1"/>
  <c r="AC123" i="1"/>
  <c r="AC16" i="1"/>
  <c r="AC3" i="1"/>
  <c r="AC9" i="1"/>
  <c r="AC185" i="1"/>
  <c r="AC260" i="1"/>
  <c r="AC106" i="1"/>
  <c r="AC130" i="1"/>
  <c r="AC83" i="1"/>
  <c r="AC289" i="1"/>
  <c r="AC163" i="1"/>
  <c r="AC103" i="1"/>
  <c r="AC157" i="1"/>
  <c r="AC35" i="1"/>
  <c r="AC108" i="1"/>
  <c r="AC181" i="1"/>
  <c r="AC220" i="1"/>
  <c r="AC202" i="1"/>
  <c r="AC207" i="1"/>
  <c r="AC135" i="1"/>
  <c r="AC90" i="1"/>
  <c r="AC160" i="1"/>
  <c r="AC101" i="1"/>
  <c r="AC268" i="1"/>
  <c r="AC274" i="1"/>
  <c r="AC167" i="1"/>
  <c r="AC254" i="1"/>
  <c r="AC27" i="1"/>
  <c r="AC113" i="1"/>
  <c r="AC46" i="1"/>
  <c r="AC54" i="1"/>
  <c r="AC186" i="1"/>
  <c r="AC78" i="1"/>
  <c r="AC125" i="1"/>
  <c r="AC55" i="1"/>
  <c r="AC292" i="1"/>
  <c r="AC196" i="1"/>
  <c r="AC287" i="1"/>
  <c r="AC245" i="1"/>
  <c r="AC81" i="1"/>
  <c r="AC24" i="1"/>
  <c r="AC82" i="1"/>
  <c r="AC165" i="1"/>
  <c r="AC232" i="1"/>
  <c r="AC246" i="1"/>
  <c r="AC233" i="1"/>
  <c r="AC211" i="1"/>
  <c r="AC28" i="1"/>
  <c r="AC267" i="1"/>
  <c r="AC209" i="1"/>
  <c r="AC36" i="1"/>
  <c r="AC65" i="1"/>
  <c r="AC47" i="1"/>
  <c r="AC214" i="1"/>
  <c r="AC138" i="1"/>
  <c r="AC251" i="1"/>
  <c r="AC258" i="1"/>
  <c r="AC221" i="1"/>
  <c r="AC44" i="1"/>
  <c r="AC170" i="1"/>
  <c r="AC71" i="1"/>
  <c r="AC291" i="1"/>
  <c r="AC234" i="1"/>
  <c r="AC85" i="1"/>
  <c r="AC203" i="1"/>
  <c r="AC31" i="1"/>
  <c r="AC244" i="1"/>
  <c r="AC195" i="1"/>
  <c r="AC261" i="1"/>
  <c r="AC223" i="1"/>
  <c r="AC200" i="1"/>
  <c r="AC192" i="1"/>
  <c r="AC20" i="1"/>
  <c r="AC13" i="1"/>
  <c r="AC18" i="1"/>
  <c r="AG4" i="1"/>
  <c r="AA240" i="1"/>
  <c r="AA280" i="1"/>
  <c r="AA87" i="1"/>
  <c r="AA292" i="1"/>
  <c r="AA93" i="1"/>
  <c r="AA258" i="1"/>
  <c r="AA192" i="1"/>
  <c r="AA194" i="1"/>
  <c r="AA77" i="1"/>
  <c r="AA40" i="1"/>
  <c r="AA91" i="1"/>
  <c r="AA104" i="1"/>
  <c r="AA207" i="1"/>
  <c r="AA103" i="1"/>
  <c r="AA70" i="1"/>
  <c r="AA36" i="1"/>
  <c r="AA128" i="1"/>
  <c r="AA59" i="1"/>
  <c r="AA125" i="1"/>
  <c r="AA78" i="1"/>
  <c r="AA2" i="1"/>
  <c r="AA287" i="1"/>
  <c r="AA248" i="1"/>
  <c r="AA113" i="1"/>
  <c r="AA11" i="1"/>
  <c r="AA246" i="1"/>
  <c r="AA136" i="1"/>
  <c r="AA168" i="1"/>
  <c r="AA206" i="1"/>
  <c r="AA8" i="1"/>
  <c r="AA274" i="1"/>
  <c r="AA152" i="1"/>
  <c r="AA72" i="1"/>
  <c r="AA272" i="1"/>
  <c r="AA277" i="1"/>
  <c r="AA235" i="1"/>
  <c r="AA244" i="1"/>
  <c r="AA187" i="1"/>
  <c r="AA237" i="1"/>
  <c r="AA156" i="1"/>
  <c r="AA49" i="1"/>
  <c r="AA140" i="1"/>
  <c r="AA165" i="1"/>
  <c r="AA26" i="1"/>
  <c r="AA33" i="1"/>
  <c r="AA227" i="1"/>
  <c r="AA5" i="1"/>
  <c r="AA38" i="1"/>
  <c r="AA82" i="1"/>
  <c r="AA253" i="1"/>
  <c r="AA89" i="1"/>
  <c r="AA19" i="1"/>
  <c r="AA48" i="1"/>
  <c r="AA175" i="1"/>
  <c r="AA138" i="1"/>
  <c r="AA174" i="1"/>
  <c r="AA249" i="1"/>
  <c r="AA111" i="1"/>
  <c r="AA102" i="1"/>
  <c r="AA263" i="1"/>
  <c r="AA212" i="1"/>
  <c r="AA69" i="1"/>
  <c r="AA221" i="1"/>
  <c r="AA189" i="1"/>
  <c r="AA25" i="1"/>
  <c r="AA142" i="1"/>
  <c r="AA264" i="1"/>
  <c r="AA122" i="1"/>
  <c r="AA284" i="1"/>
  <c r="AA92" i="1"/>
  <c r="AA35" i="1"/>
  <c r="AA23" i="1"/>
  <c r="AA215" i="1"/>
  <c r="AA167" i="1"/>
  <c r="AA232" i="1"/>
  <c r="AA131" i="1"/>
  <c r="AA257" i="1"/>
  <c r="AA254" i="1"/>
  <c r="AA61" i="1"/>
  <c r="AA84" i="1"/>
  <c r="AA247" i="1"/>
  <c r="AA201" i="1"/>
  <c r="AA44" i="1"/>
  <c r="AA200" i="1"/>
  <c r="AA170" i="1"/>
  <c r="AA261" i="1"/>
  <c r="AA73" i="1"/>
  <c r="AA110" i="1"/>
  <c r="AA154" i="1"/>
  <c r="AA121" i="1"/>
  <c r="AA161" i="1"/>
  <c r="AA37" i="1"/>
  <c r="AA12" i="1"/>
  <c r="AA63" i="1"/>
  <c r="AA46" i="1"/>
  <c r="AA289" i="1"/>
  <c r="AA42" i="1"/>
  <c r="AA229" i="1"/>
  <c r="AA28" i="1"/>
  <c r="AA211" i="1"/>
  <c r="AA233" i="1"/>
  <c r="AA15" i="1"/>
  <c r="AA269" i="1"/>
  <c r="AA120" i="1"/>
  <c r="AA81" i="1"/>
  <c r="AA204" i="1"/>
  <c r="AA16" i="1"/>
  <c r="AA118" i="1"/>
  <c r="AA293" i="1"/>
  <c r="AA67" i="1"/>
  <c r="AA153" i="1"/>
  <c r="AA181" i="1"/>
  <c r="AA173" i="1"/>
  <c r="AA66" i="1"/>
  <c r="AA239" i="1"/>
  <c r="AA13" i="1"/>
  <c r="AA80" i="1"/>
  <c r="AA14" i="1"/>
  <c r="AA213" i="1"/>
  <c r="AA53" i="1"/>
  <c r="AA228" i="1"/>
  <c r="AA100" i="1"/>
  <c r="AA27" i="1"/>
  <c r="AA271" i="1"/>
  <c r="AA17" i="1"/>
  <c r="AA88" i="1"/>
  <c r="AA10" i="1"/>
  <c r="AA43" i="1"/>
  <c r="AA126" i="1"/>
  <c r="AA97" i="1"/>
  <c r="AA188" i="1"/>
  <c r="AA108" i="1"/>
  <c r="AA137" i="1"/>
  <c r="AA177" i="1"/>
  <c r="AA184" i="1"/>
  <c r="AA52" i="1"/>
  <c r="AA32" i="1"/>
  <c r="AA31" i="1"/>
  <c r="AA47" i="1"/>
  <c r="AA39" i="1"/>
  <c r="AA117" i="1"/>
  <c r="AA133" i="1"/>
  <c r="AA166" i="1"/>
  <c r="AA65" i="1"/>
  <c r="AA245" i="1"/>
  <c r="AA119" i="1"/>
  <c r="AA127" i="1"/>
  <c r="AA190" i="1"/>
  <c r="AA210" i="1"/>
  <c r="AA273" i="1"/>
  <c r="AA62" i="1"/>
  <c r="AA234" i="1"/>
  <c r="AA243" i="1"/>
  <c r="AA202" i="1"/>
  <c r="AA155" i="1"/>
  <c r="AA259" i="1"/>
  <c r="AA230" i="1"/>
  <c r="AA279" i="1"/>
  <c r="AA266" i="1"/>
  <c r="AA241" i="1"/>
  <c r="AA219" i="1"/>
  <c r="AA231" i="1"/>
  <c r="AA115" i="1"/>
  <c r="AA251" i="1"/>
  <c r="AA278" i="1"/>
  <c r="AA199" i="1"/>
  <c r="AA83" i="1"/>
  <c r="AA144" i="1"/>
  <c r="AA123" i="1"/>
  <c r="AA222" i="1"/>
  <c r="AA214" i="1"/>
  <c r="AA209" i="1"/>
  <c r="AA124" i="1"/>
  <c r="AA186" i="1"/>
  <c r="AA74" i="1"/>
  <c r="AA291" i="1"/>
  <c r="AA64" i="1"/>
  <c r="AA268" i="1"/>
  <c r="AA94" i="1"/>
  <c r="AA225" i="1"/>
  <c r="AA265" i="1"/>
  <c r="AA55" i="1"/>
  <c r="AA160" i="1"/>
  <c r="AA182" i="1"/>
  <c r="AA96" i="1"/>
  <c r="AA90" i="1"/>
  <c r="AA159" i="1"/>
  <c r="AA51" i="1"/>
  <c r="AA98" i="1"/>
  <c r="AA158" i="1"/>
  <c r="AA203" i="1"/>
  <c r="AA255" i="1"/>
  <c r="AA139" i="1"/>
  <c r="AA195" i="1"/>
  <c r="AA101" i="1"/>
  <c r="AA79" i="1"/>
  <c r="AA20" i="1"/>
  <c r="AA56" i="1"/>
  <c r="AA22" i="1"/>
  <c r="AA105" i="1"/>
  <c r="AA6" i="1"/>
  <c r="AA164" i="1"/>
  <c r="AA129" i="1"/>
  <c r="AA85" i="1"/>
  <c r="AA196" i="1"/>
  <c r="AA163" i="1"/>
  <c r="AA283" i="1"/>
  <c r="AA236" i="1"/>
  <c r="AA149" i="1"/>
  <c r="AA147" i="1"/>
  <c r="AA169" i="1"/>
  <c r="AA290" i="1"/>
  <c r="AA145" i="1"/>
  <c r="AA178" i="1"/>
  <c r="AA58" i="1"/>
  <c r="AA223" i="1"/>
  <c r="AA41" i="1"/>
  <c r="AA29" i="1"/>
  <c r="AA18" i="1"/>
  <c r="AA107" i="1"/>
  <c r="AA185" i="1"/>
  <c r="AA179" i="1"/>
  <c r="AA50" i="1"/>
  <c r="AA197" i="1"/>
  <c r="AA250" i="1"/>
  <c r="AA171" i="1"/>
  <c r="AA86" i="1"/>
  <c r="AA148" i="1"/>
  <c r="AA60" i="1"/>
  <c r="AA220" i="1"/>
  <c r="AA252" i="1"/>
  <c r="AA242" i="1"/>
  <c r="AA114" i="1"/>
  <c r="AA7" i="1"/>
  <c r="AA262" i="1"/>
  <c r="AA106" i="1"/>
  <c r="AA68" i="1"/>
  <c r="AA135" i="1"/>
  <c r="AA183" i="1"/>
  <c r="AA176" i="1"/>
  <c r="AA151" i="1"/>
  <c r="AA205" i="1"/>
  <c r="AA224" i="1"/>
  <c r="AA281" i="1"/>
  <c r="AA57" i="1"/>
  <c r="AA99" i="1"/>
  <c r="AA21" i="1"/>
  <c r="AA193" i="1"/>
  <c r="AA95" i="1"/>
  <c r="AA9" i="1"/>
  <c r="AA180" i="1"/>
  <c r="AA217" i="1"/>
  <c r="AA76" i="1"/>
  <c r="AA286" i="1"/>
  <c r="AA275" i="1"/>
  <c r="AA198" i="1"/>
  <c r="AA24" i="1"/>
  <c r="AA75" i="1"/>
  <c r="AA270" i="1"/>
  <c r="AA112" i="1"/>
  <c r="AA146" i="1"/>
  <c r="AA34" i="1"/>
  <c r="AA276" i="1"/>
  <c r="AA150" i="1"/>
  <c r="AA3" i="1"/>
  <c r="AA141" i="1"/>
  <c r="AA191" i="1"/>
  <c r="AA157" i="1"/>
  <c r="AA226" i="1"/>
  <c r="AA260" i="1"/>
  <c r="AA267" i="1"/>
  <c r="AA238" i="1"/>
  <c r="AA285" i="1"/>
  <c r="AA45" i="1"/>
  <c r="AA30" i="1"/>
  <c r="AA71" i="1"/>
  <c r="AA116" i="1"/>
  <c r="AA208" i="1"/>
  <c r="AA256" i="1"/>
  <c r="AA132" i="1"/>
  <c r="AA288" i="1"/>
  <c r="AA282" i="1"/>
  <c r="AA134" i="1"/>
  <c r="AA162" i="1"/>
  <c r="AA54" i="1"/>
  <c r="AA143" i="1"/>
  <c r="AA218" i="1"/>
  <c r="AA130" i="1"/>
  <c r="AA4" i="1"/>
  <c r="AA216" i="1"/>
  <c r="AA109" i="1"/>
  <c r="AG5" i="1"/>
  <c r="AG3" i="1"/>
  <c r="AA172" i="1"/>
  <c r="AG1" i="1" l="1"/>
</calcChain>
</file>

<file path=xl/sharedStrings.xml><?xml version="1.0" encoding="utf-8"?>
<sst xmlns="http://schemas.openxmlformats.org/spreadsheetml/2006/main" count="1207" uniqueCount="468">
  <si>
    <t>Nome</t>
  </si>
  <si>
    <t>Sobrenome</t>
  </si>
  <si>
    <t>Salário</t>
  </si>
  <si>
    <t>Unidade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</si>
  <si>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</si>
  <si>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</si>
  <si>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</si>
  <si>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</si>
  <si>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</si>
  <si>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</si>
  <si>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</si>
  <si>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</si>
  <si>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</si>
  <si>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</si>
  <si>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</si>
  <si>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</si>
  <si>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vinicius</t>
  </si>
  <si>
    <t xml:space="preserve">         SOUSA</t>
  </si>
  <si>
    <t>Taubaté</t>
  </si>
  <si>
    <t>danilo</t>
  </si>
  <si>
    <t xml:space="preserve">         SANTOS</t>
  </si>
  <si>
    <t>carolina</t>
  </si>
  <si>
    <t xml:space="preserve">         FERNANDES</t>
  </si>
  <si>
    <t>antônio</t>
  </si>
  <si>
    <t>camila</t>
  </si>
  <si>
    <t xml:space="preserve">         CUNHA</t>
  </si>
  <si>
    <t>São José dos Campos</t>
  </si>
  <si>
    <t>aline</t>
  </si>
  <si>
    <t>bruna</t>
  </si>
  <si>
    <t xml:space="preserve">         MARTINS</t>
  </si>
  <si>
    <t>Campinas</t>
  </si>
  <si>
    <t>júlio</t>
  </si>
  <si>
    <t xml:space="preserve">         MELO</t>
  </si>
  <si>
    <t>letícia</t>
  </si>
  <si>
    <t xml:space="preserve">         PINTO</t>
  </si>
  <si>
    <t>eduardo</t>
  </si>
  <si>
    <t xml:space="preserve">         DIAS</t>
  </si>
  <si>
    <t>igor</t>
  </si>
  <si>
    <t xml:space="preserve">         BARROS</t>
  </si>
  <si>
    <t>alice</t>
  </si>
  <si>
    <t xml:space="preserve">         RODRIGUES</t>
  </si>
  <si>
    <t>eduarda</t>
  </si>
  <si>
    <t xml:space="preserve">         ARAUJO</t>
  </si>
  <si>
    <t>marcos</t>
  </si>
  <si>
    <t>beatrice</t>
  </si>
  <si>
    <t>fábio</t>
  </si>
  <si>
    <t xml:space="preserve">         ROCHA</t>
  </si>
  <si>
    <t>thiago</t>
  </si>
  <si>
    <t>amanda</t>
  </si>
  <si>
    <t xml:space="preserve">         OLIVEIRA</t>
  </si>
  <si>
    <t>luis</t>
  </si>
  <si>
    <t xml:space="preserve">         FERREIRA</t>
  </si>
  <si>
    <t>sofia</t>
  </si>
  <si>
    <t xml:space="preserve">         CARVALHO</t>
  </si>
  <si>
    <t>mateus</t>
  </si>
  <si>
    <t xml:space="preserve">         CAVALCANTI</t>
  </si>
  <si>
    <t>gabrielly</t>
  </si>
  <si>
    <t>joao</t>
  </si>
  <si>
    <t>yasmin</t>
  </si>
  <si>
    <t xml:space="preserve">         AZEVEDO</t>
  </si>
  <si>
    <t>vitória</t>
  </si>
  <si>
    <t xml:space="preserve">         LIMA</t>
  </si>
  <si>
    <t>samuel</t>
  </si>
  <si>
    <t>julia</t>
  </si>
  <si>
    <t>breno</t>
  </si>
  <si>
    <t xml:space="preserve">         GOMES</t>
  </si>
  <si>
    <t>nicolash</t>
  </si>
  <si>
    <t>rodrigo</t>
  </si>
  <si>
    <t xml:space="preserve">         BARBOSA</t>
  </si>
  <si>
    <t xml:space="preserve">         SOUZA</t>
  </si>
  <si>
    <t>nicole</t>
  </si>
  <si>
    <t>leonor</t>
  </si>
  <si>
    <t>lucas</t>
  </si>
  <si>
    <t>kai</t>
  </si>
  <si>
    <t>evelyn</t>
  </si>
  <si>
    <t xml:space="preserve">         SILVA</t>
  </si>
  <si>
    <t>vitor</t>
  </si>
  <si>
    <t>ryan</t>
  </si>
  <si>
    <t>beatriz</t>
  </si>
  <si>
    <t>leonardo</t>
  </si>
  <si>
    <t xml:space="preserve">         RIBEIRO</t>
  </si>
  <si>
    <t>caio</t>
  </si>
  <si>
    <t>emilly</t>
  </si>
  <si>
    <t>livia</t>
  </si>
  <si>
    <t xml:space="preserve">         GONCALVES</t>
  </si>
  <si>
    <t>larissa</t>
  </si>
  <si>
    <t>thaís</t>
  </si>
  <si>
    <t>São Paulo</t>
  </si>
  <si>
    <t>tiago</t>
  </si>
  <si>
    <t>manuela</t>
  </si>
  <si>
    <t xml:space="preserve">         ALVES</t>
  </si>
  <si>
    <t xml:space="preserve">         COSTA</t>
  </si>
  <si>
    <t>martim</t>
  </si>
  <si>
    <t>kauã</t>
  </si>
  <si>
    <t xml:space="preserve">         CASTRO</t>
  </si>
  <si>
    <t>bianca</t>
  </si>
  <si>
    <t>vitoria</t>
  </si>
  <si>
    <t>kauan</t>
  </si>
  <si>
    <t xml:space="preserve">         PEREIRA</t>
  </si>
  <si>
    <t>kaua</t>
  </si>
  <si>
    <t>luan</t>
  </si>
  <si>
    <t>erick</t>
  </si>
  <si>
    <t>maria</t>
  </si>
  <si>
    <t>vitór</t>
  </si>
  <si>
    <t>melissa</t>
  </si>
  <si>
    <t>victor</t>
  </si>
  <si>
    <t>arthur</t>
  </si>
  <si>
    <t>tânia</t>
  </si>
  <si>
    <t>gustavo</t>
  </si>
  <si>
    <t>fernanda</t>
  </si>
  <si>
    <t>bruno</t>
  </si>
  <si>
    <t>luiza</t>
  </si>
  <si>
    <t>laura</t>
  </si>
  <si>
    <t>júlia</t>
  </si>
  <si>
    <t xml:space="preserve">         CORREIA</t>
  </si>
  <si>
    <t>luana</t>
  </si>
  <si>
    <t>ana</t>
  </si>
  <si>
    <t>isabelle</t>
  </si>
  <si>
    <t xml:space="preserve">         ALMEIDA</t>
  </si>
  <si>
    <t>renan</t>
  </si>
  <si>
    <t>guilherme</t>
  </si>
  <si>
    <t>marina</t>
  </si>
  <si>
    <t>clara</t>
  </si>
  <si>
    <t>emily</t>
  </si>
  <si>
    <t xml:space="preserve">         CARDOSO</t>
  </si>
  <si>
    <t>murilo</t>
  </si>
  <si>
    <t>luís</t>
  </si>
  <si>
    <t>gabrielle</t>
  </si>
  <si>
    <t>marisa</t>
  </si>
  <si>
    <t>joão</t>
  </si>
  <si>
    <t>diego</t>
  </si>
  <si>
    <t>lavinia</t>
  </si>
  <si>
    <t>isabela</t>
  </si>
  <si>
    <t>sophia</t>
  </si>
  <si>
    <t>tomás</t>
  </si>
  <si>
    <t>rafaela</t>
  </si>
  <si>
    <t>daniel</t>
  </si>
  <si>
    <t>alex</t>
  </si>
  <si>
    <t>luiz</t>
  </si>
  <si>
    <t>kauê</t>
  </si>
  <si>
    <t>matilde</t>
  </si>
  <si>
    <t>matheus</t>
  </si>
  <si>
    <t>cauã</t>
  </si>
  <si>
    <t>miguel</t>
  </si>
  <si>
    <t>felipe</t>
  </si>
  <si>
    <t>rebeca</t>
  </si>
  <si>
    <t>giovanna</t>
  </si>
  <si>
    <t>otávio</t>
  </si>
  <si>
    <t>anna</t>
  </si>
  <si>
    <t>giovana</t>
  </si>
  <si>
    <t>raissa</t>
  </si>
  <si>
    <t>vinícius</t>
  </si>
  <si>
    <t>leila</t>
  </si>
  <si>
    <t>carla</t>
  </si>
  <si>
    <t>gabriela</t>
  </si>
  <si>
    <t>lara</t>
  </si>
  <si>
    <t>mariana</t>
  </si>
  <si>
    <t>douglas</t>
  </si>
  <si>
    <t>diogo</t>
  </si>
  <si>
    <t>sarah</t>
  </si>
  <si>
    <t>josé</t>
  </si>
  <si>
    <t>julieta</t>
  </si>
  <si>
    <t>paulo</t>
  </si>
  <si>
    <t>julian</t>
  </si>
  <si>
    <t>carlos</t>
  </si>
  <si>
    <t>Nome Completo</t>
  </si>
  <si>
    <t>Vinicius Sousa</t>
  </si>
  <si>
    <t>Danilo Santos</t>
  </si>
  <si>
    <t>Carolina Fernandes</t>
  </si>
  <si>
    <t>Antônio Santos</t>
  </si>
  <si>
    <t>Camila Cunha</t>
  </si>
  <si>
    <t>Aline Fernandes</t>
  </si>
  <si>
    <t>Bruna Martins</t>
  </si>
  <si>
    <t>Júlio Melo</t>
  </si>
  <si>
    <t>Letícia Pinto</t>
  </si>
  <si>
    <t>Eduardo Dias</t>
  </si>
  <si>
    <t>Igor Barros</t>
  </si>
  <si>
    <t>Alice Rodrigues</t>
  </si>
  <si>
    <t>Eduarda Araujo</t>
  </si>
  <si>
    <t>Marcos Rodrigues</t>
  </si>
  <si>
    <t>Beatrice Dias</t>
  </si>
  <si>
    <t>Fábio Rocha</t>
  </si>
  <si>
    <t>Thiago Araujo</t>
  </si>
  <si>
    <t>Amanda Oliveira</t>
  </si>
  <si>
    <t>Luis Ferreira</t>
  </si>
  <si>
    <t>Sofia Carvalho</t>
  </si>
  <si>
    <t>Carolina Oliveira</t>
  </si>
  <si>
    <t>Mateus Sousa</t>
  </si>
  <si>
    <t>Igor Cavalcanti</t>
  </si>
  <si>
    <t>Gabrielly Fernandes</t>
  </si>
  <si>
    <t>Joao Barros</t>
  </si>
  <si>
    <t>Eduardo Carvalho</t>
  </si>
  <si>
    <t>Yasmin Azevedo</t>
  </si>
  <si>
    <t>Vitória Lima</t>
  </si>
  <si>
    <t>Samuel Santos</t>
  </si>
  <si>
    <t>Vinicius Cavalcanti</t>
  </si>
  <si>
    <t>Julia Cavalcanti</t>
  </si>
  <si>
    <t>Breno Gomes</t>
  </si>
  <si>
    <t>Danilo Rodrigues</t>
  </si>
  <si>
    <t>Nicolash Oliveira</t>
  </si>
  <si>
    <t>Rodrigo Barbosa</t>
  </si>
  <si>
    <t>Samuel Souza</t>
  </si>
  <si>
    <t>Nicole Cavalcanti</t>
  </si>
  <si>
    <t>Leonor Ferreira</t>
  </si>
  <si>
    <t>Mateus Pinto</t>
  </si>
  <si>
    <t>Lucas Barbosa</t>
  </si>
  <si>
    <t>Gabrielly Sousa</t>
  </si>
  <si>
    <t>Kai Cavalcanti</t>
  </si>
  <si>
    <t>Beatrice Cunha</t>
  </si>
  <si>
    <t>Evelyn Silva</t>
  </si>
  <si>
    <t>Vitor Cunha</t>
  </si>
  <si>
    <t>Ryan Cavalcanti</t>
  </si>
  <si>
    <t>Beatriz Fernandes</t>
  </si>
  <si>
    <t>Alice Ferreira</t>
  </si>
  <si>
    <t>Leonardo Ribeiro</t>
  </si>
  <si>
    <t>Caio Barbosa</t>
  </si>
  <si>
    <t>Emilly Martins</t>
  </si>
  <si>
    <t>Livia Oliveira</t>
  </si>
  <si>
    <t>Beatrice Goncalves</t>
  </si>
  <si>
    <t>Larissa Carvalho</t>
  </si>
  <si>
    <t>Thaís Souza</t>
  </si>
  <si>
    <t>Thaís Silva</t>
  </si>
  <si>
    <t>Camila Barbosa</t>
  </si>
  <si>
    <t>Danilo Goncalves</t>
  </si>
  <si>
    <t>Tiago Dias</t>
  </si>
  <si>
    <t>Manuela Alves</t>
  </si>
  <si>
    <t>Eduarda Costa</t>
  </si>
  <si>
    <t>Martim Costa</t>
  </si>
  <si>
    <t>Kauã Castro</t>
  </si>
  <si>
    <t>Mateus Azevedo</t>
  </si>
  <si>
    <t>Bianca Ferreira</t>
  </si>
  <si>
    <t>Thaís Rodrigues</t>
  </si>
  <si>
    <t>Vitoria Fernandes</t>
  </si>
  <si>
    <t>Kauan Pereira</t>
  </si>
  <si>
    <t>Vitória Santos</t>
  </si>
  <si>
    <t>Kaua Martins</t>
  </si>
  <si>
    <t>Luan Silva</t>
  </si>
  <si>
    <t>Erick Castro</t>
  </si>
  <si>
    <t>Maria Pereira</t>
  </si>
  <si>
    <t>Vitór Goncalves</t>
  </si>
  <si>
    <t>Camila Ribeiro</t>
  </si>
  <si>
    <t>Leonor Rodrigues</t>
  </si>
  <si>
    <t>Melissa Azevedo</t>
  </si>
  <si>
    <t>Victor Silva</t>
  </si>
  <si>
    <t>Luis Dias</t>
  </si>
  <si>
    <t>Igor Rodrigues</t>
  </si>
  <si>
    <t>Arthur Silva</t>
  </si>
  <si>
    <t>Tânia Barros</t>
  </si>
  <si>
    <t>Vitor Cavalcanti</t>
  </si>
  <si>
    <t>Eduardo Lima</t>
  </si>
  <si>
    <t>Bruna Rocha</t>
  </si>
  <si>
    <t>Thaís Carvalho</t>
  </si>
  <si>
    <t>Gustavo Carvalho</t>
  </si>
  <si>
    <t>Fernanda Goncalves</t>
  </si>
  <si>
    <t>Tiago Sousa</t>
  </si>
  <si>
    <t>Leonor Oliveira</t>
  </si>
  <si>
    <t>Bruno Alves</t>
  </si>
  <si>
    <t>Luiza Pinto</t>
  </si>
  <si>
    <t>Laura Oliveira</t>
  </si>
  <si>
    <t>Yasmin Martins</t>
  </si>
  <si>
    <t>Júlia Correia</t>
  </si>
  <si>
    <t>Luana Goncalves</t>
  </si>
  <si>
    <t>Ana Rocha</t>
  </si>
  <si>
    <t>Vitória Rodrigues</t>
  </si>
  <si>
    <t>Leonardo Martins</t>
  </si>
  <si>
    <t>Maria Barbosa</t>
  </si>
  <si>
    <t>Tiago Barbosa</t>
  </si>
  <si>
    <t>Evelyn Goncalves</t>
  </si>
  <si>
    <t>Camila Rodrigues</t>
  </si>
  <si>
    <t>Maria Goncalves</t>
  </si>
  <si>
    <t>Isabelle Araujo</t>
  </si>
  <si>
    <t>Rodrigo Almeida</t>
  </si>
  <si>
    <t>Kaua Oliveira</t>
  </si>
  <si>
    <t>Renan Cavalcanti</t>
  </si>
  <si>
    <t>Luis Correia</t>
  </si>
  <si>
    <t>Julia Oliveira</t>
  </si>
  <si>
    <t>Guilherme Araujo</t>
  </si>
  <si>
    <t>Marina Souza</t>
  </si>
  <si>
    <t>Letícia Melo</t>
  </si>
  <si>
    <t>Luana Azevedo</t>
  </si>
  <si>
    <t>Breno Correia</t>
  </si>
  <si>
    <t>Clara Sousa</t>
  </si>
  <si>
    <t>Emily Martins</t>
  </si>
  <si>
    <t>Leonardo Souza</t>
  </si>
  <si>
    <t>Ana Castro</t>
  </si>
  <si>
    <t>Luis Cardoso</t>
  </si>
  <si>
    <t>Antônio Dias</t>
  </si>
  <si>
    <t>Murilo Azevedo</t>
  </si>
  <si>
    <t>Luís Fernandes</t>
  </si>
  <si>
    <t>Gabrielle Castro</t>
  </si>
  <si>
    <t>Tiago Rodrigues</t>
  </si>
  <si>
    <t>Marisa Oliveira</t>
  </si>
  <si>
    <t>João Araujo</t>
  </si>
  <si>
    <t>Diego Oliveira</t>
  </si>
  <si>
    <t>Lavinia Dias</t>
  </si>
  <si>
    <t>Emily Azevedo</t>
  </si>
  <si>
    <t>Gabrielly Rocha</t>
  </si>
  <si>
    <t>Isabela Barros</t>
  </si>
  <si>
    <t>Sophia Rodrigues</t>
  </si>
  <si>
    <t>Gustavo Sousa</t>
  </si>
  <si>
    <t>Tomás Cavalcanti</t>
  </si>
  <si>
    <t>Rafaela Cavalcanti</t>
  </si>
  <si>
    <t>Marisa Silva</t>
  </si>
  <si>
    <t>Daniel Souza</t>
  </si>
  <si>
    <t>Antônio Costa</t>
  </si>
  <si>
    <t>Bruna Gomes</t>
  </si>
  <si>
    <t>Isabelle Castro</t>
  </si>
  <si>
    <t>Alex Ferreira</t>
  </si>
  <si>
    <t>Isabelle Gomes</t>
  </si>
  <si>
    <t>Lucas Costa</t>
  </si>
  <si>
    <t>Luiz Costa</t>
  </si>
  <si>
    <t>Kauê Pinto</t>
  </si>
  <si>
    <t>Matilde Castro</t>
  </si>
  <si>
    <t>Melissa Castro</t>
  </si>
  <si>
    <t>Matheus Ferreira</t>
  </si>
  <si>
    <t>Leonardo Pinto</t>
  </si>
  <si>
    <t>Larissa Cunha</t>
  </si>
  <si>
    <t>Thiago Pereira</t>
  </si>
  <si>
    <t>Marcos Ribeiro</t>
  </si>
  <si>
    <t>Cauã Correia</t>
  </si>
  <si>
    <t>Diego Dias</t>
  </si>
  <si>
    <t>Kauã Barros</t>
  </si>
  <si>
    <t>Camila Gomes</t>
  </si>
  <si>
    <t>Livia Cavalcanti</t>
  </si>
  <si>
    <t>Miguel Oliveira</t>
  </si>
  <si>
    <t>Camila Melo</t>
  </si>
  <si>
    <t>Felipe Rocha</t>
  </si>
  <si>
    <t>Felipe Azevedo</t>
  </si>
  <si>
    <t>Rebeca Rocha</t>
  </si>
  <si>
    <t>Sofia Araujo</t>
  </si>
  <si>
    <t>Eduardo Alves</t>
  </si>
  <si>
    <t>Kauan Rodrigues</t>
  </si>
  <si>
    <t>Thaís Santos</t>
  </si>
  <si>
    <t>Giovanna Costa</t>
  </si>
  <si>
    <t>Luiz Ribeiro</t>
  </si>
  <si>
    <t>Otávio Almeida</t>
  </si>
  <si>
    <t>Lavinia Costa</t>
  </si>
  <si>
    <t>Maria Cardoso</t>
  </si>
  <si>
    <t>Erick Cunha</t>
  </si>
  <si>
    <t>Isabelle Lima</t>
  </si>
  <si>
    <t>Beatriz Cardoso</t>
  </si>
  <si>
    <t>Cauã Rodrigues</t>
  </si>
  <si>
    <t>Eduarda Oliveira</t>
  </si>
  <si>
    <t>Anna Martins</t>
  </si>
  <si>
    <t>Emilly Almeida</t>
  </si>
  <si>
    <t>Giovana Melo</t>
  </si>
  <si>
    <t>Luana Barbosa</t>
  </si>
  <si>
    <t>Raissa Cardoso</t>
  </si>
  <si>
    <t>Vinícius Ferreira</t>
  </si>
  <si>
    <t>Antônio Barbosa</t>
  </si>
  <si>
    <t>Vitoria Ferreira</t>
  </si>
  <si>
    <t>Julia Cunha</t>
  </si>
  <si>
    <t>Kai Lima</t>
  </si>
  <si>
    <t>João Barbosa</t>
  </si>
  <si>
    <t>Rebeca Pinto</t>
  </si>
  <si>
    <t>Alice Silva</t>
  </si>
  <si>
    <t>Alice Costa</t>
  </si>
  <si>
    <t>Kauan Cunha</t>
  </si>
  <si>
    <t>Julia Azevedo</t>
  </si>
  <si>
    <t>Rodrigo Castro</t>
  </si>
  <si>
    <t>Giovanna Araujo</t>
  </si>
  <si>
    <t>Vitór Gomes</t>
  </si>
  <si>
    <t>Amanda Ferreira</t>
  </si>
  <si>
    <t>Luiza Araujo</t>
  </si>
  <si>
    <t>Leila Gomes</t>
  </si>
  <si>
    <t>Beatriz Ferreira</t>
  </si>
  <si>
    <t>Anna Ribeiro</t>
  </si>
  <si>
    <t>Carla Alves</t>
  </si>
  <si>
    <t>Marisa Rocha</t>
  </si>
  <si>
    <t>Gabriela Alves</t>
  </si>
  <si>
    <t>Lara Pereira</t>
  </si>
  <si>
    <t>Mariana Sousa</t>
  </si>
  <si>
    <t>Júlio Fernandes</t>
  </si>
  <si>
    <t>Júlia Dias</t>
  </si>
  <si>
    <t>Larissa Alves</t>
  </si>
  <si>
    <t>Livia Rodrigues</t>
  </si>
  <si>
    <t>Tânia Ferreira</t>
  </si>
  <si>
    <t>Douglas Correia</t>
  </si>
  <si>
    <t>Tânia Rocha</t>
  </si>
  <si>
    <t>Kauan Correia</t>
  </si>
  <si>
    <t>Felipe Santos</t>
  </si>
  <si>
    <t>Lavinia Lima</t>
  </si>
  <si>
    <t>Antônio Ferreira</t>
  </si>
  <si>
    <t>Erick Carvalho</t>
  </si>
  <si>
    <t>Isabelle Pereira</t>
  </si>
  <si>
    <t>Vitór Costa</t>
  </si>
  <si>
    <t>Diogo Castro</t>
  </si>
  <si>
    <t>Arthur Costa</t>
  </si>
  <si>
    <t>Joao Almeida</t>
  </si>
  <si>
    <t>Victor Costa</t>
  </si>
  <si>
    <t>Sarah Cunha</t>
  </si>
  <si>
    <t>Raissa Gomes</t>
  </si>
  <si>
    <t>Carolina Ferreira</t>
  </si>
  <si>
    <t>Vitór Melo</t>
  </si>
  <si>
    <t>Leila Goncalves</t>
  </si>
  <si>
    <t>Kauê Rodrigues</t>
  </si>
  <si>
    <t>Luis Cavalcanti</t>
  </si>
  <si>
    <t>Beatriz Correia</t>
  </si>
  <si>
    <t>Diogo Rodrigues</t>
  </si>
  <si>
    <t>Matilde Rocha</t>
  </si>
  <si>
    <t>Kauan Pinto</t>
  </si>
  <si>
    <t>Martim Correia</t>
  </si>
  <si>
    <t>Rodrigo Correia</t>
  </si>
  <si>
    <t>Fernanda Rocha</t>
  </si>
  <si>
    <t>Evelyn Souza</t>
  </si>
  <si>
    <t>José Dias</t>
  </si>
  <si>
    <t>Tomás Costa</t>
  </si>
  <si>
    <t>Marcos Barros</t>
  </si>
  <si>
    <t>Arthur Pereira</t>
  </si>
  <si>
    <t>Fernanda Gomes</t>
  </si>
  <si>
    <t>Matheus Correia</t>
  </si>
  <si>
    <t>Nicole Rodrigues</t>
  </si>
  <si>
    <t>Julieta Sousa</t>
  </si>
  <si>
    <t>Thiago Pinto</t>
  </si>
  <si>
    <t>Thiago Sousa</t>
  </si>
  <si>
    <t>Paulo Alves</t>
  </si>
  <si>
    <t>Carla Goncalves</t>
  </si>
  <si>
    <t>Douglas Pinto</t>
  </si>
  <si>
    <t>Alex Alves</t>
  </si>
  <si>
    <t>Clara Alves</t>
  </si>
  <si>
    <t>Bruna Azevedo</t>
  </si>
  <si>
    <t>Emily Lima</t>
  </si>
  <si>
    <t>Carla Cunha</t>
  </si>
  <si>
    <t>Julian Alves</t>
  </si>
  <si>
    <t>Sophia Cardoso</t>
  </si>
  <si>
    <t>Vinicius Silva</t>
  </si>
  <si>
    <t>Tânia Oliveira</t>
  </si>
  <si>
    <t>Joao Araujo</t>
  </si>
  <si>
    <t>Ryan Oliveira</t>
  </si>
  <si>
    <t>Luís Cunha</t>
  </si>
  <si>
    <t>Emily Rodrigues</t>
  </si>
  <si>
    <t>Nicolash Gomes</t>
  </si>
  <si>
    <t>Lucas Oliveira</t>
  </si>
  <si>
    <t>Alex Rodrigues</t>
  </si>
  <si>
    <t>Julia Souza</t>
  </si>
  <si>
    <t>Nicole Cardoso</t>
  </si>
  <si>
    <t>Evelyn Castro</t>
  </si>
  <si>
    <t>Igor Oliveira</t>
  </si>
  <si>
    <t>Tomás Barros</t>
  </si>
  <si>
    <t>Carlos Oliveira</t>
  </si>
  <si>
    <t>Vitoria Carvalho</t>
  </si>
  <si>
    <t>Vinicius Pinto</t>
  </si>
  <si>
    <t>Vitór Lima</t>
  </si>
  <si>
    <t>Carlos Ferreira</t>
  </si>
  <si>
    <t>Felipe Correia</t>
  </si>
  <si>
    <t>Júlia Barros</t>
  </si>
  <si>
    <t>Kauê Ferreira</t>
  </si>
  <si>
    <t>Camila Dias</t>
  </si>
  <si>
    <t>Breno Souza</t>
  </si>
  <si>
    <t>Rebeca Souza</t>
  </si>
  <si>
    <t>1º TRI</t>
  </si>
  <si>
    <t>2º TRI</t>
  </si>
  <si>
    <t>3º TRI</t>
  </si>
  <si>
    <t>4º TRI</t>
  </si>
  <si>
    <t>MÉDIA</t>
  </si>
  <si>
    <t>Pior mês</t>
  </si>
  <si>
    <t>Melhor mês</t>
  </si>
  <si>
    <t>4º Pior mês</t>
  </si>
  <si>
    <t>4º Melhor mês</t>
  </si>
  <si>
    <t>Valor Total</t>
  </si>
  <si>
    <t>Qtd que vendeu + que 20k</t>
  </si>
  <si>
    <t>Status</t>
  </si>
  <si>
    <t>Atenção</t>
  </si>
  <si>
    <t>OK</t>
  </si>
  <si>
    <t>Ótimo</t>
  </si>
  <si>
    <t>Funcionário por Status</t>
  </si>
  <si>
    <t>Funcionário por Cidade</t>
  </si>
  <si>
    <t>Subtotal Valor Total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</si>
</sst>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44" fontId="0" fillId="0" borderId="0" xfId="1" applyFont="1"/>
    <xf numFmtId="0" fontId="2" fillId="2" borderId="4" xfId="0" applyFont="1" applyFill="1" applyBorder="1" applyAlignment="1">
      <alignment horizontal="center" vertical="center"/>
    </xf>
    <xf numFmtId="44" fontId="2" fillId="2" borderId="4" xfId="1" applyNumberFormat="1" applyFont="1" applyFill="1" applyBorder="1" applyAlignment="1">
      <alignment horizontal="center" vertical="center"/>
    </xf>
    <xf numFmtId="44" fontId="2" fillId="2" borderId="3" xfId="1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44" fontId="0" fillId="3" borderId="4" xfId="1" applyNumberFormat="1" applyFont="1" applyFill="1" applyBorder="1"/>
    <xf numFmtId="44" fontId="0" fillId="3" borderId="3" xfId="1" applyNumberFormat="1" applyFont="1" applyFill="1" applyBorder="1"/>
    <xf numFmtId="0" fontId="0" fillId="3" borderId="2" xfId="0" applyFont="1" applyFill="1" applyBorder="1"/>
    <xf numFmtId="44" fontId="0" fillId="3" borderId="2" xfId="1" applyNumberFormat="1" applyFont="1" applyFill="1" applyBorder="1"/>
    <xf numFmtId="44" fontId="0" fillId="3" borderId="1" xfId="1" applyNumberFormat="1" applyFont="1" applyFill="1" applyBorder="1"/>
    <xf numFmtId="0" fontId="2" fillId="2" borderId="3" xfId="1" applyNumberFormat="1" applyFont="1" applyFill="1" applyBorder="1" applyAlignment="1">
      <alignment horizontal="center" vertical="center"/>
    </xf>
    <xf numFmtId="0" fontId="0" fillId="0" borderId="0" xfId="1" applyNumberFormat="1" applyFont="1"/>
    <xf numFmtId="0" fontId="0" fillId="3" borderId="3" xfId="1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0" fontId="0" fillId="4" borderId="4" xfId="0" applyFont="1" applyFill="1" applyBorder="1"/>
    <xf numFmtId="44" fontId="0" fillId="4" borderId="4" xfId="1" applyNumberFormat="1" applyFont="1" applyFill="1" applyBorder="1"/>
    <xf numFmtId="44" fontId="0" fillId="4" borderId="3" xfId="1" applyNumberFormat="1" applyFont="1" applyFill="1" applyBorder="1"/>
    <xf numFmtId="0" fontId="0" fillId="4" borderId="3" xfId="1" applyNumberFormat="1" applyFont="1" applyFill="1" applyBorder="1" applyAlignment="1">
      <alignment horizontal="center" vertical="center"/>
    </xf>
    <xf numFmtId="0" fontId="0" fillId="5" borderId="4" xfId="0" applyFont="1" applyFill="1" applyBorder="1"/>
    <xf numFmtId="44" fontId="0" fillId="5" borderId="4" xfId="1" applyNumberFormat="1" applyFont="1" applyFill="1" applyBorder="1"/>
    <xf numFmtId="44" fontId="0" fillId="5" borderId="3" xfId="1" applyNumberFormat="1" applyFont="1" applyFill="1" applyBorder="1"/>
    <xf numFmtId="0" fontId="0" fillId="5" borderId="3" xfId="1" applyNumberFormat="1" applyFont="1" applyFill="1" applyBorder="1" applyAlignment="1">
      <alignment horizontal="center" vertical="center"/>
    </xf>
    <xf numFmtId="0" fontId="0" fillId="5" borderId="3" xfId="1" applyNumberFormat="1" applyFont="1" applyFill="1" applyBorder="1" applyAlignment="1">
      <alignment horizontal="left" vertical="center"/>
    </xf>
    <xf numFmtId="0" fontId="2" fillId="2" borderId="3" xfId="1" applyNumberFormat="1" applyFont="1" applyFill="1" applyBorder="1" applyAlignment="1">
      <alignment horizontal="left" vertical="center"/>
    </xf>
    <xf numFmtId="0" fontId="0" fillId="3" borderId="3" xfId="1" applyNumberFormat="1" applyFont="1" applyFill="1" applyBorder="1" applyAlignment="1">
      <alignment horizontal="left" vertical="center"/>
    </xf>
    <xf numFmtId="0" fontId="0" fillId="4" borderId="3" xfId="1" applyNumberFormat="1" applyFont="1" applyFill="1" applyBorder="1" applyAlignment="1">
      <alignment horizontal="left" vertical="center"/>
    </xf>
    <xf numFmtId="0" fontId="0" fillId="0" borderId="0" xfId="1" applyNumberFormat="1" applyFont="1" applyAlignment="1">
      <alignment horizontal="left"/>
    </xf>
    <xf numFmtId="44" fontId="0" fillId="3" borderId="1" xfId="1" applyFont="1" applyFill="1" applyBorder="1" applyAlignment="1">
      <alignment horizontal="center" vertic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8"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Funcionário por Status</a:t>
            </a:r>
          </a:p>
        </c:rich>
      </c:tx>
      <c:layout>
        <c:manualLayout>
          <c:xMode val="edge"/>
          <c:yMode val="edge"/>
          <c:x val="0.2326734470691163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Vendas!$AF$3:$AF$5</c:f>
              <c:strCache>
                <c:ptCount val="3"/>
                <c:pt idx="0">
                  <c:v>Atenção</c:v>
                </c:pt>
                <c:pt idx="1">
                  <c:v>OK</c:v>
                </c:pt>
                <c:pt idx="2">
                  <c:v>Ótimo</c:v>
                </c:pt>
              </c:strCache>
            </c:strRef>
          </c:cat>
          <c:val>
            <c:numRef>
              <c:f>Vendas!$AG$3:$AG$5</c:f>
              <c:numCache>
                <c:formatCode>General</c:formatCode>
                <c:ptCount val="3"/>
                <c:pt idx="0">
                  <c:v>109</c:v>
                </c:pt>
                <c:pt idx="1">
                  <c:v>163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2-4300-84D4-D04E35AB63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12131711"/>
        <c:axId val="812129631"/>
      </c:barChart>
      <c:catAx>
        <c:axId val="81213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2129631"/>
        <c:crosses val="autoZero"/>
        <c:auto val="1"/>
        <c:lblAlgn val="ctr"/>
        <c:lblOffset val="100"/>
        <c:noMultiLvlLbl val="0"/>
      </c:catAx>
      <c:valAx>
        <c:axId val="8121296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213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Funcionário por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1A8-48F3-ADB2-EAB709EFA9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51A8-48F3-ADB2-EAB709EFA9B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1A8-48F3-ADB2-EAB709EFA9BE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A8-48F3-ADB2-EAB709EFA9BE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A8-48F3-ADB2-EAB709EFA9BE}"/>
                </c:ext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A8-48F3-ADB2-EAB709EFA9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Vendas!$AF$8:$AF$11</c15:sqref>
                  </c15:fullRef>
                </c:ext>
              </c:extLst>
              <c:f>Vendas!$AF$8:$AF$10</c:f>
              <c:strCache>
                <c:ptCount val="3"/>
                <c:pt idx="0">
                  <c:v>São José dos Campos</c:v>
                </c:pt>
                <c:pt idx="1">
                  <c:v>Taubaté</c:v>
                </c:pt>
                <c:pt idx="2">
                  <c:v>São Paulo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Vendas!$AG$8:$AG$11</c15:sqref>
                  </c15:fullRef>
                </c:ext>
              </c:extLst>
              <c:f>Vendas!$AG$8:$AG$10</c:f>
              <c:numCache>
                <c:formatCode>General</c:formatCode>
                <c:ptCount val="3"/>
                <c:pt idx="0">
                  <c:v>61</c:v>
                </c:pt>
                <c:pt idx="1">
                  <c:v>41</c:v>
                </c:pt>
                <c:pt idx="2">
                  <c:v>156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Vendas!$AG$11</c15:sqref>
                  <c15:dLbl>
                    <c:idx val="2"/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51A8-48F3-ADB2-EAB709EFA9B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51A8-48F3-ADB2-EAB709EFA9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123825</xdr:colOff>
      <xdr:row>11</xdr:row>
      <xdr:rowOff>176212</xdr:rowOff>
    </xdr:from>
    <xdr:to>
      <xdr:col>34</xdr:col>
      <xdr:colOff>85725</xdr:colOff>
      <xdr:row>26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078C3E-A417-B1C6-306F-86CCD0A6B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85725</xdr:colOff>
      <xdr:row>26</xdr:row>
      <xdr:rowOff>147637</xdr:rowOff>
    </xdr:from>
    <xdr:to>
      <xdr:col>35</xdr:col>
      <xdr:colOff>38100</xdr:colOff>
      <xdr:row>41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9FAB29-825F-5C8B-D8B3-D224601A6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H293"/>
  <sheetViews>
    <sheetView showGridLines="0" tabSelected="1" topLeftCell="C11" zoomScaleNormal="100" workbookViewId="0">
      <selection activeCell="C1" sqref="A1:XFD1"/>
    </sheetView>
  </sheetViews>
  <sheetFormatPr defaultRowHeight="15" x14ac:dyDescent="0.25"/>
  <cols>
    <col min="1" max="1" width="10.5703125" hidden="1" customWidth="1"/>
    <col min="2" max="2" width="16.42578125" hidden="1" customWidth="1"/>
    <col min="3" max="3" width="19" bestFit="1" customWidth="1"/>
    <col min="4" max="4" width="12.140625" style="1" bestFit="1" customWidth="1"/>
    <col min="5" max="5" width="19.7109375" bestFit="1" customWidth="1"/>
    <col min="6" max="15" width="13.28515625" style="1" bestFit="1" customWidth="1"/>
    <col min="16" max="16" width="14" style="1" customWidth="1"/>
    <col min="17" max="17" width="13.7109375" style="1" customWidth="1"/>
    <col min="18" max="25" width="13.28515625" style="1" bestFit="1" customWidth="1"/>
    <col min="26" max="27" width="15.7109375" style="1" bestFit="1" customWidth="1"/>
    <col min="28" max="28" width="26" style="12" bestFit="1" customWidth="1"/>
    <col min="29" max="29" width="25.5703125" style="28" bestFit="1" customWidth="1"/>
    <col min="30" max="30" width="26" style="12" bestFit="1" customWidth="1"/>
    <col min="31" max="31" width="2.42578125" customWidth="1"/>
    <col min="32" max="32" width="27.85546875" bestFit="1" customWidth="1"/>
    <col min="33" max="34" width="19" customWidth="1"/>
  </cols>
  <sheetData>
    <row r="1" spans="1:34" x14ac:dyDescent="0.25">
      <c r="A1" s="2" t="s">
        <v>0</v>
      </c>
      <c r="B1" s="2" t="s">
        <v>1</v>
      </c>
      <c r="C1" s="2" t="s">
        <v>165</v>
      </c>
      <c r="D1" s="3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450</v>
      </c>
      <c r="S1" s="3" t="s">
        <v>451</v>
      </c>
      <c r="T1" s="3" t="s">
        <v>452</v>
      </c>
      <c r="U1" s="4" t="s">
        <v>453</v>
      </c>
      <c r="V1" s="4" t="s">
        <v>454</v>
      </c>
      <c r="W1" s="4" t="s">
        <v>455</v>
      </c>
      <c r="X1" s="4" t="s">
        <v>456</v>
      </c>
      <c r="Y1" s="4" t="s">
        <v>457</v>
      </c>
      <c r="Z1" s="4" t="s">
        <v>458</v>
      </c>
      <c r="AA1" s="4" t="s">
        <v>459</v>
      </c>
      <c r="AB1" s="11" t="s">
        <v>460</v>
      </c>
      <c r="AC1" s="25"/>
      <c r="AD1" s="11" t="s">
        <v>461</v>
      </c>
      <c r="AF1" s="15" t="s">
        <v>467</v>
      </c>
      <c r="AG1" s="29">
        <f>SUBTOTAL(109,AA:AA)</f>
        <v>61547499</v>
      </c>
      <c r="AH1" s="30"/>
    </row>
    <row r="2" spans="1:34" x14ac:dyDescent="0.25">
      <c r="A2" s="5" t="s">
        <v>16</v>
      </c>
      <c r="B2" s="5" t="s">
        <v>17</v>
      </c>
      <c r="C2" s="16" t="s">
        <v>304</v>
      </c>
      <c r="D2" s="17">
        <v>3125</v>
      </c>
      <c r="E2" s="16" t="s">
        <v>26</v>
      </c>
      <c r="F2" s="17">
        <v>24658</v>
      </c>
      <c r="G2" s="17">
        <v>20767</v>
      </c>
      <c r="H2" s="17">
        <v>24542</v>
      </c>
      <c r="I2" s="17">
        <v>21544</v>
      </c>
      <c r="J2" s="17">
        <v>19152</v>
      </c>
      <c r="K2" s="17">
        <v>12263</v>
      </c>
      <c r="L2" s="17">
        <v>20142</v>
      </c>
      <c r="M2" s="17">
        <v>24021</v>
      </c>
      <c r="N2" s="17">
        <v>20911</v>
      </c>
      <c r="O2" s="17">
        <v>18851</v>
      </c>
      <c r="P2" s="17">
        <v>20404</v>
      </c>
      <c r="Q2" s="17">
        <v>16418</v>
      </c>
      <c r="R2" s="17">
        <f>SUM(F2:H2)</f>
        <v>69967</v>
      </c>
      <c r="S2" s="17">
        <f>SUM(I2:K2)</f>
        <v>52959</v>
      </c>
      <c r="T2" s="17">
        <f>SUM(L2:N2)</f>
        <v>65074</v>
      </c>
      <c r="U2" s="18">
        <f>SUM(O2:Q2)</f>
        <v>55673</v>
      </c>
      <c r="V2" s="18">
        <f>AVERAGE(F2:Q2)</f>
        <v>20306.083333333332</v>
      </c>
      <c r="W2" s="18">
        <f>MIN(F2:Q2)</f>
        <v>12263</v>
      </c>
      <c r="X2" s="18">
        <f>MAX(F2:Q2)</f>
        <v>24658</v>
      </c>
      <c r="Y2" s="18">
        <f>SMALL(F2:Q2,4)</f>
        <v>19152</v>
      </c>
      <c r="Z2" s="18">
        <f>LARGE(F2:Q2,4)</f>
        <v>21544</v>
      </c>
      <c r="AA2" s="18">
        <f>SUM(R2:U2)</f>
        <v>243673</v>
      </c>
      <c r="AB2" s="19">
        <f>COUNTIF(F2:Q2,"&gt;20000")</f>
        <v>8</v>
      </c>
      <c r="AC2" s="27" t="str">
        <f>REPT("⭐",AB2)</f>
        <v>⭐⭐⭐⭐⭐⭐⭐⭐</v>
      </c>
      <c r="AD2" s="19" t="str">
        <f>IF(AB2&lt;=3,"Atenção",IF(AB2&lt;=6,"OK","Ótimo"))</f>
        <v>Ótimo</v>
      </c>
      <c r="AF2" s="14" t="s">
        <v>465</v>
      </c>
      <c r="AG2" s="14"/>
    </row>
    <row r="3" spans="1:34" x14ac:dyDescent="0.25">
      <c r="A3" s="5" t="s">
        <v>19</v>
      </c>
      <c r="B3" s="5" t="s">
        <v>20</v>
      </c>
      <c r="C3" s="16" t="s">
        <v>222</v>
      </c>
      <c r="D3" s="17">
        <v>3235</v>
      </c>
      <c r="E3" s="16" t="s">
        <v>18</v>
      </c>
      <c r="F3" s="17">
        <v>23907</v>
      </c>
      <c r="G3" s="17">
        <v>15919</v>
      </c>
      <c r="H3" s="17">
        <v>18138</v>
      </c>
      <c r="I3" s="17">
        <v>15857</v>
      </c>
      <c r="J3" s="17">
        <v>15816</v>
      </c>
      <c r="K3" s="17">
        <v>19896</v>
      </c>
      <c r="L3" s="17">
        <v>22676</v>
      </c>
      <c r="M3" s="17">
        <v>21507</v>
      </c>
      <c r="N3" s="17">
        <v>21885</v>
      </c>
      <c r="O3" s="17">
        <v>20814</v>
      </c>
      <c r="P3" s="17">
        <v>24352</v>
      </c>
      <c r="Q3" s="17">
        <v>23891</v>
      </c>
      <c r="R3" s="17">
        <f>SUM(F3:H3)</f>
        <v>57964</v>
      </c>
      <c r="S3" s="17">
        <f>SUM(I3:K3)</f>
        <v>51569</v>
      </c>
      <c r="T3" s="17">
        <f>SUM(L3:N3)</f>
        <v>66068</v>
      </c>
      <c r="U3" s="18">
        <f>SUM(O3:Q3)</f>
        <v>69057</v>
      </c>
      <c r="V3" s="18">
        <f>AVERAGE(F3:Q3)</f>
        <v>20388.166666666668</v>
      </c>
      <c r="W3" s="18">
        <f>MIN(F3:Q3)</f>
        <v>15816</v>
      </c>
      <c r="X3" s="18">
        <f>MAX(F3:Q3)</f>
        <v>24352</v>
      </c>
      <c r="Y3" s="18">
        <f>SMALL(F3:Q3,4)</f>
        <v>18138</v>
      </c>
      <c r="Z3" s="18">
        <f>LARGE(F3:Q3,4)</f>
        <v>22676</v>
      </c>
      <c r="AA3" s="18">
        <f>SUM(R3:U3)</f>
        <v>244658</v>
      </c>
      <c r="AB3" s="19">
        <f>COUNTIF(F3:Q3,"&gt;20000")</f>
        <v>7</v>
      </c>
      <c r="AC3" s="27" t="str">
        <f>REPT("⭐",AB3)</f>
        <v>⭐⭐⭐⭐⭐⭐⭐</v>
      </c>
      <c r="AD3" s="19" t="str">
        <f>IF(AB3&lt;=3,"Atenção",IF(AB3&lt;=6,"OK","Ótimo"))</f>
        <v>Ótimo</v>
      </c>
      <c r="AF3" s="15" t="s">
        <v>462</v>
      </c>
      <c r="AG3" s="15">
        <f>COUNTIF(AD2:AD293,AF3)</f>
        <v>109</v>
      </c>
    </row>
    <row r="4" spans="1:34" x14ac:dyDescent="0.25">
      <c r="A4" s="5" t="s">
        <v>21</v>
      </c>
      <c r="B4" s="5" t="s">
        <v>22</v>
      </c>
      <c r="C4" s="16" t="s">
        <v>369</v>
      </c>
      <c r="D4" s="17">
        <v>3235</v>
      </c>
      <c r="E4" s="16" t="s">
        <v>18</v>
      </c>
      <c r="F4" s="17">
        <v>24746</v>
      </c>
      <c r="G4" s="17">
        <v>23521</v>
      </c>
      <c r="H4" s="17">
        <v>22729</v>
      </c>
      <c r="I4" s="17">
        <v>21160</v>
      </c>
      <c r="J4" s="17">
        <v>23264</v>
      </c>
      <c r="K4" s="17">
        <v>14384</v>
      </c>
      <c r="L4" s="17">
        <v>14431</v>
      </c>
      <c r="M4" s="17">
        <v>22851</v>
      </c>
      <c r="N4" s="17">
        <v>11414</v>
      </c>
      <c r="O4" s="17">
        <v>24442</v>
      </c>
      <c r="P4" s="17">
        <v>21772</v>
      </c>
      <c r="Q4" s="17">
        <v>16422</v>
      </c>
      <c r="R4" s="17">
        <f>SUM(F4:H4)</f>
        <v>70996</v>
      </c>
      <c r="S4" s="17">
        <f>SUM(I4:K4)</f>
        <v>58808</v>
      </c>
      <c r="T4" s="17">
        <f>SUM(L4:N4)</f>
        <v>48696</v>
      </c>
      <c r="U4" s="18">
        <f>SUM(O4:Q4)</f>
        <v>62636</v>
      </c>
      <c r="V4" s="18">
        <f>AVERAGE(F4:Q4)</f>
        <v>20094.666666666668</v>
      </c>
      <c r="W4" s="18">
        <f>MIN(F4:Q4)</f>
        <v>11414</v>
      </c>
      <c r="X4" s="18">
        <f>MAX(F4:Q4)</f>
        <v>24746</v>
      </c>
      <c r="Y4" s="18">
        <f>SMALL(F4:Q4,4)</f>
        <v>16422</v>
      </c>
      <c r="Z4" s="18">
        <f>LARGE(F4:Q4,4)</f>
        <v>23264</v>
      </c>
      <c r="AA4" s="18">
        <f>SUM(R4:U4)</f>
        <v>241136</v>
      </c>
      <c r="AB4" s="19">
        <f>COUNTIF(F4:Q4,"&gt;20000")</f>
        <v>8</v>
      </c>
      <c r="AC4" s="27" t="str">
        <f>REPT("⭐",AB4)</f>
        <v>⭐⭐⭐⭐⭐⭐⭐⭐</v>
      </c>
      <c r="AD4" s="19" t="str">
        <f>IF(AB4&lt;=3,"Atenção",IF(AB4&lt;=6,"OK","Ótimo"))</f>
        <v>Ótimo</v>
      </c>
      <c r="AF4" s="15" t="s">
        <v>463</v>
      </c>
      <c r="AG4" s="15">
        <f>COUNTIF(AD:AD,AF4)</f>
        <v>163</v>
      </c>
    </row>
    <row r="5" spans="1:34" x14ac:dyDescent="0.25">
      <c r="A5" s="5" t="s">
        <v>23</v>
      </c>
      <c r="B5" s="5" t="s">
        <v>20</v>
      </c>
      <c r="C5" s="16" t="s">
        <v>276</v>
      </c>
      <c r="D5" s="17">
        <v>3235</v>
      </c>
      <c r="E5" s="16" t="s">
        <v>87</v>
      </c>
      <c r="F5" s="17">
        <v>12517</v>
      </c>
      <c r="G5" s="17">
        <v>22158</v>
      </c>
      <c r="H5" s="17">
        <v>22960</v>
      </c>
      <c r="I5" s="17">
        <v>19421</v>
      </c>
      <c r="J5" s="17">
        <v>21760</v>
      </c>
      <c r="K5" s="17">
        <v>22883</v>
      </c>
      <c r="L5" s="17">
        <v>15611</v>
      </c>
      <c r="M5" s="17">
        <v>10655</v>
      </c>
      <c r="N5" s="17">
        <v>24362</v>
      </c>
      <c r="O5" s="17">
        <v>24287</v>
      </c>
      <c r="P5" s="17">
        <v>23015</v>
      </c>
      <c r="Q5" s="17">
        <v>23882</v>
      </c>
      <c r="R5" s="17">
        <f>SUM(F5:H5)</f>
        <v>57635</v>
      </c>
      <c r="S5" s="17">
        <f>SUM(I5:K5)</f>
        <v>64064</v>
      </c>
      <c r="T5" s="17">
        <f>SUM(L5:N5)</f>
        <v>50628</v>
      </c>
      <c r="U5" s="18">
        <f>SUM(O5:Q5)</f>
        <v>71184</v>
      </c>
      <c r="V5" s="18">
        <f>AVERAGE(F5:Q5)</f>
        <v>20292.583333333332</v>
      </c>
      <c r="W5" s="18">
        <f>MIN(F5:Q5)</f>
        <v>10655</v>
      </c>
      <c r="X5" s="18">
        <f>MAX(F5:Q5)</f>
        <v>24362</v>
      </c>
      <c r="Y5" s="18">
        <f>SMALL(F5:Q5,4)</f>
        <v>19421</v>
      </c>
      <c r="Z5" s="18">
        <f>LARGE(F5:Q5,4)</f>
        <v>23015</v>
      </c>
      <c r="AA5" s="18">
        <f>SUM(R5:U5)</f>
        <v>243511</v>
      </c>
      <c r="AB5" s="19">
        <f>COUNTIF(F5:Q5,"&gt;20000")</f>
        <v>8</v>
      </c>
      <c r="AC5" s="27" t="str">
        <f>REPT("⭐",AB5)</f>
        <v>⭐⭐⭐⭐⭐⭐⭐⭐</v>
      </c>
      <c r="AD5" s="19" t="str">
        <f>IF(AB5&lt;=3,"Atenção",IF(AB5&lt;=6,"OK","Ótimo"))</f>
        <v>Ótimo</v>
      </c>
      <c r="AF5" s="15" t="s">
        <v>464</v>
      </c>
      <c r="AG5" s="15">
        <f>COUNTIF(AD2:AD293,AF5)</f>
        <v>20</v>
      </c>
    </row>
    <row r="6" spans="1:34" x14ac:dyDescent="0.25">
      <c r="A6" s="5" t="s">
        <v>24</v>
      </c>
      <c r="B6" s="5" t="s">
        <v>25</v>
      </c>
      <c r="C6" s="16" t="s">
        <v>219</v>
      </c>
      <c r="D6" s="17">
        <v>3235</v>
      </c>
      <c r="E6" s="16" t="s">
        <v>87</v>
      </c>
      <c r="F6" s="17">
        <v>23204</v>
      </c>
      <c r="G6" s="17">
        <v>18576</v>
      </c>
      <c r="H6" s="17">
        <v>24653</v>
      </c>
      <c r="I6" s="17">
        <v>23920</v>
      </c>
      <c r="J6" s="17">
        <v>19678</v>
      </c>
      <c r="K6" s="17">
        <v>19306</v>
      </c>
      <c r="L6" s="17">
        <v>17938</v>
      </c>
      <c r="M6" s="17">
        <v>18959</v>
      </c>
      <c r="N6" s="17">
        <v>15870</v>
      </c>
      <c r="O6" s="17">
        <v>24690</v>
      </c>
      <c r="P6" s="17">
        <v>24926</v>
      </c>
      <c r="Q6" s="17">
        <v>21768</v>
      </c>
      <c r="R6" s="17">
        <f>SUM(F6:H6)</f>
        <v>66433</v>
      </c>
      <c r="S6" s="17">
        <f>SUM(I6:K6)</f>
        <v>62904</v>
      </c>
      <c r="T6" s="17">
        <f>SUM(L6:N6)</f>
        <v>52767</v>
      </c>
      <c r="U6" s="18">
        <f>SUM(O6:Q6)</f>
        <v>71384</v>
      </c>
      <c r="V6" s="18">
        <f>AVERAGE(F6:Q6)</f>
        <v>21124</v>
      </c>
      <c r="W6" s="18">
        <f>MIN(F6:Q6)</f>
        <v>15870</v>
      </c>
      <c r="X6" s="18">
        <f>MAX(F6:Q6)</f>
        <v>24926</v>
      </c>
      <c r="Y6" s="18">
        <f>SMALL(F6:Q6,4)</f>
        <v>18959</v>
      </c>
      <c r="Z6" s="18">
        <f>LARGE(F6:Q6,4)</f>
        <v>23920</v>
      </c>
      <c r="AA6" s="18">
        <f>SUM(R6:U6)</f>
        <v>253488</v>
      </c>
      <c r="AB6" s="19">
        <f>COUNTIF(F6:Q6,"&gt;20000")</f>
        <v>6</v>
      </c>
      <c r="AC6" s="27" t="str">
        <f>REPT("⭐",AB6)</f>
        <v>⭐⭐⭐⭐⭐⭐</v>
      </c>
      <c r="AD6" s="19" t="str">
        <f>IF(AB6&lt;=3,"Atenção",IF(AB6&lt;=6,"OK","Ótimo"))</f>
        <v>OK</v>
      </c>
    </row>
    <row r="7" spans="1:34" x14ac:dyDescent="0.25">
      <c r="A7" s="5" t="s">
        <v>27</v>
      </c>
      <c r="B7" s="5" t="s">
        <v>22</v>
      </c>
      <c r="C7" s="16" t="s">
        <v>264</v>
      </c>
      <c r="D7" s="17">
        <v>3235</v>
      </c>
      <c r="E7" s="16" t="s">
        <v>87</v>
      </c>
      <c r="F7" s="17">
        <v>21297</v>
      </c>
      <c r="G7" s="17">
        <v>23596</v>
      </c>
      <c r="H7" s="17">
        <v>20282</v>
      </c>
      <c r="I7" s="17">
        <v>14544</v>
      </c>
      <c r="J7" s="17">
        <v>22685</v>
      </c>
      <c r="K7" s="17">
        <v>14744</v>
      </c>
      <c r="L7" s="17">
        <v>19618</v>
      </c>
      <c r="M7" s="17">
        <v>24406</v>
      </c>
      <c r="N7" s="17">
        <v>22552</v>
      </c>
      <c r="O7" s="17">
        <v>11764</v>
      </c>
      <c r="P7" s="17">
        <v>24588</v>
      </c>
      <c r="Q7" s="17">
        <v>19922</v>
      </c>
      <c r="R7" s="17">
        <f>SUM(F7:H7)</f>
        <v>65175</v>
      </c>
      <c r="S7" s="17">
        <f>SUM(I7:K7)</f>
        <v>51973</v>
      </c>
      <c r="T7" s="17">
        <f>SUM(L7:N7)</f>
        <v>66576</v>
      </c>
      <c r="U7" s="18">
        <f>SUM(O7:Q7)</f>
        <v>56274</v>
      </c>
      <c r="V7" s="18">
        <f>AVERAGE(F7:Q7)</f>
        <v>19999.833333333332</v>
      </c>
      <c r="W7" s="18">
        <f>MIN(F7:Q7)</f>
        <v>11764</v>
      </c>
      <c r="X7" s="18">
        <f>MAX(F7:Q7)</f>
        <v>24588</v>
      </c>
      <c r="Y7" s="18">
        <f>SMALL(F7:Q7,4)</f>
        <v>19618</v>
      </c>
      <c r="Z7" s="18">
        <f>LARGE(F7:Q7,4)</f>
        <v>22685</v>
      </c>
      <c r="AA7" s="18">
        <f>SUM(R7:U7)</f>
        <v>239998</v>
      </c>
      <c r="AB7" s="19">
        <f>COUNTIF(F7:Q7,"&gt;20000")</f>
        <v>7</v>
      </c>
      <c r="AC7" s="27" t="str">
        <f>REPT("⭐",AB7)</f>
        <v>⭐⭐⭐⭐⭐⭐⭐</v>
      </c>
      <c r="AD7" s="19" t="str">
        <f>IF(AB7&lt;=3,"Atenção",IF(AB7&lt;=6,"OK","Ótimo"))</f>
        <v>Ótimo</v>
      </c>
      <c r="AF7" s="14" t="s">
        <v>466</v>
      </c>
      <c r="AG7" s="14"/>
    </row>
    <row r="8" spans="1:34" x14ac:dyDescent="0.25">
      <c r="A8" s="5" t="s">
        <v>28</v>
      </c>
      <c r="B8" s="5" t="s">
        <v>29</v>
      </c>
      <c r="C8" s="16" t="s">
        <v>283</v>
      </c>
      <c r="D8" s="17">
        <v>3235</v>
      </c>
      <c r="E8" s="16" t="s">
        <v>87</v>
      </c>
      <c r="F8" s="17">
        <v>23209</v>
      </c>
      <c r="G8" s="17">
        <v>24070</v>
      </c>
      <c r="H8" s="17">
        <v>19552</v>
      </c>
      <c r="I8" s="17">
        <v>10743</v>
      </c>
      <c r="J8" s="17">
        <v>24603</v>
      </c>
      <c r="K8" s="17">
        <v>20326</v>
      </c>
      <c r="L8" s="17">
        <v>21103</v>
      </c>
      <c r="M8" s="17">
        <v>24206</v>
      </c>
      <c r="N8" s="17">
        <v>16992</v>
      </c>
      <c r="O8" s="17">
        <v>10725</v>
      </c>
      <c r="P8" s="17">
        <v>24723</v>
      </c>
      <c r="Q8" s="17">
        <v>19710</v>
      </c>
      <c r="R8" s="17">
        <f>SUM(F8:H8)</f>
        <v>66831</v>
      </c>
      <c r="S8" s="17">
        <f>SUM(I8:K8)</f>
        <v>55672</v>
      </c>
      <c r="T8" s="17">
        <f>SUM(L8:N8)</f>
        <v>62301</v>
      </c>
      <c r="U8" s="18">
        <f>SUM(O8:Q8)</f>
        <v>55158</v>
      </c>
      <c r="V8" s="18">
        <f>AVERAGE(F8:Q8)</f>
        <v>19996.833333333332</v>
      </c>
      <c r="W8" s="18">
        <f>MIN(F8:Q8)</f>
        <v>10725</v>
      </c>
      <c r="X8" s="18">
        <f>MAX(F8:Q8)</f>
        <v>24723</v>
      </c>
      <c r="Y8" s="18">
        <f>SMALL(F8:Q8,4)</f>
        <v>19552</v>
      </c>
      <c r="Z8" s="18">
        <f>LARGE(F8:Q8,4)</f>
        <v>24070</v>
      </c>
      <c r="AA8" s="18">
        <f>SUM(R8:U8)</f>
        <v>239962</v>
      </c>
      <c r="AB8" s="19">
        <f>COUNTIF(F8:Q8,"&gt;20000")</f>
        <v>7</v>
      </c>
      <c r="AC8" s="27" t="str">
        <f>REPT("⭐",AB8)</f>
        <v>⭐⭐⭐⭐⭐⭐⭐</v>
      </c>
      <c r="AD8" s="19" t="str">
        <f>IF(AB8&lt;=3,"Atenção",IF(AB8&lt;=6,"OK","Ótimo"))</f>
        <v>Ótimo</v>
      </c>
      <c r="AF8" s="15" t="s">
        <v>26</v>
      </c>
      <c r="AG8" s="15">
        <f>COUNTIF(E:E,AF8)</f>
        <v>61</v>
      </c>
    </row>
    <row r="9" spans="1:34" x14ac:dyDescent="0.25">
      <c r="A9" s="5" t="s">
        <v>31</v>
      </c>
      <c r="B9" s="5" t="s">
        <v>32</v>
      </c>
      <c r="C9" s="16" t="s">
        <v>313</v>
      </c>
      <c r="D9" s="17">
        <v>3235</v>
      </c>
      <c r="E9" s="16" t="s">
        <v>18</v>
      </c>
      <c r="F9" s="17">
        <v>18023</v>
      </c>
      <c r="G9" s="17">
        <v>20898</v>
      </c>
      <c r="H9" s="17">
        <v>21408</v>
      </c>
      <c r="I9" s="17">
        <v>18764</v>
      </c>
      <c r="J9" s="17">
        <v>22624</v>
      </c>
      <c r="K9" s="17">
        <v>17833</v>
      </c>
      <c r="L9" s="17">
        <v>21931</v>
      </c>
      <c r="M9" s="17">
        <v>22123</v>
      </c>
      <c r="N9" s="17">
        <v>12502</v>
      </c>
      <c r="O9" s="17">
        <v>24729</v>
      </c>
      <c r="P9" s="17">
        <v>23923</v>
      </c>
      <c r="Q9" s="17">
        <v>15547</v>
      </c>
      <c r="R9" s="17">
        <f>SUM(F9:H9)</f>
        <v>60329</v>
      </c>
      <c r="S9" s="17">
        <f>SUM(I9:K9)</f>
        <v>59221</v>
      </c>
      <c r="T9" s="17">
        <f>SUM(L9:N9)</f>
        <v>56556</v>
      </c>
      <c r="U9" s="18">
        <f>SUM(O9:Q9)</f>
        <v>64199</v>
      </c>
      <c r="V9" s="18">
        <f>AVERAGE(F9:Q9)</f>
        <v>20025.416666666668</v>
      </c>
      <c r="W9" s="18">
        <f>MIN(F9:Q9)</f>
        <v>12502</v>
      </c>
      <c r="X9" s="18">
        <f>MAX(F9:Q9)</f>
        <v>24729</v>
      </c>
      <c r="Y9" s="18">
        <f>SMALL(F9:Q9,4)</f>
        <v>18023</v>
      </c>
      <c r="Z9" s="18">
        <f>LARGE(F9:Q9,4)</f>
        <v>22123</v>
      </c>
      <c r="AA9" s="18">
        <f>SUM(R9:U9)</f>
        <v>240305</v>
      </c>
      <c r="AB9" s="19">
        <f>COUNTIF(F9:Q9,"&gt;20000")</f>
        <v>7</v>
      </c>
      <c r="AC9" s="27" t="str">
        <f>REPT("⭐",AB9)</f>
        <v>⭐⭐⭐⭐⭐⭐⭐</v>
      </c>
      <c r="AD9" s="19" t="str">
        <f>IF(AB9&lt;=3,"Atenção",IF(AB9&lt;=6,"OK","Ótimo"))</f>
        <v>Ótimo</v>
      </c>
      <c r="AF9" s="15" t="s">
        <v>18</v>
      </c>
      <c r="AG9" s="15">
        <f>COUNTIF(E:E,AF9)</f>
        <v>41</v>
      </c>
    </row>
    <row r="10" spans="1:34" x14ac:dyDescent="0.25">
      <c r="A10" s="5" t="s">
        <v>33</v>
      </c>
      <c r="B10" s="5" t="s">
        <v>34</v>
      </c>
      <c r="C10" s="16" t="s">
        <v>301</v>
      </c>
      <c r="D10" s="17">
        <v>3235</v>
      </c>
      <c r="E10" s="16" t="s">
        <v>87</v>
      </c>
      <c r="F10" s="17">
        <v>24234</v>
      </c>
      <c r="G10" s="17">
        <v>24247</v>
      </c>
      <c r="H10" s="17">
        <v>24628</v>
      </c>
      <c r="I10" s="17">
        <v>12623</v>
      </c>
      <c r="J10" s="17">
        <v>24314</v>
      </c>
      <c r="K10" s="17">
        <v>16149</v>
      </c>
      <c r="L10" s="17">
        <v>24979</v>
      </c>
      <c r="M10" s="17">
        <v>21437</v>
      </c>
      <c r="N10" s="17">
        <v>19914</v>
      </c>
      <c r="O10" s="17">
        <v>17274</v>
      </c>
      <c r="P10" s="17">
        <v>23827</v>
      </c>
      <c r="Q10" s="17">
        <v>19212</v>
      </c>
      <c r="R10" s="17">
        <f>SUM(F10:H10)</f>
        <v>73109</v>
      </c>
      <c r="S10" s="17">
        <f>SUM(I10:K10)</f>
        <v>53086</v>
      </c>
      <c r="T10" s="17">
        <f>SUM(L10:N10)</f>
        <v>66330</v>
      </c>
      <c r="U10" s="18">
        <f>SUM(O10:Q10)</f>
        <v>60313</v>
      </c>
      <c r="V10" s="18">
        <f>AVERAGE(F10:Q10)</f>
        <v>21069.833333333332</v>
      </c>
      <c r="W10" s="18">
        <f>MIN(F10:Q10)</f>
        <v>12623</v>
      </c>
      <c r="X10" s="18">
        <f>MAX(F10:Q10)</f>
        <v>24979</v>
      </c>
      <c r="Y10" s="18">
        <f>SMALL(F10:Q10,4)</f>
        <v>19212</v>
      </c>
      <c r="Z10" s="18">
        <f>LARGE(F10:Q10,4)</f>
        <v>24247</v>
      </c>
      <c r="AA10" s="18">
        <f>SUM(R10:U10)</f>
        <v>252838</v>
      </c>
      <c r="AB10" s="19">
        <f>COUNTIF(F10:Q10,"&gt;20000")</f>
        <v>7</v>
      </c>
      <c r="AC10" s="27" t="str">
        <f>REPT("⭐",AB10)</f>
        <v>⭐⭐⭐⭐⭐⭐⭐</v>
      </c>
      <c r="AD10" s="19" t="str">
        <f>IF(AB10&lt;=3,"Atenção",IF(AB10&lt;=6,"OK","Ótimo"))</f>
        <v>Ótimo</v>
      </c>
      <c r="AF10" s="15" t="s">
        <v>87</v>
      </c>
      <c r="AG10" s="15">
        <f>COUNTIF(E:E,AF10)</f>
        <v>156</v>
      </c>
    </row>
    <row r="11" spans="1:34" x14ac:dyDescent="0.25">
      <c r="A11" s="5" t="s">
        <v>35</v>
      </c>
      <c r="B11" s="5" t="s">
        <v>36</v>
      </c>
      <c r="C11" s="16" t="s">
        <v>271</v>
      </c>
      <c r="D11" s="17">
        <v>3125</v>
      </c>
      <c r="E11" s="16" t="s">
        <v>26</v>
      </c>
      <c r="F11" s="17">
        <v>11479</v>
      </c>
      <c r="G11" s="17">
        <v>23819</v>
      </c>
      <c r="H11" s="17">
        <v>19440</v>
      </c>
      <c r="I11" s="17">
        <v>22810</v>
      </c>
      <c r="J11" s="17">
        <v>21896</v>
      </c>
      <c r="K11" s="17">
        <v>17769</v>
      </c>
      <c r="L11" s="17">
        <v>20814</v>
      </c>
      <c r="M11" s="17">
        <v>24846</v>
      </c>
      <c r="N11" s="17">
        <v>15728</v>
      </c>
      <c r="O11" s="17">
        <v>22161</v>
      </c>
      <c r="P11" s="17">
        <v>20137</v>
      </c>
      <c r="Q11" s="17">
        <v>18738</v>
      </c>
      <c r="R11" s="17">
        <f>SUM(F11:H11)</f>
        <v>54738</v>
      </c>
      <c r="S11" s="17">
        <f>SUM(I11:K11)</f>
        <v>62475</v>
      </c>
      <c r="T11" s="17">
        <f>SUM(L11:N11)</f>
        <v>61388</v>
      </c>
      <c r="U11" s="18">
        <f>SUM(O11:Q11)</f>
        <v>61036</v>
      </c>
      <c r="V11" s="18">
        <f>AVERAGE(F11:Q11)</f>
        <v>19969.75</v>
      </c>
      <c r="W11" s="18">
        <f>MIN(F11:Q11)</f>
        <v>11479</v>
      </c>
      <c r="X11" s="18">
        <f>MAX(F11:Q11)</f>
        <v>24846</v>
      </c>
      <c r="Y11" s="18">
        <f>SMALL(F11:Q11,4)</f>
        <v>18738</v>
      </c>
      <c r="Z11" s="18">
        <f>LARGE(F11:Q11,4)</f>
        <v>22161</v>
      </c>
      <c r="AA11" s="18">
        <f>SUM(R11:U11)</f>
        <v>239637</v>
      </c>
      <c r="AB11" s="19">
        <f>COUNTIF(F11:Q11,"&gt;20000")</f>
        <v>7</v>
      </c>
      <c r="AC11" s="27" t="str">
        <f>REPT("⭐",AB11)</f>
        <v>⭐⭐⭐⭐⭐⭐⭐</v>
      </c>
      <c r="AD11" s="19" t="str">
        <f>IF(AB11&lt;=3,"Atenção",IF(AB11&lt;=6,"OK","Ótimo"))</f>
        <v>Ótimo</v>
      </c>
      <c r="AF11" s="15" t="s">
        <v>30</v>
      </c>
      <c r="AG11" s="15">
        <f>COUNTIF(E:E,AF11)</f>
        <v>34</v>
      </c>
    </row>
    <row r="12" spans="1:34" x14ac:dyDescent="0.25">
      <c r="A12" s="5" t="s">
        <v>37</v>
      </c>
      <c r="B12" s="5" t="s">
        <v>38</v>
      </c>
      <c r="C12" s="20" t="s">
        <v>362</v>
      </c>
      <c r="D12" s="21">
        <v>3235</v>
      </c>
      <c r="E12" s="20" t="s">
        <v>87</v>
      </c>
      <c r="F12" s="21">
        <v>18202</v>
      </c>
      <c r="G12" s="21">
        <v>12007</v>
      </c>
      <c r="H12" s="21">
        <v>12165</v>
      </c>
      <c r="I12" s="21">
        <v>11172</v>
      </c>
      <c r="J12" s="21">
        <v>12181</v>
      </c>
      <c r="K12" s="21">
        <v>14707</v>
      </c>
      <c r="L12" s="21">
        <v>15795</v>
      </c>
      <c r="M12" s="21">
        <v>10785</v>
      </c>
      <c r="N12" s="21">
        <v>22821</v>
      </c>
      <c r="O12" s="21">
        <v>13822</v>
      </c>
      <c r="P12" s="21">
        <v>18722</v>
      </c>
      <c r="Q12" s="21">
        <v>20479</v>
      </c>
      <c r="R12" s="21">
        <f>SUM(F12:H12)</f>
        <v>42374</v>
      </c>
      <c r="S12" s="21">
        <f>SUM(I12:K12)</f>
        <v>38060</v>
      </c>
      <c r="T12" s="21">
        <f>SUM(L12:N12)</f>
        <v>49401</v>
      </c>
      <c r="U12" s="22">
        <f>SUM(O12:Q12)</f>
        <v>53023</v>
      </c>
      <c r="V12" s="22">
        <f>AVERAGE(F12:Q12)</f>
        <v>15238.166666666666</v>
      </c>
      <c r="W12" s="22">
        <f>MIN(F12:Q12)</f>
        <v>10785</v>
      </c>
      <c r="X12" s="22">
        <f>MAX(F12:Q12)</f>
        <v>22821</v>
      </c>
      <c r="Y12" s="22">
        <f>SMALL(F12:Q12,4)</f>
        <v>12165</v>
      </c>
      <c r="Z12" s="22">
        <f>LARGE(F12:Q12,4)</f>
        <v>18202</v>
      </c>
      <c r="AA12" s="22">
        <f>SUM(R12:U12)</f>
        <v>182858</v>
      </c>
      <c r="AB12" s="23">
        <f>COUNTIF(F12:Q12,"&gt;20000")</f>
        <v>2</v>
      </c>
      <c r="AC12" s="24" t="str">
        <f>REPT("⭐",AB12)</f>
        <v>⭐⭐</v>
      </c>
      <c r="AD12" s="23" t="str">
        <f>IF(AB12&lt;=3,"Atenção",IF(AB12&lt;=6,"OK","Ótimo"))</f>
        <v>Atenção</v>
      </c>
    </row>
    <row r="13" spans="1:34" x14ac:dyDescent="0.25">
      <c r="A13" s="5" t="s">
        <v>39</v>
      </c>
      <c r="B13" s="5" t="s">
        <v>40</v>
      </c>
      <c r="C13" s="20" t="s">
        <v>305</v>
      </c>
      <c r="D13" s="21">
        <v>3125</v>
      </c>
      <c r="E13" s="20" t="s">
        <v>26</v>
      </c>
      <c r="F13" s="21">
        <v>12557</v>
      </c>
      <c r="G13" s="21">
        <v>17473</v>
      </c>
      <c r="H13" s="21">
        <v>10372</v>
      </c>
      <c r="I13" s="21">
        <v>11619</v>
      </c>
      <c r="J13" s="21">
        <v>12228</v>
      </c>
      <c r="K13" s="21">
        <v>21748</v>
      </c>
      <c r="L13" s="21">
        <v>22072</v>
      </c>
      <c r="M13" s="21">
        <v>12874</v>
      </c>
      <c r="N13" s="21">
        <v>10681</v>
      </c>
      <c r="O13" s="21">
        <v>20355</v>
      </c>
      <c r="P13" s="21">
        <v>18625</v>
      </c>
      <c r="Q13" s="21">
        <v>10820</v>
      </c>
      <c r="R13" s="21">
        <f>SUM(F13:H13)</f>
        <v>40402</v>
      </c>
      <c r="S13" s="21">
        <f>SUM(I13:K13)</f>
        <v>45595</v>
      </c>
      <c r="T13" s="21">
        <f>SUM(L13:N13)</f>
        <v>45627</v>
      </c>
      <c r="U13" s="22">
        <f>SUM(O13:Q13)</f>
        <v>49800</v>
      </c>
      <c r="V13" s="22">
        <f>AVERAGE(F13:Q13)</f>
        <v>15118.666666666666</v>
      </c>
      <c r="W13" s="22">
        <f>MIN(F13:Q13)</f>
        <v>10372</v>
      </c>
      <c r="X13" s="22">
        <f>MAX(F13:Q13)</f>
        <v>22072</v>
      </c>
      <c r="Y13" s="22">
        <f>SMALL(F13:Q13,4)</f>
        <v>11619</v>
      </c>
      <c r="Z13" s="22">
        <f>LARGE(F13:Q13,4)</f>
        <v>18625</v>
      </c>
      <c r="AA13" s="22">
        <f>SUM(R13:U13)</f>
        <v>181424</v>
      </c>
      <c r="AB13" s="23">
        <f>COUNTIF(F13:Q13,"&gt;20000")</f>
        <v>3</v>
      </c>
      <c r="AC13" s="24" t="str">
        <f>REPT("⭐",AB13)</f>
        <v>⭐⭐⭐</v>
      </c>
      <c r="AD13" s="23" t="str">
        <f>IF(AB13&lt;=3,"Atenção",IF(AB13&lt;=6,"OK","Ótimo"))</f>
        <v>Atenção</v>
      </c>
    </row>
    <row r="14" spans="1:34" x14ac:dyDescent="0.25">
      <c r="A14" s="5" t="s">
        <v>41</v>
      </c>
      <c r="B14" s="5" t="s">
        <v>42</v>
      </c>
      <c r="C14" s="20" t="s">
        <v>215</v>
      </c>
      <c r="D14" s="21">
        <v>3235</v>
      </c>
      <c r="E14" s="20" t="s">
        <v>87</v>
      </c>
      <c r="F14" s="21">
        <v>22080</v>
      </c>
      <c r="G14" s="21">
        <v>10557</v>
      </c>
      <c r="H14" s="21">
        <v>10396</v>
      </c>
      <c r="I14" s="21">
        <v>12191</v>
      </c>
      <c r="J14" s="21">
        <v>10148</v>
      </c>
      <c r="K14" s="21">
        <v>21822</v>
      </c>
      <c r="L14" s="21">
        <v>10373</v>
      </c>
      <c r="M14" s="21">
        <v>15005</v>
      </c>
      <c r="N14" s="21">
        <v>17409</v>
      </c>
      <c r="O14" s="21">
        <v>17331</v>
      </c>
      <c r="P14" s="21">
        <v>22598</v>
      </c>
      <c r="Q14" s="21">
        <v>10438</v>
      </c>
      <c r="R14" s="21">
        <f>SUM(F14:H14)</f>
        <v>43033</v>
      </c>
      <c r="S14" s="21">
        <f>SUM(I14:K14)</f>
        <v>44161</v>
      </c>
      <c r="T14" s="21">
        <f>SUM(L14:N14)</f>
        <v>42787</v>
      </c>
      <c r="U14" s="22">
        <f>SUM(O14:Q14)</f>
        <v>50367</v>
      </c>
      <c r="V14" s="22">
        <f>AVERAGE(F14:Q14)</f>
        <v>15029</v>
      </c>
      <c r="W14" s="22">
        <f>MIN(F14:Q14)</f>
        <v>10148</v>
      </c>
      <c r="X14" s="22">
        <f>MAX(F14:Q14)</f>
        <v>22598</v>
      </c>
      <c r="Y14" s="22">
        <f>SMALL(F14:Q14,4)</f>
        <v>10438</v>
      </c>
      <c r="Z14" s="22">
        <f>LARGE(F14:Q14,4)</f>
        <v>17409</v>
      </c>
      <c r="AA14" s="22">
        <f>SUM(R14:U14)</f>
        <v>180348</v>
      </c>
      <c r="AB14" s="23">
        <f>COUNTIF(F14:Q14,"&gt;20000")</f>
        <v>3</v>
      </c>
      <c r="AC14" s="24" t="str">
        <f>REPT("⭐",AB14)</f>
        <v>⭐⭐⭐</v>
      </c>
      <c r="AD14" s="23" t="str">
        <f>IF(AB14&lt;=3,"Atenção",IF(AB14&lt;=6,"OK","Ótimo"))</f>
        <v>Atenção</v>
      </c>
    </row>
    <row r="15" spans="1:34" x14ac:dyDescent="0.25">
      <c r="A15" s="5" t="s">
        <v>43</v>
      </c>
      <c r="B15" s="5" t="s">
        <v>40</v>
      </c>
      <c r="C15" s="20" t="s">
        <v>320</v>
      </c>
      <c r="D15" s="21">
        <v>3235</v>
      </c>
      <c r="E15" s="20" t="s">
        <v>87</v>
      </c>
      <c r="F15" s="21">
        <v>22248</v>
      </c>
      <c r="G15" s="21">
        <v>11564</v>
      </c>
      <c r="H15" s="21">
        <v>18087</v>
      </c>
      <c r="I15" s="21">
        <v>11466</v>
      </c>
      <c r="J15" s="21">
        <v>12586</v>
      </c>
      <c r="K15" s="21">
        <v>12299</v>
      </c>
      <c r="L15" s="21">
        <v>12804</v>
      </c>
      <c r="M15" s="21">
        <v>15508</v>
      </c>
      <c r="N15" s="21">
        <v>12597</v>
      </c>
      <c r="O15" s="21">
        <v>11421</v>
      </c>
      <c r="P15" s="21">
        <v>14665</v>
      </c>
      <c r="Q15" s="21">
        <v>18490</v>
      </c>
      <c r="R15" s="21">
        <f>SUM(F15:H15)</f>
        <v>51899</v>
      </c>
      <c r="S15" s="21">
        <f>SUM(I15:K15)</f>
        <v>36351</v>
      </c>
      <c r="T15" s="21">
        <f>SUM(L15:N15)</f>
        <v>40909</v>
      </c>
      <c r="U15" s="22">
        <f>SUM(O15:Q15)</f>
        <v>44576</v>
      </c>
      <c r="V15" s="22">
        <f>AVERAGE(F15:Q15)</f>
        <v>14477.916666666666</v>
      </c>
      <c r="W15" s="22">
        <f>MIN(F15:Q15)</f>
        <v>11421</v>
      </c>
      <c r="X15" s="22">
        <f>MAX(F15:Q15)</f>
        <v>22248</v>
      </c>
      <c r="Y15" s="22">
        <f>SMALL(F15:Q15,4)</f>
        <v>12299</v>
      </c>
      <c r="Z15" s="22">
        <f>LARGE(F15:Q15,4)</f>
        <v>15508</v>
      </c>
      <c r="AA15" s="22">
        <f>SUM(R15:U15)</f>
        <v>173735</v>
      </c>
      <c r="AB15" s="23">
        <f>COUNTIF(F15:Q15,"&gt;20000")</f>
        <v>1</v>
      </c>
      <c r="AC15" s="24" t="str">
        <f>REPT("⭐",AB15)</f>
        <v>⭐</v>
      </c>
      <c r="AD15" s="23" t="str">
        <f>IF(AB15&lt;=3,"Atenção",IF(AB15&lt;=6,"OK","Ótimo"))</f>
        <v>Atenção</v>
      </c>
    </row>
    <row r="16" spans="1:34" x14ac:dyDescent="0.25">
      <c r="A16" s="5" t="s">
        <v>44</v>
      </c>
      <c r="B16" s="5" t="s">
        <v>36</v>
      </c>
      <c r="C16" s="20" t="s">
        <v>249</v>
      </c>
      <c r="D16" s="21">
        <v>3235</v>
      </c>
      <c r="E16" s="20" t="s">
        <v>87</v>
      </c>
      <c r="F16" s="21">
        <v>14706</v>
      </c>
      <c r="G16" s="21">
        <v>11364</v>
      </c>
      <c r="H16" s="21">
        <v>20018</v>
      </c>
      <c r="I16" s="21">
        <v>21646</v>
      </c>
      <c r="J16" s="21">
        <v>13128</v>
      </c>
      <c r="K16" s="21">
        <v>14354</v>
      </c>
      <c r="L16" s="21">
        <v>10842</v>
      </c>
      <c r="M16" s="21">
        <v>16437</v>
      </c>
      <c r="N16" s="21">
        <v>17002</v>
      </c>
      <c r="O16" s="21">
        <v>12019</v>
      </c>
      <c r="P16" s="21">
        <v>12223</v>
      </c>
      <c r="Q16" s="21">
        <v>20690</v>
      </c>
      <c r="R16" s="21">
        <f>SUM(F16:H16)</f>
        <v>46088</v>
      </c>
      <c r="S16" s="21">
        <f>SUM(I16:K16)</f>
        <v>49128</v>
      </c>
      <c r="T16" s="21">
        <f>SUM(L16:N16)</f>
        <v>44281</v>
      </c>
      <c r="U16" s="22">
        <f>SUM(O16:Q16)</f>
        <v>44932</v>
      </c>
      <c r="V16" s="22">
        <f>AVERAGE(F16:Q16)</f>
        <v>15369.083333333334</v>
      </c>
      <c r="W16" s="22">
        <f>MIN(F16:Q16)</f>
        <v>10842</v>
      </c>
      <c r="X16" s="22">
        <f>MAX(F16:Q16)</f>
        <v>21646</v>
      </c>
      <c r="Y16" s="22">
        <f>SMALL(F16:Q16,4)</f>
        <v>12223</v>
      </c>
      <c r="Z16" s="22">
        <f>LARGE(F16:Q16,4)</f>
        <v>17002</v>
      </c>
      <c r="AA16" s="22">
        <f>SUM(R16:U16)</f>
        <v>184429</v>
      </c>
      <c r="AB16" s="23">
        <f>COUNTIF(F16:Q16,"&gt;20000")</f>
        <v>3</v>
      </c>
      <c r="AC16" s="24" t="str">
        <f>REPT("⭐",AB16)</f>
        <v>⭐⭐⭐</v>
      </c>
      <c r="AD16" s="23" t="str">
        <f>IF(AB16&lt;=3,"Atenção",IF(AB16&lt;=6,"OK","Ótimo"))</f>
        <v>Atenção</v>
      </c>
    </row>
    <row r="17" spans="1:30" x14ac:dyDescent="0.25">
      <c r="A17" s="5" t="s">
        <v>45</v>
      </c>
      <c r="B17" s="5" t="s">
        <v>46</v>
      </c>
      <c r="C17" s="20" t="s">
        <v>423</v>
      </c>
      <c r="D17" s="21">
        <v>3235</v>
      </c>
      <c r="E17" s="20" t="s">
        <v>87</v>
      </c>
      <c r="F17" s="21">
        <v>15333</v>
      </c>
      <c r="G17" s="21">
        <v>10574</v>
      </c>
      <c r="H17" s="21">
        <v>16176</v>
      </c>
      <c r="I17" s="21">
        <v>21306</v>
      </c>
      <c r="J17" s="21">
        <v>15698</v>
      </c>
      <c r="K17" s="21">
        <v>17902</v>
      </c>
      <c r="L17" s="21">
        <v>14163</v>
      </c>
      <c r="M17" s="21">
        <v>12778</v>
      </c>
      <c r="N17" s="21">
        <v>14386</v>
      </c>
      <c r="O17" s="21">
        <v>14139</v>
      </c>
      <c r="P17" s="21">
        <v>15398</v>
      </c>
      <c r="Q17" s="21">
        <v>10266</v>
      </c>
      <c r="R17" s="21">
        <f>SUM(F17:H17)</f>
        <v>42083</v>
      </c>
      <c r="S17" s="21">
        <f>SUM(I17:K17)</f>
        <v>54906</v>
      </c>
      <c r="T17" s="21">
        <f>SUM(L17:N17)</f>
        <v>41327</v>
      </c>
      <c r="U17" s="22">
        <f>SUM(O17:Q17)</f>
        <v>39803</v>
      </c>
      <c r="V17" s="22">
        <f>AVERAGE(F17:Q17)</f>
        <v>14843.25</v>
      </c>
      <c r="W17" s="22">
        <f>MIN(F17:Q17)</f>
        <v>10266</v>
      </c>
      <c r="X17" s="22">
        <f>MAX(F17:Q17)</f>
        <v>21306</v>
      </c>
      <c r="Y17" s="22">
        <f>SMALL(F17:Q17,4)</f>
        <v>14139</v>
      </c>
      <c r="Z17" s="22">
        <f>LARGE(F17:Q17,4)</f>
        <v>15698</v>
      </c>
      <c r="AA17" s="22">
        <f>SUM(R17:U17)</f>
        <v>178119</v>
      </c>
      <c r="AB17" s="23">
        <f>COUNTIF(F17:Q17,"&gt;20000")</f>
        <v>1</v>
      </c>
      <c r="AC17" s="24" t="str">
        <f>REPT("⭐",AB17)</f>
        <v>⭐</v>
      </c>
      <c r="AD17" s="23" t="str">
        <f>IF(AB17&lt;=3,"Atenção",IF(AB17&lt;=6,"OK","Ótimo"))</f>
        <v>Atenção</v>
      </c>
    </row>
    <row r="18" spans="1:30" x14ac:dyDescent="0.25">
      <c r="A18" s="5" t="s">
        <v>47</v>
      </c>
      <c r="B18" s="5" t="s">
        <v>42</v>
      </c>
      <c r="C18" s="20" t="s">
        <v>233</v>
      </c>
      <c r="D18" s="21">
        <v>3235</v>
      </c>
      <c r="E18" s="20" t="s">
        <v>87</v>
      </c>
      <c r="F18" s="21">
        <v>22720</v>
      </c>
      <c r="G18" s="21">
        <v>10470</v>
      </c>
      <c r="H18" s="21">
        <v>17082</v>
      </c>
      <c r="I18" s="21">
        <v>11771</v>
      </c>
      <c r="J18" s="21">
        <v>15587</v>
      </c>
      <c r="K18" s="21">
        <v>17752</v>
      </c>
      <c r="L18" s="21">
        <v>18154</v>
      </c>
      <c r="M18" s="21">
        <v>10211</v>
      </c>
      <c r="N18" s="21">
        <v>12651</v>
      </c>
      <c r="O18" s="21">
        <v>18314</v>
      </c>
      <c r="P18" s="21">
        <v>12046</v>
      </c>
      <c r="Q18" s="21">
        <v>11245</v>
      </c>
      <c r="R18" s="21">
        <f>SUM(F18:H18)</f>
        <v>50272</v>
      </c>
      <c r="S18" s="21">
        <f>SUM(I18:K18)</f>
        <v>45110</v>
      </c>
      <c r="T18" s="21">
        <f>SUM(L18:N18)</f>
        <v>41016</v>
      </c>
      <c r="U18" s="22">
        <f>SUM(O18:Q18)</f>
        <v>41605</v>
      </c>
      <c r="V18" s="22">
        <f>AVERAGE(F18:Q18)</f>
        <v>14833.583333333334</v>
      </c>
      <c r="W18" s="22">
        <f>MIN(F18:Q18)</f>
        <v>10211</v>
      </c>
      <c r="X18" s="22">
        <f>MAX(F18:Q18)</f>
        <v>22720</v>
      </c>
      <c r="Y18" s="22">
        <f>SMALL(F18:Q18,4)</f>
        <v>11771</v>
      </c>
      <c r="Z18" s="22">
        <f>LARGE(F18:Q18,4)</f>
        <v>17752</v>
      </c>
      <c r="AA18" s="22">
        <f>SUM(R18:U18)</f>
        <v>178003</v>
      </c>
      <c r="AB18" s="23">
        <f>COUNTIF(F18:Q18,"&gt;20000")</f>
        <v>1</v>
      </c>
      <c r="AC18" s="24" t="str">
        <f>REPT("⭐",AB18)</f>
        <v>⭐</v>
      </c>
      <c r="AD18" s="23" t="str">
        <f>IF(AB18&lt;=3,"Atenção",IF(AB18&lt;=6,"OK","Ótimo"))</f>
        <v>Atenção</v>
      </c>
    </row>
    <row r="19" spans="1:30" x14ac:dyDescent="0.25">
      <c r="A19" s="5" t="s">
        <v>48</v>
      </c>
      <c r="B19" s="5" t="s">
        <v>49</v>
      </c>
      <c r="C19" s="20" t="s">
        <v>361</v>
      </c>
      <c r="D19" s="21">
        <v>3235</v>
      </c>
      <c r="E19" s="20" t="s">
        <v>87</v>
      </c>
      <c r="F19" s="21">
        <v>15478</v>
      </c>
      <c r="G19" s="21">
        <v>16907</v>
      </c>
      <c r="H19" s="21">
        <v>13717</v>
      </c>
      <c r="I19" s="21">
        <v>15648</v>
      </c>
      <c r="J19" s="21">
        <v>11521</v>
      </c>
      <c r="K19" s="21">
        <v>19167</v>
      </c>
      <c r="L19" s="21">
        <v>21278</v>
      </c>
      <c r="M19" s="21">
        <v>10066</v>
      </c>
      <c r="N19" s="21">
        <v>11001</v>
      </c>
      <c r="O19" s="21">
        <v>14228</v>
      </c>
      <c r="P19" s="21">
        <v>10558</v>
      </c>
      <c r="Q19" s="21">
        <v>19066</v>
      </c>
      <c r="R19" s="21">
        <f>SUM(F19:H19)</f>
        <v>46102</v>
      </c>
      <c r="S19" s="21">
        <f>SUM(I19:K19)</f>
        <v>46336</v>
      </c>
      <c r="T19" s="21">
        <f>SUM(L19:N19)</f>
        <v>42345</v>
      </c>
      <c r="U19" s="22">
        <f>SUM(O19:Q19)</f>
        <v>43852</v>
      </c>
      <c r="V19" s="22">
        <f>AVERAGE(F19:Q19)</f>
        <v>14886.25</v>
      </c>
      <c r="W19" s="22">
        <f>MIN(F19:Q19)</f>
        <v>10066</v>
      </c>
      <c r="X19" s="22">
        <f>MAX(F19:Q19)</f>
        <v>21278</v>
      </c>
      <c r="Y19" s="22">
        <f>SMALL(F19:Q19,4)</f>
        <v>11521</v>
      </c>
      <c r="Z19" s="22">
        <f>LARGE(F19:Q19,4)</f>
        <v>16907</v>
      </c>
      <c r="AA19" s="22">
        <f>SUM(R19:U19)</f>
        <v>178635</v>
      </c>
      <c r="AB19" s="23">
        <f>COUNTIF(F19:Q19,"&gt;20000")</f>
        <v>1</v>
      </c>
      <c r="AC19" s="24" t="str">
        <f>REPT("⭐",AB19)</f>
        <v>⭐</v>
      </c>
      <c r="AD19" s="23" t="str">
        <f>IF(AB19&lt;=3,"Atenção",IF(AB19&lt;=6,"OK","Ótimo"))</f>
        <v>Atenção</v>
      </c>
    </row>
    <row r="20" spans="1:30" x14ac:dyDescent="0.25">
      <c r="A20" s="5" t="s">
        <v>50</v>
      </c>
      <c r="B20" s="5" t="s">
        <v>51</v>
      </c>
      <c r="C20" s="20" t="s">
        <v>442</v>
      </c>
      <c r="D20" s="21">
        <v>3235</v>
      </c>
      <c r="E20" s="20" t="s">
        <v>87</v>
      </c>
      <c r="F20" s="21">
        <v>20497</v>
      </c>
      <c r="G20" s="21">
        <v>15577</v>
      </c>
      <c r="H20" s="21">
        <v>13491</v>
      </c>
      <c r="I20" s="21">
        <v>11413</v>
      </c>
      <c r="J20" s="21">
        <v>17197</v>
      </c>
      <c r="K20" s="21">
        <v>11654</v>
      </c>
      <c r="L20" s="21">
        <v>16397</v>
      </c>
      <c r="M20" s="21">
        <v>16470</v>
      </c>
      <c r="N20" s="21">
        <v>11683</v>
      </c>
      <c r="O20" s="21">
        <v>16055</v>
      </c>
      <c r="P20" s="21">
        <v>12836</v>
      </c>
      <c r="Q20" s="21">
        <v>21482</v>
      </c>
      <c r="R20" s="21">
        <f>SUM(F20:H20)</f>
        <v>49565</v>
      </c>
      <c r="S20" s="21">
        <f>SUM(I20:K20)</f>
        <v>40264</v>
      </c>
      <c r="T20" s="21">
        <f>SUM(L20:N20)</f>
        <v>44550</v>
      </c>
      <c r="U20" s="22">
        <f>SUM(O20:Q20)</f>
        <v>50373</v>
      </c>
      <c r="V20" s="22">
        <f>AVERAGE(F20:Q20)</f>
        <v>15396</v>
      </c>
      <c r="W20" s="22">
        <f>MIN(F20:Q20)</f>
        <v>11413</v>
      </c>
      <c r="X20" s="22">
        <f>MAX(F20:Q20)</f>
        <v>21482</v>
      </c>
      <c r="Y20" s="22">
        <f>SMALL(F20:Q20,4)</f>
        <v>12836</v>
      </c>
      <c r="Z20" s="22">
        <f>LARGE(F20:Q20,4)</f>
        <v>16470</v>
      </c>
      <c r="AA20" s="22">
        <f>SUM(R20:U20)</f>
        <v>184752</v>
      </c>
      <c r="AB20" s="23">
        <f>COUNTIF(F20:Q20,"&gt;20000")</f>
        <v>2</v>
      </c>
      <c r="AC20" s="24" t="str">
        <f>REPT("⭐",AB20)</f>
        <v>⭐⭐</v>
      </c>
      <c r="AD20" s="23" t="str">
        <f>IF(AB20&lt;=3,"Atenção",IF(AB20&lt;=6,"OK","Ótimo"))</f>
        <v>Atenção</v>
      </c>
    </row>
    <row r="21" spans="1:30" x14ac:dyDescent="0.25">
      <c r="A21" s="5" t="s">
        <v>52</v>
      </c>
      <c r="B21" s="5" t="s">
        <v>53</v>
      </c>
      <c r="C21" s="20" t="s">
        <v>440</v>
      </c>
      <c r="D21" s="21">
        <v>3125</v>
      </c>
      <c r="E21" s="20" t="s">
        <v>26</v>
      </c>
      <c r="F21" s="21">
        <v>24181</v>
      </c>
      <c r="G21" s="21">
        <v>21342</v>
      </c>
      <c r="H21" s="21">
        <v>10089</v>
      </c>
      <c r="I21" s="21">
        <v>10599</v>
      </c>
      <c r="J21" s="21">
        <v>17586</v>
      </c>
      <c r="K21" s="21">
        <v>14495</v>
      </c>
      <c r="L21" s="21">
        <v>17986</v>
      </c>
      <c r="M21" s="21">
        <v>15685</v>
      </c>
      <c r="N21" s="21">
        <v>13300</v>
      </c>
      <c r="O21" s="21">
        <v>11179</v>
      </c>
      <c r="P21" s="21">
        <v>11454</v>
      </c>
      <c r="Q21" s="21">
        <v>15129</v>
      </c>
      <c r="R21" s="21">
        <f>SUM(F21:H21)</f>
        <v>55612</v>
      </c>
      <c r="S21" s="21">
        <f>SUM(I21:K21)</f>
        <v>42680</v>
      </c>
      <c r="T21" s="21">
        <f>SUM(L21:N21)</f>
        <v>46971</v>
      </c>
      <c r="U21" s="22">
        <f>SUM(O21:Q21)</f>
        <v>37762</v>
      </c>
      <c r="V21" s="22">
        <f>AVERAGE(F21:Q21)</f>
        <v>15252.083333333334</v>
      </c>
      <c r="W21" s="22">
        <f>MIN(F21:Q21)</f>
        <v>10089</v>
      </c>
      <c r="X21" s="22">
        <f>MAX(F21:Q21)</f>
        <v>24181</v>
      </c>
      <c r="Y21" s="22">
        <f>SMALL(F21:Q21,4)</f>
        <v>11454</v>
      </c>
      <c r="Z21" s="22">
        <f>LARGE(F21:Q21,4)</f>
        <v>17586</v>
      </c>
      <c r="AA21" s="22">
        <f>SUM(R21:U21)</f>
        <v>183025</v>
      </c>
      <c r="AB21" s="23">
        <f>COUNTIF(F21:Q21,"&gt;20000")</f>
        <v>2</v>
      </c>
      <c r="AC21" s="24" t="str">
        <f>REPT("⭐",AB21)</f>
        <v>⭐⭐</v>
      </c>
      <c r="AD21" s="23" t="str">
        <f>IF(AB21&lt;=3,"Atenção",IF(AB21&lt;=6,"OK","Ótimo"))</f>
        <v>Atenção</v>
      </c>
    </row>
    <row r="22" spans="1:30" x14ac:dyDescent="0.25">
      <c r="A22" s="5" t="s">
        <v>21</v>
      </c>
      <c r="B22" s="5" t="s">
        <v>49</v>
      </c>
      <c r="C22" s="5" t="s">
        <v>418</v>
      </c>
      <c r="D22" s="6">
        <v>3235</v>
      </c>
      <c r="E22" s="5" t="s">
        <v>87</v>
      </c>
      <c r="F22" s="6">
        <v>24667</v>
      </c>
      <c r="G22" s="6">
        <v>10142</v>
      </c>
      <c r="H22" s="6">
        <v>18387</v>
      </c>
      <c r="I22" s="6">
        <v>17306</v>
      </c>
      <c r="J22" s="6">
        <v>14674</v>
      </c>
      <c r="K22" s="6">
        <v>15862</v>
      </c>
      <c r="L22" s="6">
        <v>15782</v>
      </c>
      <c r="M22" s="6">
        <v>12954</v>
      </c>
      <c r="N22" s="6">
        <v>23160</v>
      </c>
      <c r="O22" s="6">
        <v>11922</v>
      </c>
      <c r="P22" s="6">
        <v>18281</v>
      </c>
      <c r="Q22" s="6">
        <v>12631</v>
      </c>
      <c r="R22" s="6">
        <f>SUM(F22:H22)</f>
        <v>53196</v>
      </c>
      <c r="S22" s="6">
        <f>SUM(I22:K22)</f>
        <v>47842</v>
      </c>
      <c r="T22" s="6">
        <f>SUM(L22:N22)</f>
        <v>51896</v>
      </c>
      <c r="U22" s="7">
        <f>SUM(O22:Q22)</f>
        <v>42834</v>
      </c>
      <c r="V22" s="7">
        <f>AVERAGE(F22:Q22)</f>
        <v>16314</v>
      </c>
      <c r="W22" s="7">
        <f>MIN(F22:Q22)</f>
        <v>10142</v>
      </c>
      <c r="X22" s="7">
        <f>MAX(F22:Q22)</f>
        <v>24667</v>
      </c>
      <c r="Y22" s="7">
        <f>SMALL(F22:Q22,4)</f>
        <v>12954</v>
      </c>
      <c r="Z22" s="7">
        <f>LARGE(F22:Q22,4)</f>
        <v>18281</v>
      </c>
      <c r="AA22" s="7">
        <f>SUM(R22:U22)</f>
        <v>195768</v>
      </c>
      <c r="AB22" s="13">
        <f>COUNTIF(F22:Q22,"&gt;20000")</f>
        <v>2</v>
      </c>
      <c r="AC22" s="26" t="str">
        <f>REPT("⭐",AB22)</f>
        <v>⭐⭐</v>
      </c>
      <c r="AD22" s="13" t="str">
        <f>IF(AB22&lt;=3,"Atenção",IF(AB22&lt;=6,"OK","Ótimo"))</f>
        <v>Atenção</v>
      </c>
    </row>
    <row r="23" spans="1:30" x14ac:dyDescent="0.25">
      <c r="A23" s="5" t="s">
        <v>54</v>
      </c>
      <c r="B23" s="5" t="s">
        <v>17</v>
      </c>
      <c r="C23" s="5" t="s">
        <v>307</v>
      </c>
      <c r="D23" s="6">
        <v>3235</v>
      </c>
      <c r="E23" s="5" t="s">
        <v>87</v>
      </c>
      <c r="F23" s="6">
        <v>16465</v>
      </c>
      <c r="G23" s="6">
        <v>20911</v>
      </c>
      <c r="H23" s="6">
        <v>16153</v>
      </c>
      <c r="I23" s="6">
        <v>24580</v>
      </c>
      <c r="J23" s="6">
        <v>12894</v>
      </c>
      <c r="K23" s="6">
        <v>23019</v>
      </c>
      <c r="L23" s="6">
        <v>21609</v>
      </c>
      <c r="M23" s="6">
        <v>12032</v>
      </c>
      <c r="N23" s="6">
        <v>23535</v>
      </c>
      <c r="O23" s="6">
        <v>11325</v>
      </c>
      <c r="P23" s="6">
        <v>23793</v>
      </c>
      <c r="Q23" s="6">
        <v>18215</v>
      </c>
      <c r="R23" s="6">
        <f>SUM(F23:H23)</f>
        <v>53529</v>
      </c>
      <c r="S23" s="6">
        <f>SUM(I23:K23)</f>
        <v>60493</v>
      </c>
      <c r="T23" s="6">
        <f>SUM(L23:N23)</f>
        <v>57176</v>
      </c>
      <c r="U23" s="7">
        <f>SUM(O23:Q23)</f>
        <v>53333</v>
      </c>
      <c r="V23" s="7">
        <f>AVERAGE(F23:Q23)</f>
        <v>18710.916666666668</v>
      </c>
      <c r="W23" s="7">
        <f>MIN(F23:Q23)</f>
        <v>11325</v>
      </c>
      <c r="X23" s="7">
        <f>MAX(F23:Q23)</f>
        <v>24580</v>
      </c>
      <c r="Y23" s="7">
        <f>SMALL(F23:Q23,4)</f>
        <v>16153</v>
      </c>
      <c r="Z23" s="7">
        <f>LARGE(F23:Q23,4)</f>
        <v>23019</v>
      </c>
      <c r="AA23" s="7">
        <f>SUM(R23:U23)</f>
        <v>224531</v>
      </c>
      <c r="AB23" s="13">
        <f>COUNTIF(F23:Q23,"&gt;20000")</f>
        <v>6</v>
      </c>
      <c r="AC23" s="26" t="str">
        <f>REPT("⭐",AB23)</f>
        <v>⭐⭐⭐⭐⭐⭐</v>
      </c>
      <c r="AD23" s="13" t="str">
        <f>IF(AB23&lt;=3,"Atenção",IF(AB23&lt;=6,"OK","Ótimo"))</f>
        <v>OK</v>
      </c>
    </row>
    <row r="24" spans="1:30" x14ac:dyDescent="0.25">
      <c r="A24" s="5" t="s">
        <v>37</v>
      </c>
      <c r="B24" s="5" t="s">
        <v>55</v>
      </c>
      <c r="C24" s="5" t="s">
        <v>433</v>
      </c>
      <c r="D24" s="6">
        <v>3235</v>
      </c>
      <c r="E24" s="5" t="s">
        <v>18</v>
      </c>
      <c r="F24" s="6">
        <v>13847</v>
      </c>
      <c r="G24" s="6">
        <v>21459</v>
      </c>
      <c r="H24" s="6">
        <v>11484</v>
      </c>
      <c r="I24" s="6">
        <v>13484</v>
      </c>
      <c r="J24" s="6">
        <v>20737</v>
      </c>
      <c r="K24" s="6">
        <v>15128</v>
      </c>
      <c r="L24" s="6">
        <v>17752</v>
      </c>
      <c r="M24" s="6">
        <v>20028</v>
      </c>
      <c r="N24" s="6">
        <v>22608</v>
      </c>
      <c r="O24" s="6">
        <v>16095</v>
      </c>
      <c r="P24" s="6">
        <v>21604</v>
      </c>
      <c r="Q24" s="6">
        <v>14315</v>
      </c>
      <c r="R24" s="6">
        <f>SUM(F24:H24)</f>
        <v>46790</v>
      </c>
      <c r="S24" s="6">
        <f>SUM(I24:K24)</f>
        <v>49349</v>
      </c>
      <c r="T24" s="6">
        <f>SUM(L24:N24)</f>
        <v>60388</v>
      </c>
      <c r="U24" s="7">
        <f>SUM(O24:Q24)</f>
        <v>52014</v>
      </c>
      <c r="V24" s="7">
        <f>AVERAGE(F24:Q24)</f>
        <v>17378.416666666668</v>
      </c>
      <c r="W24" s="7">
        <f>MIN(F24:Q24)</f>
        <v>11484</v>
      </c>
      <c r="X24" s="7">
        <f>MAX(F24:Q24)</f>
        <v>22608</v>
      </c>
      <c r="Y24" s="7">
        <f>SMALL(F24:Q24,4)</f>
        <v>14315</v>
      </c>
      <c r="Z24" s="7">
        <f>LARGE(F24:Q24,4)</f>
        <v>20737</v>
      </c>
      <c r="AA24" s="7">
        <f>SUM(R24:U24)</f>
        <v>208541</v>
      </c>
      <c r="AB24" s="13">
        <f>COUNTIF(F24:Q24,"&gt;20000")</f>
        <v>5</v>
      </c>
      <c r="AC24" s="26" t="str">
        <f>REPT("⭐",AB24)</f>
        <v>⭐⭐⭐⭐⭐</v>
      </c>
      <c r="AD24" s="13" t="str">
        <f>IF(AB24&lt;=3,"Atenção",IF(AB24&lt;=6,"OK","Ótimo"))</f>
        <v>OK</v>
      </c>
    </row>
    <row r="25" spans="1:30" x14ac:dyDescent="0.25">
      <c r="A25" s="5" t="s">
        <v>56</v>
      </c>
      <c r="B25" s="5" t="s">
        <v>22</v>
      </c>
      <c r="C25" s="5" t="s">
        <v>356</v>
      </c>
      <c r="D25" s="6">
        <v>3235</v>
      </c>
      <c r="E25" s="5" t="s">
        <v>87</v>
      </c>
      <c r="F25" s="6">
        <v>13012</v>
      </c>
      <c r="G25" s="6">
        <v>23382</v>
      </c>
      <c r="H25" s="6">
        <v>19741</v>
      </c>
      <c r="I25" s="6">
        <v>17670</v>
      </c>
      <c r="J25" s="6">
        <v>24685</v>
      </c>
      <c r="K25" s="6">
        <v>22330</v>
      </c>
      <c r="L25" s="6">
        <v>13831</v>
      </c>
      <c r="M25" s="6">
        <v>21976</v>
      </c>
      <c r="N25" s="6">
        <v>13508</v>
      </c>
      <c r="O25" s="6">
        <v>10666</v>
      </c>
      <c r="P25" s="6">
        <v>24206</v>
      </c>
      <c r="Q25" s="6">
        <v>11729</v>
      </c>
      <c r="R25" s="6">
        <f>SUM(F25:H25)</f>
        <v>56135</v>
      </c>
      <c r="S25" s="6">
        <f>SUM(I25:K25)</f>
        <v>64685</v>
      </c>
      <c r="T25" s="6">
        <f>SUM(L25:N25)</f>
        <v>49315</v>
      </c>
      <c r="U25" s="7">
        <f>SUM(O25:Q25)</f>
        <v>46601</v>
      </c>
      <c r="V25" s="7">
        <f>AVERAGE(F25:Q25)</f>
        <v>18061.333333333332</v>
      </c>
      <c r="W25" s="7">
        <f>MIN(F25:Q25)</f>
        <v>10666</v>
      </c>
      <c r="X25" s="7">
        <f>MAX(F25:Q25)</f>
        <v>24685</v>
      </c>
      <c r="Y25" s="7">
        <f>SMALL(F25:Q25,4)</f>
        <v>13508</v>
      </c>
      <c r="Z25" s="7">
        <f>LARGE(F25:Q25,4)</f>
        <v>22330</v>
      </c>
      <c r="AA25" s="7">
        <f>SUM(R25:U25)</f>
        <v>216736</v>
      </c>
      <c r="AB25" s="13">
        <f>COUNTIF(F25:Q25,"&gt;20000")</f>
        <v>5</v>
      </c>
      <c r="AC25" s="26" t="str">
        <f>REPT("⭐",AB25)</f>
        <v>⭐⭐⭐⭐⭐</v>
      </c>
      <c r="AD25" s="13" t="str">
        <f>IF(AB25&lt;=3,"Atenção",IF(AB25&lt;=6,"OK","Ótimo"))</f>
        <v>OK</v>
      </c>
    </row>
    <row r="26" spans="1:30" x14ac:dyDescent="0.25">
      <c r="A26" s="5" t="s">
        <v>57</v>
      </c>
      <c r="B26" s="5" t="s">
        <v>38</v>
      </c>
      <c r="C26" s="5" t="s">
        <v>213</v>
      </c>
      <c r="D26" s="6">
        <v>3125</v>
      </c>
      <c r="E26" s="5" t="s">
        <v>26</v>
      </c>
      <c r="F26" s="6">
        <v>14806</v>
      </c>
      <c r="G26" s="6">
        <v>21081</v>
      </c>
      <c r="H26" s="6">
        <v>20749</v>
      </c>
      <c r="I26" s="6">
        <v>12562</v>
      </c>
      <c r="J26" s="6">
        <v>17390</v>
      </c>
      <c r="K26" s="6">
        <v>22119</v>
      </c>
      <c r="L26" s="6">
        <v>19341</v>
      </c>
      <c r="M26" s="6">
        <v>16589</v>
      </c>
      <c r="N26" s="6">
        <v>22112</v>
      </c>
      <c r="O26" s="6">
        <v>19170</v>
      </c>
      <c r="P26" s="6">
        <v>20488</v>
      </c>
      <c r="Q26" s="6">
        <v>19159</v>
      </c>
      <c r="R26" s="6">
        <f>SUM(F26:H26)</f>
        <v>56636</v>
      </c>
      <c r="S26" s="6">
        <f>SUM(I26:K26)</f>
        <v>52071</v>
      </c>
      <c r="T26" s="6">
        <f>SUM(L26:N26)</f>
        <v>58042</v>
      </c>
      <c r="U26" s="7">
        <f>SUM(O26:Q26)</f>
        <v>58817</v>
      </c>
      <c r="V26" s="7">
        <f>AVERAGE(F26:Q26)</f>
        <v>18797.166666666668</v>
      </c>
      <c r="W26" s="7">
        <f>MIN(F26:Q26)</f>
        <v>12562</v>
      </c>
      <c r="X26" s="7">
        <f>MAX(F26:Q26)</f>
        <v>22119</v>
      </c>
      <c r="Y26" s="7">
        <f>SMALL(F26:Q26,4)</f>
        <v>17390</v>
      </c>
      <c r="Z26" s="7">
        <f>LARGE(F26:Q26,4)</f>
        <v>20749</v>
      </c>
      <c r="AA26" s="7">
        <f>SUM(R26:U26)</f>
        <v>225566</v>
      </c>
      <c r="AB26" s="13">
        <f>COUNTIF(F26:Q26,"&gt;20000")</f>
        <v>5</v>
      </c>
      <c r="AC26" s="26" t="str">
        <f>REPT("⭐",AB26)</f>
        <v>⭐⭐⭐⭐⭐</v>
      </c>
      <c r="AD26" s="13" t="str">
        <f>IF(AB26&lt;=3,"Atenção",IF(AB26&lt;=6,"OK","Ótimo"))</f>
        <v>OK</v>
      </c>
    </row>
    <row r="27" spans="1:30" x14ac:dyDescent="0.25">
      <c r="A27" s="5" t="s">
        <v>35</v>
      </c>
      <c r="B27" s="5" t="s">
        <v>53</v>
      </c>
      <c r="C27" s="5" t="s">
        <v>177</v>
      </c>
      <c r="D27" s="6">
        <v>3235</v>
      </c>
      <c r="E27" s="5" t="s">
        <v>87</v>
      </c>
      <c r="F27" s="6">
        <v>22944</v>
      </c>
      <c r="G27" s="6">
        <v>18376</v>
      </c>
      <c r="H27" s="6">
        <v>21639</v>
      </c>
      <c r="I27" s="6">
        <v>18613</v>
      </c>
      <c r="J27" s="6">
        <v>15256</v>
      </c>
      <c r="K27" s="6">
        <v>22134</v>
      </c>
      <c r="L27" s="6">
        <v>24589</v>
      </c>
      <c r="M27" s="6">
        <v>16379</v>
      </c>
      <c r="N27" s="6">
        <v>10944</v>
      </c>
      <c r="O27" s="6">
        <v>14045</v>
      </c>
      <c r="P27" s="6">
        <v>12541</v>
      </c>
      <c r="Q27" s="6">
        <v>18918</v>
      </c>
      <c r="R27" s="6">
        <f>SUM(F27:H27)</f>
        <v>62959</v>
      </c>
      <c r="S27" s="6">
        <f>SUM(I27:K27)</f>
        <v>56003</v>
      </c>
      <c r="T27" s="6">
        <f>SUM(L27:N27)</f>
        <v>51912</v>
      </c>
      <c r="U27" s="7">
        <f>SUM(O27:Q27)</f>
        <v>45504</v>
      </c>
      <c r="V27" s="7">
        <f>AVERAGE(F27:Q27)</f>
        <v>18031.5</v>
      </c>
      <c r="W27" s="7">
        <f>MIN(F27:Q27)</f>
        <v>10944</v>
      </c>
      <c r="X27" s="7">
        <f>MAX(F27:Q27)</f>
        <v>24589</v>
      </c>
      <c r="Y27" s="7">
        <f>SMALL(F27:Q27,4)</f>
        <v>15256</v>
      </c>
      <c r="Z27" s="7">
        <f>LARGE(F27:Q27,4)</f>
        <v>21639</v>
      </c>
      <c r="AA27" s="7">
        <f>SUM(R27:U27)</f>
        <v>216378</v>
      </c>
      <c r="AB27" s="13">
        <f>COUNTIF(F27:Q27,"&gt;20000")</f>
        <v>4</v>
      </c>
      <c r="AC27" s="26" t="str">
        <f>REPT("⭐",AB27)</f>
        <v>⭐⭐⭐⭐</v>
      </c>
      <c r="AD27" s="13" t="str">
        <f>IF(AB27&lt;=3,"Atenção",IF(AB27&lt;=6,"OK","Ótimo"))</f>
        <v>OK</v>
      </c>
    </row>
    <row r="28" spans="1:30" x14ac:dyDescent="0.25">
      <c r="A28" s="5" t="s">
        <v>58</v>
      </c>
      <c r="B28" s="5" t="s">
        <v>59</v>
      </c>
      <c r="C28" s="5" t="s">
        <v>355</v>
      </c>
      <c r="D28" s="6">
        <v>3235</v>
      </c>
      <c r="E28" s="5" t="s">
        <v>87</v>
      </c>
      <c r="F28" s="6">
        <v>14509</v>
      </c>
      <c r="G28" s="6">
        <v>14559</v>
      </c>
      <c r="H28" s="6">
        <v>23416</v>
      </c>
      <c r="I28" s="6">
        <v>16572</v>
      </c>
      <c r="J28" s="6">
        <v>12702</v>
      </c>
      <c r="K28" s="6">
        <v>16944</v>
      </c>
      <c r="L28" s="6">
        <v>17096</v>
      </c>
      <c r="M28" s="6">
        <v>19740</v>
      </c>
      <c r="N28" s="6">
        <v>16540</v>
      </c>
      <c r="O28" s="6">
        <v>17475</v>
      </c>
      <c r="P28" s="6">
        <v>17236</v>
      </c>
      <c r="Q28" s="6">
        <v>18832</v>
      </c>
      <c r="R28" s="6">
        <f>SUM(F28:H28)</f>
        <v>52484</v>
      </c>
      <c r="S28" s="6">
        <f>SUM(I28:K28)</f>
        <v>46218</v>
      </c>
      <c r="T28" s="6">
        <f>SUM(L28:N28)</f>
        <v>53376</v>
      </c>
      <c r="U28" s="7">
        <f>SUM(O28:Q28)</f>
        <v>53543</v>
      </c>
      <c r="V28" s="7">
        <f>AVERAGE(F28:Q28)</f>
        <v>17135.083333333332</v>
      </c>
      <c r="W28" s="7">
        <f>MIN(F28:Q28)</f>
        <v>12702</v>
      </c>
      <c r="X28" s="7">
        <f>MAX(F28:Q28)</f>
        <v>23416</v>
      </c>
      <c r="Y28" s="7">
        <f>SMALL(F28:Q28,4)</f>
        <v>16540</v>
      </c>
      <c r="Z28" s="7">
        <f>LARGE(F28:Q28,4)</f>
        <v>17475</v>
      </c>
      <c r="AA28" s="7">
        <f>SUM(R28:U28)</f>
        <v>205621</v>
      </c>
      <c r="AB28" s="13">
        <f>COUNTIF(F28:Q28,"&gt;20000")</f>
        <v>1</v>
      </c>
      <c r="AC28" s="26" t="str">
        <f>REPT("⭐",AB28)</f>
        <v>⭐</v>
      </c>
      <c r="AD28" s="13" t="str">
        <f>IF(AB28&lt;=3,"Atenção",IF(AB28&lt;=6,"OK","Ótimo"))</f>
        <v>Atenção</v>
      </c>
    </row>
    <row r="29" spans="1:30" x14ac:dyDescent="0.25">
      <c r="A29" s="5" t="s">
        <v>60</v>
      </c>
      <c r="B29" s="5" t="s">
        <v>61</v>
      </c>
      <c r="C29" s="5" t="s">
        <v>171</v>
      </c>
      <c r="D29" s="6">
        <v>3170</v>
      </c>
      <c r="E29" s="5" t="s">
        <v>30</v>
      </c>
      <c r="F29" s="6">
        <v>15268</v>
      </c>
      <c r="G29" s="6">
        <v>18260</v>
      </c>
      <c r="H29" s="6">
        <v>15185</v>
      </c>
      <c r="I29" s="6">
        <v>23408</v>
      </c>
      <c r="J29" s="6">
        <v>24190</v>
      </c>
      <c r="K29" s="6">
        <v>23203</v>
      </c>
      <c r="L29" s="6">
        <v>13751</v>
      </c>
      <c r="M29" s="6">
        <v>17684</v>
      </c>
      <c r="N29" s="6">
        <v>18405</v>
      </c>
      <c r="O29" s="6">
        <v>21227</v>
      </c>
      <c r="P29" s="6">
        <v>12110</v>
      </c>
      <c r="Q29" s="6">
        <v>15291</v>
      </c>
      <c r="R29" s="6">
        <f>SUM(F29:H29)</f>
        <v>48713</v>
      </c>
      <c r="S29" s="6">
        <f>SUM(I29:K29)</f>
        <v>70801</v>
      </c>
      <c r="T29" s="6">
        <f>SUM(L29:N29)</f>
        <v>49840</v>
      </c>
      <c r="U29" s="7">
        <f>SUM(O29:Q29)</f>
        <v>48628</v>
      </c>
      <c r="V29" s="7">
        <f>AVERAGE(F29:Q29)</f>
        <v>18165.166666666668</v>
      </c>
      <c r="W29" s="7">
        <f>MIN(F29:Q29)</f>
        <v>12110</v>
      </c>
      <c r="X29" s="7">
        <f>MAX(F29:Q29)</f>
        <v>24190</v>
      </c>
      <c r="Y29" s="7">
        <f>SMALL(F29:Q29,4)</f>
        <v>15268</v>
      </c>
      <c r="Z29" s="7">
        <f>LARGE(F29:Q29,4)</f>
        <v>21227</v>
      </c>
      <c r="AA29" s="7">
        <f>SUM(R29:U29)</f>
        <v>217982</v>
      </c>
      <c r="AB29" s="13">
        <f>COUNTIF(F29:Q29,"&gt;20000")</f>
        <v>4</v>
      </c>
      <c r="AC29" s="26" t="str">
        <f>REPT("⭐",AB29)</f>
        <v>⭐⭐⭐⭐</v>
      </c>
      <c r="AD29" s="13" t="str">
        <f>IF(AB29&lt;=3,"Atenção",IF(AB29&lt;=6,"OK","Ótimo"))</f>
        <v>OK</v>
      </c>
    </row>
    <row r="30" spans="1:30" x14ac:dyDescent="0.25">
      <c r="A30" s="5" t="s">
        <v>62</v>
      </c>
      <c r="B30" s="5" t="s">
        <v>20</v>
      </c>
      <c r="C30" s="5" t="s">
        <v>183</v>
      </c>
      <c r="D30" s="6">
        <v>3235</v>
      </c>
      <c r="E30" s="5" t="s">
        <v>18</v>
      </c>
      <c r="F30" s="6">
        <v>21439</v>
      </c>
      <c r="G30" s="6">
        <v>21133</v>
      </c>
      <c r="H30" s="6">
        <v>12676</v>
      </c>
      <c r="I30" s="6">
        <v>11713</v>
      </c>
      <c r="J30" s="6">
        <v>23263</v>
      </c>
      <c r="K30" s="6">
        <v>22895</v>
      </c>
      <c r="L30" s="6">
        <v>17921</v>
      </c>
      <c r="M30" s="6">
        <v>21881</v>
      </c>
      <c r="N30" s="6">
        <v>22931</v>
      </c>
      <c r="O30" s="6">
        <v>18863</v>
      </c>
      <c r="P30" s="6">
        <v>24078</v>
      </c>
      <c r="Q30" s="6">
        <v>14358</v>
      </c>
      <c r="R30" s="6">
        <f>SUM(F30:H30)</f>
        <v>55248</v>
      </c>
      <c r="S30" s="6">
        <f>SUM(I30:K30)</f>
        <v>57871</v>
      </c>
      <c r="T30" s="6">
        <f>SUM(L30:N30)</f>
        <v>62733</v>
      </c>
      <c r="U30" s="7">
        <f>SUM(O30:Q30)</f>
        <v>57299</v>
      </c>
      <c r="V30" s="7">
        <f>AVERAGE(F30:Q30)</f>
        <v>19429.25</v>
      </c>
      <c r="W30" s="7">
        <f>MIN(F30:Q30)</f>
        <v>11713</v>
      </c>
      <c r="X30" s="7">
        <f>MAX(F30:Q30)</f>
        <v>24078</v>
      </c>
      <c r="Y30" s="7">
        <f>SMALL(F30:Q30,4)</f>
        <v>17921</v>
      </c>
      <c r="Z30" s="7">
        <f>LARGE(F30:Q30,4)</f>
        <v>22895</v>
      </c>
      <c r="AA30" s="7">
        <f>SUM(R30:U30)</f>
        <v>233151</v>
      </c>
      <c r="AB30" s="13">
        <f>COUNTIF(F30:Q30,"&gt;20000")</f>
        <v>7</v>
      </c>
      <c r="AC30" s="26" t="str">
        <f>REPT("⭐",AB30)</f>
        <v>⭐⭐⭐⭐⭐⭐⭐</v>
      </c>
      <c r="AD30" s="13" t="str">
        <f>IF(AB30&lt;=3,"Atenção",IF(AB30&lt;=6,"OK","Ótimo"))</f>
        <v>Ótimo</v>
      </c>
    </row>
    <row r="31" spans="1:30" x14ac:dyDescent="0.25">
      <c r="A31" s="5" t="s">
        <v>16</v>
      </c>
      <c r="B31" s="5" t="s">
        <v>55</v>
      </c>
      <c r="C31" s="5" t="s">
        <v>284</v>
      </c>
      <c r="D31" s="6">
        <v>3235</v>
      </c>
      <c r="E31" s="5" t="s">
        <v>87</v>
      </c>
      <c r="F31" s="6">
        <v>19588</v>
      </c>
      <c r="G31" s="6">
        <v>13284</v>
      </c>
      <c r="H31" s="6">
        <v>20978</v>
      </c>
      <c r="I31" s="6">
        <v>13787</v>
      </c>
      <c r="J31" s="6">
        <v>11975</v>
      </c>
      <c r="K31" s="6">
        <v>21618</v>
      </c>
      <c r="L31" s="6">
        <v>11184</v>
      </c>
      <c r="M31" s="6">
        <v>20045</v>
      </c>
      <c r="N31" s="6">
        <v>12388</v>
      </c>
      <c r="O31" s="6">
        <v>14457</v>
      </c>
      <c r="P31" s="6">
        <v>23069</v>
      </c>
      <c r="Q31" s="6">
        <v>11715</v>
      </c>
      <c r="R31" s="6">
        <f>SUM(F31:H31)</f>
        <v>53850</v>
      </c>
      <c r="S31" s="6">
        <f>SUM(I31:K31)</f>
        <v>47380</v>
      </c>
      <c r="T31" s="6">
        <f>SUM(L31:N31)</f>
        <v>43617</v>
      </c>
      <c r="U31" s="7">
        <f>SUM(O31:Q31)</f>
        <v>49241</v>
      </c>
      <c r="V31" s="7">
        <f>AVERAGE(F31:Q31)</f>
        <v>16174</v>
      </c>
      <c r="W31" s="7">
        <f>MIN(F31:Q31)</f>
        <v>11184</v>
      </c>
      <c r="X31" s="7">
        <f>MAX(F31:Q31)</f>
        <v>23069</v>
      </c>
      <c r="Y31" s="7">
        <f>SMALL(F31:Q31,4)</f>
        <v>12388</v>
      </c>
      <c r="Z31" s="7">
        <f>LARGE(F31:Q31,4)</f>
        <v>20045</v>
      </c>
      <c r="AA31" s="7">
        <f>SUM(R31:U31)</f>
        <v>194088</v>
      </c>
      <c r="AB31" s="13">
        <f>COUNTIF(F31:Q31,"&gt;20000")</f>
        <v>4</v>
      </c>
      <c r="AC31" s="26" t="str">
        <f>REPT("⭐",AB31)</f>
        <v>⭐⭐⭐⭐</v>
      </c>
      <c r="AD31" s="13" t="str">
        <f>IF(AB31&lt;=3,"Atenção",IF(AB31&lt;=6,"OK","Ótimo"))</f>
        <v>OK</v>
      </c>
    </row>
    <row r="32" spans="1:30" x14ac:dyDescent="0.25">
      <c r="A32" s="5" t="s">
        <v>63</v>
      </c>
      <c r="B32" s="5" t="s">
        <v>55</v>
      </c>
      <c r="C32" s="5" t="s">
        <v>262</v>
      </c>
      <c r="D32" s="6">
        <v>3235</v>
      </c>
      <c r="E32" s="5" t="s">
        <v>87</v>
      </c>
      <c r="F32" s="6">
        <v>11561</v>
      </c>
      <c r="G32" s="6">
        <v>24317</v>
      </c>
      <c r="H32" s="6">
        <v>12097</v>
      </c>
      <c r="I32" s="6">
        <v>18199</v>
      </c>
      <c r="J32" s="6">
        <v>15147</v>
      </c>
      <c r="K32" s="6">
        <v>24735</v>
      </c>
      <c r="L32" s="6">
        <v>15807</v>
      </c>
      <c r="M32" s="6">
        <v>17590</v>
      </c>
      <c r="N32" s="6">
        <v>12070</v>
      </c>
      <c r="O32" s="6">
        <v>20698</v>
      </c>
      <c r="P32" s="6">
        <v>22406</v>
      </c>
      <c r="Q32" s="6">
        <v>17820</v>
      </c>
      <c r="R32" s="6">
        <f>SUM(F32:H32)</f>
        <v>47975</v>
      </c>
      <c r="S32" s="6">
        <f>SUM(I32:K32)</f>
        <v>58081</v>
      </c>
      <c r="T32" s="6">
        <f>SUM(L32:N32)</f>
        <v>45467</v>
      </c>
      <c r="U32" s="7">
        <f>SUM(O32:Q32)</f>
        <v>60924</v>
      </c>
      <c r="V32" s="7">
        <f>AVERAGE(F32:Q32)</f>
        <v>17703.916666666668</v>
      </c>
      <c r="W32" s="7">
        <f>MIN(F32:Q32)</f>
        <v>11561</v>
      </c>
      <c r="X32" s="7">
        <f>MAX(F32:Q32)</f>
        <v>24735</v>
      </c>
      <c r="Y32" s="7">
        <f>SMALL(F32:Q32,4)</f>
        <v>15147</v>
      </c>
      <c r="Z32" s="7">
        <f>LARGE(F32:Q32,4)</f>
        <v>20698</v>
      </c>
      <c r="AA32" s="7">
        <f>SUM(R32:U32)</f>
        <v>212447</v>
      </c>
      <c r="AB32" s="13">
        <f>COUNTIF(F32:Q32,"&gt;20000")</f>
        <v>4</v>
      </c>
      <c r="AC32" s="26" t="str">
        <f>REPT("⭐",AB32)</f>
        <v>⭐⭐⭐⭐</v>
      </c>
      <c r="AD32" s="13" t="str">
        <f>IF(AB32&lt;=3,"Atenção",IF(AB32&lt;=6,"OK","Ótimo"))</f>
        <v>OK</v>
      </c>
    </row>
    <row r="33" spans="1:30" x14ac:dyDescent="0.25">
      <c r="A33" s="5" t="s">
        <v>64</v>
      </c>
      <c r="B33" s="5" t="s">
        <v>65</v>
      </c>
      <c r="C33" s="5" t="s">
        <v>343</v>
      </c>
      <c r="D33" s="6">
        <v>3125</v>
      </c>
      <c r="E33" s="5" t="s">
        <v>26</v>
      </c>
      <c r="F33" s="6">
        <v>21706</v>
      </c>
      <c r="G33" s="6">
        <v>24684</v>
      </c>
      <c r="H33" s="6">
        <v>21429</v>
      </c>
      <c r="I33" s="6">
        <v>17429</v>
      </c>
      <c r="J33" s="6">
        <v>24420</v>
      </c>
      <c r="K33" s="6">
        <v>16156</v>
      </c>
      <c r="L33" s="6">
        <v>19020</v>
      </c>
      <c r="M33" s="6">
        <v>21750</v>
      </c>
      <c r="N33" s="6">
        <v>21496</v>
      </c>
      <c r="O33" s="6">
        <v>17261</v>
      </c>
      <c r="P33" s="6">
        <v>11325</v>
      </c>
      <c r="Q33" s="6">
        <v>20573</v>
      </c>
      <c r="R33" s="6">
        <f>SUM(F33:H33)</f>
        <v>67819</v>
      </c>
      <c r="S33" s="6">
        <f>SUM(I33:K33)</f>
        <v>58005</v>
      </c>
      <c r="T33" s="6">
        <f>SUM(L33:N33)</f>
        <v>62266</v>
      </c>
      <c r="U33" s="7">
        <f>SUM(O33:Q33)</f>
        <v>49159</v>
      </c>
      <c r="V33" s="7">
        <f>AVERAGE(F33:Q33)</f>
        <v>19770.75</v>
      </c>
      <c r="W33" s="7">
        <f>MIN(F33:Q33)</f>
        <v>11325</v>
      </c>
      <c r="X33" s="7">
        <f>MAX(F33:Q33)</f>
        <v>24684</v>
      </c>
      <c r="Y33" s="7">
        <f>SMALL(F33:Q33,4)</f>
        <v>17429</v>
      </c>
      <c r="Z33" s="7">
        <f>LARGE(F33:Q33,4)</f>
        <v>21706</v>
      </c>
      <c r="AA33" s="7">
        <f>SUM(R33:U33)</f>
        <v>237249</v>
      </c>
      <c r="AB33" s="13">
        <f>COUNTIF(F33:Q33,"&gt;20000")</f>
        <v>7</v>
      </c>
      <c r="AC33" s="26" t="str">
        <f>REPT("⭐",AB33)</f>
        <v>⭐⭐⭐⭐⭐⭐⭐</v>
      </c>
      <c r="AD33" s="13" t="str">
        <f>IF(AB33&lt;=3,"Atenção",IF(AB33&lt;=6,"OK","Ótimo"))</f>
        <v>Ótimo</v>
      </c>
    </row>
    <row r="34" spans="1:30" x14ac:dyDescent="0.25">
      <c r="A34" s="5" t="s">
        <v>19</v>
      </c>
      <c r="B34" s="5" t="s">
        <v>40</v>
      </c>
      <c r="C34" s="5" t="s">
        <v>366</v>
      </c>
      <c r="D34" s="6">
        <v>3235</v>
      </c>
      <c r="E34" s="5" t="s">
        <v>18</v>
      </c>
      <c r="F34" s="6">
        <v>11939</v>
      </c>
      <c r="G34" s="6">
        <v>18942</v>
      </c>
      <c r="H34" s="6">
        <v>23434</v>
      </c>
      <c r="I34" s="6">
        <v>16063</v>
      </c>
      <c r="J34" s="6">
        <v>23709</v>
      </c>
      <c r="K34" s="6">
        <v>10387</v>
      </c>
      <c r="L34" s="6">
        <v>22247</v>
      </c>
      <c r="M34" s="6">
        <v>23327</v>
      </c>
      <c r="N34" s="6">
        <v>18667</v>
      </c>
      <c r="O34" s="6">
        <v>15747</v>
      </c>
      <c r="P34" s="6">
        <v>20346</v>
      </c>
      <c r="Q34" s="6">
        <v>19408</v>
      </c>
      <c r="R34" s="6">
        <f>SUM(F34:H34)</f>
        <v>54315</v>
      </c>
      <c r="S34" s="6">
        <f>SUM(I34:K34)</f>
        <v>50159</v>
      </c>
      <c r="T34" s="6">
        <f>SUM(L34:N34)</f>
        <v>64241</v>
      </c>
      <c r="U34" s="7">
        <f>SUM(O34:Q34)</f>
        <v>55501</v>
      </c>
      <c r="V34" s="7">
        <f>AVERAGE(F34:Q34)</f>
        <v>18684.666666666668</v>
      </c>
      <c r="W34" s="7">
        <f>MIN(F34:Q34)</f>
        <v>10387</v>
      </c>
      <c r="X34" s="7">
        <f>MAX(F34:Q34)</f>
        <v>23709</v>
      </c>
      <c r="Y34" s="7">
        <f>SMALL(F34:Q34,4)</f>
        <v>16063</v>
      </c>
      <c r="Z34" s="7">
        <f>LARGE(F34:Q34,4)</f>
        <v>22247</v>
      </c>
      <c r="AA34" s="7">
        <f>SUM(R34:U34)</f>
        <v>224216</v>
      </c>
      <c r="AB34" s="13">
        <f>COUNTIF(F34:Q34,"&gt;20000")</f>
        <v>5</v>
      </c>
      <c r="AC34" s="26" t="str">
        <f>REPT("⭐",AB34)</f>
        <v>⭐⭐⭐⭐⭐</v>
      </c>
      <c r="AD34" s="13" t="str">
        <f>IF(AB34&lt;=3,"Atenção",IF(AB34&lt;=6,"OK","Ótimo"))</f>
        <v>OK</v>
      </c>
    </row>
    <row r="35" spans="1:30" x14ac:dyDescent="0.25">
      <c r="A35" s="5" t="s">
        <v>66</v>
      </c>
      <c r="B35" s="5" t="s">
        <v>49</v>
      </c>
      <c r="C35" s="5" t="s">
        <v>349</v>
      </c>
      <c r="D35" s="6">
        <v>3235</v>
      </c>
      <c r="E35" s="5" t="s">
        <v>87</v>
      </c>
      <c r="F35" s="6">
        <v>18622</v>
      </c>
      <c r="G35" s="6">
        <v>24810</v>
      </c>
      <c r="H35" s="6">
        <v>11779</v>
      </c>
      <c r="I35" s="6">
        <v>17273</v>
      </c>
      <c r="J35" s="6">
        <v>24255</v>
      </c>
      <c r="K35" s="6">
        <v>22777</v>
      </c>
      <c r="L35" s="6">
        <v>20192</v>
      </c>
      <c r="M35" s="6">
        <v>19501</v>
      </c>
      <c r="N35" s="6">
        <v>12326</v>
      </c>
      <c r="O35" s="6">
        <v>15701</v>
      </c>
      <c r="P35" s="6">
        <v>23815</v>
      </c>
      <c r="Q35" s="6">
        <v>15910</v>
      </c>
      <c r="R35" s="6">
        <f>SUM(F35:H35)</f>
        <v>55211</v>
      </c>
      <c r="S35" s="6">
        <f>SUM(I35:K35)</f>
        <v>64305</v>
      </c>
      <c r="T35" s="6">
        <f>SUM(L35:N35)</f>
        <v>52019</v>
      </c>
      <c r="U35" s="7">
        <f>SUM(O35:Q35)</f>
        <v>55426</v>
      </c>
      <c r="V35" s="7">
        <f>AVERAGE(F35:Q35)</f>
        <v>18913.416666666668</v>
      </c>
      <c r="W35" s="7">
        <f>MIN(F35:Q35)</f>
        <v>11779</v>
      </c>
      <c r="X35" s="7">
        <f>MAX(F35:Q35)</f>
        <v>24810</v>
      </c>
      <c r="Y35" s="7">
        <f>SMALL(F35:Q35,4)</f>
        <v>15910</v>
      </c>
      <c r="Z35" s="7">
        <f>LARGE(F35:Q35,4)</f>
        <v>22777</v>
      </c>
      <c r="AA35" s="7">
        <f>SUM(R35:U35)</f>
        <v>226961</v>
      </c>
      <c r="AB35" s="13">
        <f>COUNTIF(F35:Q35,"&gt;20000")</f>
        <v>5</v>
      </c>
      <c r="AC35" s="26" t="str">
        <f>REPT("⭐",AB35)</f>
        <v>⭐⭐⭐⭐⭐</v>
      </c>
      <c r="AD35" s="13" t="str">
        <f>IF(AB35&lt;=3,"Atenção",IF(AB35&lt;=6,"OK","Ótimo"))</f>
        <v>OK</v>
      </c>
    </row>
    <row r="36" spans="1:30" x14ac:dyDescent="0.25">
      <c r="A36" s="5" t="s">
        <v>67</v>
      </c>
      <c r="B36" s="5" t="s">
        <v>68</v>
      </c>
      <c r="C36" s="5" t="s">
        <v>286</v>
      </c>
      <c r="D36" s="6">
        <v>3125</v>
      </c>
      <c r="E36" s="5" t="s">
        <v>26</v>
      </c>
      <c r="F36" s="6">
        <v>11047</v>
      </c>
      <c r="G36" s="6">
        <v>17250</v>
      </c>
      <c r="H36" s="6">
        <v>11084</v>
      </c>
      <c r="I36" s="6">
        <v>11960</v>
      </c>
      <c r="J36" s="6">
        <v>24038</v>
      </c>
      <c r="K36" s="6">
        <v>20968</v>
      </c>
      <c r="L36" s="6">
        <v>23802</v>
      </c>
      <c r="M36" s="6">
        <v>10254</v>
      </c>
      <c r="N36" s="6">
        <v>17147</v>
      </c>
      <c r="O36" s="6">
        <v>12175</v>
      </c>
      <c r="P36" s="6">
        <v>23964</v>
      </c>
      <c r="Q36" s="6">
        <v>19731</v>
      </c>
      <c r="R36" s="6">
        <f>SUM(F36:H36)</f>
        <v>39381</v>
      </c>
      <c r="S36" s="6">
        <f>SUM(I36:K36)</f>
        <v>56966</v>
      </c>
      <c r="T36" s="6">
        <f>SUM(L36:N36)</f>
        <v>51203</v>
      </c>
      <c r="U36" s="7">
        <f>SUM(O36:Q36)</f>
        <v>55870</v>
      </c>
      <c r="V36" s="7">
        <f>AVERAGE(F36:Q36)</f>
        <v>16951.666666666668</v>
      </c>
      <c r="W36" s="7">
        <f>MIN(F36:Q36)</f>
        <v>10254</v>
      </c>
      <c r="X36" s="7">
        <f>MAX(F36:Q36)</f>
        <v>24038</v>
      </c>
      <c r="Y36" s="7">
        <f>SMALL(F36:Q36,4)</f>
        <v>11960</v>
      </c>
      <c r="Z36" s="7">
        <f>LARGE(F36:Q36,4)</f>
        <v>20968</v>
      </c>
      <c r="AA36" s="7">
        <f>SUM(R36:U36)</f>
        <v>203420</v>
      </c>
      <c r="AB36" s="13">
        <f>COUNTIF(F36:Q36,"&gt;20000")</f>
        <v>4</v>
      </c>
      <c r="AC36" s="26" t="str">
        <f>REPT("⭐",AB36)</f>
        <v>⭐⭐⭐⭐</v>
      </c>
      <c r="AD36" s="13" t="str">
        <f>IF(AB36&lt;=3,"Atenção",IF(AB36&lt;=6,"OK","Ótimo"))</f>
        <v>OK</v>
      </c>
    </row>
    <row r="37" spans="1:30" x14ac:dyDescent="0.25">
      <c r="A37" s="5" t="s">
        <v>62</v>
      </c>
      <c r="B37" s="5" t="s">
        <v>69</v>
      </c>
      <c r="C37" s="5" t="s">
        <v>382</v>
      </c>
      <c r="D37" s="6">
        <v>3235</v>
      </c>
      <c r="E37" s="5" t="s">
        <v>87</v>
      </c>
      <c r="F37" s="6">
        <v>19128</v>
      </c>
      <c r="G37" s="6">
        <v>16330</v>
      </c>
      <c r="H37" s="6">
        <v>23461</v>
      </c>
      <c r="I37" s="6">
        <v>14811</v>
      </c>
      <c r="J37" s="6">
        <v>14611</v>
      </c>
      <c r="K37" s="6">
        <v>17113</v>
      </c>
      <c r="L37" s="6">
        <v>22371</v>
      </c>
      <c r="M37" s="6">
        <v>23422</v>
      </c>
      <c r="N37" s="6">
        <v>22846</v>
      </c>
      <c r="O37" s="6">
        <v>21771</v>
      </c>
      <c r="P37" s="6">
        <v>12690</v>
      </c>
      <c r="Q37" s="6">
        <v>12516</v>
      </c>
      <c r="R37" s="6">
        <f>SUM(F37:H37)</f>
        <v>58919</v>
      </c>
      <c r="S37" s="6">
        <f>SUM(I37:K37)</f>
        <v>46535</v>
      </c>
      <c r="T37" s="6">
        <f>SUM(L37:N37)</f>
        <v>68639</v>
      </c>
      <c r="U37" s="7">
        <f>SUM(O37:Q37)</f>
        <v>46977</v>
      </c>
      <c r="V37" s="7">
        <f>AVERAGE(F37:Q37)</f>
        <v>18422.5</v>
      </c>
      <c r="W37" s="7">
        <f>MIN(F37:Q37)</f>
        <v>12516</v>
      </c>
      <c r="X37" s="7">
        <f>MAX(F37:Q37)</f>
        <v>23461</v>
      </c>
      <c r="Y37" s="7">
        <f>SMALL(F37:Q37,4)</f>
        <v>14811</v>
      </c>
      <c r="Z37" s="7">
        <f>LARGE(F37:Q37,4)</f>
        <v>22371</v>
      </c>
      <c r="AA37" s="7">
        <f>SUM(R37:U37)</f>
        <v>221070</v>
      </c>
      <c r="AB37" s="13">
        <f>COUNTIF(F37:Q37,"&gt;20000")</f>
        <v>5</v>
      </c>
      <c r="AC37" s="26" t="str">
        <f>REPT("⭐",AB37)</f>
        <v>⭐⭐⭐⭐⭐</v>
      </c>
      <c r="AD37" s="13" t="str">
        <f>IF(AB37&lt;=3,"Atenção",IF(AB37&lt;=6,"OK","Ótimo"))</f>
        <v>OK</v>
      </c>
    </row>
    <row r="38" spans="1:30" x14ac:dyDescent="0.25">
      <c r="A38" s="5" t="s">
        <v>70</v>
      </c>
      <c r="B38" s="5" t="s">
        <v>55</v>
      </c>
      <c r="C38" s="5" t="s">
        <v>169</v>
      </c>
      <c r="D38" s="6">
        <v>3170</v>
      </c>
      <c r="E38" s="5" t="s">
        <v>30</v>
      </c>
      <c r="F38" s="6">
        <v>18784</v>
      </c>
      <c r="G38" s="6">
        <v>17765</v>
      </c>
      <c r="H38" s="6">
        <v>23810</v>
      </c>
      <c r="I38" s="6">
        <v>12238</v>
      </c>
      <c r="J38" s="6">
        <v>13907</v>
      </c>
      <c r="K38" s="6">
        <v>23648</v>
      </c>
      <c r="L38" s="6">
        <v>23208</v>
      </c>
      <c r="M38" s="6">
        <v>11289</v>
      </c>
      <c r="N38" s="6">
        <v>12157</v>
      </c>
      <c r="O38" s="6">
        <v>13059</v>
      </c>
      <c r="P38" s="6">
        <v>20346</v>
      </c>
      <c r="Q38" s="6">
        <v>17505</v>
      </c>
      <c r="R38" s="6">
        <f>SUM(F38:H38)</f>
        <v>60359</v>
      </c>
      <c r="S38" s="6">
        <f>SUM(I38:K38)</f>
        <v>49793</v>
      </c>
      <c r="T38" s="6">
        <f>SUM(L38:N38)</f>
        <v>46654</v>
      </c>
      <c r="U38" s="7">
        <f>SUM(O38:Q38)</f>
        <v>50910</v>
      </c>
      <c r="V38" s="7">
        <f>AVERAGE(F38:Q38)</f>
        <v>17309.666666666668</v>
      </c>
      <c r="W38" s="7">
        <f>MIN(F38:Q38)</f>
        <v>11289</v>
      </c>
      <c r="X38" s="7">
        <f>MAX(F38:Q38)</f>
        <v>23810</v>
      </c>
      <c r="Y38" s="7">
        <f>SMALL(F38:Q38,4)</f>
        <v>13059</v>
      </c>
      <c r="Z38" s="7">
        <f>LARGE(F38:Q38,4)</f>
        <v>20346</v>
      </c>
      <c r="AA38" s="7">
        <f>SUM(R38:U38)</f>
        <v>207716</v>
      </c>
      <c r="AB38" s="13">
        <f>COUNTIF(F38:Q38,"&gt;20000")</f>
        <v>4</v>
      </c>
      <c r="AC38" s="26" t="str">
        <f>REPT("⭐",AB38)</f>
        <v>⭐⭐⭐⭐</v>
      </c>
      <c r="AD38" s="13" t="str">
        <f>IF(AB38&lt;=3,"Atenção",IF(AB38&lt;=6,"OK","Ótimo"))</f>
        <v>OK</v>
      </c>
    </row>
    <row r="39" spans="1:30" x14ac:dyDescent="0.25">
      <c r="A39" s="5" t="s">
        <v>71</v>
      </c>
      <c r="B39" s="5" t="s">
        <v>51</v>
      </c>
      <c r="C39" s="5" t="s">
        <v>387</v>
      </c>
      <c r="D39" s="6">
        <v>3125</v>
      </c>
      <c r="E39" s="5" t="s">
        <v>26</v>
      </c>
      <c r="F39" s="6">
        <v>11958</v>
      </c>
      <c r="G39" s="6">
        <v>11994</v>
      </c>
      <c r="H39" s="6">
        <v>22725</v>
      </c>
      <c r="I39" s="6">
        <v>14044</v>
      </c>
      <c r="J39" s="6">
        <v>20961</v>
      </c>
      <c r="K39" s="6">
        <v>10768</v>
      </c>
      <c r="L39" s="6">
        <v>12979</v>
      </c>
      <c r="M39" s="6">
        <v>16450</v>
      </c>
      <c r="N39" s="6">
        <v>14969</v>
      </c>
      <c r="O39" s="6">
        <v>19970</v>
      </c>
      <c r="P39" s="6">
        <v>21021</v>
      </c>
      <c r="Q39" s="6">
        <v>17651</v>
      </c>
      <c r="R39" s="6">
        <f>SUM(F39:H39)</f>
        <v>46677</v>
      </c>
      <c r="S39" s="6">
        <f>SUM(I39:K39)</f>
        <v>45773</v>
      </c>
      <c r="T39" s="6">
        <f>SUM(L39:N39)</f>
        <v>44398</v>
      </c>
      <c r="U39" s="7">
        <f>SUM(O39:Q39)</f>
        <v>58642</v>
      </c>
      <c r="V39" s="7">
        <f>AVERAGE(F39:Q39)</f>
        <v>16290.833333333334</v>
      </c>
      <c r="W39" s="7">
        <f>MIN(F39:Q39)</f>
        <v>10768</v>
      </c>
      <c r="X39" s="7">
        <f>MAX(F39:Q39)</f>
        <v>22725</v>
      </c>
      <c r="Y39" s="7">
        <f>SMALL(F39:Q39,4)</f>
        <v>12979</v>
      </c>
      <c r="Z39" s="7">
        <f>LARGE(F39:Q39,4)</f>
        <v>19970</v>
      </c>
      <c r="AA39" s="7">
        <f>SUM(R39:U39)</f>
        <v>195490</v>
      </c>
      <c r="AB39" s="13">
        <f>COUNTIF(F39:Q39,"&gt;20000")</f>
        <v>3</v>
      </c>
      <c r="AC39" s="26" t="str">
        <f>REPT("⭐",AB39)</f>
        <v>⭐⭐⭐</v>
      </c>
      <c r="AD39" s="13" t="str">
        <f>IF(AB39&lt;=3,"Atenção",IF(AB39&lt;=6,"OK","Ótimo"))</f>
        <v>Atenção</v>
      </c>
    </row>
    <row r="40" spans="1:30" x14ac:dyDescent="0.25">
      <c r="A40" s="5" t="s">
        <v>54</v>
      </c>
      <c r="B40" s="5" t="s">
        <v>34</v>
      </c>
      <c r="C40" s="5" t="s">
        <v>408</v>
      </c>
      <c r="D40" s="6">
        <v>3170</v>
      </c>
      <c r="E40" s="5" t="s">
        <v>30</v>
      </c>
      <c r="F40" s="6">
        <v>13792</v>
      </c>
      <c r="G40" s="6">
        <v>15025</v>
      </c>
      <c r="H40" s="6">
        <v>10179</v>
      </c>
      <c r="I40" s="6">
        <v>24136</v>
      </c>
      <c r="J40" s="6">
        <v>19800</v>
      </c>
      <c r="K40" s="6">
        <v>10498</v>
      </c>
      <c r="L40" s="6">
        <v>22057</v>
      </c>
      <c r="M40" s="6">
        <v>20670</v>
      </c>
      <c r="N40" s="6">
        <v>12227</v>
      </c>
      <c r="O40" s="6">
        <v>20368</v>
      </c>
      <c r="P40" s="6">
        <v>10932</v>
      </c>
      <c r="Q40" s="6">
        <v>15255</v>
      </c>
      <c r="R40" s="6">
        <f>SUM(F40:H40)</f>
        <v>38996</v>
      </c>
      <c r="S40" s="6">
        <f>SUM(I40:K40)</f>
        <v>54434</v>
      </c>
      <c r="T40" s="6">
        <f>SUM(L40:N40)</f>
        <v>54954</v>
      </c>
      <c r="U40" s="7">
        <f>SUM(O40:Q40)</f>
        <v>46555</v>
      </c>
      <c r="V40" s="7">
        <f>AVERAGE(F40:Q40)</f>
        <v>16244.916666666666</v>
      </c>
      <c r="W40" s="7">
        <f>MIN(F40:Q40)</f>
        <v>10179</v>
      </c>
      <c r="X40" s="7">
        <f>MAX(F40:Q40)</f>
        <v>24136</v>
      </c>
      <c r="Y40" s="7">
        <f>SMALL(F40:Q40,4)</f>
        <v>12227</v>
      </c>
      <c r="Z40" s="7">
        <f>LARGE(F40:Q40,4)</f>
        <v>20368</v>
      </c>
      <c r="AA40" s="7">
        <f>SUM(R40:U40)</f>
        <v>194939</v>
      </c>
      <c r="AB40" s="13">
        <f>COUNTIF(F40:Q40,"&gt;20000")</f>
        <v>4</v>
      </c>
      <c r="AC40" s="26" t="str">
        <f>REPT("⭐",AB40)</f>
        <v>⭐⭐⭐⭐</v>
      </c>
      <c r="AD40" s="13" t="str">
        <f>IF(AB40&lt;=3,"Atenção",IF(AB40&lt;=6,"OK","Ótimo"))</f>
        <v>OK</v>
      </c>
    </row>
    <row r="41" spans="1:30" x14ac:dyDescent="0.25">
      <c r="A41" s="5" t="s">
        <v>72</v>
      </c>
      <c r="B41" s="5" t="s">
        <v>68</v>
      </c>
      <c r="C41" s="5" t="s">
        <v>246</v>
      </c>
      <c r="D41" s="6">
        <v>3235</v>
      </c>
      <c r="E41" s="5" t="s">
        <v>87</v>
      </c>
      <c r="F41" s="6">
        <v>13348</v>
      </c>
      <c r="G41" s="6">
        <v>11010</v>
      </c>
      <c r="H41" s="6">
        <v>11868</v>
      </c>
      <c r="I41" s="6">
        <v>12368</v>
      </c>
      <c r="J41" s="6">
        <v>13560</v>
      </c>
      <c r="K41" s="6">
        <v>21444</v>
      </c>
      <c r="L41" s="6">
        <v>20662</v>
      </c>
      <c r="M41" s="6">
        <v>14363</v>
      </c>
      <c r="N41" s="6">
        <v>23451</v>
      </c>
      <c r="O41" s="6">
        <v>17409</v>
      </c>
      <c r="P41" s="6">
        <v>14531</v>
      </c>
      <c r="Q41" s="6">
        <v>17962</v>
      </c>
      <c r="R41" s="6">
        <f>SUM(F41:H41)</f>
        <v>36226</v>
      </c>
      <c r="S41" s="6">
        <f>SUM(I41:K41)</f>
        <v>47372</v>
      </c>
      <c r="T41" s="6">
        <f>SUM(L41:N41)</f>
        <v>58476</v>
      </c>
      <c r="U41" s="7">
        <f>SUM(O41:Q41)</f>
        <v>49902</v>
      </c>
      <c r="V41" s="7">
        <f>AVERAGE(F41:Q41)</f>
        <v>15998</v>
      </c>
      <c r="W41" s="7">
        <f>MIN(F41:Q41)</f>
        <v>11010</v>
      </c>
      <c r="X41" s="7">
        <f>MAX(F41:Q41)</f>
        <v>23451</v>
      </c>
      <c r="Y41" s="7">
        <f>SMALL(F41:Q41,4)</f>
        <v>13348</v>
      </c>
      <c r="Z41" s="7">
        <f>LARGE(F41:Q41,4)</f>
        <v>17962</v>
      </c>
      <c r="AA41" s="7">
        <f>SUM(R41:U41)</f>
        <v>191976</v>
      </c>
      <c r="AB41" s="13">
        <f>COUNTIF(F41:Q41,"&gt;20000")</f>
        <v>3</v>
      </c>
      <c r="AC41" s="26" t="str">
        <f>REPT("⭐",AB41)</f>
        <v>⭐⭐⭐</v>
      </c>
      <c r="AD41" s="13" t="str">
        <f>IF(AB41&lt;=3,"Atenção",IF(AB41&lt;=6,"OK","Ótimo"))</f>
        <v>Atenção</v>
      </c>
    </row>
    <row r="42" spans="1:30" x14ac:dyDescent="0.25">
      <c r="A42" s="5" t="s">
        <v>56</v>
      </c>
      <c r="B42" s="5" t="s">
        <v>17</v>
      </c>
      <c r="C42" s="5" t="s">
        <v>208</v>
      </c>
      <c r="D42" s="6">
        <v>3170</v>
      </c>
      <c r="E42" s="5" t="s">
        <v>30</v>
      </c>
      <c r="F42" s="6">
        <v>20881</v>
      </c>
      <c r="G42" s="6">
        <v>21495</v>
      </c>
      <c r="H42" s="6">
        <v>20351</v>
      </c>
      <c r="I42" s="6">
        <v>15433</v>
      </c>
      <c r="J42" s="6">
        <v>22282</v>
      </c>
      <c r="K42" s="6">
        <v>19951</v>
      </c>
      <c r="L42" s="6">
        <v>14338</v>
      </c>
      <c r="M42" s="6">
        <v>16230</v>
      </c>
      <c r="N42" s="6">
        <v>16841</v>
      </c>
      <c r="O42" s="6">
        <v>10328</v>
      </c>
      <c r="P42" s="6">
        <v>20984</v>
      </c>
      <c r="Q42" s="6">
        <v>17213</v>
      </c>
      <c r="R42" s="6">
        <f>SUM(F42:H42)</f>
        <v>62727</v>
      </c>
      <c r="S42" s="6">
        <f>SUM(I42:K42)</f>
        <v>57666</v>
      </c>
      <c r="T42" s="6">
        <f>SUM(L42:N42)</f>
        <v>47409</v>
      </c>
      <c r="U42" s="7">
        <f>SUM(O42:Q42)</f>
        <v>48525</v>
      </c>
      <c r="V42" s="7">
        <f>AVERAGE(F42:Q42)</f>
        <v>18027.25</v>
      </c>
      <c r="W42" s="7">
        <f>MIN(F42:Q42)</f>
        <v>10328</v>
      </c>
      <c r="X42" s="7">
        <f>MAX(F42:Q42)</f>
        <v>22282</v>
      </c>
      <c r="Y42" s="7">
        <f>SMALL(F42:Q42,4)</f>
        <v>16230</v>
      </c>
      <c r="Z42" s="7">
        <f>LARGE(F42:Q42,4)</f>
        <v>20881</v>
      </c>
      <c r="AA42" s="7">
        <f>SUM(R42:U42)</f>
        <v>216327</v>
      </c>
      <c r="AB42" s="13">
        <f>COUNTIF(F42:Q42,"&gt;20000")</f>
        <v>5</v>
      </c>
      <c r="AC42" s="26" t="str">
        <f>REPT("⭐",AB42)</f>
        <v>⭐⭐⭐⭐⭐</v>
      </c>
      <c r="AD42" s="13" t="str">
        <f>IF(AB42&lt;=3,"Atenção",IF(AB42&lt;=6,"OK","Ótimo"))</f>
        <v>OK</v>
      </c>
    </row>
    <row r="43" spans="1:30" x14ac:dyDescent="0.25">
      <c r="A43" s="5" t="s">
        <v>73</v>
      </c>
      <c r="B43" s="5" t="s">
        <v>55</v>
      </c>
      <c r="C43" s="5" t="s">
        <v>180</v>
      </c>
      <c r="D43" s="6">
        <v>3125</v>
      </c>
      <c r="E43" s="5" t="s">
        <v>26</v>
      </c>
      <c r="F43" s="6">
        <v>17554</v>
      </c>
      <c r="G43" s="6">
        <v>15879</v>
      </c>
      <c r="H43" s="6">
        <v>16142</v>
      </c>
      <c r="I43" s="6">
        <v>24220</v>
      </c>
      <c r="J43" s="6">
        <v>18421</v>
      </c>
      <c r="K43" s="6">
        <v>12963</v>
      </c>
      <c r="L43" s="6">
        <v>24542</v>
      </c>
      <c r="M43" s="6">
        <v>23259</v>
      </c>
      <c r="N43" s="6">
        <v>20953</v>
      </c>
      <c r="O43" s="6">
        <v>18001</v>
      </c>
      <c r="P43" s="6">
        <v>20117</v>
      </c>
      <c r="Q43" s="6">
        <v>20147</v>
      </c>
      <c r="R43" s="6">
        <f>SUM(F43:H43)</f>
        <v>49575</v>
      </c>
      <c r="S43" s="6">
        <f>SUM(I43:K43)</f>
        <v>55604</v>
      </c>
      <c r="T43" s="6">
        <f>SUM(L43:N43)</f>
        <v>68754</v>
      </c>
      <c r="U43" s="7">
        <f>SUM(O43:Q43)</f>
        <v>58265</v>
      </c>
      <c r="V43" s="7">
        <f>AVERAGE(F43:Q43)</f>
        <v>19349.833333333332</v>
      </c>
      <c r="W43" s="7">
        <f>MIN(F43:Q43)</f>
        <v>12963</v>
      </c>
      <c r="X43" s="7">
        <f>MAX(F43:Q43)</f>
        <v>24542</v>
      </c>
      <c r="Y43" s="7">
        <f>SMALL(F43:Q43,4)</f>
        <v>17554</v>
      </c>
      <c r="Z43" s="7">
        <f>LARGE(F43:Q43,4)</f>
        <v>20953</v>
      </c>
      <c r="AA43" s="7">
        <f>SUM(R43:U43)</f>
        <v>232198</v>
      </c>
      <c r="AB43" s="13">
        <f>COUNTIF(F43:Q43,"&gt;20000")</f>
        <v>6</v>
      </c>
      <c r="AC43" s="26" t="str">
        <f>REPT("⭐",AB43)</f>
        <v>⭐⭐⭐⭐⭐⭐</v>
      </c>
      <c r="AD43" s="13" t="str">
        <f>IF(AB43&lt;=3,"Atenção",IF(AB43&lt;=6,"OK","Ótimo"))</f>
        <v>OK</v>
      </c>
    </row>
    <row r="44" spans="1:30" x14ac:dyDescent="0.25">
      <c r="A44" s="5" t="s">
        <v>44</v>
      </c>
      <c r="B44" s="5" t="s">
        <v>25</v>
      </c>
      <c r="C44" s="5" t="s">
        <v>180</v>
      </c>
      <c r="D44" s="6">
        <v>3235</v>
      </c>
      <c r="E44" s="5" t="s">
        <v>87</v>
      </c>
      <c r="F44" s="6">
        <v>20113</v>
      </c>
      <c r="G44" s="6">
        <v>15556</v>
      </c>
      <c r="H44" s="6">
        <v>13089</v>
      </c>
      <c r="I44" s="6">
        <v>17427</v>
      </c>
      <c r="J44" s="6">
        <v>15345</v>
      </c>
      <c r="K44" s="6">
        <v>10894</v>
      </c>
      <c r="L44" s="6">
        <v>22499</v>
      </c>
      <c r="M44" s="6">
        <v>22179</v>
      </c>
      <c r="N44" s="6">
        <v>16293</v>
      </c>
      <c r="O44" s="6">
        <v>10647</v>
      </c>
      <c r="P44" s="6">
        <v>14250</v>
      </c>
      <c r="Q44" s="6">
        <v>19458</v>
      </c>
      <c r="R44" s="6">
        <f>SUM(F44:H44)</f>
        <v>48758</v>
      </c>
      <c r="S44" s="6">
        <f>SUM(I44:K44)</f>
        <v>43666</v>
      </c>
      <c r="T44" s="6">
        <f>SUM(L44:N44)</f>
        <v>60971</v>
      </c>
      <c r="U44" s="7">
        <f>SUM(O44:Q44)</f>
        <v>44355</v>
      </c>
      <c r="V44" s="7">
        <f>AVERAGE(F44:Q44)</f>
        <v>16479.166666666668</v>
      </c>
      <c r="W44" s="7">
        <f>MIN(F44:Q44)</f>
        <v>10647</v>
      </c>
      <c r="X44" s="7">
        <f>MAX(F44:Q44)</f>
        <v>22499</v>
      </c>
      <c r="Y44" s="7">
        <f>SMALL(F44:Q44,4)</f>
        <v>14250</v>
      </c>
      <c r="Z44" s="7">
        <f>LARGE(F44:Q44,4)</f>
        <v>19458</v>
      </c>
      <c r="AA44" s="7">
        <f>SUM(R44:U44)</f>
        <v>197750</v>
      </c>
      <c r="AB44" s="13">
        <f>COUNTIF(F44:Q44,"&gt;20000")</f>
        <v>3</v>
      </c>
      <c r="AC44" s="26" t="str">
        <f>REPT("⭐",AB44)</f>
        <v>⭐⭐⭐</v>
      </c>
      <c r="AD44" s="13" t="str">
        <f>IF(AB44&lt;=3,"Atenção",IF(AB44&lt;=6,"OK","Ótimo"))</f>
        <v>Atenção</v>
      </c>
    </row>
    <row r="45" spans="1:30" x14ac:dyDescent="0.25">
      <c r="A45" s="5" t="s">
        <v>74</v>
      </c>
      <c r="B45" s="5" t="s">
        <v>75</v>
      </c>
      <c r="C45" s="5" t="s">
        <v>218</v>
      </c>
      <c r="D45" s="6">
        <v>3235</v>
      </c>
      <c r="E45" s="5" t="s">
        <v>18</v>
      </c>
      <c r="F45" s="6">
        <v>16016</v>
      </c>
      <c r="G45" s="6">
        <v>20069</v>
      </c>
      <c r="H45" s="6">
        <v>18777</v>
      </c>
      <c r="I45" s="6">
        <v>22980</v>
      </c>
      <c r="J45" s="6">
        <v>24606</v>
      </c>
      <c r="K45" s="6">
        <v>22505</v>
      </c>
      <c r="L45" s="6">
        <v>24934</v>
      </c>
      <c r="M45" s="6">
        <v>10285</v>
      </c>
      <c r="N45" s="6">
        <v>15855</v>
      </c>
      <c r="O45" s="6">
        <v>18016</v>
      </c>
      <c r="P45" s="6">
        <v>20371</v>
      </c>
      <c r="Q45" s="6">
        <v>18518</v>
      </c>
      <c r="R45" s="6">
        <f>SUM(F45:H45)</f>
        <v>54862</v>
      </c>
      <c r="S45" s="6">
        <f>SUM(I45:K45)</f>
        <v>70091</v>
      </c>
      <c r="T45" s="6">
        <f>SUM(L45:N45)</f>
        <v>51074</v>
      </c>
      <c r="U45" s="7">
        <f>SUM(O45:Q45)</f>
        <v>56905</v>
      </c>
      <c r="V45" s="7">
        <f>AVERAGE(F45:Q45)</f>
        <v>19411</v>
      </c>
      <c r="W45" s="7">
        <f>MIN(F45:Q45)</f>
        <v>10285</v>
      </c>
      <c r="X45" s="7">
        <f>MAX(F45:Q45)</f>
        <v>24934</v>
      </c>
      <c r="Y45" s="7">
        <f>SMALL(F45:Q45,4)</f>
        <v>18016</v>
      </c>
      <c r="Z45" s="7">
        <f>LARGE(F45:Q45,4)</f>
        <v>22505</v>
      </c>
      <c r="AA45" s="7">
        <f>SUM(R45:U45)</f>
        <v>232932</v>
      </c>
      <c r="AB45" s="13">
        <f>COUNTIF(F45:Q45,"&gt;20000")</f>
        <v>6</v>
      </c>
      <c r="AC45" s="26" t="str">
        <f>REPT("⭐",AB45)</f>
        <v>⭐⭐⭐⭐⭐⭐</v>
      </c>
      <c r="AD45" s="13" t="str">
        <f>IF(AB45&lt;=3,"Atenção",IF(AB45&lt;=6,"OK","Ótimo"))</f>
        <v>OK</v>
      </c>
    </row>
    <row r="46" spans="1:30" x14ac:dyDescent="0.25">
      <c r="A46" s="5" t="s">
        <v>76</v>
      </c>
      <c r="B46" s="5" t="s">
        <v>25</v>
      </c>
      <c r="C46" s="5" t="s">
        <v>340</v>
      </c>
      <c r="D46" s="6">
        <v>3235</v>
      </c>
      <c r="E46" s="5" t="s">
        <v>87</v>
      </c>
      <c r="F46" s="6">
        <v>22196</v>
      </c>
      <c r="G46" s="6">
        <v>16846</v>
      </c>
      <c r="H46" s="6">
        <v>24987</v>
      </c>
      <c r="I46" s="6">
        <v>13431</v>
      </c>
      <c r="J46" s="6">
        <v>16410</v>
      </c>
      <c r="K46" s="6">
        <v>20621</v>
      </c>
      <c r="L46" s="6">
        <v>17175</v>
      </c>
      <c r="M46" s="6">
        <v>24644</v>
      </c>
      <c r="N46" s="6">
        <v>14830</v>
      </c>
      <c r="O46" s="6">
        <v>13206</v>
      </c>
      <c r="P46" s="6">
        <v>15824</v>
      </c>
      <c r="Q46" s="6">
        <v>14946</v>
      </c>
      <c r="R46" s="6">
        <f>SUM(F46:H46)</f>
        <v>64029</v>
      </c>
      <c r="S46" s="6">
        <f>SUM(I46:K46)</f>
        <v>50462</v>
      </c>
      <c r="T46" s="6">
        <f>SUM(L46:N46)</f>
        <v>56649</v>
      </c>
      <c r="U46" s="7">
        <f>SUM(O46:Q46)</f>
        <v>43976</v>
      </c>
      <c r="V46" s="7">
        <f>AVERAGE(F46:Q46)</f>
        <v>17926.333333333332</v>
      </c>
      <c r="W46" s="7">
        <f>MIN(F46:Q46)</f>
        <v>13206</v>
      </c>
      <c r="X46" s="7">
        <f>MAX(F46:Q46)</f>
        <v>24987</v>
      </c>
      <c r="Y46" s="7">
        <f>SMALL(F46:Q46,4)</f>
        <v>14946</v>
      </c>
      <c r="Z46" s="7">
        <f>LARGE(F46:Q46,4)</f>
        <v>20621</v>
      </c>
      <c r="AA46" s="7">
        <f>SUM(R46:U46)</f>
        <v>215116</v>
      </c>
      <c r="AB46" s="13">
        <f>COUNTIF(F46:Q46,"&gt;20000")</f>
        <v>4</v>
      </c>
      <c r="AC46" s="26" t="str">
        <f>REPT("⭐",AB46)</f>
        <v>⭐⭐⭐⭐</v>
      </c>
      <c r="AD46" s="13" t="str">
        <f>IF(AB46&lt;=3,"Atenção",IF(AB46&lt;=6,"OK","Ótimo"))</f>
        <v>OK</v>
      </c>
    </row>
    <row r="47" spans="1:30" x14ac:dyDescent="0.25">
      <c r="A47" s="5" t="s">
        <v>77</v>
      </c>
      <c r="B47" s="5" t="s">
        <v>55</v>
      </c>
      <c r="C47" s="5" t="s">
        <v>340</v>
      </c>
      <c r="D47" s="6">
        <v>3170</v>
      </c>
      <c r="E47" s="5" t="s">
        <v>30</v>
      </c>
      <c r="F47" s="6">
        <v>17203</v>
      </c>
      <c r="G47" s="6">
        <v>14429</v>
      </c>
      <c r="H47" s="6">
        <v>22007</v>
      </c>
      <c r="I47" s="6">
        <v>20334</v>
      </c>
      <c r="J47" s="6">
        <v>23416</v>
      </c>
      <c r="K47" s="6">
        <v>16068</v>
      </c>
      <c r="L47" s="6">
        <v>11685</v>
      </c>
      <c r="M47" s="6">
        <v>12828</v>
      </c>
      <c r="N47" s="6">
        <v>12125</v>
      </c>
      <c r="O47" s="6">
        <v>10436</v>
      </c>
      <c r="P47" s="6">
        <v>23874</v>
      </c>
      <c r="Q47" s="6">
        <v>18436</v>
      </c>
      <c r="R47" s="6">
        <f>SUM(F47:H47)</f>
        <v>53639</v>
      </c>
      <c r="S47" s="6">
        <f>SUM(I47:K47)</f>
        <v>59818</v>
      </c>
      <c r="T47" s="6">
        <f>SUM(L47:N47)</f>
        <v>36638</v>
      </c>
      <c r="U47" s="7">
        <f>SUM(O47:Q47)</f>
        <v>52746</v>
      </c>
      <c r="V47" s="7">
        <f>AVERAGE(F47:Q47)</f>
        <v>16903.416666666668</v>
      </c>
      <c r="W47" s="7">
        <f>MIN(F47:Q47)</f>
        <v>10436</v>
      </c>
      <c r="X47" s="7">
        <f>MAX(F47:Q47)</f>
        <v>23874</v>
      </c>
      <c r="Y47" s="7">
        <f>SMALL(F47:Q47,4)</f>
        <v>12828</v>
      </c>
      <c r="Z47" s="7">
        <f>LARGE(F47:Q47,4)</f>
        <v>20334</v>
      </c>
      <c r="AA47" s="7">
        <f>SUM(R47:U47)</f>
        <v>202841</v>
      </c>
      <c r="AB47" s="13">
        <f>COUNTIF(F47:Q47,"&gt;20000")</f>
        <v>4</v>
      </c>
      <c r="AC47" s="26" t="str">
        <f>REPT("⭐",AB47)</f>
        <v>⭐⭐⭐⭐</v>
      </c>
      <c r="AD47" s="13" t="str">
        <f>IF(AB47&lt;=3,"Atenção",IF(AB47&lt;=6,"OK","Ótimo"))</f>
        <v>OK</v>
      </c>
    </row>
    <row r="48" spans="1:30" x14ac:dyDescent="0.25">
      <c r="A48" s="5" t="s">
        <v>78</v>
      </c>
      <c r="B48" s="5" t="s">
        <v>22</v>
      </c>
      <c r="C48" s="5" t="s">
        <v>397</v>
      </c>
      <c r="D48" s="6">
        <v>3235</v>
      </c>
      <c r="E48" s="5" t="s">
        <v>87</v>
      </c>
      <c r="F48" s="6">
        <v>21747</v>
      </c>
      <c r="G48" s="6">
        <v>23541</v>
      </c>
      <c r="H48" s="6">
        <v>11393</v>
      </c>
      <c r="I48" s="6">
        <v>24119</v>
      </c>
      <c r="J48" s="6">
        <v>18708</v>
      </c>
      <c r="K48" s="6">
        <v>23179</v>
      </c>
      <c r="L48" s="6">
        <v>11965</v>
      </c>
      <c r="M48" s="6">
        <v>18624</v>
      </c>
      <c r="N48" s="6">
        <v>21201</v>
      </c>
      <c r="O48" s="6">
        <v>10106</v>
      </c>
      <c r="P48" s="6">
        <v>21031</v>
      </c>
      <c r="Q48" s="6">
        <v>15014</v>
      </c>
      <c r="R48" s="6">
        <f>SUM(F48:H48)</f>
        <v>56681</v>
      </c>
      <c r="S48" s="6">
        <f>SUM(I48:K48)</f>
        <v>66006</v>
      </c>
      <c r="T48" s="6">
        <f>SUM(L48:N48)</f>
        <v>51790</v>
      </c>
      <c r="U48" s="7">
        <f>SUM(O48:Q48)</f>
        <v>46151</v>
      </c>
      <c r="V48" s="7">
        <f>AVERAGE(F48:Q48)</f>
        <v>18385.666666666668</v>
      </c>
      <c r="W48" s="7">
        <f>MIN(F48:Q48)</f>
        <v>10106</v>
      </c>
      <c r="X48" s="7">
        <f>MAX(F48:Q48)</f>
        <v>24119</v>
      </c>
      <c r="Y48" s="7">
        <f>SMALL(F48:Q48,4)</f>
        <v>15014</v>
      </c>
      <c r="Z48" s="7">
        <f>LARGE(F48:Q48,4)</f>
        <v>21747</v>
      </c>
      <c r="AA48" s="7">
        <f>SUM(R48:U48)</f>
        <v>220628</v>
      </c>
      <c r="AB48" s="13">
        <f>COUNTIF(F48:Q48,"&gt;20000")</f>
        <v>6</v>
      </c>
      <c r="AC48" s="26" t="str">
        <f>REPT("⭐",AB48)</f>
        <v>⭐⭐⭐⭐⭐⭐</v>
      </c>
      <c r="AD48" s="13" t="str">
        <f>IF(AB48&lt;=3,"Atenção",IF(AB48&lt;=6,"OK","Ótimo"))</f>
        <v>OK</v>
      </c>
    </row>
    <row r="49" spans="1:30" x14ac:dyDescent="0.25">
      <c r="A49" s="5" t="s">
        <v>39</v>
      </c>
      <c r="B49" s="5" t="s">
        <v>51</v>
      </c>
      <c r="C49" s="5" t="s">
        <v>212</v>
      </c>
      <c r="D49" s="6">
        <v>3235</v>
      </c>
      <c r="E49" s="5" t="s">
        <v>87</v>
      </c>
      <c r="F49" s="6">
        <v>14006</v>
      </c>
      <c r="G49" s="6">
        <v>14246</v>
      </c>
      <c r="H49" s="6">
        <v>15635</v>
      </c>
      <c r="I49" s="6">
        <v>20986</v>
      </c>
      <c r="J49" s="6">
        <v>22834</v>
      </c>
      <c r="K49" s="6">
        <v>20275</v>
      </c>
      <c r="L49" s="6">
        <v>19190</v>
      </c>
      <c r="M49" s="6">
        <v>21109</v>
      </c>
      <c r="N49" s="6">
        <v>15159</v>
      </c>
      <c r="O49" s="6">
        <v>15600</v>
      </c>
      <c r="P49" s="6">
        <v>16385</v>
      </c>
      <c r="Q49" s="6">
        <v>14667</v>
      </c>
      <c r="R49" s="6">
        <f>SUM(F49:H49)</f>
        <v>43887</v>
      </c>
      <c r="S49" s="6">
        <f>SUM(I49:K49)</f>
        <v>64095</v>
      </c>
      <c r="T49" s="6">
        <f>SUM(L49:N49)</f>
        <v>55458</v>
      </c>
      <c r="U49" s="7">
        <f>SUM(O49:Q49)</f>
        <v>46652</v>
      </c>
      <c r="V49" s="7">
        <f>AVERAGE(F49:Q49)</f>
        <v>17507.666666666668</v>
      </c>
      <c r="W49" s="7">
        <f>MIN(F49:Q49)</f>
        <v>14006</v>
      </c>
      <c r="X49" s="7">
        <f>MAX(F49:Q49)</f>
        <v>22834</v>
      </c>
      <c r="Y49" s="7">
        <f>SMALL(F49:Q49,4)</f>
        <v>15159</v>
      </c>
      <c r="Z49" s="7">
        <f>LARGE(F49:Q49,4)</f>
        <v>20275</v>
      </c>
      <c r="AA49" s="7">
        <f>SUM(R49:U49)</f>
        <v>210092</v>
      </c>
      <c r="AB49" s="13">
        <f>COUNTIF(F49:Q49,"&gt;20000")</f>
        <v>4</v>
      </c>
      <c r="AC49" s="26" t="str">
        <f>REPT("⭐",AB49)</f>
        <v>⭐⭐⭐⭐</v>
      </c>
      <c r="AD49" s="13" t="str">
        <f>IF(AB49&lt;=3,"Atenção",IF(AB49&lt;=6,"OK","Ótimo"))</f>
        <v>OK</v>
      </c>
    </row>
    <row r="50" spans="1:30" x14ac:dyDescent="0.25">
      <c r="A50" s="5" t="s">
        <v>79</v>
      </c>
      <c r="B50" s="5" t="s">
        <v>80</v>
      </c>
      <c r="C50" s="5" t="s">
        <v>365</v>
      </c>
      <c r="D50" s="6">
        <v>3235</v>
      </c>
      <c r="E50" s="5" t="s">
        <v>87</v>
      </c>
      <c r="F50" s="6">
        <v>15890</v>
      </c>
      <c r="G50" s="6">
        <v>10053</v>
      </c>
      <c r="H50" s="6">
        <v>13972</v>
      </c>
      <c r="I50" s="6">
        <v>14634</v>
      </c>
      <c r="J50" s="6">
        <v>19661</v>
      </c>
      <c r="K50" s="6">
        <v>23384</v>
      </c>
      <c r="L50" s="6">
        <v>19576</v>
      </c>
      <c r="M50" s="6">
        <v>22014</v>
      </c>
      <c r="N50" s="6">
        <v>19895</v>
      </c>
      <c r="O50" s="6">
        <v>23802</v>
      </c>
      <c r="P50" s="6">
        <v>18154</v>
      </c>
      <c r="Q50" s="6">
        <v>16117</v>
      </c>
      <c r="R50" s="6">
        <f>SUM(F50:H50)</f>
        <v>39915</v>
      </c>
      <c r="S50" s="6">
        <f>SUM(I50:K50)</f>
        <v>57679</v>
      </c>
      <c r="T50" s="6">
        <f>SUM(L50:N50)</f>
        <v>61485</v>
      </c>
      <c r="U50" s="7">
        <f>SUM(O50:Q50)</f>
        <v>58073</v>
      </c>
      <c r="V50" s="7">
        <f>AVERAGE(F50:Q50)</f>
        <v>18096</v>
      </c>
      <c r="W50" s="7">
        <f>MIN(F50:Q50)</f>
        <v>10053</v>
      </c>
      <c r="X50" s="7">
        <f>MAX(F50:Q50)</f>
        <v>23802</v>
      </c>
      <c r="Y50" s="7">
        <f>SMALL(F50:Q50,4)</f>
        <v>15890</v>
      </c>
      <c r="Z50" s="7">
        <f>LARGE(F50:Q50,4)</f>
        <v>19895</v>
      </c>
      <c r="AA50" s="7">
        <f>SUM(R50:U50)</f>
        <v>217152</v>
      </c>
      <c r="AB50" s="13">
        <f>COUNTIF(F50:Q50,"&gt;20000")</f>
        <v>3</v>
      </c>
      <c r="AC50" s="26" t="str">
        <f>REPT("⭐",AB50)</f>
        <v>⭐⭐⭐</v>
      </c>
      <c r="AD50" s="13" t="str">
        <f>IF(AB50&lt;=3,"Atenção",IF(AB50&lt;=6,"OK","Ótimo"))</f>
        <v>Atenção</v>
      </c>
    </row>
    <row r="51" spans="1:30" x14ac:dyDescent="0.25">
      <c r="A51" s="5" t="s">
        <v>81</v>
      </c>
      <c r="B51" s="5" t="s">
        <v>68</v>
      </c>
      <c r="C51" s="5" t="s">
        <v>230</v>
      </c>
      <c r="D51" s="6">
        <v>3235</v>
      </c>
      <c r="E51" s="5" t="s">
        <v>87</v>
      </c>
      <c r="F51" s="6">
        <v>21299</v>
      </c>
      <c r="G51" s="6">
        <v>15276</v>
      </c>
      <c r="H51" s="6">
        <v>22228</v>
      </c>
      <c r="I51" s="6">
        <v>19845</v>
      </c>
      <c r="J51" s="6">
        <v>15957</v>
      </c>
      <c r="K51" s="6">
        <v>14984</v>
      </c>
      <c r="L51" s="6">
        <v>24675</v>
      </c>
      <c r="M51" s="6">
        <v>11561</v>
      </c>
      <c r="N51" s="6">
        <v>13421</v>
      </c>
      <c r="O51" s="6">
        <v>10077</v>
      </c>
      <c r="P51" s="6">
        <v>14414</v>
      </c>
      <c r="Q51" s="6">
        <v>12846</v>
      </c>
      <c r="R51" s="6">
        <f>SUM(F51:H51)</f>
        <v>58803</v>
      </c>
      <c r="S51" s="6">
        <f>SUM(I51:K51)</f>
        <v>50786</v>
      </c>
      <c r="T51" s="6">
        <f>SUM(L51:N51)</f>
        <v>49657</v>
      </c>
      <c r="U51" s="7">
        <f>SUM(O51:Q51)</f>
        <v>37337</v>
      </c>
      <c r="V51" s="7">
        <f>AVERAGE(F51:Q51)</f>
        <v>16381.916666666666</v>
      </c>
      <c r="W51" s="7">
        <f>MIN(F51:Q51)</f>
        <v>10077</v>
      </c>
      <c r="X51" s="7">
        <f>MAX(F51:Q51)</f>
        <v>24675</v>
      </c>
      <c r="Y51" s="7">
        <f>SMALL(F51:Q51,4)</f>
        <v>13421</v>
      </c>
      <c r="Z51" s="7">
        <f>LARGE(F51:Q51,4)</f>
        <v>19845</v>
      </c>
      <c r="AA51" s="7">
        <f>SUM(R51:U51)</f>
        <v>196583</v>
      </c>
      <c r="AB51" s="13">
        <f>COUNTIF(F51:Q51,"&gt;20000")</f>
        <v>3</v>
      </c>
      <c r="AC51" s="26" t="str">
        <f>REPT("⭐",AB51)</f>
        <v>⭐⭐⭐</v>
      </c>
      <c r="AD51" s="13" t="str">
        <f>IF(AB51&lt;=3,"Atenção",IF(AB51&lt;=6,"OK","Ótimo"))</f>
        <v>Atenção</v>
      </c>
    </row>
    <row r="52" spans="1:30" x14ac:dyDescent="0.25">
      <c r="A52" s="5" t="s">
        <v>82</v>
      </c>
      <c r="B52" s="5" t="s">
        <v>29</v>
      </c>
      <c r="C52" s="5" t="s">
        <v>280</v>
      </c>
      <c r="D52" s="6">
        <v>3125</v>
      </c>
      <c r="E52" s="5" t="s">
        <v>26</v>
      </c>
      <c r="F52" s="6">
        <v>16231</v>
      </c>
      <c r="G52" s="6">
        <v>20268</v>
      </c>
      <c r="H52" s="6">
        <v>17182</v>
      </c>
      <c r="I52" s="6">
        <v>16263</v>
      </c>
      <c r="J52" s="6">
        <v>24416</v>
      </c>
      <c r="K52" s="6">
        <v>12785</v>
      </c>
      <c r="L52" s="6">
        <v>20488</v>
      </c>
      <c r="M52" s="6">
        <v>24544</v>
      </c>
      <c r="N52" s="6">
        <v>17702</v>
      </c>
      <c r="O52" s="6">
        <v>19374</v>
      </c>
      <c r="P52" s="6">
        <v>24398</v>
      </c>
      <c r="Q52" s="6">
        <v>23939</v>
      </c>
      <c r="R52" s="6">
        <f>SUM(F52:H52)</f>
        <v>53681</v>
      </c>
      <c r="S52" s="6">
        <f>SUM(I52:K52)</f>
        <v>53464</v>
      </c>
      <c r="T52" s="6">
        <f>SUM(L52:N52)</f>
        <v>62734</v>
      </c>
      <c r="U52" s="7">
        <f>SUM(O52:Q52)</f>
        <v>67711</v>
      </c>
      <c r="V52" s="7">
        <f>AVERAGE(F52:Q52)</f>
        <v>19799.166666666668</v>
      </c>
      <c r="W52" s="7">
        <f>MIN(F52:Q52)</f>
        <v>12785</v>
      </c>
      <c r="X52" s="7">
        <f>MAX(F52:Q52)</f>
        <v>24544</v>
      </c>
      <c r="Y52" s="7">
        <f>SMALL(F52:Q52,4)</f>
        <v>17182</v>
      </c>
      <c r="Z52" s="7">
        <f>LARGE(F52:Q52,4)</f>
        <v>23939</v>
      </c>
      <c r="AA52" s="7">
        <f>SUM(R52:U52)</f>
        <v>237590</v>
      </c>
      <c r="AB52" s="13">
        <f>COUNTIF(F52:Q52,"&gt;20000")</f>
        <v>6</v>
      </c>
      <c r="AC52" s="26" t="str">
        <f>REPT("⭐",AB52)</f>
        <v>⭐⭐⭐⭐⭐⭐</v>
      </c>
      <c r="AD52" s="13" t="str">
        <f>IF(AB52&lt;=3,"Atenção",IF(AB52&lt;=6,"OK","Ótimo"))</f>
        <v>OK</v>
      </c>
    </row>
    <row r="53" spans="1:30" x14ac:dyDescent="0.25">
      <c r="A53" s="5" t="s">
        <v>83</v>
      </c>
      <c r="B53" s="5" t="s">
        <v>49</v>
      </c>
      <c r="C53" s="5" t="s">
        <v>197</v>
      </c>
      <c r="D53" s="6">
        <v>3235</v>
      </c>
      <c r="E53" s="5" t="s">
        <v>87</v>
      </c>
      <c r="F53" s="6">
        <v>12299</v>
      </c>
      <c r="G53" s="6">
        <v>19589</v>
      </c>
      <c r="H53" s="6">
        <v>12761</v>
      </c>
      <c r="I53" s="6">
        <v>24773</v>
      </c>
      <c r="J53" s="6">
        <v>10951</v>
      </c>
      <c r="K53" s="6">
        <v>22620</v>
      </c>
      <c r="L53" s="6">
        <v>22769</v>
      </c>
      <c r="M53" s="6">
        <v>14912</v>
      </c>
      <c r="N53" s="6">
        <v>15099</v>
      </c>
      <c r="O53" s="6">
        <v>15767</v>
      </c>
      <c r="P53" s="6">
        <v>15813</v>
      </c>
      <c r="Q53" s="6">
        <v>21254</v>
      </c>
      <c r="R53" s="6">
        <f>SUM(F53:H53)</f>
        <v>44649</v>
      </c>
      <c r="S53" s="6">
        <f>SUM(I53:K53)</f>
        <v>58344</v>
      </c>
      <c r="T53" s="6">
        <f>SUM(L53:N53)</f>
        <v>52780</v>
      </c>
      <c r="U53" s="7">
        <f>SUM(O53:Q53)</f>
        <v>52834</v>
      </c>
      <c r="V53" s="7">
        <f>AVERAGE(F53:Q53)</f>
        <v>17383.916666666668</v>
      </c>
      <c r="W53" s="7">
        <f>MIN(F53:Q53)</f>
        <v>10951</v>
      </c>
      <c r="X53" s="7">
        <f>MAX(F53:Q53)</f>
        <v>24773</v>
      </c>
      <c r="Y53" s="7">
        <f>SMALL(F53:Q53,4)</f>
        <v>14912</v>
      </c>
      <c r="Z53" s="7">
        <f>LARGE(F53:Q53,4)</f>
        <v>21254</v>
      </c>
      <c r="AA53" s="7">
        <f>SUM(R53:U53)</f>
        <v>208607</v>
      </c>
      <c r="AB53" s="13">
        <f>COUNTIF(F53:Q53,"&gt;20000")</f>
        <v>4</v>
      </c>
      <c r="AC53" s="26" t="str">
        <f>REPT("⭐",AB53)</f>
        <v>⭐⭐⭐⭐</v>
      </c>
      <c r="AD53" s="13" t="str">
        <f>IF(AB53&lt;=3,"Atenção",IF(AB53&lt;=6,"OK","Ótimo"))</f>
        <v>OK</v>
      </c>
    </row>
    <row r="54" spans="1:30" x14ac:dyDescent="0.25">
      <c r="A54" s="5" t="s">
        <v>44</v>
      </c>
      <c r="B54" s="5" t="s">
        <v>84</v>
      </c>
      <c r="C54" s="5" t="s">
        <v>448</v>
      </c>
      <c r="D54" s="6">
        <v>3235</v>
      </c>
      <c r="E54" s="5" t="s">
        <v>18</v>
      </c>
      <c r="F54" s="6">
        <v>19557</v>
      </c>
      <c r="G54" s="6">
        <v>14187</v>
      </c>
      <c r="H54" s="6">
        <v>16091</v>
      </c>
      <c r="I54" s="6">
        <v>15605</v>
      </c>
      <c r="J54" s="6">
        <v>22560</v>
      </c>
      <c r="K54" s="6">
        <v>13426</v>
      </c>
      <c r="L54" s="6">
        <v>22951</v>
      </c>
      <c r="M54" s="6">
        <v>16225</v>
      </c>
      <c r="N54" s="6">
        <v>22443</v>
      </c>
      <c r="O54" s="6">
        <v>15920</v>
      </c>
      <c r="P54" s="6">
        <v>19667</v>
      </c>
      <c r="Q54" s="6">
        <v>15880</v>
      </c>
      <c r="R54" s="6">
        <f>SUM(F54:H54)</f>
        <v>49835</v>
      </c>
      <c r="S54" s="6">
        <f>SUM(I54:K54)</f>
        <v>51591</v>
      </c>
      <c r="T54" s="6">
        <f>SUM(L54:N54)</f>
        <v>61619</v>
      </c>
      <c r="U54" s="7">
        <f>SUM(O54:Q54)</f>
        <v>51467</v>
      </c>
      <c r="V54" s="7">
        <f>AVERAGE(F54:Q54)</f>
        <v>17876</v>
      </c>
      <c r="W54" s="7">
        <f>MIN(F54:Q54)</f>
        <v>13426</v>
      </c>
      <c r="X54" s="7">
        <f>MAX(F54:Q54)</f>
        <v>22951</v>
      </c>
      <c r="Y54" s="7">
        <f>SMALL(F54:Q54,4)</f>
        <v>15880</v>
      </c>
      <c r="Z54" s="7">
        <f>LARGE(F54:Q54,4)</f>
        <v>19667</v>
      </c>
      <c r="AA54" s="7">
        <f>SUM(R54:U54)</f>
        <v>214512</v>
      </c>
      <c r="AB54" s="13">
        <f>COUNTIF(F54:Q54,"&gt;20000")</f>
        <v>3</v>
      </c>
      <c r="AC54" s="26" t="str">
        <f>REPT("⭐",AB54)</f>
        <v>⭐⭐⭐</v>
      </c>
      <c r="AD54" s="13" t="str">
        <f>IF(AB54&lt;=3,"Atenção",IF(AB54&lt;=6,"OK","Ótimo"))</f>
        <v>Atenção</v>
      </c>
    </row>
    <row r="55" spans="1:30" x14ac:dyDescent="0.25">
      <c r="A55" s="5" t="s">
        <v>85</v>
      </c>
      <c r="B55" s="5" t="s">
        <v>53</v>
      </c>
      <c r="C55" s="5" t="s">
        <v>420</v>
      </c>
      <c r="D55" s="6">
        <v>3235</v>
      </c>
      <c r="E55" s="5" t="s">
        <v>87</v>
      </c>
      <c r="F55" s="6">
        <v>16729</v>
      </c>
      <c r="G55" s="6">
        <v>24504</v>
      </c>
      <c r="H55" s="6">
        <v>14795</v>
      </c>
      <c r="I55" s="6">
        <v>14051</v>
      </c>
      <c r="J55" s="6">
        <v>14408</v>
      </c>
      <c r="K55" s="6">
        <v>20906</v>
      </c>
      <c r="L55" s="6">
        <v>18456</v>
      </c>
      <c r="M55" s="6">
        <v>21613</v>
      </c>
      <c r="N55" s="6">
        <v>22697</v>
      </c>
      <c r="O55" s="6">
        <v>21711</v>
      </c>
      <c r="P55" s="6">
        <v>11464</v>
      </c>
      <c r="Q55" s="6">
        <v>11403</v>
      </c>
      <c r="R55" s="6">
        <f>SUM(F55:H55)</f>
        <v>56028</v>
      </c>
      <c r="S55" s="6">
        <f>SUM(I55:K55)</f>
        <v>49365</v>
      </c>
      <c r="T55" s="6">
        <f>SUM(L55:N55)</f>
        <v>62766</v>
      </c>
      <c r="U55" s="7">
        <f>SUM(O55:Q55)</f>
        <v>44578</v>
      </c>
      <c r="V55" s="7">
        <f>AVERAGE(F55:Q55)</f>
        <v>17728.083333333332</v>
      </c>
      <c r="W55" s="7">
        <f>MIN(F55:Q55)</f>
        <v>11403</v>
      </c>
      <c r="X55" s="7">
        <f>MAX(F55:Q55)</f>
        <v>24504</v>
      </c>
      <c r="Y55" s="7">
        <f>SMALL(F55:Q55,4)</f>
        <v>14408</v>
      </c>
      <c r="Z55" s="7">
        <f>LARGE(F55:Q55,4)</f>
        <v>21613</v>
      </c>
      <c r="AA55" s="7">
        <f>SUM(R55:U55)</f>
        <v>212737</v>
      </c>
      <c r="AB55" s="13">
        <f>COUNTIF(F55:Q55,"&gt;20000")</f>
        <v>5</v>
      </c>
      <c r="AC55" s="26" t="str">
        <f>REPT("⭐",AB55)</f>
        <v>⭐⭐⭐⭐⭐</v>
      </c>
      <c r="AD55" s="13" t="str">
        <f>IF(AB55&lt;=3,"Atenção",IF(AB55&lt;=6,"OK","Ótimo"))</f>
        <v>OK</v>
      </c>
    </row>
    <row r="56" spans="1:30" x14ac:dyDescent="0.25">
      <c r="A56" s="5" t="s">
        <v>86</v>
      </c>
      <c r="B56" s="5" t="s">
        <v>69</v>
      </c>
      <c r="C56" s="5" t="s">
        <v>172</v>
      </c>
      <c r="D56" s="6">
        <v>3235</v>
      </c>
      <c r="E56" s="5" t="s">
        <v>87</v>
      </c>
      <c r="F56" s="6">
        <v>21085</v>
      </c>
      <c r="G56" s="6">
        <v>16410</v>
      </c>
      <c r="H56" s="6">
        <v>15321</v>
      </c>
      <c r="I56" s="6">
        <v>17769</v>
      </c>
      <c r="J56" s="6">
        <v>11991</v>
      </c>
      <c r="K56" s="6">
        <v>21858</v>
      </c>
      <c r="L56" s="6">
        <v>23612</v>
      </c>
      <c r="M56" s="6">
        <v>10733</v>
      </c>
      <c r="N56" s="6">
        <v>23092</v>
      </c>
      <c r="O56" s="6">
        <v>10860</v>
      </c>
      <c r="P56" s="6">
        <v>24717</v>
      </c>
      <c r="Q56" s="6">
        <v>18750</v>
      </c>
      <c r="R56" s="6">
        <f>SUM(F56:H56)</f>
        <v>52816</v>
      </c>
      <c r="S56" s="6">
        <f>SUM(I56:K56)</f>
        <v>51618</v>
      </c>
      <c r="T56" s="6">
        <f>SUM(L56:N56)</f>
        <v>57437</v>
      </c>
      <c r="U56" s="7">
        <f>SUM(O56:Q56)</f>
        <v>54327</v>
      </c>
      <c r="V56" s="7">
        <f>AVERAGE(F56:Q56)</f>
        <v>18016.5</v>
      </c>
      <c r="W56" s="7">
        <f>MIN(F56:Q56)</f>
        <v>10733</v>
      </c>
      <c r="X56" s="7">
        <f>MAX(F56:Q56)</f>
        <v>24717</v>
      </c>
      <c r="Y56" s="7">
        <f>SMALL(F56:Q56,4)</f>
        <v>15321</v>
      </c>
      <c r="Z56" s="7">
        <f>LARGE(F56:Q56,4)</f>
        <v>21858</v>
      </c>
      <c r="AA56" s="7">
        <f>SUM(R56:U56)</f>
        <v>216198</v>
      </c>
      <c r="AB56" s="13">
        <f>COUNTIF(F56:Q56,"&gt;20000")</f>
        <v>5</v>
      </c>
      <c r="AC56" s="26" t="str">
        <f>REPT("⭐",AB56)</f>
        <v>⭐⭐⭐⭐⭐</v>
      </c>
      <c r="AD56" s="13" t="str">
        <f>IF(AB56&lt;=3,"Atenção",IF(AB56&lt;=6,"OK","Ótimo"))</f>
        <v>OK</v>
      </c>
    </row>
    <row r="57" spans="1:30" x14ac:dyDescent="0.25">
      <c r="A57" s="5" t="s">
        <v>86</v>
      </c>
      <c r="B57" s="5" t="s">
        <v>75</v>
      </c>
      <c r="C57" s="5" t="s">
        <v>250</v>
      </c>
      <c r="D57" s="6">
        <v>3235</v>
      </c>
      <c r="E57" s="5" t="s">
        <v>18</v>
      </c>
      <c r="F57" s="6">
        <v>16722</v>
      </c>
      <c r="G57" s="6">
        <v>11763</v>
      </c>
      <c r="H57" s="6">
        <v>24661</v>
      </c>
      <c r="I57" s="6">
        <v>14254</v>
      </c>
      <c r="J57" s="6">
        <v>23114</v>
      </c>
      <c r="K57" s="6">
        <v>14080</v>
      </c>
      <c r="L57" s="6">
        <v>15037</v>
      </c>
      <c r="M57" s="6">
        <v>22739</v>
      </c>
      <c r="N57" s="6">
        <v>21501</v>
      </c>
      <c r="O57" s="6">
        <v>14203</v>
      </c>
      <c r="P57" s="6">
        <v>12814</v>
      </c>
      <c r="Q57" s="6">
        <v>20408</v>
      </c>
      <c r="R57" s="6">
        <f>SUM(F57:H57)</f>
        <v>53146</v>
      </c>
      <c r="S57" s="6">
        <f>SUM(I57:K57)</f>
        <v>51448</v>
      </c>
      <c r="T57" s="6">
        <f>SUM(L57:N57)</f>
        <v>59277</v>
      </c>
      <c r="U57" s="7">
        <f>SUM(O57:Q57)</f>
        <v>47425</v>
      </c>
      <c r="V57" s="7">
        <f>AVERAGE(F57:Q57)</f>
        <v>17608</v>
      </c>
      <c r="W57" s="7">
        <f>MIN(F57:Q57)</f>
        <v>11763</v>
      </c>
      <c r="X57" s="7">
        <f>MAX(F57:Q57)</f>
        <v>24661</v>
      </c>
      <c r="Y57" s="7">
        <f>SMALL(F57:Q57,4)</f>
        <v>14203</v>
      </c>
      <c r="Z57" s="7">
        <f>LARGE(F57:Q57,4)</f>
        <v>21501</v>
      </c>
      <c r="AA57" s="7">
        <f>SUM(R57:U57)</f>
        <v>211296</v>
      </c>
      <c r="AB57" s="13">
        <f>COUNTIF(F57:Q57,"&gt;20000")</f>
        <v>5</v>
      </c>
      <c r="AC57" s="26" t="str">
        <f>REPT("⭐",AB57)</f>
        <v>⭐⭐⭐⭐⭐</v>
      </c>
      <c r="AD57" s="13" t="str">
        <f>IF(AB57&lt;=3,"Atenção",IF(AB57&lt;=6,"OK","Ótimo"))</f>
        <v>OK</v>
      </c>
    </row>
    <row r="58" spans="1:30" x14ac:dyDescent="0.25">
      <c r="A58" s="5" t="s">
        <v>24</v>
      </c>
      <c r="B58" s="5" t="s">
        <v>68</v>
      </c>
      <c r="C58" s="5" t="s">
        <v>256</v>
      </c>
      <c r="D58" s="6">
        <v>3125</v>
      </c>
      <c r="E58" s="5" t="s">
        <v>26</v>
      </c>
      <c r="F58" s="6">
        <v>20224</v>
      </c>
      <c r="G58" s="6">
        <v>13551</v>
      </c>
      <c r="H58" s="6">
        <v>21938</v>
      </c>
      <c r="I58" s="6">
        <v>13965</v>
      </c>
      <c r="J58" s="6">
        <v>23926</v>
      </c>
      <c r="K58" s="6">
        <v>15475</v>
      </c>
      <c r="L58" s="6">
        <v>12359</v>
      </c>
      <c r="M58" s="6">
        <v>15816</v>
      </c>
      <c r="N58" s="6">
        <v>13685</v>
      </c>
      <c r="O58" s="6">
        <v>12976</v>
      </c>
      <c r="P58" s="6">
        <v>21373</v>
      </c>
      <c r="Q58" s="6">
        <v>18982</v>
      </c>
      <c r="R58" s="6">
        <f>SUM(F58:H58)</f>
        <v>55713</v>
      </c>
      <c r="S58" s="6">
        <f>SUM(I58:K58)</f>
        <v>53366</v>
      </c>
      <c r="T58" s="6">
        <f>SUM(L58:N58)</f>
        <v>41860</v>
      </c>
      <c r="U58" s="7">
        <f>SUM(O58:Q58)</f>
        <v>53331</v>
      </c>
      <c r="V58" s="7">
        <f>AVERAGE(F58:Q58)</f>
        <v>17022.5</v>
      </c>
      <c r="W58" s="7">
        <f>MIN(F58:Q58)</f>
        <v>12359</v>
      </c>
      <c r="X58" s="7">
        <f>MAX(F58:Q58)</f>
        <v>23926</v>
      </c>
      <c r="Y58" s="7">
        <f>SMALL(F58:Q58,4)</f>
        <v>13685</v>
      </c>
      <c r="Z58" s="7">
        <f>LARGE(F58:Q58,4)</f>
        <v>20224</v>
      </c>
      <c r="AA58" s="7">
        <f>SUM(R58:U58)</f>
        <v>204270</v>
      </c>
      <c r="AB58" s="13">
        <f>COUNTIF(F58:Q58,"&gt;20000")</f>
        <v>4</v>
      </c>
      <c r="AC58" s="26" t="str">
        <f>REPT("⭐",AB58)</f>
        <v>⭐⭐⭐⭐</v>
      </c>
      <c r="AD58" s="13" t="str">
        <f>IF(AB58&lt;=3,"Atenção",IF(AB58&lt;=6,"OK","Ótimo"))</f>
        <v>OK</v>
      </c>
    </row>
    <row r="59" spans="1:30" x14ac:dyDescent="0.25">
      <c r="A59" s="5" t="s">
        <v>19</v>
      </c>
      <c r="B59" s="5" t="s">
        <v>84</v>
      </c>
      <c r="C59" s="5" t="s">
        <v>170</v>
      </c>
      <c r="D59" s="6">
        <v>3125</v>
      </c>
      <c r="E59" s="5" t="s">
        <v>26</v>
      </c>
      <c r="F59" s="6">
        <v>13504</v>
      </c>
      <c r="G59" s="6">
        <v>15842</v>
      </c>
      <c r="H59" s="6">
        <v>18905</v>
      </c>
      <c r="I59" s="6">
        <v>22686</v>
      </c>
      <c r="J59" s="6">
        <v>21287</v>
      </c>
      <c r="K59" s="6">
        <v>24029</v>
      </c>
      <c r="L59" s="6">
        <v>14046</v>
      </c>
      <c r="M59" s="6">
        <v>15951</v>
      </c>
      <c r="N59" s="6">
        <v>20534</v>
      </c>
      <c r="O59" s="6">
        <v>24356</v>
      </c>
      <c r="P59" s="6">
        <v>24377</v>
      </c>
      <c r="Q59" s="6">
        <v>11968</v>
      </c>
      <c r="R59" s="6">
        <f>SUM(F59:H59)</f>
        <v>48251</v>
      </c>
      <c r="S59" s="6">
        <f>SUM(I59:K59)</f>
        <v>68002</v>
      </c>
      <c r="T59" s="6">
        <f>SUM(L59:N59)</f>
        <v>50531</v>
      </c>
      <c r="U59" s="7">
        <f>SUM(O59:Q59)</f>
        <v>60701</v>
      </c>
      <c r="V59" s="7">
        <f>AVERAGE(F59:Q59)</f>
        <v>18957.083333333332</v>
      </c>
      <c r="W59" s="7">
        <f>MIN(F59:Q59)</f>
        <v>11968</v>
      </c>
      <c r="X59" s="7">
        <f>MAX(F59:Q59)</f>
        <v>24377</v>
      </c>
      <c r="Y59" s="7">
        <f>SMALL(F59:Q59,4)</f>
        <v>15842</v>
      </c>
      <c r="Z59" s="7">
        <f>LARGE(F59:Q59,4)</f>
        <v>22686</v>
      </c>
      <c r="AA59" s="7">
        <f>SUM(R59:U59)</f>
        <v>227485</v>
      </c>
      <c r="AB59" s="13">
        <f>COUNTIF(F59:Q59,"&gt;20000")</f>
        <v>6</v>
      </c>
      <c r="AC59" s="26" t="str">
        <f>REPT("⭐",AB59)</f>
        <v>⭐⭐⭐⭐⭐⭐</v>
      </c>
      <c r="AD59" s="13" t="str">
        <f>IF(AB59&lt;=3,"Atenção",IF(AB59&lt;=6,"OK","Ótimo"))</f>
        <v>OK</v>
      </c>
    </row>
    <row r="60" spans="1:30" x14ac:dyDescent="0.25">
      <c r="A60" s="5" t="s">
        <v>88</v>
      </c>
      <c r="B60" s="5" t="s">
        <v>36</v>
      </c>
      <c r="C60" s="5" t="s">
        <v>447</v>
      </c>
      <c r="D60" s="6">
        <v>3235</v>
      </c>
      <c r="E60" s="5" t="s">
        <v>87</v>
      </c>
      <c r="F60" s="6">
        <v>14654</v>
      </c>
      <c r="G60" s="6">
        <v>20021</v>
      </c>
      <c r="H60" s="6">
        <v>24750</v>
      </c>
      <c r="I60" s="6">
        <v>21865</v>
      </c>
      <c r="J60" s="6">
        <v>11561</v>
      </c>
      <c r="K60" s="6">
        <v>21169</v>
      </c>
      <c r="L60" s="6">
        <v>17942</v>
      </c>
      <c r="M60" s="6">
        <v>14132</v>
      </c>
      <c r="N60" s="6">
        <v>20063</v>
      </c>
      <c r="O60" s="6">
        <v>13451</v>
      </c>
      <c r="P60" s="6">
        <v>11570</v>
      </c>
      <c r="Q60" s="6">
        <v>18003</v>
      </c>
      <c r="R60" s="6">
        <f>SUM(F60:H60)</f>
        <v>59425</v>
      </c>
      <c r="S60" s="6">
        <f>SUM(I60:K60)</f>
        <v>54595</v>
      </c>
      <c r="T60" s="6">
        <f>SUM(L60:N60)</f>
        <v>52137</v>
      </c>
      <c r="U60" s="7">
        <f>SUM(O60:Q60)</f>
        <v>43024</v>
      </c>
      <c r="V60" s="7">
        <f>AVERAGE(F60:Q60)</f>
        <v>17431.75</v>
      </c>
      <c r="W60" s="7">
        <f>MIN(F60:Q60)</f>
        <v>11561</v>
      </c>
      <c r="X60" s="7">
        <f>MAX(F60:Q60)</f>
        <v>24750</v>
      </c>
      <c r="Y60" s="7">
        <f>SMALL(F60:Q60,4)</f>
        <v>14132</v>
      </c>
      <c r="Z60" s="7">
        <f>LARGE(F60:Q60,4)</f>
        <v>20063</v>
      </c>
      <c r="AA60" s="7">
        <f>SUM(R60:U60)</f>
        <v>209181</v>
      </c>
      <c r="AB60" s="13">
        <f>COUNTIF(F60:Q60,"&gt;20000")</f>
        <v>5</v>
      </c>
      <c r="AC60" s="26" t="str">
        <f>REPT("⭐",AB60)</f>
        <v>⭐⭐⭐⭐⭐</v>
      </c>
      <c r="AD60" s="13" t="str">
        <f>IF(AB60&lt;=3,"Atenção",IF(AB60&lt;=6,"OK","Ótimo"))</f>
        <v>OK</v>
      </c>
    </row>
    <row r="61" spans="1:30" x14ac:dyDescent="0.25">
      <c r="A61" s="5" t="s">
        <v>89</v>
      </c>
      <c r="B61" s="5" t="s">
        <v>90</v>
      </c>
      <c r="C61" s="5" t="s">
        <v>322</v>
      </c>
      <c r="D61" s="6">
        <v>3235</v>
      </c>
      <c r="E61" s="5" t="s">
        <v>87</v>
      </c>
      <c r="F61" s="6">
        <v>18199</v>
      </c>
      <c r="G61" s="6">
        <v>21503</v>
      </c>
      <c r="H61" s="6">
        <v>17633</v>
      </c>
      <c r="I61" s="6">
        <v>12523</v>
      </c>
      <c r="J61" s="6">
        <v>10582</v>
      </c>
      <c r="K61" s="6">
        <v>23373</v>
      </c>
      <c r="L61" s="6">
        <v>16281</v>
      </c>
      <c r="M61" s="6">
        <v>12454</v>
      </c>
      <c r="N61" s="6">
        <v>22374</v>
      </c>
      <c r="O61" s="6">
        <v>17428</v>
      </c>
      <c r="P61" s="6">
        <v>24959</v>
      </c>
      <c r="Q61" s="6">
        <v>15349</v>
      </c>
      <c r="R61" s="6">
        <f>SUM(F61:H61)</f>
        <v>57335</v>
      </c>
      <c r="S61" s="6">
        <f>SUM(I61:K61)</f>
        <v>46478</v>
      </c>
      <c r="T61" s="6">
        <f>SUM(L61:N61)</f>
        <v>51109</v>
      </c>
      <c r="U61" s="7">
        <f>SUM(O61:Q61)</f>
        <v>57736</v>
      </c>
      <c r="V61" s="7">
        <f>AVERAGE(F61:Q61)</f>
        <v>17721.5</v>
      </c>
      <c r="W61" s="7">
        <f>MIN(F61:Q61)</f>
        <v>10582</v>
      </c>
      <c r="X61" s="7">
        <f>MAX(F61:Q61)</f>
        <v>24959</v>
      </c>
      <c r="Y61" s="7">
        <f>SMALL(F61:Q61,4)</f>
        <v>15349</v>
      </c>
      <c r="Z61" s="7">
        <f>LARGE(F61:Q61,4)</f>
        <v>21503</v>
      </c>
      <c r="AA61" s="7">
        <f>SUM(R61:U61)</f>
        <v>212658</v>
      </c>
      <c r="AB61" s="13">
        <f>COUNTIF(F61:Q61,"&gt;20000")</f>
        <v>4</v>
      </c>
      <c r="AC61" s="26" t="str">
        <f>REPT("⭐",AB61)</f>
        <v>⭐⭐⭐⭐</v>
      </c>
      <c r="AD61" s="13" t="str">
        <f>IF(AB61&lt;=3,"Atenção",IF(AB61&lt;=6,"OK","Ótimo"))</f>
        <v>OK</v>
      </c>
    </row>
    <row r="62" spans="1:30" x14ac:dyDescent="0.25">
      <c r="A62" s="5" t="s">
        <v>41</v>
      </c>
      <c r="B62" s="5" t="s">
        <v>91</v>
      </c>
      <c r="C62" s="5" t="s">
        <v>325</v>
      </c>
      <c r="D62" s="6">
        <v>3235</v>
      </c>
      <c r="E62" s="5" t="s">
        <v>87</v>
      </c>
      <c r="F62" s="6">
        <v>13494</v>
      </c>
      <c r="G62" s="6">
        <v>23995</v>
      </c>
      <c r="H62" s="6">
        <v>22837</v>
      </c>
      <c r="I62" s="6">
        <v>23690</v>
      </c>
      <c r="J62" s="6">
        <v>20868</v>
      </c>
      <c r="K62" s="6">
        <v>18853</v>
      </c>
      <c r="L62" s="6">
        <v>22133</v>
      </c>
      <c r="M62" s="6">
        <v>13528</v>
      </c>
      <c r="N62" s="6">
        <v>23108</v>
      </c>
      <c r="O62" s="6">
        <v>15338</v>
      </c>
      <c r="P62" s="6">
        <v>14946</v>
      </c>
      <c r="Q62" s="6">
        <v>24164</v>
      </c>
      <c r="R62" s="6">
        <f>SUM(F62:H62)</f>
        <v>60326</v>
      </c>
      <c r="S62" s="6">
        <f>SUM(I62:K62)</f>
        <v>63411</v>
      </c>
      <c r="T62" s="6">
        <f>SUM(L62:N62)</f>
        <v>58769</v>
      </c>
      <c r="U62" s="7">
        <f>SUM(O62:Q62)</f>
        <v>54448</v>
      </c>
      <c r="V62" s="7">
        <f>AVERAGE(F62:Q62)</f>
        <v>19746.166666666668</v>
      </c>
      <c r="W62" s="7">
        <f>MIN(F62:Q62)</f>
        <v>13494</v>
      </c>
      <c r="X62" s="7">
        <f>MAX(F62:Q62)</f>
        <v>24164</v>
      </c>
      <c r="Y62" s="7">
        <f>SMALL(F62:Q62,4)</f>
        <v>15338</v>
      </c>
      <c r="Z62" s="7">
        <f>LARGE(F62:Q62,4)</f>
        <v>23108</v>
      </c>
      <c r="AA62" s="7">
        <f>SUM(R62:U62)</f>
        <v>236954</v>
      </c>
      <c r="AB62" s="13">
        <f>COUNTIF(F62:Q62,"&gt;20000")</f>
        <v>7</v>
      </c>
      <c r="AC62" s="26" t="str">
        <f>REPT("⭐",AB62)</f>
        <v>⭐⭐⭐⭐⭐⭐⭐</v>
      </c>
      <c r="AD62" s="13" t="str">
        <f>IF(AB62&lt;=3,"Atenção",IF(AB62&lt;=6,"OK","Ótimo"))</f>
        <v>Ótimo</v>
      </c>
    </row>
    <row r="63" spans="1:30" x14ac:dyDescent="0.25">
      <c r="A63" s="5" t="s">
        <v>92</v>
      </c>
      <c r="B63" s="5" t="s">
        <v>91</v>
      </c>
      <c r="C63" s="5" t="s">
        <v>240</v>
      </c>
      <c r="D63" s="6">
        <v>3235</v>
      </c>
      <c r="E63" s="5" t="s">
        <v>87</v>
      </c>
      <c r="F63" s="6">
        <v>18366</v>
      </c>
      <c r="G63" s="6">
        <v>23636</v>
      </c>
      <c r="H63" s="6">
        <v>19860</v>
      </c>
      <c r="I63" s="6">
        <v>11369</v>
      </c>
      <c r="J63" s="6">
        <v>24403</v>
      </c>
      <c r="K63" s="6">
        <v>22098</v>
      </c>
      <c r="L63" s="6">
        <v>17642</v>
      </c>
      <c r="M63" s="6">
        <v>20369</v>
      </c>
      <c r="N63" s="6">
        <v>11091</v>
      </c>
      <c r="O63" s="6">
        <v>16916</v>
      </c>
      <c r="P63" s="6">
        <v>12613</v>
      </c>
      <c r="Q63" s="6">
        <v>17491</v>
      </c>
      <c r="R63" s="6">
        <f>SUM(F63:H63)</f>
        <v>61862</v>
      </c>
      <c r="S63" s="6">
        <f>SUM(I63:K63)</f>
        <v>57870</v>
      </c>
      <c r="T63" s="6">
        <f>SUM(L63:N63)</f>
        <v>49102</v>
      </c>
      <c r="U63" s="7">
        <f>SUM(O63:Q63)</f>
        <v>47020</v>
      </c>
      <c r="V63" s="7">
        <f>AVERAGE(F63:Q63)</f>
        <v>17987.833333333332</v>
      </c>
      <c r="W63" s="7">
        <f>MIN(F63:Q63)</f>
        <v>11091</v>
      </c>
      <c r="X63" s="7">
        <f>MAX(F63:Q63)</f>
        <v>24403</v>
      </c>
      <c r="Y63" s="7">
        <f>SMALL(F63:Q63,4)</f>
        <v>16916</v>
      </c>
      <c r="Z63" s="7">
        <f>LARGE(F63:Q63,4)</f>
        <v>20369</v>
      </c>
      <c r="AA63" s="7">
        <f>SUM(R63:U63)</f>
        <v>215854</v>
      </c>
      <c r="AB63" s="13">
        <f>COUNTIF(F63:Q63,"&gt;20000")</f>
        <v>4</v>
      </c>
      <c r="AC63" s="26" t="str">
        <f>REPT("⭐",AB63)</f>
        <v>⭐⭐⭐⭐</v>
      </c>
      <c r="AD63" s="13" t="str">
        <f>IF(AB63&lt;=3,"Atenção",IF(AB63&lt;=6,"OK","Ótimo"))</f>
        <v>OK</v>
      </c>
    </row>
    <row r="64" spans="1:30" x14ac:dyDescent="0.25">
      <c r="A64" s="5" t="s">
        <v>93</v>
      </c>
      <c r="B64" s="5" t="s">
        <v>94</v>
      </c>
      <c r="C64" s="5" t="s">
        <v>268</v>
      </c>
      <c r="D64" s="6">
        <v>3125</v>
      </c>
      <c r="E64" s="5" t="s">
        <v>26</v>
      </c>
      <c r="F64" s="6">
        <v>13774</v>
      </c>
      <c r="G64" s="6">
        <v>21902</v>
      </c>
      <c r="H64" s="6">
        <v>13109</v>
      </c>
      <c r="I64" s="6">
        <v>15597</v>
      </c>
      <c r="J64" s="6">
        <v>12606</v>
      </c>
      <c r="K64" s="6">
        <v>14297</v>
      </c>
      <c r="L64" s="6">
        <v>15974</v>
      </c>
      <c r="M64" s="6">
        <v>17295</v>
      </c>
      <c r="N64" s="6">
        <v>15578</v>
      </c>
      <c r="O64" s="6">
        <v>19982</v>
      </c>
      <c r="P64" s="6">
        <v>18134</v>
      </c>
      <c r="Q64" s="6">
        <v>13193</v>
      </c>
      <c r="R64" s="6">
        <f>SUM(F64:H64)</f>
        <v>48785</v>
      </c>
      <c r="S64" s="6">
        <f>SUM(I64:K64)</f>
        <v>42500</v>
      </c>
      <c r="T64" s="6">
        <f>SUM(L64:N64)</f>
        <v>48847</v>
      </c>
      <c r="U64" s="7">
        <f>SUM(O64:Q64)</f>
        <v>51309</v>
      </c>
      <c r="V64" s="7">
        <f>AVERAGE(F64:Q64)</f>
        <v>15953.416666666666</v>
      </c>
      <c r="W64" s="7">
        <f>MIN(F64:Q64)</f>
        <v>12606</v>
      </c>
      <c r="X64" s="7">
        <f>MAX(F64:Q64)</f>
        <v>21902</v>
      </c>
      <c r="Y64" s="7">
        <f>SMALL(F64:Q64,4)</f>
        <v>13774</v>
      </c>
      <c r="Z64" s="7">
        <f>LARGE(F64:Q64,4)</f>
        <v>17295</v>
      </c>
      <c r="AA64" s="7">
        <f>SUM(R64:U64)</f>
        <v>191441</v>
      </c>
      <c r="AB64" s="13">
        <f>COUNTIF(F64:Q64,"&gt;20000")</f>
        <v>1</v>
      </c>
      <c r="AC64" s="26" t="str">
        <f>REPT("⭐",AB64)</f>
        <v>⭐</v>
      </c>
      <c r="AD64" s="13" t="str">
        <f>IF(AB64&lt;=3,"Atenção",IF(AB64&lt;=6,"OK","Ótimo"))</f>
        <v>Atenção</v>
      </c>
    </row>
    <row r="65" spans="1:30" x14ac:dyDescent="0.25">
      <c r="A65" s="5" t="s">
        <v>54</v>
      </c>
      <c r="B65" s="5" t="s">
        <v>59</v>
      </c>
      <c r="C65" s="5" t="s">
        <v>367</v>
      </c>
      <c r="D65" s="6">
        <v>3235</v>
      </c>
      <c r="E65" s="5" t="s">
        <v>87</v>
      </c>
      <c r="F65" s="6">
        <v>22145</v>
      </c>
      <c r="G65" s="6">
        <v>16470</v>
      </c>
      <c r="H65" s="6">
        <v>21483</v>
      </c>
      <c r="I65" s="6">
        <v>13560</v>
      </c>
      <c r="J65" s="6">
        <v>15456</v>
      </c>
      <c r="K65" s="6">
        <v>22929</v>
      </c>
      <c r="L65" s="6">
        <v>22031</v>
      </c>
      <c r="M65" s="6">
        <v>14100</v>
      </c>
      <c r="N65" s="6">
        <v>11789</v>
      </c>
      <c r="O65" s="6">
        <v>10699</v>
      </c>
      <c r="P65" s="6">
        <v>15042</v>
      </c>
      <c r="Q65" s="6">
        <v>17368</v>
      </c>
      <c r="R65" s="6">
        <f>SUM(F65:H65)</f>
        <v>60098</v>
      </c>
      <c r="S65" s="6">
        <f>SUM(I65:K65)</f>
        <v>51945</v>
      </c>
      <c r="T65" s="6">
        <f>SUM(L65:N65)</f>
        <v>47920</v>
      </c>
      <c r="U65" s="7">
        <f>SUM(O65:Q65)</f>
        <v>43109</v>
      </c>
      <c r="V65" s="7">
        <f>AVERAGE(F65:Q65)</f>
        <v>16922.666666666668</v>
      </c>
      <c r="W65" s="7">
        <f>MIN(F65:Q65)</f>
        <v>10699</v>
      </c>
      <c r="X65" s="7">
        <f>MAX(F65:Q65)</f>
        <v>22929</v>
      </c>
      <c r="Y65" s="7">
        <f>SMALL(F65:Q65,4)</f>
        <v>14100</v>
      </c>
      <c r="Z65" s="7">
        <f>LARGE(F65:Q65,4)</f>
        <v>21483</v>
      </c>
      <c r="AA65" s="7">
        <f>SUM(R65:U65)</f>
        <v>203072</v>
      </c>
      <c r="AB65" s="13">
        <f>COUNTIF(F65:Q65,"&gt;20000")</f>
        <v>4</v>
      </c>
      <c r="AC65" s="26" t="str">
        <f>REPT("⭐",AB65)</f>
        <v>⭐⭐⭐⭐</v>
      </c>
      <c r="AD65" s="13" t="str">
        <f>IF(AB65&lt;=3,"Atenção",IF(AB65&lt;=6,"OK","Ótimo"))</f>
        <v>OK</v>
      </c>
    </row>
    <row r="66" spans="1:30" x14ac:dyDescent="0.25">
      <c r="A66" s="5" t="s">
        <v>95</v>
      </c>
      <c r="B66" s="5" t="s">
        <v>51</v>
      </c>
      <c r="C66" s="5" t="s">
        <v>422</v>
      </c>
      <c r="D66" s="6">
        <v>3170</v>
      </c>
      <c r="E66" s="5" t="s">
        <v>30</v>
      </c>
      <c r="F66" s="6">
        <v>14028</v>
      </c>
      <c r="G66" s="6">
        <v>15438</v>
      </c>
      <c r="H66" s="6">
        <v>16079</v>
      </c>
      <c r="I66" s="6">
        <v>23687</v>
      </c>
      <c r="J66" s="6">
        <v>15685</v>
      </c>
      <c r="K66" s="6">
        <v>22586</v>
      </c>
      <c r="L66" s="6">
        <v>22230</v>
      </c>
      <c r="M66" s="6">
        <v>22082</v>
      </c>
      <c r="N66" s="6">
        <v>14601</v>
      </c>
      <c r="O66" s="6">
        <v>22997</v>
      </c>
      <c r="P66" s="6">
        <v>18551</v>
      </c>
      <c r="Q66" s="6">
        <v>24774</v>
      </c>
      <c r="R66" s="6">
        <f>SUM(F66:H66)</f>
        <v>45545</v>
      </c>
      <c r="S66" s="6">
        <f>SUM(I66:K66)</f>
        <v>61958</v>
      </c>
      <c r="T66" s="6">
        <f>SUM(L66:N66)</f>
        <v>58913</v>
      </c>
      <c r="U66" s="7">
        <f>SUM(O66:Q66)</f>
        <v>66322</v>
      </c>
      <c r="V66" s="7">
        <f>AVERAGE(F66:Q66)</f>
        <v>19394.833333333332</v>
      </c>
      <c r="W66" s="7">
        <f>MIN(F66:Q66)</f>
        <v>14028</v>
      </c>
      <c r="X66" s="7">
        <f>MAX(F66:Q66)</f>
        <v>24774</v>
      </c>
      <c r="Y66" s="7">
        <f>SMALL(F66:Q66,4)</f>
        <v>15685</v>
      </c>
      <c r="Z66" s="7">
        <f>LARGE(F66:Q66,4)</f>
        <v>22586</v>
      </c>
      <c r="AA66" s="7">
        <f>SUM(R66:U66)</f>
        <v>232738</v>
      </c>
      <c r="AB66" s="13">
        <f>COUNTIF(F66:Q66,"&gt;20000")</f>
        <v>6</v>
      </c>
      <c r="AC66" s="26" t="str">
        <f>REPT("⭐",AB66)</f>
        <v>⭐⭐⭐⭐⭐⭐</v>
      </c>
      <c r="AD66" s="13" t="str">
        <f>IF(AB66&lt;=3,"Atenção",IF(AB66&lt;=6,"OK","Ótimo"))</f>
        <v>OK</v>
      </c>
    </row>
    <row r="67" spans="1:30" x14ac:dyDescent="0.25">
      <c r="A67" s="5" t="s">
        <v>86</v>
      </c>
      <c r="B67" s="5" t="s">
        <v>40</v>
      </c>
      <c r="C67" s="5" t="s">
        <v>416</v>
      </c>
      <c r="D67" s="6">
        <v>3235</v>
      </c>
      <c r="E67" s="5" t="s">
        <v>87</v>
      </c>
      <c r="F67" s="6">
        <v>20960</v>
      </c>
      <c r="G67" s="6">
        <v>17410</v>
      </c>
      <c r="H67" s="6">
        <v>12996</v>
      </c>
      <c r="I67" s="6">
        <v>22646</v>
      </c>
      <c r="J67" s="6">
        <v>19032</v>
      </c>
      <c r="K67" s="6">
        <v>24720</v>
      </c>
      <c r="L67" s="6">
        <v>16523</v>
      </c>
      <c r="M67" s="6">
        <v>17457</v>
      </c>
      <c r="N67" s="6">
        <v>22117</v>
      </c>
      <c r="O67" s="6">
        <v>12499</v>
      </c>
      <c r="P67" s="6">
        <v>23886</v>
      </c>
      <c r="Q67" s="6">
        <v>23608</v>
      </c>
      <c r="R67" s="6">
        <f>SUM(F67:H67)</f>
        <v>51366</v>
      </c>
      <c r="S67" s="6">
        <f>SUM(I67:K67)</f>
        <v>66398</v>
      </c>
      <c r="T67" s="6">
        <f>SUM(L67:N67)</f>
        <v>56097</v>
      </c>
      <c r="U67" s="7">
        <f>SUM(O67:Q67)</f>
        <v>59993</v>
      </c>
      <c r="V67" s="7">
        <f>AVERAGE(F67:Q67)</f>
        <v>19487.833333333332</v>
      </c>
      <c r="W67" s="7">
        <f>MIN(F67:Q67)</f>
        <v>12499</v>
      </c>
      <c r="X67" s="7">
        <f>MAX(F67:Q67)</f>
        <v>24720</v>
      </c>
      <c r="Y67" s="7">
        <f>SMALL(F67:Q67,4)</f>
        <v>17410</v>
      </c>
      <c r="Z67" s="7">
        <f>LARGE(F67:Q67,4)</f>
        <v>22646</v>
      </c>
      <c r="AA67" s="7">
        <f>SUM(R67:U67)</f>
        <v>233854</v>
      </c>
      <c r="AB67" s="13">
        <f>COUNTIF(F67:Q67,"&gt;20000")</f>
        <v>6</v>
      </c>
      <c r="AC67" s="26" t="str">
        <f>REPT("⭐",AB67)</f>
        <v>⭐⭐⭐⭐⭐⭐</v>
      </c>
      <c r="AD67" s="13" t="str">
        <f>IF(AB67&lt;=3,"Atenção",IF(AB67&lt;=6,"OK","Ótimo"))</f>
        <v>OK</v>
      </c>
    </row>
    <row r="68" spans="1:30" x14ac:dyDescent="0.25">
      <c r="A68" s="5" t="s">
        <v>96</v>
      </c>
      <c r="B68" s="5" t="s">
        <v>22</v>
      </c>
      <c r="C68" s="5" t="s">
        <v>443</v>
      </c>
      <c r="D68" s="6">
        <v>3235</v>
      </c>
      <c r="E68" s="5" t="s">
        <v>87</v>
      </c>
      <c r="F68" s="6">
        <v>19499</v>
      </c>
      <c r="G68" s="6">
        <v>10620</v>
      </c>
      <c r="H68" s="6">
        <v>16403</v>
      </c>
      <c r="I68" s="6">
        <v>17905</v>
      </c>
      <c r="J68" s="6">
        <v>20938</v>
      </c>
      <c r="K68" s="6">
        <v>18287</v>
      </c>
      <c r="L68" s="6">
        <v>21956</v>
      </c>
      <c r="M68" s="6">
        <v>24053</v>
      </c>
      <c r="N68" s="6">
        <v>22328</v>
      </c>
      <c r="O68" s="6">
        <v>12043</v>
      </c>
      <c r="P68" s="6">
        <v>24476</v>
      </c>
      <c r="Q68" s="6">
        <v>20032</v>
      </c>
      <c r="R68" s="6">
        <f>SUM(F68:H68)</f>
        <v>46522</v>
      </c>
      <c r="S68" s="6">
        <f>SUM(I68:K68)</f>
        <v>57130</v>
      </c>
      <c r="T68" s="6">
        <f>SUM(L68:N68)</f>
        <v>68337</v>
      </c>
      <c r="U68" s="7">
        <f>SUM(O68:Q68)</f>
        <v>56551</v>
      </c>
      <c r="V68" s="7">
        <f>AVERAGE(F68:Q68)</f>
        <v>19045</v>
      </c>
      <c r="W68" s="7">
        <f>MIN(F68:Q68)</f>
        <v>10620</v>
      </c>
      <c r="X68" s="7">
        <f>MAX(F68:Q68)</f>
        <v>24476</v>
      </c>
      <c r="Y68" s="7">
        <f>SMALL(F68:Q68,4)</f>
        <v>17905</v>
      </c>
      <c r="Z68" s="7">
        <f>LARGE(F68:Q68,4)</f>
        <v>21956</v>
      </c>
      <c r="AA68" s="7">
        <f>SUM(R68:U68)</f>
        <v>228540</v>
      </c>
      <c r="AB68" s="13">
        <f>COUNTIF(F68:Q68,"&gt;20000")</f>
        <v>6</v>
      </c>
      <c r="AC68" s="26" t="str">
        <f>REPT("⭐",AB68)</f>
        <v>⭐⭐⭐⭐⭐⭐</v>
      </c>
      <c r="AD68" s="13" t="str">
        <f>IF(AB68&lt;=3,"Atenção",IF(AB68&lt;=6,"OK","Ótimo"))</f>
        <v>OK</v>
      </c>
    </row>
    <row r="69" spans="1:30" x14ac:dyDescent="0.25">
      <c r="A69" s="5" t="s">
        <v>97</v>
      </c>
      <c r="B69" s="5" t="s">
        <v>98</v>
      </c>
      <c r="C69" s="5" t="s">
        <v>439</v>
      </c>
      <c r="D69" s="6">
        <v>3235</v>
      </c>
      <c r="E69" s="5" t="s">
        <v>87</v>
      </c>
      <c r="F69" s="6">
        <v>21273</v>
      </c>
      <c r="G69" s="6">
        <v>24840</v>
      </c>
      <c r="H69" s="6">
        <v>13238</v>
      </c>
      <c r="I69" s="6">
        <v>22731</v>
      </c>
      <c r="J69" s="6">
        <v>24894</v>
      </c>
      <c r="K69" s="6">
        <v>19123</v>
      </c>
      <c r="L69" s="6">
        <v>11322</v>
      </c>
      <c r="M69" s="6">
        <v>19165</v>
      </c>
      <c r="N69" s="6">
        <v>20991</v>
      </c>
      <c r="O69" s="6">
        <v>21143</v>
      </c>
      <c r="P69" s="6">
        <v>15513</v>
      </c>
      <c r="Q69" s="6">
        <v>10707</v>
      </c>
      <c r="R69" s="6">
        <f>SUM(F69:H69)</f>
        <v>59351</v>
      </c>
      <c r="S69" s="6">
        <f>SUM(I69:K69)</f>
        <v>66748</v>
      </c>
      <c r="T69" s="6">
        <f>SUM(L69:N69)</f>
        <v>51478</v>
      </c>
      <c r="U69" s="7">
        <f>SUM(O69:Q69)</f>
        <v>47363</v>
      </c>
      <c r="V69" s="7">
        <f>AVERAGE(F69:Q69)</f>
        <v>18745</v>
      </c>
      <c r="W69" s="7">
        <f>MIN(F69:Q69)</f>
        <v>10707</v>
      </c>
      <c r="X69" s="7">
        <f>MAX(F69:Q69)</f>
        <v>24894</v>
      </c>
      <c r="Y69" s="7">
        <f>SMALL(F69:Q69,4)</f>
        <v>15513</v>
      </c>
      <c r="Z69" s="7">
        <f>LARGE(F69:Q69,4)</f>
        <v>21273</v>
      </c>
      <c r="AA69" s="7">
        <f>SUM(R69:U69)</f>
        <v>224940</v>
      </c>
      <c r="AB69" s="13">
        <f>COUNTIF(F69:Q69,"&gt;20000")</f>
        <v>6</v>
      </c>
      <c r="AC69" s="26" t="str">
        <f>REPT("⭐",AB69)</f>
        <v>⭐⭐⭐⭐⭐⭐</v>
      </c>
      <c r="AD69" s="13" t="str">
        <f>IF(AB69&lt;=3,"Atenção",IF(AB69&lt;=6,"OK","Ótimo"))</f>
        <v>OK</v>
      </c>
    </row>
    <row r="70" spans="1:30" x14ac:dyDescent="0.25">
      <c r="A70" s="5" t="s">
        <v>60</v>
      </c>
      <c r="B70" s="5" t="s">
        <v>20</v>
      </c>
      <c r="C70" s="5" t="s">
        <v>168</v>
      </c>
      <c r="D70" s="6">
        <v>3170</v>
      </c>
      <c r="E70" s="5" t="s">
        <v>30</v>
      </c>
      <c r="F70" s="6">
        <v>18329</v>
      </c>
      <c r="G70" s="6">
        <v>21747</v>
      </c>
      <c r="H70" s="6">
        <v>10826</v>
      </c>
      <c r="I70" s="6">
        <v>22308</v>
      </c>
      <c r="J70" s="6">
        <v>20923</v>
      </c>
      <c r="K70" s="6">
        <v>10414</v>
      </c>
      <c r="L70" s="6">
        <v>22286</v>
      </c>
      <c r="M70" s="6">
        <v>15001</v>
      </c>
      <c r="N70" s="6">
        <v>10071</v>
      </c>
      <c r="O70" s="6">
        <v>18435</v>
      </c>
      <c r="P70" s="6">
        <v>11164</v>
      </c>
      <c r="Q70" s="6">
        <v>10574</v>
      </c>
      <c r="R70" s="6">
        <f>SUM(F70:H70)</f>
        <v>50902</v>
      </c>
      <c r="S70" s="6">
        <f>SUM(I70:K70)</f>
        <v>53645</v>
      </c>
      <c r="T70" s="6">
        <f>SUM(L70:N70)</f>
        <v>47358</v>
      </c>
      <c r="U70" s="7">
        <f>SUM(O70:Q70)</f>
        <v>40173</v>
      </c>
      <c r="V70" s="7">
        <f>AVERAGE(F70:Q70)</f>
        <v>16006.5</v>
      </c>
      <c r="W70" s="7">
        <f>MIN(F70:Q70)</f>
        <v>10071</v>
      </c>
      <c r="X70" s="7">
        <f>MAX(F70:Q70)</f>
        <v>22308</v>
      </c>
      <c r="Y70" s="7">
        <f>SMALL(F70:Q70,4)</f>
        <v>10826</v>
      </c>
      <c r="Z70" s="7">
        <f>LARGE(F70:Q70,4)</f>
        <v>20923</v>
      </c>
      <c r="AA70" s="7">
        <f>SUM(R70:U70)</f>
        <v>192078</v>
      </c>
      <c r="AB70" s="13">
        <f>COUNTIF(F70:Q70,"&gt;20000")</f>
        <v>4</v>
      </c>
      <c r="AC70" s="26" t="str">
        <f>REPT("⭐",AB70)</f>
        <v>⭐⭐⭐⭐</v>
      </c>
      <c r="AD70" s="13" t="str">
        <f>IF(AB70&lt;=3,"Atenção",IF(AB70&lt;=6,"OK","Ótimo"))</f>
        <v>OK</v>
      </c>
    </row>
    <row r="71" spans="1:30" x14ac:dyDescent="0.25">
      <c r="A71" s="5" t="s">
        <v>99</v>
      </c>
      <c r="B71" s="5" t="s">
        <v>29</v>
      </c>
      <c r="C71" s="5" t="s">
        <v>392</v>
      </c>
      <c r="D71" s="6">
        <v>3125</v>
      </c>
      <c r="E71" s="5" t="s">
        <v>26</v>
      </c>
      <c r="F71" s="6">
        <v>19658</v>
      </c>
      <c r="G71" s="6">
        <v>10051</v>
      </c>
      <c r="H71" s="6">
        <v>24888</v>
      </c>
      <c r="I71" s="6">
        <v>23663</v>
      </c>
      <c r="J71" s="6">
        <v>17666</v>
      </c>
      <c r="K71" s="6">
        <v>16329</v>
      </c>
      <c r="L71" s="6">
        <v>17593</v>
      </c>
      <c r="M71" s="6">
        <v>19114</v>
      </c>
      <c r="N71" s="6">
        <v>11403</v>
      </c>
      <c r="O71" s="6">
        <v>11571</v>
      </c>
      <c r="P71" s="6">
        <v>12851</v>
      </c>
      <c r="Q71" s="6">
        <v>11742</v>
      </c>
      <c r="R71" s="6">
        <f>SUM(F71:H71)</f>
        <v>54597</v>
      </c>
      <c r="S71" s="6">
        <f>SUM(I71:K71)</f>
        <v>57658</v>
      </c>
      <c r="T71" s="6">
        <f>SUM(L71:N71)</f>
        <v>48110</v>
      </c>
      <c r="U71" s="7">
        <f>SUM(O71:Q71)</f>
        <v>36164</v>
      </c>
      <c r="V71" s="7">
        <f>AVERAGE(F71:Q71)</f>
        <v>16377.416666666666</v>
      </c>
      <c r="W71" s="7">
        <f>MIN(F71:Q71)</f>
        <v>10051</v>
      </c>
      <c r="X71" s="7">
        <f>MAX(F71:Q71)</f>
        <v>24888</v>
      </c>
      <c r="Y71" s="7">
        <f>SMALL(F71:Q71,4)</f>
        <v>11742</v>
      </c>
      <c r="Z71" s="7">
        <f>LARGE(F71:Q71,4)</f>
        <v>19114</v>
      </c>
      <c r="AA71" s="7">
        <f>SUM(R71:U71)</f>
        <v>196529</v>
      </c>
      <c r="AB71" s="13">
        <f>COUNTIF(F71:Q71,"&gt;20000")</f>
        <v>2</v>
      </c>
      <c r="AC71" s="26" t="str">
        <f>REPT("⭐",AB71)</f>
        <v>⭐⭐</v>
      </c>
      <c r="AD71" s="13" t="str">
        <f>IF(AB71&lt;=3,"Atenção",IF(AB71&lt;=6,"OK","Ótimo"))</f>
        <v>Atenção</v>
      </c>
    </row>
    <row r="72" spans="1:30" x14ac:dyDescent="0.25">
      <c r="A72" s="5" t="s">
        <v>100</v>
      </c>
      <c r="B72" s="5" t="s">
        <v>75</v>
      </c>
      <c r="C72" s="5" t="s">
        <v>186</v>
      </c>
      <c r="D72" s="6">
        <v>3235</v>
      </c>
      <c r="E72" s="5" t="s">
        <v>87</v>
      </c>
      <c r="F72" s="6">
        <v>17215</v>
      </c>
      <c r="G72" s="6">
        <v>21671</v>
      </c>
      <c r="H72" s="6">
        <v>11320</v>
      </c>
      <c r="I72" s="6">
        <v>13749</v>
      </c>
      <c r="J72" s="6">
        <v>20613</v>
      </c>
      <c r="K72" s="6">
        <v>14826</v>
      </c>
      <c r="L72" s="6">
        <v>19530</v>
      </c>
      <c r="M72" s="6">
        <v>17567</v>
      </c>
      <c r="N72" s="6">
        <v>15613</v>
      </c>
      <c r="O72" s="6">
        <v>13338</v>
      </c>
      <c r="P72" s="6">
        <v>10241</v>
      </c>
      <c r="Q72" s="6">
        <v>10074</v>
      </c>
      <c r="R72" s="6">
        <f>SUM(F72:H72)</f>
        <v>50206</v>
      </c>
      <c r="S72" s="6">
        <f>SUM(I72:K72)</f>
        <v>49188</v>
      </c>
      <c r="T72" s="6">
        <f>SUM(L72:N72)</f>
        <v>52710</v>
      </c>
      <c r="U72" s="7">
        <f>SUM(O72:Q72)</f>
        <v>33653</v>
      </c>
      <c r="V72" s="7">
        <f>AVERAGE(F72:Q72)</f>
        <v>15479.75</v>
      </c>
      <c r="W72" s="7">
        <f>MIN(F72:Q72)</f>
        <v>10074</v>
      </c>
      <c r="X72" s="7">
        <f>MAX(F72:Q72)</f>
        <v>21671</v>
      </c>
      <c r="Y72" s="7">
        <f>SMALL(F72:Q72,4)</f>
        <v>13338</v>
      </c>
      <c r="Z72" s="7">
        <f>LARGE(F72:Q72,4)</f>
        <v>17567</v>
      </c>
      <c r="AA72" s="7">
        <f>SUM(R72:U72)</f>
        <v>185757</v>
      </c>
      <c r="AB72" s="13">
        <f>COUNTIF(F72:Q72,"&gt;20000")</f>
        <v>2</v>
      </c>
      <c r="AC72" s="26" t="str">
        <f>REPT("⭐",AB72)</f>
        <v>⭐⭐</v>
      </c>
      <c r="AD72" s="13" t="str">
        <f>IF(AB72&lt;=3,"Atenção",IF(AB72&lt;=6,"OK","Ótimo"))</f>
        <v>Atenção</v>
      </c>
    </row>
    <row r="73" spans="1:30" x14ac:dyDescent="0.25">
      <c r="A73" s="5" t="s">
        <v>101</v>
      </c>
      <c r="B73" s="5" t="s">
        <v>94</v>
      </c>
      <c r="C73" s="5" t="s">
        <v>319</v>
      </c>
      <c r="D73" s="6">
        <v>3125</v>
      </c>
      <c r="E73" s="5" t="s">
        <v>26</v>
      </c>
      <c r="F73" s="6">
        <v>11924</v>
      </c>
      <c r="G73" s="6">
        <v>18819</v>
      </c>
      <c r="H73" s="6">
        <v>10036</v>
      </c>
      <c r="I73" s="6">
        <v>13090</v>
      </c>
      <c r="J73" s="6">
        <v>20123</v>
      </c>
      <c r="K73" s="6">
        <v>15229</v>
      </c>
      <c r="L73" s="6">
        <v>22840</v>
      </c>
      <c r="M73" s="6">
        <v>19253</v>
      </c>
      <c r="N73" s="6">
        <v>11574</v>
      </c>
      <c r="O73" s="6">
        <v>17254</v>
      </c>
      <c r="P73" s="6">
        <v>11063</v>
      </c>
      <c r="Q73" s="6">
        <v>16079</v>
      </c>
      <c r="R73" s="6">
        <f>SUM(F73:H73)</f>
        <v>40779</v>
      </c>
      <c r="S73" s="6">
        <f>SUM(I73:K73)</f>
        <v>48442</v>
      </c>
      <c r="T73" s="6">
        <f>SUM(L73:N73)</f>
        <v>53667</v>
      </c>
      <c r="U73" s="7">
        <f>SUM(O73:Q73)</f>
        <v>44396</v>
      </c>
      <c r="V73" s="7">
        <f>AVERAGE(F73:Q73)</f>
        <v>15607</v>
      </c>
      <c r="W73" s="7">
        <f>MIN(F73:Q73)</f>
        <v>10036</v>
      </c>
      <c r="X73" s="7">
        <f>MAX(F73:Q73)</f>
        <v>22840</v>
      </c>
      <c r="Y73" s="7">
        <f>SMALL(F73:Q73,4)</f>
        <v>11924</v>
      </c>
      <c r="Z73" s="7">
        <f>LARGE(F73:Q73,4)</f>
        <v>18819</v>
      </c>
      <c r="AA73" s="7">
        <f>SUM(R73:U73)</f>
        <v>187284</v>
      </c>
      <c r="AB73" s="13">
        <f>COUNTIF(F73:Q73,"&gt;20000")</f>
        <v>2</v>
      </c>
      <c r="AC73" s="26" t="str">
        <f>REPT("⭐",AB73)</f>
        <v>⭐⭐</v>
      </c>
      <c r="AD73" s="13" t="str">
        <f>IF(AB73&lt;=3,"Atenção",IF(AB73&lt;=6,"OK","Ótimo"))</f>
        <v>Atenção</v>
      </c>
    </row>
    <row r="74" spans="1:30" x14ac:dyDescent="0.25">
      <c r="A74" s="5" t="s">
        <v>102</v>
      </c>
      <c r="B74" s="5" t="s">
        <v>98</v>
      </c>
      <c r="C74" s="5" t="s">
        <v>341</v>
      </c>
      <c r="D74" s="6">
        <v>3235</v>
      </c>
      <c r="E74" s="5" t="s">
        <v>87</v>
      </c>
      <c r="F74" s="6">
        <v>21560</v>
      </c>
      <c r="G74" s="6">
        <v>15565</v>
      </c>
      <c r="H74" s="6">
        <v>19004</v>
      </c>
      <c r="I74" s="6">
        <v>17283</v>
      </c>
      <c r="J74" s="6">
        <v>23467</v>
      </c>
      <c r="K74" s="6">
        <v>12424</v>
      </c>
      <c r="L74" s="6">
        <v>15705</v>
      </c>
      <c r="M74" s="6">
        <v>17838</v>
      </c>
      <c r="N74" s="6">
        <v>19181</v>
      </c>
      <c r="O74" s="6">
        <v>14215</v>
      </c>
      <c r="P74" s="6">
        <v>13092</v>
      </c>
      <c r="Q74" s="6">
        <v>23465</v>
      </c>
      <c r="R74" s="6">
        <f>SUM(F74:H74)</f>
        <v>56129</v>
      </c>
      <c r="S74" s="6">
        <f>SUM(I74:K74)</f>
        <v>53174</v>
      </c>
      <c r="T74" s="6">
        <f>SUM(L74:N74)</f>
        <v>52724</v>
      </c>
      <c r="U74" s="7">
        <f>SUM(O74:Q74)</f>
        <v>50772</v>
      </c>
      <c r="V74" s="7">
        <f>AVERAGE(F74:Q74)</f>
        <v>17733.25</v>
      </c>
      <c r="W74" s="7">
        <f>MIN(F74:Q74)</f>
        <v>12424</v>
      </c>
      <c r="X74" s="7">
        <f>MAX(F74:Q74)</f>
        <v>23467</v>
      </c>
      <c r="Y74" s="7">
        <f>SMALL(F74:Q74,4)</f>
        <v>15565</v>
      </c>
      <c r="Z74" s="7">
        <f>LARGE(F74:Q74,4)</f>
        <v>19181</v>
      </c>
      <c r="AA74" s="7">
        <f>SUM(R74:U74)</f>
        <v>212799</v>
      </c>
      <c r="AB74" s="13">
        <f>COUNTIF(F74:Q74,"&gt;20000")</f>
        <v>3</v>
      </c>
      <c r="AC74" s="26" t="str">
        <f>REPT("⭐",AB74)</f>
        <v>⭐⭐⭐</v>
      </c>
      <c r="AD74" s="13" t="str">
        <f>IF(AB74&lt;=3,"Atenção",IF(AB74&lt;=6,"OK","Ótimo"))</f>
        <v>Atenção</v>
      </c>
    </row>
    <row r="75" spans="1:30" x14ac:dyDescent="0.25">
      <c r="A75" s="5" t="s">
        <v>44</v>
      </c>
      <c r="B75" s="5" t="s">
        <v>36</v>
      </c>
      <c r="C75" s="5" t="s">
        <v>419</v>
      </c>
      <c r="D75" s="6">
        <v>3170</v>
      </c>
      <c r="E75" s="5" t="s">
        <v>30</v>
      </c>
      <c r="F75" s="6">
        <v>18707</v>
      </c>
      <c r="G75" s="6">
        <v>23902</v>
      </c>
      <c r="H75" s="6">
        <v>10092</v>
      </c>
      <c r="I75" s="6">
        <v>10210</v>
      </c>
      <c r="J75" s="6">
        <v>17821</v>
      </c>
      <c r="K75" s="6">
        <v>10830</v>
      </c>
      <c r="L75" s="6">
        <v>23436</v>
      </c>
      <c r="M75" s="6">
        <v>23334</v>
      </c>
      <c r="N75" s="6">
        <v>23200</v>
      </c>
      <c r="O75" s="6">
        <v>12395</v>
      </c>
      <c r="P75" s="6">
        <v>10958</v>
      </c>
      <c r="Q75" s="6">
        <v>21654</v>
      </c>
      <c r="R75" s="6">
        <f>SUM(F75:H75)</f>
        <v>52701</v>
      </c>
      <c r="S75" s="6">
        <f>SUM(I75:K75)</f>
        <v>38861</v>
      </c>
      <c r="T75" s="6">
        <f>SUM(L75:N75)</f>
        <v>69970</v>
      </c>
      <c r="U75" s="7">
        <f>SUM(O75:Q75)</f>
        <v>45007</v>
      </c>
      <c r="V75" s="7">
        <f>AVERAGE(F75:Q75)</f>
        <v>17211.583333333332</v>
      </c>
      <c r="W75" s="7">
        <f>MIN(F75:Q75)</f>
        <v>10092</v>
      </c>
      <c r="X75" s="7">
        <f>MAX(F75:Q75)</f>
        <v>23902</v>
      </c>
      <c r="Y75" s="7">
        <f>SMALL(F75:Q75,4)</f>
        <v>10958</v>
      </c>
      <c r="Z75" s="7">
        <f>LARGE(F75:Q75,4)</f>
        <v>23200</v>
      </c>
      <c r="AA75" s="7">
        <f>SUM(R75:U75)</f>
        <v>206539</v>
      </c>
      <c r="AB75" s="13">
        <f>COUNTIF(F75:Q75,"&gt;20000")</f>
        <v>5</v>
      </c>
      <c r="AC75" s="26" t="str">
        <f>REPT("⭐",AB75)</f>
        <v>⭐⭐⭐⭐⭐</v>
      </c>
      <c r="AD75" s="13" t="str">
        <f>IF(AB75&lt;=3,"Atenção",IF(AB75&lt;=6,"OK","Ótimo"))</f>
        <v>OK</v>
      </c>
    </row>
    <row r="76" spans="1:30" x14ac:dyDescent="0.25">
      <c r="A76" s="5" t="s">
        <v>103</v>
      </c>
      <c r="B76" s="5" t="s">
        <v>84</v>
      </c>
      <c r="C76" s="5" t="s">
        <v>281</v>
      </c>
      <c r="D76" s="6">
        <v>3235</v>
      </c>
      <c r="E76" s="5" t="s">
        <v>18</v>
      </c>
      <c r="F76" s="6">
        <v>21265</v>
      </c>
      <c r="G76" s="6">
        <v>14916</v>
      </c>
      <c r="H76" s="6">
        <v>16978</v>
      </c>
      <c r="I76" s="6">
        <v>23425</v>
      </c>
      <c r="J76" s="6">
        <v>23902</v>
      </c>
      <c r="K76" s="6">
        <v>22223</v>
      </c>
      <c r="L76" s="6">
        <v>22220</v>
      </c>
      <c r="M76" s="6">
        <v>24153</v>
      </c>
      <c r="N76" s="6">
        <v>10982</v>
      </c>
      <c r="O76" s="6">
        <v>18830</v>
      </c>
      <c r="P76" s="6">
        <v>18289</v>
      </c>
      <c r="Q76" s="6">
        <v>12525</v>
      </c>
      <c r="R76" s="6">
        <f>SUM(F76:H76)</f>
        <v>53159</v>
      </c>
      <c r="S76" s="6">
        <f>SUM(I76:K76)</f>
        <v>69550</v>
      </c>
      <c r="T76" s="6">
        <f>SUM(L76:N76)</f>
        <v>57355</v>
      </c>
      <c r="U76" s="7">
        <f>SUM(O76:Q76)</f>
        <v>49644</v>
      </c>
      <c r="V76" s="7">
        <f>AVERAGE(F76:Q76)</f>
        <v>19142.333333333332</v>
      </c>
      <c r="W76" s="7">
        <f>MIN(F76:Q76)</f>
        <v>10982</v>
      </c>
      <c r="X76" s="7">
        <f>MAX(F76:Q76)</f>
        <v>24153</v>
      </c>
      <c r="Y76" s="7">
        <f>SMALL(F76:Q76,4)</f>
        <v>16978</v>
      </c>
      <c r="Z76" s="7">
        <f>LARGE(F76:Q76,4)</f>
        <v>22223</v>
      </c>
      <c r="AA76" s="7">
        <f>SUM(R76:U76)</f>
        <v>229708</v>
      </c>
      <c r="AB76" s="13">
        <f>COUNTIF(F76:Q76,"&gt;20000")</f>
        <v>6</v>
      </c>
      <c r="AC76" s="26" t="str">
        <f>REPT("⭐",AB76)</f>
        <v>⭐⭐⭐⭐⭐⭐</v>
      </c>
      <c r="AD76" s="13" t="str">
        <f>IF(AB76&lt;=3,"Atenção",IF(AB76&lt;=6,"OK","Ótimo"))</f>
        <v>OK</v>
      </c>
    </row>
    <row r="77" spans="1:30" x14ac:dyDescent="0.25">
      <c r="A77" s="5" t="s">
        <v>24</v>
      </c>
      <c r="B77" s="5" t="s">
        <v>80</v>
      </c>
      <c r="C77" s="5" t="s">
        <v>303</v>
      </c>
      <c r="D77" s="6">
        <v>3235</v>
      </c>
      <c r="E77" s="5" t="s">
        <v>87</v>
      </c>
      <c r="F77" s="6">
        <v>13733</v>
      </c>
      <c r="G77" s="6">
        <v>16708</v>
      </c>
      <c r="H77" s="6">
        <v>10154</v>
      </c>
      <c r="I77" s="6">
        <v>17134</v>
      </c>
      <c r="J77" s="6">
        <v>18441</v>
      </c>
      <c r="K77" s="6">
        <v>13401</v>
      </c>
      <c r="L77" s="6">
        <v>21245</v>
      </c>
      <c r="M77" s="6">
        <v>13712</v>
      </c>
      <c r="N77" s="6">
        <v>18994</v>
      </c>
      <c r="O77" s="6">
        <v>21802</v>
      </c>
      <c r="P77" s="6">
        <v>19221</v>
      </c>
      <c r="Q77" s="6">
        <v>23898</v>
      </c>
      <c r="R77" s="6">
        <f>SUM(F77:H77)</f>
        <v>40595</v>
      </c>
      <c r="S77" s="6">
        <f>SUM(I77:K77)</f>
        <v>48976</v>
      </c>
      <c r="T77" s="6">
        <f>SUM(L77:N77)</f>
        <v>53951</v>
      </c>
      <c r="U77" s="7">
        <f>SUM(O77:Q77)</f>
        <v>64921</v>
      </c>
      <c r="V77" s="7">
        <f>AVERAGE(F77:Q77)</f>
        <v>17370.25</v>
      </c>
      <c r="W77" s="7">
        <f>MIN(F77:Q77)</f>
        <v>10154</v>
      </c>
      <c r="X77" s="7">
        <f>MAX(F77:Q77)</f>
        <v>23898</v>
      </c>
      <c r="Y77" s="7">
        <f>SMALL(F77:Q77,4)</f>
        <v>13733</v>
      </c>
      <c r="Z77" s="7">
        <f>LARGE(F77:Q77,4)</f>
        <v>19221</v>
      </c>
      <c r="AA77" s="7">
        <f>SUM(R77:U77)</f>
        <v>208443</v>
      </c>
      <c r="AB77" s="13">
        <f>COUNTIF(F77:Q77,"&gt;20000")</f>
        <v>3</v>
      </c>
      <c r="AC77" s="26" t="str">
        <f>REPT("⭐",AB77)</f>
        <v>⭐⭐⭐</v>
      </c>
      <c r="AD77" s="13" t="str">
        <f>IF(AB77&lt;=3,"Atenção",IF(AB77&lt;=6,"OK","Ótimo"))</f>
        <v>Atenção</v>
      </c>
    </row>
    <row r="78" spans="1:30" x14ac:dyDescent="0.25">
      <c r="A78" s="5" t="s">
        <v>71</v>
      </c>
      <c r="B78" s="5" t="s">
        <v>40</v>
      </c>
      <c r="C78" s="5" t="s">
        <v>223</v>
      </c>
      <c r="D78" s="6">
        <v>3125</v>
      </c>
      <c r="E78" s="5" t="s">
        <v>26</v>
      </c>
      <c r="F78" s="6">
        <v>12086</v>
      </c>
      <c r="G78" s="6">
        <v>18503</v>
      </c>
      <c r="H78" s="6">
        <v>11765</v>
      </c>
      <c r="I78" s="6">
        <v>21766</v>
      </c>
      <c r="J78" s="6">
        <v>13440</v>
      </c>
      <c r="K78" s="6">
        <v>21749</v>
      </c>
      <c r="L78" s="6">
        <v>21953</v>
      </c>
      <c r="M78" s="6">
        <v>22819</v>
      </c>
      <c r="N78" s="6">
        <v>12219</v>
      </c>
      <c r="O78" s="6">
        <v>22178</v>
      </c>
      <c r="P78" s="6">
        <v>10979</v>
      </c>
      <c r="Q78" s="6">
        <v>24057</v>
      </c>
      <c r="R78" s="6">
        <f>SUM(F78:H78)</f>
        <v>42354</v>
      </c>
      <c r="S78" s="6">
        <f>SUM(I78:K78)</f>
        <v>56955</v>
      </c>
      <c r="T78" s="6">
        <f>SUM(L78:N78)</f>
        <v>56991</v>
      </c>
      <c r="U78" s="7">
        <f>SUM(O78:Q78)</f>
        <v>57214</v>
      </c>
      <c r="V78" s="7">
        <f>AVERAGE(F78:Q78)</f>
        <v>17792.833333333332</v>
      </c>
      <c r="W78" s="7">
        <f>MIN(F78:Q78)</f>
        <v>10979</v>
      </c>
      <c r="X78" s="7">
        <f>MAX(F78:Q78)</f>
        <v>24057</v>
      </c>
      <c r="Y78" s="7">
        <f>SMALL(F78:Q78,4)</f>
        <v>12219</v>
      </c>
      <c r="Z78" s="7">
        <f>LARGE(F78:Q78,4)</f>
        <v>21953</v>
      </c>
      <c r="AA78" s="7">
        <f>SUM(R78:U78)</f>
        <v>213514</v>
      </c>
      <c r="AB78" s="13">
        <f>COUNTIF(F78:Q78,"&gt;20000")</f>
        <v>6</v>
      </c>
      <c r="AC78" s="26" t="str">
        <f>REPT("⭐",AB78)</f>
        <v>⭐⭐⭐⭐⭐⭐</v>
      </c>
      <c r="AD78" s="13" t="str">
        <f>IF(AB78&lt;=3,"Atenção",IF(AB78&lt;=6,"OK","Ótimo"))</f>
        <v>OK</v>
      </c>
    </row>
    <row r="79" spans="1:30" x14ac:dyDescent="0.25">
      <c r="A79" s="5" t="s">
        <v>104</v>
      </c>
      <c r="B79" s="5" t="s">
        <v>59</v>
      </c>
      <c r="C79" s="5" t="s">
        <v>198</v>
      </c>
      <c r="D79" s="6">
        <v>3235</v>
      </c>
      <c r="E79" s="5" t="s">
        <v>87</v>
      </c>
      <c r="F79" s="6">
        <v>11285</v>
      </c>
      <c r="G79" s="6">
        <v>21614</v>
      </c>
      <c r="H79" s="6">
        <v>15076</v>
      </c>
      <c r="I79" s="6">
        <v>16326</v>
      </c>
      <c r="J79" s="6">
        <v>18405</v>
      </c>
      <c r="K79" s="6">
        <v>17879</v>
      </c>
      <c r="L79" s="6">
        <v>11248</v>
      </c>
      <c r="M79" s="6">
        <v>21543</v>
      </c>
      <c r="N79" s="6">
        <v>12793</v>
      </c>
      <c r="O79" s="6">
        <v>24741</v>
      </c>
      <c r="P79" s="6">
        <v>17924</v>
      </c>
      <c r="Q79" s="6">
        <v>14291</v>
      </c>
      <c r="R79" s="6">
        <f>SUM(F79:H79)</f>
        <v>47975</v>
      </c>
      <c r="S79" s="6">
        <f>SUM(I79:K79)</f>
        <v>52610</v>
      </c>
      <c r="T79" s="6">
        <f>SUM(L79:N79)</f>
        <v>45584</v>
      </c>
      <c r="U79" s="7">
        <f>SUM(O79:Q79)</f>
        <v>56956</v>
      </c>
      <c r="V79" s="7">
        <f>AVERAGE(F79:Q79)</f>
        <v>16927.083333333332</v>
      </c>
      <c r="W79" s="7">
        <f>MIN(F79:Q79)</f>
        <v>11248</v>
      </c>
      <c r="X79" s="7">
        <f>MAX(F79:Q79)</f>
        <v>24741</v>
      </c>
      <c r="Y79" s="7">
        <f>SMALL(F79:Q79,4)</f>
        <v>14291</v>
      </c>
      <c r="Z79" s="7">
        <f>LARGE(F79:Q79,4)</f>
        <v>18405</v>
      </c>
      <c r="AA79" s="7">
        <f>SUM(R79:U79)</f>
        <v>203125</v>
      </c>
      <c r="AB79" s="13">
        <f>COUNTIF(F79:Q79,"&gt;20000")</f>
        <v>3</v>
      </c>
      <c r="AC79" s="26" t="str">
        <f>REPT("⭐",AB79)</f>
        <v>⭐⭐⭐</v>
      </c>
      <c r="AD79" s="13" t="str">
        <f>IF(AB79&lt;=3,"Atenção",IF(AB79&lt;=6,"OK","Ótimo"))</f>
        <v>Atenção</v>
      </c>
    </row>
    <row r="80" spans="1:30" x14ac:dyDescent="0.25">
      <c r="A80" s="5" t="s">
        <v>105</v>
      </c>
      <c r="B80" s="5" t="s">
        <v>75</v>
      </c>
      <c r="C80" s="5" t="s">
        <v>167</v>
      </c>
      <c r="D80" s="6">
        <v>3235</v>
      </c>
      <c r="E80" s="5" t="s">
        <v>87</v>
      </c>
      <c r="F80" s="6">
        <v>16018</v>
      </c>
      <c r="G80" s="6">
        <v>17925</v>
      </c>
      <c r="H80" s="6">
        <v>18561</v>
      </c>
      <c r="I80" s="6">
        <v>12004</v>
      </c>
      <c r="J80" s="6">
        <v>23031</v>
      </c>
      <c r="K80" s="6">
        <v>10274</v>
      </c>
      <c r="L80" s="6">
        <v>14855</v>
      </c>
      <c r="M80" s="6">
        <v>12827</v>
      </c>
      <c r="N80" s="6">
        <v>24190</v>
      </c>
      <c r="O80" s="6">
        <v>15241</v>
      </c>
      <c r="P80" s="6">
        <v>10563</v>
      </c>
      <c r="Q80" s="6">
        <v>17918</v>
      </c>
      <c r="R80" s="6">
        <f>SUM(F80:H80)</f>
        <v>52504</v>
      </c>
      <c r="S80" s="6">
        <f>SUM(I80:K80)</f>
        <v>45309</v>
      </c>
      <c r="T80" s="6">
        <f>SUM(L80:N80)</f>
        <v>51872</v>
      </c>
      <c r="U80" s="7">
        <f>SUM(O80:Q80)</f>
        <v>43722</v>
      </c>
      <c r="V80" s="7">
        <f>AVERAGE(F80:Q80)</f>
        <v>16117.25</v>
      </c>
      <c r="W80" s="7">
        <f>MIN(F80:Q80)</f>
        <v>10274</v>
      </c>
      <c r="X80" s="7">
        <f>MAX(F80:Q80)</f>
        <v>24190</v>
      </c>
      <c r="Y80" s="7">
        <f>SMALL(F80:Q80,4)</f>
        <v>12827</v>
      </c>
      <c r="Z80" s="7">
        <f>LARGE(F80:Q80,4)</f>
        <v>17925</v>
      </c>
      <c r="AA80" s="7">
        <f>SUM(R80:U80)</f>
        <v>193407</v>
      </c>
      <c r="AB80" s="13">
        <f>COUNTIF(F80:Q80,"&gt;20000")</f>
        <v>2</v>
      </c>
      <c r="AC80" s="26" t="str">
        <f>REPT("⭐",AB80)</f>
        <v>⭐⭐</v>
      </c>
      <c r="AD80" s="13" t="str">
        <f>IF(AB80&lt;=3,"Atenção",IF(AB80&lt;=6,"OK","Ótimo"))</f>
        <v>Atenção</v>
      </c>
    </row>
    <row r="81" spans="1:30" x14ac:dyDescent="0.25">
      <c r="A81" s="5" t="s">
        <v>50</v>
      </c>
      <c r="B81" s="5" t="s">
        <v>36</v>
      </c>
      <c r="C81" s="5" t="s">
        <v>293</v>
      </c>
      <c r="D81" s="6">
        <v>3235</v>
      </c>
      <c r="E81" s="5" t="s">
        <v>87</v>
      </c>
      <c r="F81" s="6">
        <v>16325</v>
      </c>
      <c r="G81" s="6">
        <v>24728</v>
      </c>
      <c r="H81" s="6">
        <v>23028</v>
      </c>
      <c r="I81" s="6">
        <v>21560</v>
      </c>
      <c r="J81" s="6">
        <v>20770</v>
      </c>
      <c r="K81" s="6">
        <v>12587</v>
      </c>
      <c r="L81" s="6">
        <v>17846</v>
      </c>
      <c r="M81" s="6">
        <v>18608</v>
      </c>
      <c r="N81" s="6">
        <v>10543</v>
      </c>
      <c r="O81" s="6">
        <v>10602</v>
      </c>
      <c r="P81" s="6">
        <v>17880</v>
      </c>
      <c r="Q81" s="6">
        <v>14382</v>
      </c>
      <c r="R81" s="6">
        <f>SUM(F81:H81)</f>
        <v>64081</v>
      </c>
      <c r="S81" s="6">
        <f>SUM(I81:K81)</f>
        <v>54917</v>
      </c>
      <c r="T81" s="6">
        <f>SUM(L81:N81)</f>
        <v>46997</v>
      </c>
      <c r="U81" s="7">
        <f>SUM(O81:Q81)</f>
        <v>42864</v>
      </c>
      <c r="V81" s="7">
        <f>AVERAGE(F81:Q81)</f>
        <v>17404.916666666668</v>
      </c>
      <c r="W81" s="7">
        <f>MIN(F81:Q81)</f>
        <v>10543</v>
      </c>
      <c r="X81" s="7">
        <f>MAX(F81:Q81)</f>
        <v>24728</v>
      </c>
      <c r="Y81" s="7">
        <f>SMALL(F81:Q81,4)</f>
        <v>14382</v>
      </c>
      <c r="Z81" s="7">
        <f>LARGE(F81:Q81,4)</f>
        <v>20770</v>
      </c>
      <c r="AA81" s="7">
        <f>SUM(R81:U81)</f>
        <v>208859</v>
      </c>
      <c r="AB81" s="13">
        <f>COUNTIF(F81:Q81,"&gt;20000")</f>
        <v>4</v>
      </c>
      <c r="AC81" s="26" t="str">
        <f>REPT("⭐",AB81)</f>
        <v>⭐⭐⭐⭐</v>
      </c>
      <c r="AD81" s="13" t="str">
        <f>IF(AB81&lt;=3,"Atenção",IF(AB81&lt;=6,"OK","Ótimo"))</f>
        <v>OK</v>
      </c>
    </row>
    <row r="82" spans="1:30" x14ac:dyDescent="0.25">
      <c r="A82" s="5" t="s">
        <v>37</v>
      </c>
      <c r="B82" s="5" t="s">
        <v>40</v>
      </c>
      <c r="C82" s="5" t="s">
        <v>386</v>
      </c>
      <c r="D82" s="6">
        <v>3235</v>
      </c>
      <c r="E82" s="5" t="s">
        <v>87</v>
      </c>
      <c r="F82" s="6">
        <v>18539</v>
      </c>
      <c r="G82" s="6">
        <v>17221</v>
      </c>
      <c r="H82" s="6">
        <v>23502</v>
      </c>
      <c r="I82" s="6">
        <v>14137</v>
      </c>
      <c r="J82" s="6">
        <v>18150</v>
      </c>
      <c r="K82" s="6">
        <v>10072</v>
      </c>
      <c r="L82" s="6">
        <v>16373</v>
      </c>
      <c r="M82" s="6">
        <v>22370</v>
      </c>
      <c r="N82" s="6">
        <v>11653</v>
      </c>
      <c r="O82" s="6">
        <v>16061</v>
      </c>
      <c r="P82" s="6">
        <v>15956</v>
      </c>
      <c r="Q82" s="6">
        <v>24185</v>
      </c>
      <c r="R82" s="6">
        <f>SUM(F82:H82)</f>
        <v>59262</v>
      </c>
      <c r="S82" s="6">
        <f>SUM(I82:K82)</f>
        <v>42359</v>
      </c>
      <c r="T82" s="6">
        <f>SUM(L82:N82)</f>
        <v>50396</v>
      </c>
      <c r="U82" s="7">
        <f>SUM(O82:Q82)</f>
        <v>56202</v>
      </c>
      <c r="V82" s="7">
        <f>AVERAGE(F82:Q82)</f>
        <v>17351.583333333332</v>
      </c>
      <c r="W82" s="7">
        <f>MIN(F82:Q82)</f>
        <v>10072</v>
      </c>
      <c r="X82" s="7">
        <f>MAX(F82:Q82)</f>
        <v>24185</v>
      </c>
      <c r="Y82" s="7">
        <f>SMALL(F82:Q82,4)</f>
        <v>15956</v>
      </c>
      <c r="Z82" s="7">
        <f>LARGE(F82:Q82,4)</f>
        <v>18539</v>
      </c>
      <c r="AA82" s="7">
        <f>SUM(R82:U82)</f>
        <v>208219</v>
      </c>
      <c r="AB82" s="13">
        <f>COUNTIF(F82:Q82,"&gt;20000")</f>
        <v>3</v>
      </c>
      <c r="AC82" s="26" t="str">
        <f>REPT("⭐",AB82)</f>
        <v>⭐⭐⭐</v>
      </c>
      <c r="AD82" s="13" t="str">
        <f>IF(AB82&lt;=3,"Atenção",IF(AB82&lt;=6,"OK","Ótimo"))</f>
        <v>Atenção</v>
      </c>
    </row>
    <row r="83" spans="1:30" x14ac:dyDescent="0.25">
      <c r="A83" s="5" t="s">
        <v>106</v>
      </c>
      <c r="B83" s="5" t="s">
        <v>75</v>
      </c>
      <c r="C83" s="5" t="s">
        <v>398</v>
      </c>
      <c r="D83" s="6">
        <v>3235</v>
      </c>
      <c r="E83" s="5" t="s">
        <v>87</v>
      </c>
      <c r="F83" s="6">
        <v>16956</v>
      </c>
      <c r="G83" s="6">
        <v>18650</v>
      </c>
      <c r="H83" s="6">
        <v>11083</v>
      </c>
      <c r="I83" s="6">
        <v>24497</v>
      </c>
      <c r="J83" s="6">
        <v>24328</v>
      </c>
      <c r="K83" s="6">
        <v>14033</v>
      </c>
      <c r="L83" s="6">
        <v>19953</v>
      </c>
      <c r="M83" s="6">
        <v>24459</v>
      </c>
      <c r="N83" s="6">
        <v>18477</v>
      </c>
      <c r="O83" s="6">
        <v>20560</v>
      </c>
      <c r="P83" s="6">
        <v>21940</v>
      </c>
      <c r="Q83" s="6">
        <v>17818</v>
      </c>
      <c r="R83" s="6">
        <f>SUM(F83:H83)</f>
        <v>46689</v>
      </c>
      <c r="S83" s="6">
        <f>SUM(I83:K83)</f>
        <v>62858</v>
      </c>
      <c r="T83" s="6">
        <f>SUM(L83:N83)</f>
        <v>62889</v>
      </c>
      <c r="U83" s="7">
        <f>SUM(O83:Q83)</f>
        <v>60318</v>
      </c>
      <c r="V83" s="7">
        <f>AVERAGE(F83:Q83)</f>
        <v>19396.166666666668</v>
      </c>
      <c r="W83" s="7">
        <f>MIN(F83:Q83)</f>
        <v>11083</v>
      </c>
      <c r="X83" s="7">
        <f>MAX(F83:Q83)</f>
        <v>24497</v>
      </c>
      <c r="Y83" s="7">
        <f>SMALL(F83:Q83,4)</f>
        <v>17818</v>
      </c>
      <c r="Z83" s="7">
        <f>LARGE(F83:Q83,4)</f>
        <v>21940</v>
      </c>
      <c r="AA83" s="7">
        <f>SUM(R83:U83)</f>
        <v>232754</v>
      </c>
      <c r="AB83" s="13">
        <f>COUNTIF(F83:Q83,"&gt;20000")</f>
        <v>5</v>
      </c>
      <c r="AC83" s="26" t="str">
        <f>REPT("⭐",AB83)</f>
        <v>⭐⭐⭐⭐⭐</v>
      </c>
      <c r="AD83" s="13" t="str">
        <f>IF(AB83&lt;=3,"Atenção",IF(AB83&lt;=6,"OK","Ótimo"))</f>
        <v>OK</v>
      </c>
    </row>
    <row r="84" spans="1:30" x14ac:dyDescent="0.25">
      <c r="A84" s="5" t="s">
        <v>107</v>
      </c>
      <c r="B84" s="5" t="s">
        <v>38</v>
      </c>
      <c r="C84" s="5" t="s">
        <v>377</v>
      </c>
      <c r="D84" s="6">
        <v>3235</v>
      </c>
      <c r="E84" s="5" t="s">
        <v>87</v>
      </c>
      <c r="F84" s="6">
        <v>20945</v>
      </c>
      <c r="G84" s="6">
        <v>17374</v>
      </c>
      <c r="H84" s="6">
        <v>10250</v>
      </c>
      <c r="I84" s="6">
        <v>11827</v>
      </c>
      <c r="J84" s="6">
        <v>10772</v>
      </c>
      <c r="K84" s="6">
        <v>18994</v>
      </c>
      <c r="L84" s="6">
        <v>24703</v>
      </c>
      <c r="M84" s="6">
        <v>10451</v>
      </c>
      <c r="N84" s="6">
        <v>15517</v>
      </c>
      <c r="O84" s="6">
        <v>21456</v>
      </c>
      <c r="P84" s="6">
        <v>13967</v>
      </c>
      <c r="Q84" s="6">
        <v>19411</v>
      </c>
      <c r="R84" s="6">
        <f>SUM(F84:H84)</f>
        <v>48569</v>
      </c>
      <c r="S84" s="6">
        <f>SUM(I84:K84)</f>
        <v>41593</v>
      </c>
      <c r="T84" s="6">
        <f>SUM(L84:N84)</f>
        <v>50671</v>
      </c>
      <c r="U84" s="7">
        <f>SUM(O84:Q84)</f>
        <v>54834</v>
      </c>
      <c r="V84" s="7">
        <f>AVERAGE(F84:Q84)</f>
        <v>16305.583333333334</v>
      </c>
      <c r="W84" s="7">
        <f>MIN(F84:Q84)</f>
        <v>10250</v>
      </c>
      <c r="X84" s="7">
        <f>MAX(F84:Q84)</f>
        <v>24703</v>
      </c>
      <c r="Y84" s="7">
        <f>SMALL(F84:Q84,4)</f>
        <v>11827</v>
      </c>
      <c r="Z84" s="7">
        <f>LARGE(F84:Q84,4)</f>
        <v>19411</v>
      </c>
      <c r="AA84" s="7">
        <f>SUM(R84:U84)</f>
        <v>195667</v>
      </c>
      <c r="AB84" s="13">
        <f>COUNTIF(F84:Q84,"&gt;20000")</f>
        <v>3</v>
      </c>
      <c r="AC84" s="26" t="str">
        <f>REPT("⭐",AB84)</f>
        <v>⭐⭐⭐</v>
      </c>
      <c r="AD84" s="13" t="str">
        <f>IF(AB84&lt;=3,"Atenção",IF(AB84&lt;=6,"OK","Ótimo"))</f>
        <v>Atenção</v>
      </c>
    </row>
    <row r="85" spans="1:30" x14ac:dyDescent="0.25">
      <c r="A85" s="5" t="s">
        <v>76</v>
      </c>
      <c r="B85" s="5" t="s">
        <v>55</v>
      </c>
      <c r="C85" s="5" t="s">
        <v>417</v>
      </c>
      <c r="D85" s="6">
        <v>3125</v>
      </c>
      <c r="E85" s="5" t="s">
        <v>26</v>
      </c>
      <c r="F85" s="6">
        <v>21276</v>
      </c>
      <c r="G85" s="6">
        <v>10790</v>
      </c>
      <c r="H85" s="6">
        <v>19489</v>
      </c>
      <c r="I85" s="6">
        <v>15160</v>
      </c>
      <c r="J85" s="6">
        <v>16939</v>
      </c>
      <c r="K85" s="6">
        <v>15957</v>
      </c>
      <c r="L85" s="6">
        <v>11681</v>
      </c>
      <c r="M85" s="6">
        <v>14501</v>
      </c>
      <c r="N85" s="6">
        <v>10868</v>
      </c>
      <c r="O85" s="6">
        <v>18736</v>
      </c>
      <c r="P85" s="6">
        <v>23909</v>
      </c>
      <c r="Q85" s="6">
        <v>16075</v>
      </c>
      <c r="R85" s="6">
        <f>SUM(F85:H85)</f>
        <v>51555</v>
      </c>
      <c r="S85" s="6">
        <f>SUM(I85:K85)</f>
        <v>48056</v>
      </c>
      <c r="T85" s="6">
        <f>SUM(L85:N85)</f>
        <v>37050</v>
      </c>
      <c r="U85" s="7">
        <f>SUM(O85:Q85)</f>
        <v>58720</v>
      </c>
      <c r="V85" s="7">
        <f>AVERAGE(F85:Q85)</f>
        <v>16281.75</v>
      </c>
      <c r="W85" s="7">
        <f>MIN(F85:Q85)</f>
        <v>10790</v>
      </c>
      <c r="X85" s="7">
        <f>MAX(F85:Q85)</f>
        <v>23909</v>
      </c>
      <c r="Y85" s="7">
        <f>SMALL(F85:Q85,4)</f>
        <v>14501</v>
      </c>
      <c r="Z85" s="7">
        <f>LARGE(F85:Q85,4)</f>
        <v>18736</v>
      </c>
      <c r="AA85" s="7">
        <f>SUM(R85:U85)</f>
        <v>195381</v>
      </c>
      <c r="AB85" s="13">
        <f>COUNTIF(F85:Q85,"&gt;20000")</f>
        <v>2</v>
      </c>
      <c r="AC85" s="26" t="str">
        <f>REPT("⭐",AB85)</f>
        <v>⭐⭐</v>
      </c>
      <c r="AD85" s="13" t="str">
        <f>IF(AB85&lt;=3,"Atenção",IF(AB85&lt;=6,"OK","Ótimo"))</f>
        <v>Atenção</v>
      </c>
    </row>
    <row r="86" spans="1:30" x14ac:dyDescent="0.25">
      <c r="A86" s="5" t="s">
        <v>35</v>
      </c>
      <c r="B86" s="5" t="s">
        <v>61</v>
      </c>
      <c r="C86" s="5" t="s">
        <v>178</v>
      </c>
      <c r="D86" s="6">
        <v>3235</v>
      </c>
      <c r="E86" s="5" t="s">
        <v>87</v>
      </c>
      <c r="F86" s="6">
        <v>15342</v>
      </c>
      <c r="G86" s="6">
        <v>18565</v>
      </c>
      <c r="H86" s="6">
        <v>10050</v>
      </c>
      <c r="I86" s="6">
        <v>20286</v>
      </c>
      <c r="J86" s="6">
        <v>11610</v>
      </c>
      <c r="K86" s="6">
        <v>19919</v>
      </c>
      <c r="L86" s="6">
        <v>16134</v>
      </c>
      <c r="M86" s="6">
        <v>24742</v>
      </c>
      <c r="N86" s="6">
        <v>17286</v>
      </c>
      <c r="O86" s="6">
        <v>24164</v>
      </c>
      <c r="P86" s="6">
        <v>14930</v>
      </c>
      <c r="Q86" s="6">
        <v>24597</v>
      </c>
      <c r="R86" s="6">
        <f>SUM(F86:H86)</f>
        <v>43957</v>
      </c>
      <c r="S86" s="6">
        <f>SUM(I86:K86)</f>
        <v>51815</v>
      </c>
      <c r="T86" s="6">
        <f>SUM(L86:N86)</f>
        <v>58162</v>
      </c>
      <c r="U86" s="7">
        <f>SUM(O86:Q86)</f>
        <v>63691</v>
      </c>
      <c r="V86" s="7">
        <f>AVERAGE(F86:Q86)</f>
        <v>18135.416666666668</v>
      </c>
      <c r="W86" s="7">
        <f>MIN(F86:Q86)</f>
        <v>10050</v>
      </c>
      <c r="X86" s="7">
        <f>MAX(F86:Q86)</f>
        <v>24742</v>
      </c>
      <c r="Y86" s="7">
        <f>SMALL(F86:Q86,4)</f>
        <v>15342</v>
      </c>
      <c r="Z86" s="7">
        <f>LARGE(F86:Q86,4)</f>
        <v>20286</v>
      </c>
      <c r="AA86" s="7">
        <f>SUM(R86:U86)</f>
        <v>217625</v>
      </c>
      <c r="AB86" s="13">
        <f>COUNTIF(F86:Q86,"&gt;20000")</f>
        <v>4</v>
      </c>
      <c r="AC86" s="26" t="str">
        <f>REPT("⭐",AB86)</f>
        <v>⭐⭐⭐⭐</v>
      </c>
      <c r="AD86" s="13" t="str">
        <f>IF(AB86&lt;=3,"Atenção",IF(AB86&lt;=6,"OK","Ótimo"))</f>
        <v>OK</v>
      </c>
    </row>
    <row r="87" spans="1:30" x14ac:dyDescent="0.25">
      <c r="A87" s="5" t="s">
        <v>28</v>
      </c>
      <c r="B87" s="5" t="s">
        <v>46</v>
      </c>
      <c r="C87" s="5" t="s">
        <v>226</v>
      </c>
      <c r="D87" s="6">
        <v>3235</v>
      </c>
      <c r="E87" s="5" t="s">
        <v>87</v>
      </c>
      <c r="F87" s="6">
        <v>22466</v>
      </c>
      <c r="G87" s="6">
        <v>20693</v>
      </c>
      <c r="H87" s="6">
        <v>22743</v>
      </c>
      <c r="I87" s="6">
        <v>13853</v>
      </c>
      <c r="J87" s="6">
        <v>19166</v>
      </c>
      <c r="K87" s="6">
        <v>21255</v>
      </c>
      <c r="L87" s="6">
        <v>21431</v>
      </c>
      <c r="M87" s="6">
        <v>19615</v>
      </c>
      <c r="N87" s="6">
        <v>11728</v>
      </c>
      <c r="O87" s="6">
        <v>18993</v>
      </c>
      <c r="P87" s="6">
        <v>15941</v>
      </c>
      <c r="Q87" s="6">
        <v>16563</v>
      </c>
      <c r="R87" s="6">
        <f>SUM(F87:H87)</f>
        <v>65902</v>
      </c>
      <c r="S87" s="6">
        <f>SUM(I87:K87)</f>
        <v>54274</v>
      </c>
      <c r="T87" s="6">
        <f>SUM(L87:N87)</f>
        <v>52774</v>
      </c>
      <c r="U87" s="7">
        <f>SUM(O87:Q87)</f>
        <v>51497</v>
      </c>
      <c r="V87" s="7">
        <f>AVERAGE(F87:Q87)</f>
        <v>18703.916666666668</v>
      </c>
      <c r="W87" s="7">
        <f>MIN(F87:Q87)</f>
        <v>11728</v>
      </c>
      <c r="X87" s="7">
        <f>MAX(F87:Q87)</f>
        <v>22743</v>
      </c>
      <c r="Y87" s="7">
        <f>SMALL(F87:Q87,4)</f>
        <v>16563</v>
      </c>
      <c r="Z87" s="7">
        <f>LARGE(F87:Q87,4)</f>
        <v>21255</v>
      </c>
      <c r="AA87" s="7">
        <f>SUM(R87:U87)</f>
        <v>224447</v>
      </c>
      <c r="AB87" s="13">
        <f>COUNTIF(F87:Q87,"&gt;20000")</f>
        <v>5</v>
      </c>
      <c r="AC87" s="26" t="str">
        <f>REPT("⭐",AB87)</f>
        <v>⭐⭐⭐⭐⭐</v>
      </c>
      <c r="AD87" s="13" t="str">
        <f>IF(AB87&lt;=3,"Atenção",IF(AB87&lt;=6,"OK","Ótimo"))</f>
        <v>OK</v>
      </c>
    </row>
    <row r="88" spans="1:30" x14ac:dyDescent="0.25">
      <c r="A88" s="5" t="s">
        <v>86</v>
      </c>
      <c r="B88" s="5" t="s">
        <v>53</v>
      </c>
      <c r="C88" s="5" t="s">
        <v>342</v>
      </c>
      <c r="D88" s="6">
        <v>3125</v>
      </c>
      <c r="E88" s="5" t="s">
        <v>26</v>
      </c>
      <c r="F88" s="6">
        <v>17609</v>
      </c>
      <c r="G88" s="6">
        <v>11170</v>
      </c>
      <c r="H88" s="6">
        <v>19833</v>
      </c>
      <c r="I88" s="6">
        <v>22287</v>
      </c>
      <c r="J88" s="6">
        <v>16643</v>
      </c>
      <c r="K88" s="6">
        <v>19184</v>
      </c>
      <c r="L88" s="6">
        <v>15495</v>
      </c>
      <c r="M88" s="6">
        <v>20821</v>
      </c>
      <c r="N88" s="6">
        <v>10581</v>
      </c>
      <c r="O88" s="6">
        <v>17461</v>
      </c>
      <c r="P88" s="6">
        <v>20287</v>
      </c>
      <c r="Q88" s="6">
        <v>20567</v>
      </c>
      <c r="R88" s="6">
        <f>SUM(F88:H88)</f>
        <v>48612</v>
      </c>
      <c r="S88" s="6">
        <f>SUM(I88:K88)</f>
        <v>58114</v>
      </c>
      <c r="T88" s="6">
        <f>SUM(L88:N88)</f>
        <v>46897</v>
      </c>
      <c r="U88" s="7">
        <f>SUM(O88:Q88)</f>
        <v>58315</v>
      </c>
      <c r="V88" s="7">
        <f>AVERAGE(F88:Q88)</f>
        <v>17661.5</v>
      </c>
      <c r="W88" s="7">
        <f>MIN(F88:Q88)</f>
        <v>10581</v>
      </c>
      <c r="X88" s="7">
        <f>MAX(F88:Q88)</f>
        <v>22287</v>
      </c>
      <c r="Y88" s="7">
        <f>SMALL(F88:Q88,4)</f>
        <v>16643</v>
      </c>
      <c r="Z88" s="7">
        <f>LARGE(F88:Q88,4)</f>
        <v>20287</v>
      </c>
      <c r="AA88" s="7">
        <f>SUM(R88:U88)</f>
        <v>211938</v>
      </c>
      <c r="AB88" s="13">
        <f>COUNTIF(F88:Q88,"&gt;20000")</f>
        <v>4</v>
      </c>
      <c r="AC88" s="26" t="str">
        <f>REPT("⭐",AB88)</f>
        <v>⭐⭐⭐⭐</v>
      </c>
      <c r="AD88" s="13" t="str">
        <f>IF(AB88&lt;=3,"Atenção",IF(AB88&lt;=6,"OK","Ótimo"))</f>
        <v>OK</v>
      </c>
    </row>
    <row r="89" spans="1:30" x14ac:dyDescent="0.25">
      <c r="A89" s="5" t="s">
        <v>108</v>
      </c>
      <c r="B89" s="5" t="s">
        <v>53</v>
      </c>
      <c r="C89" s="5" t="s">
        <v>330</v>
      </c>
      <c r="D89" s="6">
        <v>3235</v>
      </c>
      <c r="E89" s="5" t="s">
        <v>87</v>
      </c>
      <c r="F89" s="6">
        <v>16348</v>
      </c>
      <c r="G89" s="6">
        <v>21878</v>
      </c>
      <c r="H89" s="6">
        <v>11385</v>
      </c>
      <c r="I89" s="6">
        <v>11067</v>
      </c>
      <c r="J89" s="6">
        <v>19619</v>
      </c>
      <c r="K89" s="6">
        <v>23823</v>
      </c>
      <c r="L89" s="6">
        <v>23561</v>
      </c>
      <c r="M89" s="6">
        <v>20077</v>
      </c>
      <c r="N89" s="6">
        <v>22307</v>
      </c>
      <c r="O89" s="6">
        <v>16406</v>
      </c>
      <c r="P89" s="6">
        <v>10413</v>
      </c>
      <c r="Q89" s="6">
        <v>10061</v>
      </c>
      <c r="R89" s="6">
        <f>SUM(F89:H89)</f>
        <v>49611</v>
      </c>
      <c r="S89" s="6">
        <f>SUM(I89:K89)</f>
        <v>54509</v>
      </c>
      <c r="T89" s="6">
        <f>SUM(L89:N89)</f>
        <v>65945</v>
      </c>
      <c r="U89" s="7">
        <f>SUM(O89:Q89)</f>
        <v>36880</v>
      </c>
      <c r="V89" s="7">
        <f>AVERAGE(F89:Q89)</f>
        <v>17245.416666666668</v>
      </c>
      <c r="W89" s="7">
        <f>MIN(F89:Q89)</f>
        <v>10061</v>
      </c>
      <c r="X89" s="7">
        <f>MAX(F89:Q89)</f>
        <v>23823</v>
      </c>
      <c r="Y89" s="7">
        <f>SMALL(F89:Q89,4)</f>
        <v>11385</v>
      </c>
      <c r="Z89" s="7">
        <f>LARGE(F89:Q89,4)</f>
        <v>21878</v>
      </c>
      <c r="AA89" s="7">
        <f>SUM(R89:U89)</f>
        <v>206945</v>
      </c>
      <c r="AB89" s="13">
        <f>COUNTIF(F89:Q89,"&gt;20000")</f>
        <v>5</v>
      </c>
      <c r="AC89" s="26" t="str">
        <f>REPT("⭐",AB89)</f>
        <v>⭐⭐⭐⭐⭐</v>
      </c>
      <c r="AD89" s="13" t="str">
        <f>IF(AB89&lt;=3,"Atenção",IF(AB89&lt;=6,"OK","Ótimo"))</f>
        <v>OK</v>
      </c>
    </row>
    <row r="90" spans="1:30" x14ac:dyDescent="0.25">
      <c r="A90" s="5" t="s">
        <v>109</v>
      </c>
      <c r="B90" s="5" t="s">
        <v>84</v>
      </c>
      <c r="C90" s="5" t="s">
        <v>191</v>
      </c>
      <c r="D90" s="6">
        <v>3125</v>
      </c>
      <c r="E90" s="5" t="s">
        <v>26</v>
      </c>
      <c r="F90" s="6">
        <v>19736</v>
      </c>
      <c r="G90" s="6">
        <v>21084</v>
      </c>
      <c r="H90" s="6">
        <v>14926</v>
      </c>
      <c r="I90" s="6">
        <v>22563</v>
      </c>
      <c r="J90" s="6">
        <v>20002</v>
      </c>
      <c r="K90" s="6">
        <v>13984</v>
      </c>
      <c r="L90" s="6">
        <v>23978</v>
      </c>
      <c r="M90" s="6">
        <v>23622</v>
      </c>
      <c r="N90" s="6">
        <v>18648</v>
      </c>
      <c r="O90" s="6">
        <v>18268</v>
      </c>
      <c r="P90" s="6">
        <v>10607</v>
      </c>
      <c r="Q90" s="6">
        <v>13327</v>
      </c>
      <c r="R90" s="6">
        <f>SUM(F90:H90)</f>
        <v>55746</v>
      </c>
      <c r="S90" s="6">
        <f>SUM(I90:K90)</f>
        <v>56549</v>
      </c>
      <c r="T90" s="6">
        <f>SUM(L90:N90)</f>
        <v>66248</v>
      </c>
      <c r="U90" s="7">
        <f>SUM(O90:Q90)</f>
        <v>42202</v>
      </c>
      <c r="V90" s="7">
        <f>AVERAGE(F90:Q90)</f>
        <v>18395.416666666668</v>
      </c>
      <c r="W90" s="7">
        <f>MIN(F90:Q90)</f>
        <v>10607</v>
      </c>
      <c r="X90" s="7">
        <f>MAX(F90:Q90)</f>
        <v>23978</v>
      </c>
      <c r="Y90" s="7">
        <f>SMALL(F90:Q90,4)</f>
        <v>14926</v>
      </c>
      <c r="Z90" s="7">
        <f>LARGE(F90:Q90,4)</f>
        <v>21084</v>
      </c>
      <c r="AA90" s="7">
        <f>SUM(R90:U90)</f>
        <v>220745</v>
      </c>
      <c r="AB90" s="13">
        <f>COUNTIF(F90:Q90,"&gt;20000")</f>
        <v>5</v>
      </c>
      <c r="AC90" s="26" t="str">
        <f>REPT("⭐",AB90)</f>
        <v>⭐⭐⭐⭐⭐</v>
      </c>
      <c r="AD90" s="13" t="str">
        <f>IF(AB90&lt;=3,"Atenção",IF(AB90&lt;=6,"OK","Ótimo"))</f>
        <v>OK</v>
      </c>
    </row>
    <row r="91" spans="1:30" x14ac:dyDescent="0.25">
      <c r="A91" s="5" t="s">
        <v>88</v>
      </c>
      <c r="B91" s="5" t="s">
        <v>17</v>
      </c>
      <c r="C91" s="5" t="s">
        <v>191</v>
      </c>
      <c r="D91" s="6">
        <v>3235</v>
      </c>
      <c r="E91" s="5" t="s">
        <v>87</v>
      </c>
      <c r="F91" s="6">
        <v>19069</v>
      </c>
      <c r="G91" s="6">
        <v>10863</v>
      </c>
      <c r="H91" s="6">
        <v>11259</v>
      </c>
      <c r="I91" s="6">
        <v>19223</v>
      </c>
      <c r="J91" s="6">
        <v>20531</v>
      </c>
      <c r="K91" s="6">
        <v>15090</v>
      </c>
      <c r="L91" s="6">
        <v>17071</v>
      </c>
      <c r="M91" s="6">
        <v>18666</v>
      </c>
      <c r="N91" s="6">
        <v>24489</v>
      </c>
      <c r="O91" s="6">
        <v>19190</v>
      </c>
      <c r="P91" s="6">
        <v>17212</v>
      </c>
      <c r="Q91" s="6">
        <v>22414</v>
      </c>
      <c r="R91" s="6">
        <f>SUM(F91:H91)</f>
        <v>41191</v>
      </c>
      <c r="S91" s="6">
        <f>SUM(I91:K91)</f>
        <v>54844</v>
      </c>
      <c r="T91" s="6">
        <f>SUM(L91:N91)</f>
        <v>60226</v>
      </c>
      <c r="U91" s="7">
        <f>SUM(O91:Q91)</f>
        <v>58816</v>
      </c>
      <c r="V91" s="7">
        <f>AVERAGE(F91:Q91)</f>
        <v>17923.083333333332</v>
      </c>
      <c r="W91" s="7">
        <f>MIN(F91:Q91)</f>
        <v>10863</v>
      </c>
      <c r="X91" s="7">
        <f>MAX(F91:Q91)</f>
        <v>24489</v>
      </c>
      <c r="Y91" s="7">
        <f>SMALL(F91:Q91,4)</f>
        <v>17071</v>
      </c>
      <c r="Z91" s="7">
        <f>LARGE(F91:Q91,4)</f>
        <v>19223</v>
      </c>
      <c r="AA91" s="7">
        <f>SUM(R91:U91)</f>
        <v>215077</v>
      </c>
      <c r="AB91" s="13">
        <f>COUNTIF(F91:Q91,"&gt;20000")</f>
        <v>3</v>
      </c>
      <c r="AC91" s="26" t="str">
        <f>REPT("⭐",AB91)</f>
        <v>⭐⭐⭐</v>
      </c>
      <c r="AD91" s="13" t="str">
        <f>IF(AB91&lt;=3,"Atenção",IF(AB91&lt;=6,"OK","Ótimo"))</f>
        <v>Atenção</v>
      </c>
    </row>
    <row r="92" spans="1:30" x14ac:dyDescent="0.25">
      <c r="A92" s="5" t="s">
        <v>71</v>
      </c>
      <c r="B92" s="5" t="s">
        <v>49</v>
      </c>
      <c r="C92" s="5" t="s">
        <v>175</v>
      </c>
      <c r="D92" s="6">
        <v>3235</v>
      </c>
      <c r="E92" s="5" t="s">
        <v>87</v>
      </c>
      <c r="F92" s="6">
        <v>11000</v>
      </c>
      <c r="G92" s="6">
        <v>16620</v>
      </c>
      <c r="H92" s="6">
        <v>22083</v>
      </c>
      <c r="I92" s="6">
        <v>22862</v>
      </c>
      <c r="J92" s="6">
        <v>14971</v>
      </c>
      <c r="K92" s="6">
        <v>14529</v>
      </c>
      <c r="L92" s="6">
        <v>13254</v>
      </c>
      <c r="M92" s="6">
        <v>24305</v>
      </c>
      <c r="N92" s="6">
        <v>22504</v>
      </c>
      <c r="O92" s="6">
        <v>18656</v>
      </c>
      <c r="P92" s="6">
        <v>13982</v>
      </c>
      <c r="Q92" s="6">
        <v>18343</v>
      </c>
      <c r="R92" s="6">
        <f>SUM(F92:H92)</f>
        <v>49703</v>
      </c>
      <c r="S92" s="6">
        <f>SUM(I92:K92)</f>
        <v>52362</v>
      </c>
      <c r="T92" s="6">
        <f>SUM(L92:N92)</f>
        <v>60063</v>
      </c>
      <c r="U92" s="7">
        <f>SUM(O92:Q92)</f>
        <v>50981</v>
      </c>
      <c r="V92" s="7">
        <f>AVERAGE(F92:Q92)</f>
        <v>17759.083333333332</v>
      </c>
      <c r="W92" s="7">
        <f>MIN(F92:Q92)</f>
        <v>11000</v>
      </c>
      <c r="X92" s="7">
        <f>MAX(F92:Q92)</f>
        <v>24305</v>
      </c>
      <c r="Y92" s="7">
        <f>SMALL(F92:Q92,4)</f>
        <v>14529</v>
      </c>
      <c r="Z92" s="7">
        <f>LARGE(F92:Q92,4)</f>
        <v>22083</v>
      </c>
      <c r="AA92" s="7">
        <f>SUM(R92:U92)</f>
        <v>213109</v>
      </c>
      <c r="AB92" s="13">
        <f>COUNTIF(F92:Q92,"&gt;20000")</f>
        <v>4</v>
      </c>
      <c r="AC92" s="26" t="str">
        <f>REPT("⭐",AB92)</f>
        <v>⭐⭐⭐⭐</v>
      </c>
      <c r="AD92" s="13" t="str">
        <f>IF(AB92&lt;=3,"Atenção",IF(AB92&lt;=6,"OK","Ótimo"))</f>
        <v>OK</v>
      </c>
    </row>
    <row r="93" spans="1:30" x14ac:dyDescent="0.25">
      <c r="A93" s="5" t="s">
        <v>110</v>
      </c>
      <c r="B93" s="5" t="s">
        <v>90</v>
      </c>
      <c r="C93" s="5" t="s">
        <v>344</v>
      </c>
      <c r="D93" s="6">
        <v>3235</v>
      </c>
      <c r="E93" s="5" t="s">
        <v>87</v>
      </c>
      <c r="F93" s="6">
        <v>21696</v>
      </c>
      <c r="G93" s="6">
        <v>23512</v>
      </c>
      <c r="H93" s="6">
        <v>14099</v>
      </c>
      <c r="I93" s="6">
        <v>10401</v>
      </c>
      <c r="J93" s="6">
        <v>20537</v>
      </c>
      <c r="K93" s="6">
        <v>14794</v>
      </c>
      <c r="L93" s="6">
        <v>14914</v>
      </c>
      <c r="M93" s="6">
        <v>24436</v>
      </c>
      <c r="N93" s="6">
        <v>24399</v>
      </c>
      <c r="O93" s="6">
        <v>14472</v>
      </c>
      <c r="P93" s="6">
        <v>16473</v>
      </c>
      <c r="Q93" s="6">
        <v>20787</v>
      </c>
      <c r="R93" s="6">
        <f>SUM(F93:H93)</f>
        <v>59307</v>
      </c>
      <c r="S93" s="6">
        <f>SUM(I93:K93)</f>
        <v>45732</v>
      </c>
      <c r="T93" s="6">
        <f>SUM(L93:N93)</f>
        <v>63749</v>
      </c>
      <c r="U93" s="7">
        <f>SUM(O93:Q93)</f>
        <v>51732</v>
      </c>
      <c r="V93" s="7">
        <f>AVERAGE(F93:Q93)</f>
        <v>18376.666666666668</v>
      </c>
      <c r="W93" s="7">
        <f>MIN(F93:Q93)</f>
        <v>10401</v>
      </c>
      <c r="X93" s="7">
        <f>MAX(F93:Q93)</f>
        <v>24436</v>
      </c>
      <c r="Y93" s="7">
        <f>SMALL(F93:Q93,4)</f>
        <v>14794</v>
      </c>
      <c r="Z93" s="7">
        <f>LARGE(F93:Q93,4)</f>
        <v>21696</v>
      </c>
      <c r="AA93" s="7">
        <f>SUM(R93:U93)</f>
        <v>220520</v>
      </c>
      <c r="AB93" s="13">
        <f>COUNTIF(F93:Q93,"&gt;20000")</f>
        <v>6</v>
      </c>
      <c r="AC93" s="26" t="str">
        <f>REPT("⭐",AB93)</f>
        <v>⭐⭐⭐⭐⭐⭐</v>
      </c>
      <c r="AD93" s="13" t="str">
        <f>IF(AB93&lt;=3,"Atenção",IF(AB93&lt;=6,"OK","Ótimo"))</f>
        <v>OK</v>
      </c>
    </row>
    <row r="94" spans="1:30" x14ac:dyDescent="0.25">
      <c r="A94" s="5" t="s">
        <v>111</v>
      </c>
      <c r="B94" s="5" t="s">
        <v>34</v>
      </c>
      <c r="C94" s="5" t="s">
        <v>216</v>
      </c>
      <c r="D94" s="6">
        <v>3235</v>
      </c>
      <c r="E94" s="5" t="s">
        <v>87</v>
      </c>
      <c r="F94" s="6">
        <v>15625</v>
      </c>
      <c r="G94" s="6">
        <v>20611</v>
      </c>
      <c r="H94" s="6">
        <v>18705</v>
      </c>
      <c r="I94" s="6">
        <v>17704</v>
      </c>
      <c r="J94" s="6">
        <v>12127</v>
      </c>
      <c r="K94" s="6">
        <v>21115</v>
      </c>
      <c r="L94" s="6">
        <v>23668</v>
      </c>
      <c r="M94" s="6">
        <v>21971</v>
      </c>
      <c r="N94" s="6">
        <v>11225</v>
      </c>
      <c r="O94" s="6">
        <v>17374</v>
      </c>
      <c r="P94" s="6">
        <v>20791</v>
      </c>
      <c r="Q94" s="6">
        <v>15716</v>
      </c>
      <c r="R94" s="6">
        <f>SUM(F94:H94)</f>
        <v>54941</v>
      </c>
      <c r="S94" s="6">
        <f>SUM(I94:K94)</f>
        <v>50946</v>
      </c>
      <c r="T94" s="6">
        <f>SUM(L94:N94)</f>
        <v>56864</v>
      </c>
      <c r="U94" s="7">
        <f>SUM(O94:Q94)</f>
        <v>53881</v>
      </c>
      <c r="V94" s="7">
        <f>AVERAGE(F94:Q94)</f>
        <v>18052.666666666668</v>
      </c>
      <c r="W94" s="7">
        <f>MIN(F94:Q94)</f>
        <v>11225</v>
      </c>
      <c r="X94" s="7">
        <f>MAX(F94:Q94)</f>
        <v>23668</v>
      </c>
      <c r="Y94" s="7">
        <f>SMALL(F94:Q94,4)</f>
        <v>15716</v>
      </c>
      <c r="Z94" s="7">
        <f>LARGE(F94:Q94,4)</f>
        <v>20791</v>
      </c>
      <c r="AA94" s="7">
        <f>SUM(R94:U94)</f>
        <v>216632</v>
      </c>
      <c r="AB94" s="13">
        <f>COUNTIF(F94:Q94,"&gt;20000")</f>
        <v>5</v>
      </c>
      <c r="AC94" s="26" t="str">
        <f>REPT("⭐",AB94)</f>
        <v>⭐⭐⭐⭐⭐</v>
      </c>
      <c r="AD94" s="13" t="str">
        <f>IF(AB94&lt;=3,"Atenção",IF(AB94&lt;=6,"OK","Ótimo"))</f>
        <v>OK</v>
      </c>
    </row>
    <row r="95" spans="1:30" x14ac:dyDescent="0.25">
      <c r="A95" s="5" t="s">
        <v>112</v>
      </c>
      <c r="B95" s="5" t="s">
        <v>49</v>
      </c>
      <c r="C95" s="5" t="s">
        <v>295</v>
      </c>
      <c r="D95" s="6">
        <v>3235</v>
      </c>
      <c r="E95" s="5" t="s">
        <v>18</v>
      </c>
      <c r="F95" s="6">
        <v>18601</v>
      </c>
      <c r="G95" s="6">
        <v>16356</v>
      </c>
      <c r="H95" s="6">
        <v>17018</v>
      </c>
      <c r="I95" s="6">
        <v>18292</v>
      </c>
      <c r="J95" s="6">
        <v>12020</v>
      </c>
      <c r="K95" s="6">
        <v>14041</v>
      </c>
      <c r="L95" s="6">
        <v>20737</v>
      </c>
      <c r="M95" s="6">
        <v>17101</v>
      </c>
      <c r="N95" s="6">
        <v>23853</v>
      </c>
      <c r="O95" s="6">
        <v>12128</v>
      </c>
      <c r="P95" s="6">
        <v>11225</v>
      </c>
      <c r="Q95" s="6">
        <v>14251</v>
      </c>
      <c r="R95" s="6">
        <f>SUM(F95:H95)</f>
        <v>51975</v>
      </c>
      <c r="S95" s="6">
        <f>SUM(I95:K95)</f>
        <v>44353</v>
      </c>
      <c r="T95" s="6">
        <f>SUM(L95:N95)</f>
        <v>61691</v>
      </c>
      <c r="U95" s="7">
        <f>SUM(O95:Q95)</f>
        <v>37604</v>
      </c>
      <c r="V95" s="7">
        <f>AVERAGE(F95:Q95)</f>
        <v>16301.916666666666</v>
      </c>
      <c r="W95" s="7">
        <f>MIN(F95:Q95)</f>
        <v>11225</v>
      </c>
      <c r="X95" s="7">
        <f>MAX(F95:Q95)</f>
        <v>23853</v>
      </c>
      <c r="Y95" s="7">
        <f>SMALL(F95:Q95,4)</f>
        <v>14041</v>
      </c>
      <c r="Z95" s="7">
        <f>LARGE(F95:Q95,4)</f>
        <v>18292</v>
      </c>
      <c r="AA95" s="7">
        <f>SUM(R95:U95)</f>
        <v>195623</v>
      </c>
      <c r="AB95" s="13">
        <f>COUNTIF(F95:Q95,"&gt;20000")</f>
        <v>2</v>
      </c>
      <c r="AC95" s="26" t="str">
        <f>REPT("⭐",AB95)</f>
        <v>⭐⭐</v>
      </c>
      <c r="AD95" s="13" t="str">
        <f>IF(AB95&lt;=3,"Atenção",IF(AB95&lt;=6,"OK","Ótimo"))</f>
        <v>Atenção</v>
      </c>
    </row>
    <row r="96" spans="1:30" x14ac:dyDescent="0.25">
      <c r="A96" s="5" t="s">
        <v>58</v>
      </c>
      <c r="B96" s="5" t="s">
        <v>29</v>
      </c>
      <c r="C96" s="5" t="s">
        <v>421</v>
      </c>
      <c r="D96" s="6">
        <v>3235</v>
      </c>
      <c r="E96" s="5" t="s">
        <v>87</v>
      </c>
      <c r="F96" s="6">
        <v>13446</v>
      </c>
      <c r="G96" s="6">
        <v>15132</v>
      </c>
      <c r="H96" s="6">
        <v>21212</v>
      </c>
      <c r="I96" s="6">
        <v>13631</v>
      </c>
      <c r="J96" s="6">
        <v>11817</v>
      </c>
      <c r="K96" s="6">
        <v>17330</v>
      </c>
      <c r="L96" s="6">
        <v>19723</v>
      </c>
      <c r="M96" s="6">
        <v>13775</v>
      </c>
      <c r="N96" s="6">
        <v>14126</v>
      </c>
      <c r="O96" s="6">
        <v>20484</v>
      </c>
      <c r="P96" s="6">
        <v>11629</v>
      </c>
      <c r="Q96" s="6">
        <v>22074</v>
      </c>
      <c r="R96" s="6">
        <f>SUM(F96:H96)</f>
        <v>49790</v>
      </c>
      <c r="S96" s="6">
        <f>SUM(I96:K96)</f>
        <v>42778</v>
      </c>
      <c r="T96" s="6">
        <f>SUM(L96:N96)</f>
        <v>47624</v>
      </c>
      <c r="U96" s="7">
        <f>SUM(O96:Q96)</f>
        <v>54187</v>
      </c>
      <c r="V96" s="7">
        <f>AVERAGE(F96:Q96)</f>
        <v>16198.25</v>
      </c>
      <c r="W96" s="7">
        <f>MIN(F96:Q96)</f>
        <v>11629</v>
      </c>
      <c r="X96" s="7">
        <f>MAX(F96:Q96)</f>
        <v>22074</v>
      </c>
      <c r="Y96" s="7">
        <f>SMALL(F96:Q96,4)</f>
        <v>13631</v>
      </c>
      <c r="Z96" s="7">
        <f>LARGE(F96:Q96,4)</f>
        <v>19723</v>
      </c>
      <c r="AA96" s="7">
        <f>SUM(R96:U96)</f>
        <v>194379</v>
      </c>
      <c r="AB96" s="13">
        <f>COUNTIF(F96:Q96,"&gt;20000")</f>
        <v>3</v>
      </c>
      <c r="AC96" s="26" t="str">
        <f>REPT("⭐",AB96)</f>
        <v>⭐⭐⭐</v>
      </c>
      <c r="AD96" s="13" t="str">
        <f>IF(AB96&lt;=3,"Atenção",IF(AB96&lt;=6,"OK","Ótimo"))</f>
        <v>Atenção</v>
      </c>
    </row>
    <row r="97" spans="1:30" x14ac:dyDescent="0.25">
      <c r="A97" s="5" t="s">
        <v>113</v>
      </c>
      <c r="B97" s="5" t="s">
        <v>114</v>
      </c>
      <c r="C97" s="5" t="s">
        <v>282</v>
      </c>
      <c r="D97" s="6">
        <v>3235</v>
      </c>
      <c r="E97" s="5" t="s">
        <v>87</v>
      </c>
      <c r="F97" s="6">
        <v>15542</v>
      </c>
      <c r="G97" s="6">
        <v>17506</v>
      </c>
      <c r="H97" s="6">
        <v>21563</v>
      </c>
      <c r="I97" s="6">
        <v>22084</v>
      </c>
      <c r="J97" s="6">
        <v>18058</v>
      </c>
      <c r="K97" s="6">
        <v>21047</v>
      </c>
      <c r="L97" s="6">
        <v>18361</v>
      </c>
      <c r="M97" s="6">
        <v>10651</v>
      </c>
      <c r="N97" s="6">
        <v>18547</v>
      </c>
      <c r="O97" s="6">
        <v>24564</v>
      </c>
      <c r="P97" s="6">
        <v>18036</v>
      </c>
      <c r="Q97" s="6">
        <v>24447</v>
      </c>
      <c r="R97" s="6">
        <f>SUM(F97:H97)</f>
        <v>54611</v>
      </c>
      <c r="S97" s="6">
        <f>SUM(I97:K97)</f>
        <v>61189</v>
      </c>
      <c r="T97" s="6">
        <f>SUM(L97:N97)</f>
        <v>47559</v>
      </c>
      <c r="U97" s="7">
        <f>SUM(O97:Q97)</f>
        <v>67047</v>
      </c>
      <c r="V97" s="7">
        <f>AVERAGE(F97:Q97)</f>
        <v>19200.5</v>
      </c>
      <c r="W97" s="7">
        <f>MIN(F97:Q97)</f>
        <v>10651</v>
      </c>
      <c r="X97" s="7">
        <f>MAX(F97:Q97)</f>
        <v>24564</v>
      </c>
      <c r="Y97" s="7">
        <f>SMALL(F97:Q97,4)</f>
        <v>18036</v>
      </c>
      <c r="Z97" s="7">
        <f>LARGE(F97:Q97,4)</f>
        <v>21563</v>
      </c>
      <c r="AA97" s="7">
        <f>SUM(R97:U97)</f>
        <v>230406</v>
      </c>
      <c r="AB97" s="13">
        <f>COUNTIF(F97:Q97,"&gt;20000")</f>
        <v>5</v>
      </c>
      <c r="AC97" s="26" t="str">
        <f>REPT("⭐",AB97)</f>
        <v>⭐⭐⭐⭐⭐</v>
      </c>
      <c r="AD97" s="13" t="str">
        <f>IF(AB97&lt;=3,"Atenção",IF(AB97&lt;=6,"OK","Ótimo"))</f>
        <v>OK</v>
      </c>
    </row>
    <row r="98" spans="1:30" x14ac:dyDescent="0.25">
      <c r="A98" s="5" t="s">
        <v>115</v>
      </c>
      <c r="B98" s="5" t="s">
        <v>84</v>
      </c>
      <c r="C98" s="5" t="s">
        <v>430</v>
      </c>
      <c r="D98" s="6">
        <v>3170</v>
      </c>
      <c r="E98" s="5" t="s">
        <v>30</v>
      </c>
      <c r="F98" s="6">
        <v>14488</v>
      </c>
      <c r="G98" s="6">
        <v>21868</v>
      </c>
      <c r="H98" s="6">
        <v>19495</v>
      </c>
      <c r="I98" s="6">
        <v>22537</v>
      </c>
      <c r="J98" s="6">
        <v>23807</v>
      </c>
      <c r="K98" s="6">
        <v>16886</v>
      </c>
      <c r="L98" s="6">
        <v>11187</v>
      </c>
      <c r="M98" s="6">
        <v>17076</v>
      </c>
      <c r="N98" s="6">
        <v>14740</v>
      </c>
      <c r="O98" s="6">
        <v>11115</v>
      </c>
      <c r="P98" s="6">
        <v>23268</v>
      </c>
      <c r="Q98" s="6">
        <v>15451</v>
      </c>
      <c r="R98" s="6">
        <f>SUM(F98:H98)</f>
        <v>55851</v>
      </c>
      <c r="S98" s="6">
        <f>SUM(I98:K98)</f>
        <v>63230</v>
      </c>
      <c r="T98" s="6">
        <f>SUM(L98:N98)</f>
        <v>43003</v>
      </c>
      <c r="U98" s="7">
        <f>SUM(O98:Q98)</f>
        <v>49834</v>
      </c>
      <c r="V98" s="7">
        <f>AVERAGE(F98:Q98)</f>
        <v>17659.833333333332</v>
      </c>
      <c r="W98" s="7">
        <f>MIN(F98:Q98)</f>
        <v>11115</v>
      </c>
      <c r="X98" s="7">
        <f>MAX(F98:Q98)</f>
        <v>23807</v>
      </c>
      <c r="Y98" s="7">
        <f>SMALL(F98:Q98,4)</f>
        <v>14740</v>
      </c>
      <c r="Z98" s="7">
        <f>LARGE(F98:Q98,4)</f>
        <v>21868</v>
      </c>
      <c r="AA98" s="7">
        <f>SUM(R98:U98)</f>
        <v>211918</v>
      </c>
      <c r="AB98" s="13">
        <f>COUNTIF(F98:Q98,"&gt;20000")</f>
        <v>4</v>
      </c>
      <c r="AC98" s="26" t="str">
        <f>REPT("⭐",AB98)</f>
        <v>⭐⭐⭐⭐</v>
      </c>
      <c r="AD98" s="13" t="str">
        <f>IF(AB98&lt;=3,"Atenção",IF(AB98&lt;=6,"OK","Ótimo"))</f>
        <v>OK</v>
      </c>
    </row>
    <row r="99" spans="1:30" x14ac:dyDescent="0.25">
      <c r="A99" s="5" t="s">
        <v>116</v>
      </c>
      <c r="B99" s="5" t="s">
        <v>46</v>
      </c>
      <c r="C99" s="5" t="s">
        <v>383</v>
      </c>
      <c r="D99" s="6">
        <v>3235</v>
      </c>
      <c r="E99" s="5" t="s">
        <v>18</v>
      </c>
      <c r="F99" s="6">
        <v>19838</v>
      </c>
      <c r="G99" s="6">
        <v>17861</v>
      </c>
      <c r="H99" s="6">
        <v>16092</v>
      </c>
      <c r="I99" s="6">
        <v>21375</v>
      </c>
      <c r="J99" s="6">
        <v>19018</v>
      </c>
      <c r="K99" s="6">
        <v>18085</v>
      </c>
      <c r="L99" s="6">
        <v>12685</v>
      </c>
      <c r="M99" s="6">
        <v>16124</v>
      </c>
      <c r="N99" s="6">
        <v>12968</v>
      </c>
      <c r="O99" s="6">
        <v>10475</v>
      </c>
      <c r="P99" s="6">
        <v>14392</v>
      </c>
      <c r="Q99" s="6">
        <v>17844</v>
      </c>
      <c r="R99" s="6">
        <f>SUM(F99:H99)</f>
        <v>53791</v>
      </c>
      <c r="S99" s="6">
        <f>SUM(I99:K99)</f>
        <v>58478</v>
      </c>
      <c r="T99" s="6">
        <f>SUM(L99:N99)</f>
        <v>41777</v>
      </c>
      <c r="U99" s="7">
        <f>SUM(O99:Q99)</f>
        <v>42711</v>
      </c>
      <c r="V99" s="7">
        <f>AVERAGE(F99:Q99)</f>
        <v>16396.416666666668</v>
      </c>
      <c r="W99" s="7">
        <f>MIN(F99:Q99)</f>
        <v>10475</v>
      </c>
      <c r="X99" s="7">
        <f>MAX(F99:Q99)</f>
        <v>21375</v>
      </c>
      <c r="Y99" s="7">
        <f>SMALL(F99:Q99,4)</f>
        <v>14392</v>
      </c>
      <c r="Z99" s="7">
        <f>LARGE(F99:Q99,4)</f>
        <v>18085</v>
      </c>
      <c r="AA99" s="7">
        <f>SUM(R99:U99)</f>
        <v>196757</v>
      </c>
      <c r="AB99" s="13">
        <f>COUNTIF(F99:Q99,"&gt;20000")</f>
        <v>1</v>
      </c>
      <c r="AC99" s="26" t="str">
        <f>REPT("⭐",AB99)</f>
        <v>⭐</v>
      </c>
      <c r="AD99" s="13" t="str">
        <f>IF(AB99&lt;=3,"Atenção",IF(AB99&lt;=6,"OK","Ótimo"))</f>
        <v>Atenção</v>
      </c>
    </row>
    <row r="100" spans="1:30" x14ac:dyDescent="0.25">
      <c r="A100" s="5" t="s">
        <v>60</v>
      </c>
      <c r="B100" s="5" t="s">
        <v>40</v>
      </c>
      <c r="C100" s="5" t="s">
        <v>237</v>
      </c>
      <c r="D100" s="6">
        <v>3125</v>
      </c>
      <c r="E100" s="5" t="s">
        <v>26</v>
      </c>
      <c r="F100" s="6">
        <v>19303</v>
      </c>
      <c r="G100" s="6">
        <v>13922</v>
      </c>
      <c r="H100" s="6">
        <v>15150</v>
      </c>
      <c r="I100" s="6">
        <v>24289</v>
      </c>
      <c r="J100" s="6">
        <v>22187</v>
      </c>
      <c r="K100" s="6">
        <v>21651</v>
      </c>
      <c r="L100" s="6">
        <v>10413</v>
      </c>
      <c r="M100" s="6">
        <v>23172</v>
      </c>
      <c r="N100" s="6">
        <v>11316</v>
      </c>
      <c r="O100" s="6">
        <v>20656</v>
      </c>
      <c r="P100" s="6">
        <v>23187</v>
      </c>
      <c r="Q100" s="6">
        <v>22175</v>
      </c>
      <c r="R100" s="6">
        <f>SUM(F100:H100)</f>
        <v>48375</v>
      </c>
      <c r="S100" s="6">
        <f>SUM(I100:K100)</f>
        <v>68127</v>
      </c>
      <c r="T100" s="6">
        <f>SUM(L100:N100)</f>
        <v>44901</v>
      </c>
      <c r="U100" s="7">
        <f>SUM(O100:Q100)</f>
        <v>66018</v>
      </c>
      <c r="V100" s="7">
        <f>AVERAGE(F100:Q100)</f>
        <v>18951.75</v>
      </c>
      <c r="W100" s="7">
        <f>MIN(F100:Q100)</f>
        <v>10413</v>
      </c>
      <c r="X100" s="7">
        <f>MAX(F100:Q100)</f>
        <v>24289</v>
      </c>
      <c r="Y100" s="7">
        <f>SMALL(F100:Q100,4)</f>
        <v>15150</v>
      </c>
      <c r="Z100" s="7">
        <f>LARGE(F100:Q100,4)</f>
        <v>22187</v>
      </c>
      <c r="AA100" s="7">
        <f>SUM(R100:U100)</f>
        <v>227421</v>
      </c>
      <c r="AB100" s="13">
        <f>COUNTIF(F100:Q100,"&gt;20000")</f>
        <v>7</v>
      </c>
      <c r="AC100" s="26" t="str">
        <f>REPT("⭐",AB100)</f>
        <v>⭐⭐⭐⭐⭐⭐⭐</v>
      </c>
      <c r="AD100" s="13" t="str">
        <f>IF(AB100&lt;=3,"Atenção",IF(AB100&lt;=6,"OK","Ótimo"))</f>
        <v>Ótimo</v>
      </c>
    </row>
    <row r="101" spans="1:30" x14ac:dyDescent="0.25">
      <c r="A101" s="5" t="s">
        <v>79</v>
      </c>
      <c r="B101" s="5" t="s">
        <v>29</v>
      </c>
      <c r="C101" s="5" t="s">
        <v>338</v>
      </c>
      <c r="D101" s="6">
        <v>3235</v>
      </c>
      <c r="E101" s="5" t="s">
        <v>87</v>
      </c>
      <c r="F101" s="6">
        <v>15376</v>
      </c>
      <c r="G101" s="6">
        <v>16956</v>
      </c>
      <c r="H101" s="6">
        <v>22670</v>
      </c>
      <c r="I101" s="6">
        <v>15423</v>
      </c>
      <c r="J101" s="6">
        <v>17203</v>
      </c>
      <c r="K101" s="6">
        <v>10336</v>
      </c>
      <c r="L101" s="6">
        <v>11671</v>
      </c>
      <c r="M101" s="6">
        <v>22184</v>
      </c>
      <c r="N101" s="6">
        <v>24040</v>
      </c>
      <c r="O101" s="6">
        <v>17863</v>
      </c>
      <c r="P101" s="6">
        <v>24263</v>
      </c>
      <c r="Q101" s="6">
        <v>21595</v>
      </c>
      <c r="R101" s="6">
        <f>SUM(F101:H101)</f>
        <v>55002</v>
      </c>
      <c r="S101" s="6">
        <f>SUM(I101:K101)</f>
        <v>42962</v>
      </c>
      <c r="T101" s="6">
        <f>SUM(L101:N101)</f>
        <v>57895</v>
      </c>
      <c r="U101" s="7">
        <f>SUM(O101:Q101)</f>
        <v>63721</v>
      </c>
      <c r="V101" s="7">
        <f>AVERAGE(F101:Q101)</f>
        <v>18298.333333333332</v>
      </c>
      <c r="W101" s="7">
        <f>MIN(F101:Q101)</f>
        <v>10336</v>
      </c>
      <c r="X101" s="7">
        <f>MAX(F101:Q101)</f>
        <v>24263</v>
      </c>
      <c r="Y101" s="7">
        <f>SMALL(F101:Q101,4)</f>
        <v>15423</v>
      </c>
      <c r="Z101" s="7">
        <f>LARGE(F101:Q101,4)</f>
        <v>22184</v>
      </c>
      <c r="AA101" s="7">
        <f>SUM(R101:U101)</f>
        <v>219580</v>
      </c>
      <c r="AB101" s="13">
        <f>COUNTIF(F101:Q101,"&gt;20000")</f>
        <v>5</v>
      </c>
      <c r="AC101" s="26" t="str">
        <f>REPT("⭐",AB101)</f>
        <v>⭐⭐⭐⭐⭐</v>
      </c>
      <c r="AD101" s="13" t="str">
        <f>IF(AB101&lt;=3,"Atenção",IF(AB101&lt;=6,"OK","Ótimo"))</f>
        <v>OK</v>
      </c>
    </row>
    <row r="102" spans="1:30" x14ac:dyDescent="0.25">
      <c r="A102" s="5" t="s">
        <v>102</v>
      </c>
      <c r="B102" s="5" t="s">
        <v>68</v>
      </c>
      <c r="C102" s="5" t="s">
        <v>436</v>
      </c>
      <c r="D102" s="6">
        <v>3235</v>
      </c>
      <c r="E102" s="5" t="s">
        <v>87</v>
      </c>
      <c r="F102" s="6">
        <v>12635</v>
      </c>
      <c r="G102" s="6">
        <v>19435</v>
      </c>
      <c r="H102" s="6">
        <v>22441</v>
      </c>
      <c r="I102" s="6">
        <v>14160</v>
      </c>
      <c r="J102" s="6">
        <v>16954</v>
      </c>
      <c r="K102" s="6">
        <v>11707</v>
      </c>
      <c r="L102" s="6">
        <v>20455</v>
      </c>
      <c r="M102" s="6">
        <v>21353</v>
      </c>
      <c r="N102" s="6">
        <v>10889</v>
      </c>
      <c r="O102" s="6">
        <v>14447</v>
      </c>
      <c r="P102" s="6">
        <v>18104</v>
      </c>
      <c r="Q102" s="6">
        <v>24291</v>
      </c>
      <c r="R102" s="6">
        <f>SUM(F102:H102)</f>
        <v>54511</v>
      </c>
      <c r="S102" s="6">
        <f>SUM(I102:K102)</f>
        <v>42821</v>
      </c>
      <c r="T102" s="6">
        <f>SUM(L102:N102)</f>
        <v>52697</v>
      </c>
      <c r="U102" s="7">
        <f>SUM(O102:Q102)</f>
        <v>56842</v>
      </c>
      <c r="V102" s="7">
        <f>AVERAGE(F102:Q102)</f>
        <v>17239.25</v>
      </c>
      <c r="W102" s="7">
        <f>MIN(F102:Q102)</f>
        <v>10889</v>
      </c>
      <c r="X102" s="7">
        <f>MAX(F102:Q102)</f>
        <v>24291</v>
      </c>
      <c r="Y102" s="7">
        <f>SMALL(F102:Q102,4)</f>
        <v>14160</v>
      </c>
      <c r="Z102" s="7">
        <f>LARGE(F102:Q102,4)</f>
        <v>20455</v>
      </c>
      <c r="AA102" s="7">
        <f>SUM(R102:U102)</f>
        <v>206871</v>
      </c>
      <c r="AB102" s="13">
        <f>COUNTIF(F102:Q102,"&gt;20000")</f>
        <v>4</v>
      </c>
      <c r="AC102" s="26" t="str">
        <f>REPT("⭐",AB102)</f>
        <v>⭐⭐⭐⭐</v>
      </c>
      <c r="AD102" s="13" t="str">
        <f>IF(AB102&lt;=3,"Atenção",IF(AB102&lt;=6,"OK","Ótimo"))</f>
        <v>OK</v>
      </c>
    </row>
    <row r="103" spans="1:30" x14ac:dyDescent="0.25">
      <c r="A103" s="5" t="s">
        <v>88</v>
      </c>
      <c r="B103" s="5" t="s">
        <v>68</v>
      </c>
      <c r="C103" s="5" t="s">
        <v>267</v>
      </c>
      <c r="D103" s="6">
        <v>3235</v>
      </c>
      <c r="E103" s="5" t="s">
        <v>87</v>
      </c>
      <c r="F103" s="6">
        <v>24187</v>
      </c>
      <c r="G103" s="6">
        <v>16860</v>
      </c>
      <c r="H103" s="6">
        <v>18084</v>
      </c>
      <c r="I103" s="6">
        <v>19075</v>
      </c>
      <c r="J103" s="6">
        <v>16598</v>
      </c>
      <c r="K103" s="6">
        <v>14244</v>
      </c>
      <c r="L103" s="6">
        <v>12168</v>
      </c>
      <c r="M103" s="6">
        <v>23604</v>
      </c>
      <c r="N103" s="6">
        <v>12547</v>
      </c>
      <c r="O103" s="6">
        <v>22910</v>
      </c>
      <c r="P103" s="6">
        <v>23010</v>
      </c>
      <c r="Q103" s="6">
        <v>24853</v>
      </c>
      <c r="R103" s="6">
        <f>SUM(F103:H103)</f>
        <v>59131</v>
      </c>
      <c r="S103" s="6">
        <f>SUM(I103:K103)</f>
        <v>49917</v>
      </c>
      <c r="T103" s="6">
        <f>SUM(L103:N103)</f>
        <v>48319</v>
      </c>
      <c r="U103" s="7">
        <f>SUM(O103:Q103)</f>
        <v>70773</v>
      </c>
      <c r="V103" s="7">
        <f>AVERAGE(F103:Q103)</f>
        <v>19011.666666666668</v>
      </c>
      <c r="W103" s="7">
        <f>MIN(F103:Q103)</f>
        <v>12168</v>
      </c>
      <c r="X103" s="7">
        <f>MAX(F103:Q103)</f>
        <v>24853</v>
      </c>
      <c r="Y103" s="7">
        <f>SMALL(F103:Q103,4)</f>
        <v>16598</v>
      </c>
      <c r="Z103" s="7">
        <f>LARGE(F103:Q103,4)</f>
        <v>23010</v>
      </c>
      <c r="AA103" s="7">
        <f>SUM(R103:U103)</f>
        <v>228140</v>
      </c>
      <c r="AB103" s="13">
        <f>COUNTIF(F103:Q103,"&gt;20000")</f>
        <v>5</v>
      </c>
      <c r="AC103" s="26" t="str">
        <f>REPT("⭐",AB103)</f>
        <v>⭐⭐⭐⭐⭐</v>
      </c>
      <c r="AD103" s="13" t="str">
        <f>IF(AB103&lt;=3,"Atenção",IF(AB103&lt;=6,"OK","Ótimo"))</f>
        <v>OK</v>
      </c>
    </row>
    <row r="104" spans="1:30" x14ac:dyDescent="0.25">
      <c r="A104" s="5" t="s">
        <v>74</v>
      </c>
      <c r="B104" s="5" t="s">
        <v>84</v>
      </c>
      <c r="C104" s="5" t="s">
        <v>209</v>
      </c>
      <c r="D104" s="6">
        <v>3235</v>
      </c>
      <c r="E104" s="5" t="s">
        <v>87</v>
      </c>
      <c r="F104" s="6">
        <v>12969</v>
      </c>
      <c r="G104" s="6">
        <v>12345</v>
      </c>
      <c r="H104" s="6">
        <v>10449</v>
      </c>
      <c r="I104" s="6">
        <v>22722</v>
      </c>
      <c r="J104" s="6">
        <v>15689</v>
      </c>
      <c r="K104" s="6">
        <v>14102</v>
      </c>
      <c r="L104" s="6">
        <v>21728</v>
      </c>
      <c r="M104" s="6">
        <v>18007</v>
      </c>
      <c r="N104" s="6">
        <v>16874</v>
      </c>
      <c r="O104" s="6">
        <v>23221</v>
      </c>
      <c r="P104" s="6">
        <v>20868</v>
      </c>
      <c r="Q104" s="6">
        <v>10713</v>
      </c>
      <c r="R104" s="6">
        <f>SUM(F104:H104)</f>
        <v>35763</v>
      </c>
      <c r="S104" s="6">
        <f>SUM(I104:K104)</f>
        <v>52513</v>
      </c>
      <c r="T104" s="6">
        <f>SUM(L104:N104)</f>
        <v>56609</v>
      </c>
      <c r="U104" s="7">
        <f>SUM(O104:Q104)</f>
        <v>54802</v>
      </c>
      <c r="V104" s="7">
        <f>AVERAGE(F104:Q104)</f>
        <v>16640.583333333332</v>
      </c>
      <c r="W104" s="7">
        <f>MIN(F104:Q104)</f>
        <v>10449</v>
      </c>
      <c r="X104" s="7">
        <f>MAX(F104:Q104)</f>
        <v>23221</v>
      </c>
      <c r="Y104" s="7">
        <f>SMALL(F104:Q104,4)</f>
        <v>12969</v>
      </c>
      <c r="Z104" s="7">
        <f>LARGE(F104:Q104,4)</f>
        <v>20868</v>
      </c>
      <c r="AA104" s="7">
        <f>SUM(R104:U104)</f>
        <v>199687</v>
      </c>
      <c r="AB104" s="13">
        <f>COUNTIF(F104:Q104,"&gt;20000")</f>
        <v>4</v>
      </c>
      <c r="AC104" s="26" t="str">
        <f>REPT("⭐",AB104)</f>
        <v>⭐⭐⭐⭐</v>
      </c>
      <c r="AD104" s="13" t="str">
        <f>IF(AB104&lt;=3,"Atenção",IF(AB104&lt;=6,"OK","Ótimo"))</f>
        <v>OK</v>
      </c>
    </row>
    <row r="105" spans="1:30" x14ac:dyDescent="0.25">
      <c r="A105" s="5" t="s">
        <v>24</v>
      </c>
      <c r="B105" s="5" t="s">
        <v>40</v>
      </c>
      <c r="C105" s="5" t="s">
        <v>404</v>
      </c>
      <c r="D105" s="6">
        <v>3235</v>
      </c>
      <c r="E105" s="5" t="s">
        <v>87</v>
      </c>
      <c r="F105" s="6">
        <v>15964</v>
      </c>
      <c r="G105" s="6">
        <v>12608</v>
      </c>
      <c r="H105" s="6">
        <v>12548</v>
      </c>
      <c r="I105" s="6">
        <v>13096</v>
      </c>
      <c r="J105" s="6">
        <v>15027</v>
      </c>
      <c r="K105" s="6">
        <v>22400</v>
      </c>
      <c r="L105" s="6">
        <v>22483</v>
      </c>
      <c r="M105" s="6">
        <v>12900</v>
      </c>
      <c r="N105" s="6">
        <v>13767</v>
      </c>
      <c r="O105" s="6">
        <v>10689</v>
      </c>
      <c r="P105" s="6">
        <v>22818</v>
      </c>
      <c r="Q105" s="6">
        <v>19955</v>
      </c>
      <c r="R105" s="6">
        <f>SUM(F105:H105)</f>
        <v>41120</v>
      </c>
      <c r="S105" s="6">
        <f>SUM(I105:K105)</f>
        <v>50523</v>
      </c>
      <c r="T105" s="6">
        <f>SUM(L105:N105)</f>
        <v>49150</v>
      </c>
      <c r="U105" s="7">
        <f>SUM(O105:Q105)</f>
        <v>53462</v>
      </c>
      <c r="V105" s="7">
        <f>AVERAGE(F105:Q105)</f>
        <v>16187.916666666666</v>
      </c>
      <c r="W105" s="7">
        <f>MIN(F105:Q105)</f>
        <v>10689</v>
      </c>
      <c r="X105" s="7">
        <f>MAX(F105:Q105)</f>
        <v>22818</v>
      </c>
      <c r="Y105" s="7">
        <f>SMALL(F105:Q105,4)</f>
        <v>12900</v>
      </c>
      <c r="Z105" s="7">
        <f>LARGE(F105:Q105,4)</f>
        <v>19955</v>
      </c>
      <c r="AA105" s="7">
        <f>SUM(R105:U105)</f>
        <v>194255</v>
      </c>
      <c r="AB105" s="13">
        <f>COUNTIF(F105:Q105,"&gt;20000")</f>
        <v>3</v>
      </c>
      <c r="AC105" s="26" t="str">
        <f>REPT("⭐",AB105)</f>
        <v>⭐⭐⭐</v>
      </c>
      <c r="AD105" s="13" t="str">
        <f>IF(AB105&lt;=3,"Atenção",IF(AB105&lt;=6,"OK","Ótimo"))</f>
        <v>Atenção</v>
      </c>
    </row>
    <row r="106" spans="1:30" x14ac:dyDescent="0.25">
      <c r="A106" s="5" t="s">
        <v>102</v>
      </c>
      <c r="B106" s="5" t="s">
        <v>84</v>
      </c>
      <c r="C106" s="5" t="s">
        <v>181</v>
      </c>
      <c r="D106" s="6">
        <v>3235</v>
      </c>
      <c r="E106" s="5" t="s">
        <v>87</v>
      </c>
      <c r="F106" s="6">
        <v>19660</v>
      </c>
      <c r="G106" s="6">
        <v>11307</v>
      </c>
      <c r="H106" s="6">
        <v>20605</v>
      </c>
      <c r="I106" s="6">
        <v>13508</v>
      </c>
      <c r="J106" s="6">
        <v>24225</v>
      </c>
      <c r="K106" s="6">
        <v>16463</v>
      </c>
      <c r="L106" s="6">
        <v>22045</v>
      </c>
      <c r="M106" s="6">
        <v>24723</v>
      </c>
      <c r="N106" s="6">
        <v>23271</v>
      </c>
      <c r="O106" s="6">
        <v>21982</v>
      </c>
      <c r="P106" s="6">
        <v>21198</v>
      </c>
      <c r="Q106" s="6">
        <v>17046</v>
      </c>
      <c r="R106" s="6">
        <f>SUM(F106:H106)</f>
        <v>51572</v>
      </c>
      <c r="S106" s="6">
        <f>SUM(I106:K106)</f>
        <v>54196</v>
      </c>
      <c r="T106" s="6">
        <f>SUM(L106:N106)</f>
        <v>70039</v>
      </c>
      <c r="U106" s="7">
        <f>SUM(O106:Q106)</f>
        <v>60226</v>
      </c>
      <c r="V106" s="7">
        <f>AVERAGE(F106:Q106)</f>
        <v>19669.416666666668</v>
      </c>
      <c r="W106" s="7">
        <f>MIN(F106:Q106)</f>
        <v>11307</v>
      </c>
      <c r="X106" s="7">
        <f>MAX(F106:Q106)</f>
        <v>24723</v>
      </c>
      <c r="Y106" s="7">
        <f>SMALL(F106:Q106,4)</f>
        <v>17046</v>
      </c>
      <c r="Z106" s="7">
        <f>LARGE(F106:Q106,4)</f>
        <v>22045</v>
      </c>
      <c r="AA106" s="7">
        <f>SUM(R106:U106)</f>
        <v>236033</v>
      </c>
      <c r="AB106" s="13">
        <f>COUNTIF(F106:Q106,"&gt;20000")</f>
        <v>7</v>
      </c>
      <c r="AC106" s="26" t="str">
        <f>REPT("⭐",AB106)</f>
        <v>⭐⭐⭐⭐⭐⭐⭐</v>
      </c>
      <c r="AD106" s="13" t="str">
        <f>IF(AB106&lt;=3,"Atenção",IF(AB106&lt;=6,"OK","Ótimo"))</f>
        <v>Ótimo</v>
      </c>
    </row>
    <row r="107" spans="1:30" x14ac:dyDescent="0.25">
      <c r="A107" s="5" t="s">
        <v>117</v>
      </c>
      <c r="B107" s="5" t="s">
        <v>42</v>
      </c>
      <c r="C107" s="5" t="s">
        <v>327</v>
      </c>
      <c r="D107" s="6">
        <v>3235</v>
      </c>
      <c r="E107" s="5" t="s">
        <v>87</v>
      </c>
      <c r="F107" s="6">
        <v>13608</v>
      </c>
      <c r="G107" s="6">
        <v>15177</v>
      </c>
      <c r="H107" s="6">
        <v>12919</v>
      </c>
      <c r="I107" s="6">
        <v>19490</v>
      </c>
      <c r="J107" s="6">
        <v>21820</v>
      </c>
      <c r="K107" s="6">
        <v>16146</v>
      </c>
      <c r="L107" s="6">
        <v>21495</v>
      </c>
      <c r="M107" s="6">
        <v>12746</v>
      </c>
      <c r="N107" s="6">
        <v>16413</v>
      </c>
      <c r="O107" s="6">
        <v>15870</v>
      </c>
      <c r="P107" s="6">
        <v>24138</v>
      </c>
      <c r="Q107" s="6">
        <v>21577</v>
      </c>
      <c r="R107" s="6">
        <f>SUM(F107:H107)</f>
        <v>41704</v>
      </c>
      <c r="S107" s="6">
        <f>SUM(I107:K107)</f>
        <v>57456</v>
      </c>
      <c r="T107" s="6">
        <f>SUM(L107:N107)</f>
        <v>50654</v>
      </c>
      <c r="U107" s="7">
        <f>SUM(O107:Q107)</f>
        <v>61585</v>
      </c>
      <c r="V107" s="7">
        <f>AVERAGE(F107:Q107)</f>
        <v>17616.583333333332</v>
      </c>
      <c r="W107" s="7">
        <f>MIN(F107:Q107)</f>
        <v>12746</v>
      </c>
      <c r="X107" s="7">
        <f>MAX(F107:Q107)</f>
        <v>24138</v>
      </c>
      <c r="Y107" s="7">
        <f>SMALL(F107:Q107,4)</f>
        <v>15177</v>
      </c>
      <c r="Z107" s="7">
        <f>LARGE(F107:Q107,4)</f>
        <v>21495</v>
      </c>
      <c r="AA107" s="7">
        <f>SUM(R107:U107)</f>
        <v>211399</v>
      </c>
      <c r="AB107" s="13">
        <f>COUNTIF(F107:Q107,"&gt;20000")</f>
        <v>4</v>
      </c>
      <c r="AC107" s="26" t="str">
        <f>REPT("⭐",AB107)</f>
        <v>⭐⭐⭐⭐</v>
      </c>
      <c r="AD107" s="13" t="str">
        <f>IF(AB107&lt;=3,"Atenção",IF(AB107&lt;=6,"OK","Ótimo"))</f>
        <v>OK</v>
      </c>
    </row>
    <row r="108" spans="1:30" x14ac:dyDescent="0.25">
      <c r="A108" s="5" t="s">
        <v>67</v>
      </c>
      <c r="B108" s="5" t="s">
        <v>118</v>
      </c>
      <c r="C108" s="5" t="s">
        <v>444</v>
      </c>
      <c r="D108" s="6">
        <v>3235</v>
      </c>
      <c r="E108" s="5" t="s">
        <v>87</v>
      </c>
      <c r="F108" s="6">
        <v>11339</v>
      </c>
      <c r="G108" s="6">
        <v>11945</v>
      </c>
      <c r="H108" s="6">
        <v>16120</v>
      </c>
      <c r="I108" s="6">
        <v>22006</v>
      </c>
      <c r="J108" s="6">
        <v>22802</v>
      </c>
      <c r="K108" s="6">
        <v>24493</v>
      </c>
      <c r="L108" s="6">
        <v>20669</v>
      </c>
      <c r="M108" s="6">
        <v>17942</v>
      </c>
      <c r="N108" s="6">
        <v>20788</v>
      </c>
      <c r="O108" s="6">
        <v>21310</v>
      </c>
      <c r="P108" s="6">
        <v>20195</v>
      </c>
      <c r="Q108" s="6">
        <v>15867</v>
      </c>
      <c r="R108" s="6">
        <f>SUM(F108:H108)</f>
        <v>39404</v>
      </c>
      <c r="S108" s="6">
        <f>SUM(I108:K108)</f>
        <v>69301</v>
      </c>
      <c r="T108" s="6">
        <f>SUM(L108:N108)</f>
        <v>59399</v>
      </c>
      <c r="U108" s="7">
        <f>SUM(O108:Q108)</f>
        <v>57372</v>
      </c>
      <c r="V108" s="7">
        <f>AVERAGE(F108:Q108)</f>
        <v>18789.666666666668</v>
      </c>
      <c r="W108" s="7">
        <f>MIN(F108:Q108)</f>
        <v>11339</v>
      </c>
      <c r="X108" s="7">
        <f>MAX(F108:Q108)</f>
        <v>24493</v>
      </c>
      <c r="Y108" s="7">
        <f>SMALL(F108:Q108,4)</f>
        <v>16120</v>
      </c>
      <c r="Z108" s="7">
        <f>LARGE(F108:Q108,4)</f>
        <v>21310</v>
      </c>
      <c r="AA108" s="7">
        <f>SUM(R108:U108)</f>
        <v>225476</v>
      </c>
      <c r="AB108" s="13">
        <f>COUNTIF(F108:Q108,"&gt;20000")</f>
        <v>7</v>
      </c>
      <c r="AC108" s="26" t="str">
        <f>REPT("⭐",AB108)</f>
        <v>⭐⭐⭐⭐⭐⭐⭐</v>
      </c>
      <c r="AD108" s="13" t="str">
        <f>IF(AB108&lt;=3,"Atenção",IF(AB108&lt;=6,"OK","Ótimo"))</f>
        <v>Ótimo</v>
      </c>
    </row>
    <row r="109" spans="1:30" x14ac:dyDescent="0.25">
      <c r="A109" s="5" t="s">
        <v>99</v>
      </c>
      <c r="B109" s="5" t="s">
        <v>49</v>
      </c>
      <c r="C109" s="5" t="s">
        <v>326</v>
      </c>
      <c r="D109" s="6">
        <v>3235</v>
      </c>
      <c r="E109" s="5" t="s">
        <v>18</v>
      </c>
      <c r="F109" s="6">
        <v>14433</v>
      </c>
      <c r="G109" s="6">
        <v>10550</v>
      </c>
      <c r="H109" s="6">
        <v>10735</v>
      </c>
      <c r="I109" s="6">
        <v>18466</v>
      </c>
      <c r="J109" s="6">
        <v>16930</v>
      </c>
      <c r="K109" s="6">
        <v>21198</v>
      </c>
      <c r="L109" s="6">
        <v>17760</v>
      </c>
      <c r="M109" s="6">
        <v>22784</v>
      </c>
      <c r="N109" s="6">
        <v>21765</v>
      </c>
      <c r="O109" s="6">
        <v>18598</v>
      </c>
      <c r="P109" s="6">
        <v>13822</v>
      </c>
      <c r="Q109" s="6">
        <v>21788</v>
      </c>
      <c r="R109" s="6">
        <f>SUM(F109:H109)</f>
        <v>35718</v>
      </c>
      <c r="S109" s="6">
        <f>SUM(I109:K109)</f>
        <v>56594</v>
      </c>
      <c r="T109" s="6">
        <f>SUM(L109:N109)</f>
        <v>62309</v>
      </c>
      <c r="U109" s="7">
        <f>SUM(O109:Q109)</f>
        <v>54208</v>
      </c>
      <c r="V109" s="7">
        <f>AVERAGE(F109:Q109)</f>
        <v>17402.416666666668</v>
      </c>
      <c r="W109" s="7">
        <f>MIN(F109:Q109)</f>
        <v>10550</v>
      </c>
      <c r="X109" s="7">
        <f>MAX(F109:Q109)</f>
        <v>22784</v>
      </c>
      <c r="Y109" s="7">
        <f>SMALL(F109:Q109,4)</f>
        <v>14433</v>
      </c>
      <c r="Z109" s="7">
        <f>LARGE(F109:Q109,4)</f>
        <v>21198</v>
      </c>
      <c r="AA109" s="7">
        <f>SUM(R109:U109)</f>
        <v>208829</v>
      </c>
      <c r="AB109" s="13">
        <f>COUNTIF(F109:Q109,"&gt;20000")</f>
        <v>4</v>
      </c>
      <c r="AC109" s="26" t="str">
        <f>REPT("⭐",AB109)</f>
        <v>⭐⭐⭐⭐</v>
      </c>
      <c r="AD109" s="13" t="str">
        <f>IF(AB109&lt;=3,"Atenção",IF(AB109&lt;=6,"OK","Ótimo"))</f>
        <v>OK</v>
      </c>
    </row>
    <row r="110" spans="1:30" x14ac:dyDescent="0.25">
      <c r="A110" s="5" t="s">
        <v>119</v>
      </c>
      <c r="B110" s="5" t="s">
        <v>55</v>
      </c>
      <c r="C110" s="5" t="s">
        <v>380</v>
      </c>
      <c r="D110" s="6">
        <v>3235</v>
      </c>
      <c r="E110" s="5" t="s">
        <v>87</v>
      </c>
      <c r="F110" s="6">
        <v>19958</v>
      </c>
      <c r="G110" s="6">
        <v>21152</v>
      </c>
      <c r="H110" s="6">
        <v>19959</v>
      </c>
      <c r="I110" s="6">
        <v>11738</v>
      </c>
      <c r="J110" s="6">
        <v>24330</v>
      </c>
      <c r="K110" s="6">
        <v>18320</v>
      </c>
      <c r="L110" s="6">
        <v>11176</v>
      </c>
      <c r="M110" s="6">
        <v>19323</v>
      </c>
      <c r="N110" s="6">
        <v>16868</v>
      </c>
      <c r="O110" s="6">
        <v>20312</v>
      </c>
      <c r="P110" s="6">
        <v>24559</v>
      </c>
      <c r="Q110" s="6">
        <v>20687</v>
      </c>
      <c r="R110" s="6">
        <f>SUM(F110:H110)</f>
        <v>61069</v>
      </c>
      <c r="S110" s="6">
        <f>SUM(I110:K110)</f>
        <v>54388</v>
      </c>
      <c r="T110" s="6">
        <f>SUM(L110:N110)</f>
        <v>47367</v>
      </c>
      <c r="U110" s="7">
        <f>SUM(O110:Q110)</f>
        <v>65558</v>
      </c>
      <c r="V110" s="7">
        <f>AVERAGE(F110:Q110)</f>
        <v>19031.833333333332</v>
      </c>
      <c r="W110" s="7">
        <f>MIN(F110:Q110)</f>
        <v>11176</v>
      </c>
      <c r="X110" s="7">
        <f>MAX(F110:Q110)</f>
        <v>24559</v>
      </c>
      <c r="Y110" s="7">
        <f>SMALL(F110:Q110,4)</f>
        <v>18320</v>
      </c>
      <c r="Z110" s="7">
        <f>LARGE(F110:Q110,4)</f>
        <v>20687</v>
      </c>
      <c r="AA110" s="7">
        <f>SUM(R110:U110)</f>
        <v>228382</v>
      </c>
      <c r="AB110" s="13">
        <f>COUNTIF(F110:Q110,"&gt;20000")</f>
        <v>5</v>
      </c>
      <c r="AC110" s="26" t="str">
        <f>REPT("⭐",AB110)</f>
        <v>⭐⭐⭐⭐⭐</v>
      </c>
      <c r="AD110" s="13" t="str">
        <f>IF(AB110&lt;=3,"Atenção",IF(AB110&lt;=6,"OK","Ótimo"))</f>
        <v>OK</v>
      </c>
    </row>
    <row r="111" spans="1:30" x14ac:dyDescent="0.25">
      <c r="A111" s="5" t="s">
        <v>50</v>
      </c>
      <c r="B111" s="5" t="s">
        <v>114</v>
      </c>
      <c r="C111" s="5" t="s">
        <v>409</v>
      </c>
      <c r="D111" s="6">
        <v>3170</v>
      </c>
      <c r="E111" s="5" t="s">
        <v>30</v>
      </c>
      <c r="F111" s="6">
        <v>17602</v>
      </c>
      <c r="G111" s="6">
        <v>23827</v>
      </c>
      <c r="H111" s="6">
        <v>17601</v>
      </c>
      <c r="I111" s="6">
        <v>20709</v>
      </c>
      <c r="J111" s="6">
        <v>17918</v>
      </c>
      <c r="K111" s="6">
        <v>19626</v>
      </c>
      <c r="L111" s="6">
        <v>18634</v>
      </c>
      <c r="M111" s="6">
        <v>13096</v>
      </c>
      <c r="N111" s="6">
        <v>22779</v>
      </c>
      <c r="O111" s="6">
        <v>12748</v>
      </c>
      <c r="P111" s="6">
        <v>12924</v>
      </c>
      <c r="Q111" s="6">
        <v>21934</v>
      </c>
      <c r="R111" s="6">
        <f>SUM(F111:H111)</f>
        <v>59030</v>
      </c>
      <c r="S111" s="6">
        <f>SUM(I111:K111)</f>
        <v>58253</v>
      </c>
      <c r="T111" s="6">
        <f>SUM(L111:N111)</f>
        <v>54509</v>
      </c>
      <c r="U111" s="7">
        <f>SUM(O111:Q111)</f>
        <v>47606</v>
      </c>
      <c r="V111" s="7">
        <f>AVERAGE(F111:Q111)</f>
        <v>18283.166666666668</v>
      </c>
      <c r="W111" s="7">
        <f>MIN(F111:Q111)</f>
        <v>12748</v>
      </c>
      <c r="X111" s="7">
        <f>MAX(F111:Q111)</f>
        <v>23827</v>
      </c>
      <c r="Y111" s="7">
        <f>SMALL(F111:Q111,4)</f>
        <v>17601</v>
      </c>
      <c r="Z111" s="7">
        <f>LARGE(F111:Q111,4)</f>
        <v>20709</v>
      </c>
      <c r="AA111" s="7">
        <f>SUM(R111:U111)</f>
        <v>219398</v>
      </c>
      <c r="AB111" s="13">
        <f>COUNTIF(F111:Q111,"&gt;20000")</f>
        <v>4</v>
      </c>
      <c r="AC111" s="26" t="str">
        <f>REPT("⭐",AB111)</f>
        <v>⭐⭐⭐⭐</v>
      </c>
      <c r="AD111" s="13" t="str">
        <f>IF(AB111&lt;=3,"Atenção",IF(AB111&lt;=6,"OK","Ótimo"))</f>
        <v>OK</v>
      </c>
    </row>
    <row r="112" spans="1:30" x14ac:dyDescent="0.25">
      <c r="A112" s="5" t="s">
        <v>63</v>
      </c>
      <c r="B112" s="5" t="s">
        <v>49</v>
      </c>
      <c r="C112" s="5" t="s">
        <v>253</v>
      </c>
      <c r="D112" s="6">
        <v>3170</v>
      </c>
      <c r="E112" s="5" t="s">
        <v>30</v>
      </c>
      <c r="F112" s="6">
        <v>14761</v>
      </c>
      <c r="G112" s="6">
        <v>13732</v>
      </c>
      <c r="H112" s="6">
        <v>18939</v>
      </c>
      <c r="I112" s="6">
        <v>17494</v>
      </c>
      <c r="J112" s="6">
        <v>18469</v>
      </c>
      <c r="K112" s="6">
        <v>19132</v>
      </c>
      <c r="L112" s="6">
        <v>10075</v>
      </c>
      <c r="M112" s="6">
        <v>23680</v>
      </c>
      <c r="N112" s="6">
        <v>15188</v>
      </c>
      <c r="O112" s="6">
        <v>12620</v>
      </c>
      <c r="P112" s="6">
        <v>12580</v>
      </c>
      <c r="Q112" s="6">
        <v>24495</v>
      </c>
      <c r="R112" s="6">
        <f>SUM(F112:H112)</f>
        <v>47432</v>
      </c>
      <c r="S112" s="6">
        <f>SUM(I112:K112)</f>
        <v>55095</v>
      </c>
      <c r="T112" s="6">
        <f>SUM(L112:N112)</f>
        <v>48943</v>
      </c>
      <c r="U112" s="7">
        <f>SUM(O112:Q112)</f>
        <v>49695</v>
      </c>
      <c r="V112" s="7">
        <f>AVERAGE(F112:Q112)</f>
        <v>16763.75</v>
      </c>
      <c r="W112" s="7">
        <f>MIN(F112:Q112)</f>
        <v>10075</v>
      </c>
      <c r="X112" s="7">
        <f>MAX(F112:Q112)</f>
        <v>24495</v>
      </c>
      <c r="Y112" s="7">
        <f>SMALL(F112:Q112,4)</f>
        <v>13732</v>
      </c>
      <c r="Z112" s="7">
        <f>LARGE(F112:Q112,4)</f>
        <v>18939</v>
      </c>
      <c r="AA112" s="7">
        <f>SUM(R112:U112)</f>
        <v>201165</v>
      </c>
      <c r="AB112" s="13">
        <f>COUNTIF(F112:Q112,"&gt;20000")</f>
        <v>2</v>
      </c>
      <c r="AC112" s="26" t="str">
        <f>REPT("⭐",AB112)</f>
        <v>⭐⭐</v>
      </c>
      <c r="AD112" s="13" t="str">
        <f>IF(AB112&lt;=3,"Atenção",IF(AB112&lt;=6,"OK","Ótimo"))</f>
        <v>Atenção</v>
      </c>
    </row>
    <row r="113" spans="1:30" x14ac:dyDescent="0.25">
      <c r="A113" s="5" t="s">
        <v>120</v>
      </c>
      <c r="B113" s="5" t="s">
        <v>42</v>
      </c>
      <c r="C113" s="5" t="s">
        <v>403</v>
      </c>
      <c r="D113" s="6">
        <v>3235</v>
      </c>
      <c r="E113" s="5" t="s">
        <v>87</v>
      </c>
      <c r="F113" s="6">
        <v>14159</v>
      </c>
      <c r="G113" s="6">
        <v>19479</v>
      </c>
      <c r="H113" s="6">
        <v>17135</v>
      </c>
      <c r="I113" s="6">
        <v>13028</v>
      </c>
      <c r="J113" s="6">
        <v>18524</v>
      </c>
      <c r="K113" s="6">
        <v>24024</v>
      </c>
      <c r="L113" s="6">
        <v>12290</v>
      </c>
      <c r="M113" s="6">
        <v>22626</v>
      </c>
      <c r="N113" s="6">
        <v>21805</v>
      </c>
      <c r="O113" s="6">
        <v>10717</v>
      </c>
      <c r="P113" s="6">
        <v>22275</v>
      </c>
      <c r="Q113" s="6">
        <v>19842</v>
      </c>
      <c r="R113" s="6">
        <f>SUM(F113:H113)</f>
        <v>50773</v>
      </c>
      <c r="S113" s="6">
        <f>SUM(I113:K113)</f>
        <v>55576</v>
      </c>
      <c r="T113" s="6">
        <f>SUM(L113:N113)</f>
        <v>56721</v>
      </c>
      <c r="U113" s="7">
        <f>SUM(O113:Q113)</f>
        <v>52834</v>
      </c>
      <c r="V113" s="7">
        <f>AVERAGE(F113:Q113)</f>
        <v>17992</v>
      </c>
      <c r="W113" s="7">
        <f>MIN(F113:Q113)</f>
        <v>10717</v>
      </c>
      <c r="X113" s="7">
        <f>MAX(F113:Q113)</f>
        <v>24024</v>
      </c>
      <c r="Y113" s="7">
        <f>SMALL(F113:Q113,4)</f>
        <v>14159</v>
      </c>
      <c r="Z113" s="7">
        <f>LARGE(F113:Q113,4)</f>
        <v>21805</v>
      </c>
      <c r="AA113" s="7">
        <f>SUM(R113:U113)</f>
        <v>215904</v>
      </c>
      <c r="AB113" s="13">
        <f>COUNTIF(F113:Q113,"&gt;20000")</f>
        <v>4</v>
      </c>
      <c r="AC113" s="26" t="str">
        <f>REPT("⭐",AB113)</f>
        <v>⭐⭐⭐⭐</v>
      </c>
      <c r="AD113" s="13" t="str">
        <f>IF(AB113&lt;=3,"Atenção",IF(AB113&lt;=6,"OK","Ótimo"))</f>
        <v>OK</v>
      </c>
    </row>
    <row r="114" spans="1:30" x14ac:dyDescent="0.25">
      <c r="A114" s="5" t="s">
        <v>121</v>
      </c>
      <c r="B114" s="5" t="s">
        <v>69</v>
      </c>
      <c r="C114" s="5" t="s">
        <v>289</v>
      </c>
      <c r="D114" s="6">
        <v>3235</v>
      </c>
      <c r="E114" s="5" t="s">
        <v>87</v>
      </c>
      <c r="F114" s="6">
        <v>15327</v>
      </c>
      <c r="G114" s="6">
        <v>12870</v>
      </c>
      <c r="H114" s="6">
        <v>18118</v>
      </c>
      <c r="I114" s="6">
        <v>24558</v>
      </c>
      <c r="J114" s="6">
        <v>21491</v>
      </c>
      <c r="K114" s="6">
        <v>23322</v>
      </c>
      <c r="L114" s="6">
        <v>20902</v>
      </c>
      <c r="M114" s="6">
        <v>24002</v>
      </c>
      <c r="N114" s="6">
        <v>18750</v>
      </c>
      <c r="O114" s="6">
        <v>13811</v>
      </c>
      <c r="P114" s="6">
        <v>17505</v>
      </c>
      <c r="Q114" s="6">
        <v>24998</v>
      </c>
      <c r="R114" s="6">
        <f>SUM(F114:H114)</f>
        <v>46315</v>
      </c>
      <c r="S114" s="6">
        <f>SUM(I114:K114)</f>
        <v>69371</v>
      </c>
      <c r="T114" s="6">
        <f>SUM(L114:N114)</f>
        <v>63654</v>
      </c>
      <c r="U114" s="7">
        <f>SUM(O114:Q114)</f>
        <v>56314</v>
      </c>
      <c r="V114" s="7">
        <f>AVERAGE(F114:Q114)</f>
        <v>19637.833333333332</v>
      </c>
      <c r="W114" s="7">
        <f>MIN(F114:Q114)</f>
        <v>12870</v>
      </c>
      <c r="X114" s="7">
        <f>MAX(F114:Q114)</f>
        <v>24998</v>
      </c>
      <c r="Y114" s="7">
        <f>SMALL(F114:Q114,4)</f>
        <v>17505</v>
      </c>
      <c r="Z114" s="7">
        <f>LARGE(F114:Q114,4)</f>
        <v>23322</v>
      </c>
      <c r="AA114" s="7">
        <f>SUM(R114:U114)</f>
        <v>235654</v>
      </c>
      <c r="AB114" s="13">
        <f>COUNTIF(F114:Q114,"&gt;20000")</f>
        <v>6</v>
      </c>
      <c r="AC114" s="26" t="str">
        <f>REPT("⭐",AB114)</f>
        <v>⭐⭐⭐⭐⭐⭐</v>
      </c>
      <c r="AD114" s="13" t="str">
        <f>IF(AB114&lt;=3,"Atenção",IF(AB114&lt;=6,"OK","Ótimo"))</f>
        <v>OK</v>
      </c>
    </row>
    <row r="115" spans="1:30" x14ac:dyDescent="0.25">
      <c r="A115" s="5" t="s">
        <v>33</v>
      </c>
      <c r="B115" s="5" t="s">
        <v>32</v>
      </c>
      <c r="C115" s="5" t="s">
        <v>189</v>
      </c>
      <c r="D115" s="6">
        <v>3235</v>
      </c>
      <c r="E115" s="5" t="s">
        <v>87</v>
      </c>
      <c r="F115" s="6">
        <v>11530</v>
      </c>
      <c r="G115" s="6">
        <v>21133</v>
      </c>
      <c r="H115" s="6">
        <v>10667</v>
      </c>
      <c r="I115" s="6">
        <v>21682</v>
      </c>
      <c r="J115" s="6">
        <v>12747</v>
      </c>
      <c r="K115" s="6">
        <v>17990</v>
      </c>
      <c r="L115" s="6">
        <v>11807</v>
      </c>
      <c r="M115" s="6">
        <v>10573</v>
      </c>
      <c r="N115" s="6">
        <v>21356</v>
      </c>
      <c r="O115" s="6">
        <v>12449</v>
      </c>
      <c r="P115" s="6">
        <v>22732</v>
      </c>
      <c r="Q115" s="6">
        <v>13989</v>
      </c>
      <c r="R115" s="6">
        <f>SUM(F115:H115)</f>
        <v>43330</v>
      </c>
      <c r="S115" s="6">
        <f>SUM(I115:K115)</f>
        <v>52419</v>
      </c>
      <c r="T115" s="6">
        <f>SUM(L115:N115)</f>
        <v>43736</v>
      </c>
      <c r="U115" s="7">
        <f>SUM(O115:Q115)</f>
        <v>49170</v>
      </c>
      <c r="V115" s="7">
        <f>AVERAGE(F115:Q115)</f>
        <v>15721.25</v>
      </c>
      <c r="W115" s="7">
        <f>MIN(F115:Q115)</f>
        <v>10573</v>
      </c>
      <c r="X115" s="7">
        <f>MAX(F115:Q115)</f>
        <v>22732</v>
      </c>
      <c r="Y115" s="7">
        <f>SMALL(F115:Q115,4)</f>
        <v>11807</v>
      </c>
      <c r="Z115" s="7">
        <f>LARGE(F115:Q115,4)</f>
        <v>21133</v>
      </c>
      <c r="AA115" s="7">
        <f>SUM(R115:U115)</f>
        <v>188655</v>
      </c>
      <c r="AB115" s="13">
        <f>COUNTIF(F115:Q115,"&gt;20000")</f>
        <v>4</v>
      </c>
      <c r="AC115" s="26" t="str">
        <f>REPT("⭐",AB115)</f>
        <v>⭐⭐⭐⭐</v>
      </c>
      <c r="AD115" s="13" t="str">
        <f>IF(AB115&lt;=3,"Atenção",IF(AB115&lt;=6,"OK","Ótimo"))</f>
        <v>OK</v>
      </c>
    </row>
    <row r="116" spans="1:30" x14ac:dyDescent="0.25">
      <c r="A116" s="5" t="s">
        <v>115</v>
      </c>
      <c r="B116" s="5" t="s">
        <v>59</v>
      </c>
      <c r="C116" s="5" t="s">
        <v>296</v>
      </c>
      <c r="D116" s="6">
        <v>3235</v>
      </c>
      <c r="E116" s="5" t="s">
        <v>18</v>
      </c>
      <c r="F116" s="6">
        <v>16867</v>
      </c>
      <c r="G116" s="6">
        <v>16779</v>
      </c>
      <c r="H116" s="6">
        <v>21877</v>
      </c>
      <c r="I116" s="6">
        <v>11098</v>
      </c>
      <c r="J116" s="6">
        <v>19128</v>
      </c>
      <c r="K116" s="6">
        <v>17962</v>
      </c>
      <c r="L116" s="6">
        <v>14168</v>
      </c>
      <c r="M116" s="6">
        <v>21908</v>
      </c>
      <c r="N116" s="6">
        <v>24234</v>
      </c>
      <c r="O116" s="6">
        <v>21717</v>
      </c>
      <c r="P116" s="6">
        <v>12805</v>
      </c>
      <c r="Q116" s="6">
        <v>20312</v>
      </c>
      <c r="R116" s="6">
        <f>SUM(F116:H116)</f>
        <v>55523</v>
      </c>
      <c r="S116" s="6">
        <f>SUM(I116:K116)</f>
        <v>48188</v>
      </c>
      <c r="T116" s="6">
        <f>SUM(L116:N116)</f>
        <v>60310</v>
      </c>
      <c r="U116" s="7">
        <f>SUM(O116:Q116)</f>
        <v>54834</v>
      </c>
      <c r="V116" s="7">
        <f>AVERAGE(F116:Q116)</f>
        <v>18237.916666666668</v>
      </c>
      <c r="W116" s="7">
        <f>MIN(F116:Q116)</f>
        <v>11098</v>
      </c>
      <c r="X116" s="7">
        <f>MAX(F116:Q116)</f>
        <v>24234</v>
      </c>
      <c r="Y116" s="7">
        <f>SMALL(F116:Q116,4)</f>
        <v>16779</v>
      </c>
      <c r="Z116" s="7">
        <f>LARGE(F116:Q116,4)</f>
        <v>21717</v>
      </c>
      <c r="AA116" s="7">
        <f>SUM(R116:U116)</f>
        <v>218855</v>
      </c>
      <c r="AB116" s="13">
        <f>COUNTIF(F116:Q116,"&gt;20000")</f>
        <v>5</v>
      </c>
      <c r="AC116" s="26" t="str">
        <f>REPT("⭐",AB116)</f>
        <v>⭐⭐⭐⭐⭐</v>
      </c>
      <c r="AD116" s="13" t="str">
        <f>IF(AB116&lt;=3,"Atenção",IF(AB116&lt;=6,"OK","Ótimo"))</f>
        <v>OK</v>
      </c>
    </row>
    <row r="117" spans="1:30" x14ac:dyDescent="0.25">
      <c r="A117" s="5" t="s">
        <v>64</v>
      </c>
      <c r="B117" s="5" t="s">
        <v>114</v>
      </c>
      <c r="C117" s="5" t="s">
        <v>206</v>
      </c>
      <c r="D117" s="6">
        <v>3170</v>
      </c>
      <c r="E117" s="5" t="s">
        <v>30</v>
      </c>
      <c r="F117" s="6">
        <v>10654</v>
      </c>
      <c r="G117" s="6">
        <v>24622</v>
      </c>
      <c r="H117" s="6">
        <v>13403</v>
      </c>
      <c r="I117" s="6">
        <v>24771</v>
      </c>
      <c r="J117" s="6">
        <v>12303</v>
      </c>
      <c r="K117" s="6">
        <v>18517</v>
      </c>
      <c r="L117" s="6">
        <v>20926</v>
      </c>
      <c r="M117" s="6">
        <v>19087</v>
      </c>
      <c r="N117" s="6">
        <v>22816</v>
      </c>
      <c r="O117" s="6">
        <v>10176</v>
      </c>
      <c r="P117" s="6">
        <v>23864</v>
      </c>
      <c r="Q117" s="6">
        <v>11774</v>
      </c>
      <c r="R117" s="6">
        <f>SUM(F117:H117)</f>
        <v>48679</v>
      </c>
      <c r="S117" s="6">
        <f>SUM(I117:K117)</f>
        <v>55591</v>
      </c>
      <c r="T117" s="6">
        <f>SUM(L117:N117)</f>
        <v>62829</v>
      </c>
      <c r="U117" s="7">
        <f>SUM(O117:Q117)</f>
        <v>45814</v>
      </c>
      <c r="V117" s="7">
        <f>AVERAGE(F117:Q117)</f>
        <v>17742.75</v>
      </c>
      <c r="W117" s="7">
        <f>MIN(F117:Q117)</f>
        <v>10176</v>
      </c>
      <c r="X117" s="7">
        <f>MAX(F117:Q117)</f>
        <v>24771</v>
      </c>
      <c r="Y117" s="7">
        <f>SMALL(F117:Q117,4)</f>
        <v>12303</v>
      </c>
      <c r="Z117" s="7">
        <f>LARGE(F117:Q117,4)</f>
        <v>22816</v>
      </c>
      <c r="AA117" s="7">
        <f>SUM(R117:U117)</f>
        <v>212913</v>
      </c>
      <c r="AB117" s="13">
        <f>COUNTIF(F117:Q117,"&gt;20000")</f>
        <v>5</v>
      </c>
      <c r="AC117" s="26" t="str">
        <f>REPT("⭐",AB117)</f>
        <v>⭐⭐⭐⭐⭐</v>
      </c>
      <c r="AD117" s="13" t="str">
        <f>IF(AB117&lt;=3,"Atenção",IF(AB117&lt;=6,"OK","Ótimo"))</f>
        <v>OK</v>
      </c>
    </row>
    <row r="118" spans="1:30" x14ac:dyDescent="0.25">
      <c r="A118" s="5" t="s">
        <v>122</v>
      </c>
      <c r="B118" s="5" t="s">
        <v>17</v>
      </c>
      <c r="C118" s="5" t="s">
        <v>345</v>
      </c>
      <c r="D118" s="6">
        <v>3125</v>
      </c>
      <c r="E118" s="5" t="s">
        <v>26</v>
      </c>
      <c r="F118" s="6">
        <v>21828</v>
      </c>
      <c r="G118" s="6">
        <v>10793</v>
      </c>
      <c r="H118" s="6">
        <v>13302</v>
      </c>
      <c r="I118" s="6">
        <v>19017</v>
      </c>
      <c r="J118" s="6">
        <v>17054</v>
      </c>
      <c r="K118" s="6">
        <v>11498</v>
      </c>
      <c r="L118" s="6">
        <v>18412</v>
      </c>
      <c r="M118" s="6">
        <v>21349</v>
      </c>
      <c r="N118" s="6">
        <v>21265</v>
      </c>
      <c r="O118" s="6">
        <v>19088</v>
      </c>
      <c r="P118" s="6">
        <v>21110</v>
      </c>
      <c r="Q118" s="6">
        <v>17052</v>
      </c>
      <c r="R118" s="6">
        <f>SUM(F118:H118)</f>
        <v>45923</v>
      </c>
      <c r="S118" s="6">
        <f>SUM(I118:K118)</f>
        <v>47569</v>
      </c>
      <c r="T118" s="6">
        <f>SUM(L118:N118)</f>
        <v>61026</v>
      </c>
      <c r="U118" s="7">
        <f>SUM(O118:Q118)</f>
        <v>57250</v>
      </c>
      <c r="V118" s="7">
        <f>AVERAGE(F118:Q118)</f>
        <v>17647.333333333332</v>
      </c>
      <c r="W118" s="7">
        <f>MIN(F118:Q118)</f>
        <v>10793</v>
      </c>
      <c r="X118" s="7">
        <f>MAX(F118:Q118)</f>
        <v>21828</v>
      </c>
      <c r="Y118" s="7">
        <f>SMALL(F118:Q118,4)</f>
        <v>17052</v>
      </c>
      <c r="Z118" s="7">
        <f>LARGE(F118:Q118,4)</f>
        <v>21110</v>
      </c>
      <c r="AA118" s="7">
        <f>SUM(R118:U118)</f>
        <v>211768</v>
      </c>
      <c r="AB118" s="13">
        <f>COUNTIF(F118:Q118,"&gt;20000")</f>
        <v>4</v>
      </c>
      <c r="AC118" s="26" t="str">
        <f>REPT("⭐",AB118)</f>
        <v>⭐⭐⭐⭐</v>
      </c>
      <c r="AD118" s="13" t="str">
        <f>IF(AB118&lt;=3,"Atenção",IF(AB118&lt;=6,"OK","Ótimo"))</f>
        <v>OK</v>
      </c>
    </row>
    <row r="119" spans="1:30" x14ac:dyDescent="0.25">
      <c r="A119" s="5" t="s">
        <v>35</v>
      </c>
      <c r="B119" s="5" t="s">
        <v>53</v>
      </c>
      <c r="C119" s="5" t="s">
        <v>360</v>
      </c>
      <c r="D119" s="6">
        <v>3235</v>
      </c>
      <c r="E119" s="5" t="s">
        <v>87</v>
      </c>
      <c r="F119" s="6">
        <v>13791</v>
      </c>
      <c r="G119" s="6">
        <v>19126</v>
      </c>
      <c r="H119" s="6">
        <v>18420</v>
      </c>
      <c r="I119" s="6">
        <v>12680</v>
      </c>
      <c r="J119" s="6">
        <v>15466</v>
      </c>
      <c r="K119" s="6">
        <v>14618</v>
      </c>
      <c r="L119" s="6">
        <v>13122</v>
      </c>
      <c r="M119" s="6">
        <v>22105</v>
      </c>
      <c r="N119" s="6">
        <v>12406</v>
      </c>
      <c r="O119" s="6">
        <v>14645</v>
      </c>
      <c r="P119" s="6">
        <v>21955</v>
      </c>
      <c r="Q119" s="6">
        <v>23181</v>
      </c>
      <c r="R119" s="6">
        <f>SUM(F119:H119)</f>
        <v>51337</v>
      </c>
      <c r="S119" s="6">
        <f>SUM(I119:K119)</f>
        <v>42764</v>
      </c>
      <c r="T119" s="6">
        <f>SUM(L119:N119)</f>
        <v>47633</v>
      </c>
      <c r="U119" s="7">
        <f>SUM(O119:Q119)</f>
        <v>59781</v>
      </c>
      <c r="V119" s="7">
        <f>AVERAGE(F119:Q119)</f>
        <v>16792.916666666668</v>
      </c>
      <c r="W119" s="7">
        <f>MIN(F119:Q119)</f>
        <v>12406</v>
      </c>
      <c r="X119" s="7">
        <f>MAX(F119:Q119)</f>
        <v>23181</v>
      </c>
      <c r="Y119" s="7">
        <f>SMALL(F119:Q119,4)</f>
        <v>13791</v>
      </c>
      <c r="Z119" s="7">
        <f>LARGE(F119:Q119,4)</f>
        <v>19126</v>
      </c>
      <c r="AA119" s="7">
        <f>SUM(R119:U119)</f>
        <v>201515</v>
      </c>
      <c r="AB119" s="13">
        <f>COUNTIF(F119:Q119,"&gt;20000")</f>
        <v>3</v>
      </c>
      <c r="AC119" s="26" t="str">
        <f>REPT("⭐",AB119)</f>
        <v>⭐⭐⭐</v>
      </c>
      <c r="AD119" s="13" t="str">
        <f>IF(AB119&lt;=3,"Atenção",IF(AB119&lt;=6,"OK","Ótimo"))</f>
        <v>Atenção</v>
      </c>
    </row>
    <row r="120" spans="1:30" x14ac:dyDescent="0.25">
      <c r="A120" s="5" t="s">
        <v>63</v>
      </c>
      <c r="B120" s="5" t="s">
        <v>55</v>
      </c>
      <c r="C120" s="5" t="s">
        <v>333</v>
      </c>
      <c r="D120" s="6">
        <v>3170</v>
      </c>
      <c r="E120" s="5" t="s">
        <v>30</v>
      </c>
      <c r="F120" s="6">
        <v>17020</v>
      </c>
      <c r="G120" s="6">
        <v>22279</v>
      </c>
      <c r="H120" s="6">
        <v>24942</v>
      </c>
      <c r="I120" s="6">
        <v>20896</v>
      </c>
      <c r="J120" s="6">
        <v>11161</v>
      </c>
      <c r="K120" s="6">
        <v>21393</v>
      </c>
      <c r="L120" s="6">
        <v>23964</v>
      </c>
      <c r="M120" s="6">
        <v>18066</v>
      </c>
      <c r="N120" s="6">
        <v>19669</v>
      </c>
      <c r="O120" s="6">
        <v>16995</v>
      </c>
      <c r="P120" s="6">
        <v>20380</v>
      </c>
      <c r="Q120" s="6">
        <v>19430</v>
      </c>
      <c r="R120" s="6">
        <f>SUM(F120:H120)</f>
        <v>64241</v>
      </c>
      <c r="S120" s="6">
        <f>SUM(I120:K120)</f>
        <v>53450</v>
      </c>
      <c r="T120" s="6">
        <f>SUM(L120:N120)</f>
        <v>61699</v>
      </c>
      <c r="U120" s="7">
        <f>SUM(O120:Q120)</f>
        <v>56805</v>
      </c>
      <c r="V120" s="7">
        <f>AVERAGE(F120:Q120)</f>
        <v>19682.916666666668</v>
      </c>
      <c r="W120" s="7">
        <f>MIN(F120:Q120)</f>
        <v>11161</v>
      </c>
      <c r="X120" s="7">
        <f>MAX(F120:Q120)</f>
        <v>24942</v>
      </c>
      <c r="Y120" s="7">
        <f>SMALL(F120:Q120,4)</f>
        <v>18066</v>
      </c>
      <c r="Z120" s="7">
        <f>LARGE(F120:Q120,4)</f>
        <v>21393</v>
      </c>
      <c r="AA120" s="7">
        <f>SUM(R120:U120)</f>
        <v>236195</v>
      </c>
      <c r="AB120" s="13">
        <f>COUNTIF(F120:Q120,"&gt;20000")</f>
        <v>6</v>
      </c>
      <c r="AC120" s="26" t="str">
        <f>REPT("⭐",AB120)</f>
        <v>⭐⭐⭐⭐⭐⭐</v>
      </c>
      <c r="AD120" s="13" t="str">
        <f>IF(AB120&lt;=3,"Atenção",IF(AB120&lt;=6,"OK","Ótimo"))</f>
        <v>OK</v>
      </c>
    </row>
    <row r="121" spans="1:30" x14ac:dyDescent="0.25">
      <c r="A121" s="5" t="s">
        <v>123</v>
      </c>
      <c r="B121" s="5" t="s">
        <v>29</v>
      </c>
      <c r="C121" s="5" t="s">
        <v>252</v>
      </c>
      <c r="D121" s="6">
        <v>3235</v>
      </c>
      <c r="E121" s="5" t="s">
        <v>87</v>
      </c>
      <c r="F121" s="6">
        <v>11807</v>
      </c>
      <c r="G121" s="6">
        <v>15225</v>
      </c>
      <c r="H121" s="6">
        <v>15554</v>
      </c>
      <c r="I121" s="6">
        <v>22248</v>
      </c>
      <c r="J121" s="6">
        <v>20711</v>
      </c>
      <c r="K121" s="6">
        <v>16224</v>
      </c>
      <c r="L121" s="6">
        <v>14130</v>
      </c>
      <c r="M121" s="6">
        <v>10092</v>
      </c>
      <c r="N121" s="6">
        <v>24362</v>
      </c>
      <c r="O121" s="6">
        <v>20843</v>
      </c>
      <c r="P121" s="6">
        <v>21423</v>
      </c>
      <c r="Q121" s="6">
        <v>15576</v>
      </c>
      <c r="R121" s="6">
        <f>SUM(F121:H121)</f>
        <v>42586</v>
      </c>
      <c r="S121" s="6">
        <f>SUM(I121:K121)</f>
        <v>59183</v>
      </c>
      <c r="T121" s="6">
        <f>SUM(L121:N121)</f>
        <v>48584</v>
      </c>
      <c r="U121" s="7">
        <f>SUM(O121:Q121)</f>
        <v>57842</v>
      </c>
      <c r="V121" s="7">
        <f>AVERAGE(F121:Q121)</f>
        <v>17349.583333333332</v>
      </c>
      <c r="W121" s="7">
        <f>MIN(F121:Q121)</f>
        <v>10092</v>
      </c>
      <c r="X121" s="7">
        <f>MAX(F121:Q121)</f>
        <v>24362</v>
      </c>
      <c r="Y121" s="7">
        <f>SMALL(F121:Q121,4)</f>
        <v>15225</v>
      </c>
      <c r="Z121" s="7">
        <f>LARGE(F121:Q121,4)</f>
        <v>20843</v>
      </c>
      <c r="AA121" s="7">
        <f>SUM(R121:U121)</f>
        <v>208195</v>
      </c>
      <c r="AB121" s="13">
        <f>COUNTIF(F121:Q121,"&gt;20000")</f>
        <v>5</v>
      </c>
      <c r="AC121" s="26" t="str">
        <f>REPT("⭐",AB121)</f>
        <v>⭐⭐⭐⭐⭐</v>
      </c>
      <c r="AD121" s="13" t="str">
        <f>IF(AB121&lt;=3,"Atenção",IF(AB121&lt;=6,"OK","Ótimo"))</f>
        <v>OK</v>
      </c>
    </row>
    <row r="122" spans="1:30" x14ac:dyDescent="0.25">
      <c r="A122" s="5" t="s">
        <v>79</v>
      </c>
      <c r="B122" s="5" t="s">
        <v>69</v>
      </c>
      <c r="C122" s="5" t="s">
        <v>299</v>
      </c>
      <c r="D122" s="6">
        <v>3235</v>
      </c>
      <c r="E122" s="5" t="s">
        <v>87</v>
      </c>
      <c r="F122" s="6">
        <v>18972</v>
      </c>
      <c r="G122" s="6">
        <v>23245</v>
      </c>
      <c r="H122" s="6">
        <v>20755</v>
      </c>
      <c r="I122" s="6">
        <v>22678</v>
      </c>
      <c r="J122" s="6">
        <v>16269</v>
      </c>
      <c r="K122" s="6">
        <v>12387</v>
      </c>
      <c r="L122" s="6">
        <v>23353</v>
      </c>
      <c r="M122" s="6">
        <v>15905</v>
      </c>
      <c r="N122" s="6">
        <v>15238</v>
      </c>
      <c r="O122" s="6">
        <v>21379</v>
      </c>
      <c r="P122" s="6">
        <v>23331</v>
      </c>
      <c r="Q122" s="6">
        <v>13760</v>
      </c>
      <c r="R122" s="6">
        <f>SUM(F122:H122)</f>
        <v>62972</v>
      </c>
      <c r="S122" s="6">
        <f>SUM(I122:K122)</f>
        <v>51334</v>
      </c>
      <c r="T122" s="6">
        <f>SUM(L122:N122)</f>
        <v>54496</v>
      </c>
      <c r="U122" s="7">
        <f>SUM(O122:Q122)</f>
        <v>58470</v>
      </c>
      <c r="V122" s="7">
        <f>AVERAGE(F122:Q122)</f>
        <v>18939.333333333332</v>
      </c>
      <c r="W122" s="7">
        <f>MIN(F122:Q122)</f>
        <v>12387</v>
      </c>
      <c r="X122" s="7">
        <f>MAX(F122:Q122)</f>
        <v>23353</v>
      </c>
      <c r="Y122" s="7">
        <f>SMALL(F122:Q122,4)</f>
        <v>15905</v>
      </c>
      <c r="Z122" s="7">
        <f>LARGE(F122:Q122,4)</f>
        <v>22678</v>
      </c>
      <c r="AA122" s="7">
        <f>SUM(R122:U122)</f>
        <v>227272</v>
      </c>
      <c r="AB122" s="13">
        <f>COUNTIF(F122:Q122,"&gt;20000")</f>
        <v>6</v>
      </c>
      <c r="AC122" s="26" t="str">
        <f>REPT("⭐",AB122)</f>
        <v>⭐⭐⭐⭐⭐⭐</v>
      </c>
      <c r="AD122" s="13" t="str">
        <f>IF(AB122&lt;=3,"Atenção",IF(AB122&lt;=6,"OK","Ótimo"))</f>
        <v>OK</v>
      </c>
    </row>
    <row r="123" spans="1:30" x14ac:dyDescent="0.25">
      <c r="A123" s="5" t="s">
        <v>116</v>
      </c>
      <c r="B123" s="5" t="s">
        <v>94</v>
      </c>
      <c r="C123" s="5" t="s">
        <v>176</v>
      </c>
      <c r="D123" s="6">
        <v>3235</v>
      </c>
      <c r="E123" s="5" t="s">
        <v>87</v>
      </c>
      <c r="F123" s="6">
        <v>24606</v>
      </c>
      <c r="G123" s="6">
        <v>18892</v>
      </c>
      <c r="H123" s="6">
        <v>20390</v>
      </c>
      <c r="I123" s="6">
        <v>21896</v>
      </c>
      <c r="J123" s="6">
        <v>10904</v>
      </c>
      <c r="K123" s="6">
        <v>11778</v>
      </c>
      <c r="L123" s="6">
        <v>10782</v>
      </c>
      <c r="M123" s="6">
        <v>14773</v>
      </c>
      <c r="N123" s="6">
        <v>10368</v>
      </c>
      <c r="O123" s="6">
        <v>15404</v>
      </c>
      <c r="P123" s="6">
        <v>16066</v>
      </c>
      <c r="Q123" s="6">
        <v>21889</v>
      </c>
      <c r="R123" s="6">
        <f>SUM(F123:H123)</f>
        <v>63888</v>
      </c>
      <c r="S123" s="6">
        <f>SUM(I123:K123)</f>
        <v>44578</v>
      </c>
      <c r="T123" s="6">
        <f>SUM(L123:N123)</f>
        <v>35923</v>
      </c>
      <c r="U123" s="7">
        <f>SUM(O123:Q123)</f>
        <v>53359</v>
      </c>
      <c r="V123" s="7">
        <f>AVERAGE(F123:Q123)</f>
        <v>16479</v>
      </c>
      <c r="W123" s="7">
        <f>MIN(F123:Q123)</f>
        <v>10368</v>
      </c>
      <c r="X123" s="7">
        <f>MAX(F123:Q123)</f>
        <v>24606</v>
      </c>
      <c r="Y123" s="7">
        <f>SMALL(F123:Q123,4)</f>
        <v>11778</v>
      </c>
      <c r="Z123" s="7">
        <f>LARGE(F123:Q123,4)</f>
        <v>20390</v>
      </c>
      <c r="AA123" s="7">
        <f>SUM(R123:U123)</f>
        <v>197748</v>
      </c>
      <c r="AB123" s="13">
        <f>COUNTIF(F123:Q123,"&gt;20000")</f>
        <v>4</v>
      </c>
      <c r="AC123" s="26" t="str">
        <f>REPT("⭐",AB123)</f>
        <v>⭐⭐⭐⭐</v>
      </c>
      <c r="AD123" s="13" t="str">
        <f>IF(AB123&lt;=3,"Atenção",IF(AB123&lt;=6,"OK","Ótimo"))</f>
        <v>OK</v>
      </c>
    </row>
    <row r="124" spans="1:30" x14ac:dyDescent="0.25">
      <c r="A124" s="5" t="s">
        <v>50</v>
      </c>
      <c r="B124" s="5" t="s">
        <v>124</v>
      </c>
      <c r="C124" s="5" t="s">
        <v>188</v>
      </c>
      <c r="D124" s="6">
        <v>3235</v>
      </c>
      <c r="E124" s="5" t="s">
        <v>87</v>
      </c>
      <c r="F124" s="6">
        <v>23967</v>
      </c>
      <c r="G124" s="6">
        <v>24405</v>
      </c>
      <c r="H124" s="6">
        <v>20004</v>
      </c>
      <c r="I124" s="6">
        <v>15032</v>
      </c>
      <c r="J124" s="6">
        <v>15632</v>
      </c>
      <c r="K124" s="6">
        <v>14166</v>
      </c>
      <c r="L124" s="6">
        <v>18891</v>
      </c>
      <c r="M124" s="6">
        <v>22042</v>
      </c>
      <c r="N124" s="6">
        <v>22474</v>
      </c>
      <c r="O124" s="6">
        <v>18658</v>
      </c>
      <c r="P124" s="6">
        <v>17844</v>
      </c>
      <c r="Q124" s="6">
        <v>13600</v>
      </c>
      <c r="R124" s="6">
        <f>SUM(F124:H124)</f>
        <v>68376</v>
      </c>
      <c r="S124" s="6">
        <f>SUM(I124:K124)</f>
        <v>44830</v>
      </c>
      <c r="T124" s="6">
        <f>SUM(L124:N124)</f>
        <v>63407</v>
      </c>
      <c r="U124" s="7">
        <f>SUM(O124:Q124)</f>
        <v>50102</v>
      </c>
      <c r="V124" s="7">
        <f>AVERAGE(F124:Q124)</f>
        <v>18892.916666666668</v>
      </c>
      <c r="W124" s="7">
        <f>MIN(F124:Q124)</f>
        <v>13600</v>
      </c>
      <c r="X124" s="7">
        <f>MAX(F124:Q124)</f>
        <v>24405</v>
      </c>
      <c r="Y124" s="7">
        <f>SMALL(F124:Q124,4)</f>
        <v>15632</v>
      </c>
      <c r="Z124" s="7">
        <f>LARGE(F124:Q124,4)</f>
        <v>22042</v>
      </c>
      <c r="AA124" s="7">
        <f>SUM(R124:U124)</f>
        <v>226715</v>
      </c>
      <c r="AB124" s="13">
        <f>COUNTIF(F124:Q124,"&gt;20000")</f>
        <v>5</v>
      </c>
      <c r="AC124" s="26" t="str">
        <f>REPT("⭐",AB124)</f>
        <v>⭐⭐⭐⭐⭐</v>
      </c>
      <c r="AD124" s="13" t="str">
        <f>IF(AB124&lt;=3,"Atenção",IF(AB124&lt;=6,"OK","Ótimo"))</f>
        <v>OK</v>
      </c>
    </row>
    <row r="125" spans="1:30" x14ac:dyDescent="0.25">
      <c r="A125" s="5" t="s">
        <v>23</v>
      </c>
      <c r="B125" s="5" t="s">
        <v>36</v>
      </c>
      <c r="C125" s="5" t="s">
        <v>437</v>
      </c>
      <c r="D125" s="6">
        <v>3170</v>
      </c>
      <c r="E125" s="5" t="s">
        <v>30</v>
      </c>
      <c r="F125" s="6">
        <v>17497</v>
      </c>
      <c r="G125" s="6">
        <v>19816</v>
      </c>
      <c r="H125" s="6">
        <v>22551</v>
      </c>
      <c r="I125" s="6">
        <v>18996</v>
      </c>
      <c r="J125" s="6">
        <v>17834</v>
      </c>
      <c r="K125" s="6">
        <v>15594</v>
      </c>
      <c r="L125" s="6">
        <v>19183</v>
      </c>
      <c r="M125" s="6">
        <v>16745</v>
      </c>
      <c r="N125" s="6">
        <v>17510</v>
      </c>
      <c r="O125" s="6">
        <v>10598</v>
      </c>
      <c r="P125" s="6">
        <v>21666</v>
      </c>
      <c r="Q125" s="6">
        <v>14957</v>
      </c>
      <c r="R125" s="6">
        <f>SUM(F125:H125)</f>
        <v>59864</v>
      </c>
      <c r="S125" s="6">
        <f>SUM(I125:K125)</f>
        <v>52424</v>
      </c>
      <c r="T125" s="6">
        <f>SUM(L125:N125)</f>
        <v>53438</v>
      </c>
      <c r="U125" s="7">
        <f>SUM(O125:Q125)</f>
        <v>47221</v>
      </c>
      <c r="V125" s="7">
        <f>AVERAGE(F125:Q125)</f>
        <v>17745.583333333332</v>
      </c>
      <c r="W125" s="7">
        <f>MIN(F125:Q125)</f>
        <v>10598</v>
      </c>
      <c r="X125" s="7">
        <f>MAX(F125:Q125)</f>
        <v>22551</v>
      </c>
      <c r="Y125" s="7">
        <f>SMALL(F125:Q125,4)</f>
        <v>16745</v>
      </c>
      <c r="Z125" s="7">
        <f>LARGE(F125:Q125,4)</f>
        <v>19183</v>
      </c>
      <c r="AA125" s="7">
        <f>SUM(R125:U125)</f>
        <v>212947</v>
      </c>
      <c r="AB125" s="13">
        <f>COUNTIF(F125:Q125,"&gt;20000")</f>
        <v>2</v>
      </c>
      <c r="AC125" s="26" t="str">
        <f>REPT("⭐",AB125)</f>
        <v>⭐⭐</v>
      </c>
      <c r="AD125" s="13" t="str">
        <f>IF(AB125&lt;=3,"Atenção",IF(AB125&lt;=6,"OK","Ótimo"))</f>
        <v>Atenção</v>
      </c>
    </row>
    <row r="126" spans="1:30" x14ac:dyDescent="0.25">
      <c r="A126" s="5" t="s">
        <v>125</v>
      </c>
      <c r="B126" s="5" t="s">
        <v>59</v>
      </c>
      <c r="C126" s="5" t="s">
        <v>245</v>
      </c>
      <c r="D126" s="6">
        <v>3235</v>
      </c>
      <c r="E126" s="5" t="s">
        <v>87</v>
      </c>
      <c r="F126" s="6">
        <v>17017</v>
      </c>
      <c r="G126" s="6">
        <v>24172</v>
      </c>
      <c r="H126" s="6">
        <v>10517</v>
      </c>
      <c r="I126" s="6">
        <v>12528</v>
      </c>
      <c r="J126" s="6">
        <v>17383</v>
      </c>
      <c r="K126" s="6">
        <v>21878</v>
      </c>
      <c r="L126" s="6">
        <v>20311</v>
      </c>
      <c r="M126" s="6">
        <v>17192</v>
      </c>
      <c r="N126" s="6">
        <v>12268</v>
      </c>
      <c r="O126" s="6">
        <v>13956</v>
      </c>
      <c r="P126" s="6">
        <v>24815</v>
      </c>
      <c r="Q126" s="6">
        <v>20953</v>
      </c>
      <c r="R126" s="6">
        <f>SUM(F126:H126)</f>
        <v>51706</v>
      </c>
      <c r="S126" s="6">
        <f>SUM(I126:K126)</f>
        <v>51789</v>
      </c>
      <c r="T126" s="6">
        <f>SUM(L126:N126)</f>
        <v>49771</v>
      </c>
      <c r="U126" s="7">
        <f>SUM(O126:Q126)</f>
        <v>59724</v>
      </c>
      <c r="V126" s="7">
        <f>AVERAGE(F126:Q126)</f>
        <v>17749.166666666668</v>
      </c>
      <c r="W126" s="7">
        <f>MIN(F126:Q126)</f>
        <v>10517</v>
      </c>
      <c r="X126" s="7">
        <f>MAX(F126:Q126)</f>
        <v>24815</v>
      </c>
      <c r="Y126" s="7">
        <f>SMALL(F126:Q126,4)</f>
        <v>13956</v>
      </c>
      <c r="Z126" s="7">
        <f>LARGE(F126:Q126,4)</f>
        <v>20953</v>
      </c>
      <c r="AA126" s="7">
        <f>SUM(R126:U126)</f>
        <v>212990</v>
      </c>
      <c r="AB126" s="13">
        <f>COUNTIF(F126:Q126,"&gt;20000")</f>
        <v>5</v>
      </c>
      <c r="AC126" s="26" t="str">
        <f>REPT("⭐",AB126)</f>
        <v>⭐⭐⭐⭐⭐</v>
      </c>
      <c r="AD126" s="13" t="str">
        <f>IF(AB126&lt;=3,"Atenção",IF(AB126&lt;=6,"OK","Ótimo"))</f>
        <v>OK</v>
      </c>
    </row>
    <row r="127" spans="1:30" x14ac:dyDescent="0.25">
      <c r="A127" s="5" t="s">
        <v>126</v>
      </c>
      <c r="B127" s="5" t="s">
        <v>22</v>
      </c>
      <c r="C127" s="5" t="s">
        <v>297</v>
      </c>
      <c r="D127" s="6">
        <v>3170</v>
      </c>
      <c r="E127" s="5" t="s">
        <v>30</v>
      </c>
      <c r="F127" s="6">
        <v>19957</v>
      </c>
      <c r="G127" s="6">
        <v>21896</v>
      </c>
      <c r="H127" s="6">
        <v>24738</v>
      </c>
      <c r="I127" s="6">
        <v>14367</v>
      </c>
      <c r="J127" s="6">
        <v>11330</v>
      </c>
      <c r="K127" s="6">
        <v>12741</v>
      </c>
      <c r="L127" s="6">
        <v>22074</v>
      </c>
      <c r="M127" s="6">
        <v>19796</v>
      </c>
      <c r="N127" s="6">
        <v>14056</v>
      </c>
      <c r="O127" s="6">
        <v>22245</v>
      </c>
      <c r="P127" s="6">
        <v>10413</v>
      </c>
      <c r="Q127" s="6">
        <v>19942</v>
      </c>
      <c r="R127" s="6">
        <f>SUM(F127:H127)</f>
        <v>66591</v>
      </c>
      <c r="S127" s="6">
        <f>SUM(I127:K127)</f>
        <v>38438</v>
      </c>
      <c r="T127" s="6">
        <f>SUM(L127:N127)</f>
        <v>55926</v>
      </c>
      <c r="U127" s="7">
        <f>SUM(O127:Q127)</f>
        <v>52600</v>
      </c>
      <c r="V127" s="7">
        <f>AVERAGE(F127:Q127)</f>
        <v>17796.25</v>
      </c>
      <c r="W127" s="7">
        <f>MIN(F127:Q127)</f>
        <v>10413</v>
      </c>
      <c r="X127" s="7">
        <f>MAX(F127:Q127)</f>
        <v>24738</v>
      </c>
      <c r="Y127" s="7">
        <f>SMALL(F127:Q127,4)</f>
        <v>14056</v>
      </c>
      <c r="Z127" s="7">
        <f>LARGE(F127:Q127,4)</f>
        <v>21896</v>
      </c>
      <c r="AA127" s="7">
        <f>SUM(R127:U127)</f>
        <v>213555</v>
      </c>
      <c r="AB127" s="13">
        <f>COUNTIF(F127:Q127,"&gt;20000")</f>
        <v>4</v>
      </c>
      <c r="AC127" s="26" t="str">
        <f>REPT("⭐",AB127)</f>
        <v>⭐⭐⭐⭐</v>
      </c>
      <c r="AD127" s="13" t="str">
        <f>IF(AB127&lt;=3,"Atenção",IF(AB127&lt;=6,"OK","Ótimo"))</f>
        <v>OK</v>
      </c>
    </row>
    <row r="128" spans="1:30" x14ac:dyDescent="0.25">
      <c r="A128" s="5" t="s">
        <v>127</v>
      </c>
      <c r="B128" s="5" t="s">
        <v>94</v>
      </c>
      <c r="C128" s="5" t="s">
        <v>270</v>
      </c>
      <c r="D128" s="6">
        <v>3125</v>
      </c>
      <c r="E128" s="5" t="s">
        <v>26</v>
      </c>
      <c r="F128" s="6">
        <v>11259</v>
      </c>
      <c r="G128" s="6">
        <v>24475</v>
      </c>
      <c r="H128" s="6">
        <v>18074</v>
      </c>
      <c r="I128" s="6">
        <v>17895</v>
      </c>
      <c r="J128" s="6">
        <v>20152</v>
      </c>
      <c r="K128" s="6">
        <v>13947</v>
      </c>
      <c r="L128" s="6">
        <v>18752</v>
      </c>
      <c r="M128" s="6">
        <v>20935</v>
      </c>
      <c r="N128" s="6">
        <v>14936</v>
      </c>
      <c r="O128" s="6">
        <v>13278</v>
      </c>
      <c r="P128" s="6">
        <v>17843</v>
      </c>
      <c r="Q128" s="6">
        <v>11184</v>
      </c>
      <c r="R128" s="6">
        <f>SUM(F128:H128)</f>
        <v>53808</v>
      </c>
      <c r="S128" s="6">
        <f>SUM(I128:K128)</f>
        <v>51994</v>
      </c>
      <c r="T128" s="6">
        <f>SUM(L128:N128)</f>
        <v>54623</v>
      </c>
      <c r="U128" s="7">
        <f>SUM(O128:Q128)</f>
        <v>42305</v>
      </c>
      <c r="V128" s="7">
        <f>AVERAGE(F128:Q128)</f>
        <v>16894.166666666668</v>
      </c>
      <c r="W128" s="7">
        <f>MIN(F128:Q128)</f>
        <v>11184</v>
      </c>
      <c r="X128" s="7">
        <f>MAX(F128:Q128)</f>
        <v>24475</v>
      </c>
      <c r="Y128" s="7">
        <f>SMALL(F128:Q128,4)</f>
        <v>13947</v>
      </c>
      <c r="Z128" s="7">
        <f>LARGE(F128:Q128,4)</f>
        <v>18752</v>
      </c>
      <c r="AA128" s="7">
        <f>SUM(R128:U128)</f>
        <v>202730</v>
      </c>
      <c r="AB128" s="13">
        <f>COUNTIF(F128:Q128,"&gt;20000")</f>
        <v>3</v>
      </c>
      <c r="AC128" s="26" t="str">
        <f>REPT("⭐",AB128)</f>
        <v>⭐⭐⭐</v>
      </c>
      <c r="AD128" s="13" t="str">
        <f>IF(AB128&lt;=3,"Atenção",IF(AB128&lt;=6,"OK","Ótimo"))</f>
        <v>Atenção</v>
      </c>
    </row>
    <row r="129" spans="1:30" x14ac:dyDescent="0.25">
      <c r="A129" s="5" t="s">
        <v>88</v>
      </c>
      <c r="B129" s="5" t="s">
        <v>40</v>
      </c>
      <c r="C129" s="5" t="s">
        <v>306</v>
      </c>
      <c r="D129" s="6">
        <v>3170</v>
      </c>
      <c r="E129" s="5" t="s">
        <v>30</v>
      </c>
      <c r="F129" s="6">
        <v>11472</v>
      </c>
      <c r="G129" s="6">
        <v>21125</v>
      </c>
      <c r="H129" s="6">
        <v>14845</v>
      </c>
      <c r="I129" s="6">
        <v>17812</v>
      </c>
      <c r="J129" s="6">
        <v>23980</v>
      </c>
      <c r="K129" s="6">
        <v>17246</v>
      </c>
      <c r="L129" s="6">
        <v>11776</v>
      </c>
      <c r="M129" s="6">
        <v>15467</v>
      </c>
      <c r="N129" s="6">
        <v>22479</v>
      </c>
      <c r="O129" s="6">
        <v>21430</v>
      </c>
      <c r="P129" s="6">
        <v>13893</v>
      </c>
      <c r="Q129" s="6">
        <v>22922</v>
      </c>
      <c r="R129" s="6">
        <f>SUM(F129:H129)</f>
        <v>47442</v>
      </c>
      <c r="S129" s="6">
        <f>SUM(I129:K129)</f>
        <v>59038</v>
      </c>
      <c r="T129" s="6">
        <f>SUM(L129:N129)</f>
        <v>49722</v>
      </c>
      <c r="U129" s="7">
        <f>SUM(O129:Q129)</f>
        <v>58245</v>
      </c>
      <c r="V129" s="7">
        <f>AVERAGE(F129:Q129)</f>
        <v>17870.583333333332</v>
      </c>
      <c r="W129" s="7">
        <f>MIN(F129:Q129)</f>
        <v>11472</v>
      </c>
      <c r="X129" s="7">
        <f>MAX(F129:Q129)</f>
        <v>23980</v>
      </c>
      <c r="Y129" s="7">
        <f>SMALL(F129:Q129,4)</f>
        <v>14845</v>
      </c>
      <c r="Z129" s="7">
        <f>LARGE(F129:Q129,4)</f>
        <v>21430</v>
      </c>
      <c r="AA129" s="7">
        <f>SUM(R129:U129)</f>
        <v>214447</v>
      </c>
      <c r="AB129" s="13">
        <f>COUNTIF(F129:Q129,"&gt;20000")</f>
        <v>5</v>
      </c>
      <c r="AC129" s="26" t="str">
        <f>REPT("⭐",AB129)</f>
        <v>⭐⭐⭐⭐⭐</v>
      </c>
      <c r="AD129" s="13" t="str">
        <f>IF(AB129&lt;=3,"Atenção",IF(AB129&lt;=6,"OK","Ótimo"))</f>
        <v>OK</v>
      </c>
    </row>
    <row r="130" spans="1:30" x14ac:dyDescent="0.25">
      <c r="A130" s="5" t="s">
        <v>128</v>
      </c>
      <c r="B130" s="5" t="s">
        <v>49</v>
      </c>
      <c r="C130" s="5" t="s">
        <v>308</v>
      </c>
      <c r="D130" s="6">
        <v>3125</v>
      </c>
      <c r="E130" s="5" t="s">
        <v>26</v>
      </c>
      <c r="F130" s="6">
        <v>19363</v>
      </c>
      <c r="G130" s="6">
        <v>21412</v>
      </c>
      <c r="H130" s="6">
        <v>19774</v>
      </c>
      <c r="I130" s="6">
        <v>24710</v>
      </c>
      <c r="J130" s="6">
        <v>10786</v>
      </c>
      <c r="K130" s="6">
        <v>10889</v>
      </c>
      <c r="L130" s="6">
        <v>21808</v>
      </c>
      <c r="M130" s="6">
        <v>19433</v>
      </c>
      <c r="N130" s="6">
        <v>23253</v>
      </c>
      <c r="O130" s="6">
        <v>23156</v>
      </c>
      <c r="P130" s="6">
        <v>24477</v>
      </c>
      <c r="Q130" s="6">
        <v>14913</v>
      </c>
      <c r="R130" s="6">
        <f>SUM(F130:H130)</f>
        <v>60549</v>
      </c>
      <c r="S130" s="6">
        <f>SUM(I130:K130)</f>
        <v>46385</v>
      </c>
      <c r="T130" s="6">
        <f>SUM(L130:N130)</f>
        <v>64494</v>
      </c>
      <c r="U130" s="7">
        <f>SUM(O130:Q130)</f>
        <v>62546</v>
      </c>
      <c r="V130" s="7">
        <f>AVERAGE(F130:Q130)</f>
        <v>19497.833333333332</v>
      </c>
      <c r="W130" s="7">
        <f>MIN(F130:Q130)</f>
        <v>10786</v>
      </c>
      <c r="X130" s="7">
        <f>MAX(F130:Q130)</f>
        <v>24710</v>
      </c>
      <c r="Y130" s="7">
        <f>SMALL(F130:Q130,4)</f>
        <v>19363</v>
      </c>
      <c r="Z130" s="7">
        <f>LARGE(F130:Q130,4)</f>
        <v>23156</v>
      </c>
      <c r="AA130" s="7">
        <f>SUM(R130:U130)</f>
        <v>233974</v>
      </c>
      <c r="AB130" s="13">
        <f>COUNTIF(F130:Q130,"&gt;20000")</f>
        <v>6</v>
      </c>
      <c r="AC130" s="26" t="str">
        <f>REPT("⭐",AB130)</f>
        <v>⭐⭐⭐⭐⭐⭐</v>
      </c>
      <c r="AD130" s="13" t="str">
        <f>IF(AB130&lt;=3,"Atenção",IF(AB130&lt;=6,"OK","Ótimo"))</f>
        <v>OK</v>
      </c>
    </row>
    <row r="131" spans="1:30" x14ac:dyDescent="0.25">
      <c r="A131" s="5" t="s">
        <v>129</v>
      </c>
      <c r="B131" s="5" t="s">
        <v>42</v>
      </c>
      <c r="C131" s="5" t="s">
        <v>339</v>
      </c>
      <c r="D131" s="6">
        <v>3235</v>
      </c>
      <c r="E131" s="5" t="s">
        <v>87</v>
      </c>
      <c r="F131" s="6">
        <v>12321</v>
      </c>
      <c r="G131" s="6">
        <v>23920</v>
      </c>
      <c r="H131" s="6">
        <v>15696</v>
      </c>
      <c r="I131" s="6">
        <v>22550</v>
      </c>
      <c r="J131" s="6">
        <v>14220</v>
      </c>
      <c r="K131" s="6">
        <v>12171</v>
      </c>
      <c r="L131" s="6">
        <v>17728</v>
      </c>
      <c r="M131" s="6">
        <v>12695</v>
      </c>
      <c r="N131" s="6">
        <v>20437</v>
      </c>
      <c r="O131" s="6">
        <v>17962</v>
      </c>
      <c r="P131" s="6">
        <v>24760</v>
      </c>
      <c r="Q131" s="6">
        <v>11395</v>
      </c>
      <c r="R131" s="6">
        <f>SUM(F131:H131)</f>
        <v>51937</v>
      </c>
      <c r="S131" s="6">
        <f>SUM(I131:K131)</f>
        <v>48941</v>
      </c>
      <c r="T131" s="6">
        <f>SUM(L131:N131)</f>
        <v>50860</v>
      </c>
      <c r="U131" s="7">
        <f>SUM(O131:Q131)</f>
        <v>54117</v>
      </c>
      <c r="V131" s="7">
        <f>AVERAGE(F131:Q131)</f>
        <v>17154.583333333332</v>
      </c>
      <c r="W131" s="7">
        <f>MIN(F131:Q131)</f>
        <v>11395</v>
      </c>
      <c r="X131" s="7">
        <f>MAX(F131:Q131)</f>
        <v>24760</v>
      </c>
      <c r="Y131" s="7">
        <f>SMALL(F131:Q131,4)</f>
        <v>12695</v>
      </c>
      <c r="Z131" s="7">
        <f>LARGE(F131:Q131,4)</f>
        <v>20437</v>
      </c>
      <c r="AA131" s="7">
        <f>SUM(R131:U131)</f>
        <v>205855</v>
      </c>
      <c r="AB131" s="13">
        <f>COUNTIF(F131:Q131,"&gt;20000")</f>
        <v>4</v>
      </c>
      <c r="AC131" s="26" t="str">
        <f>REPT("⭐",AB131)</f>
        <v>⭐⭐⭐⭐</v>
      </c>
      <c r="AD131" s="13" t="str">
        <f>IF(AB131&lt;=3,"Atenção",IF(AB131&lt;=6,"OK","Ótimo"))</f>
        <v>OK</v>
      </c>
    </row>
    <row r="132" spans="1:30" x14ac:dyDescent="0.25">
      <c r="A132" s="5" t="s">
        <v>130</v>
      </c>
      <c r="B132" s="5" t="s">
        <v>49</v>
      </c>
      <c r="C132" s="5" t="s">
        <v>384</v>
      </c>
      <c r="D132" s="6">
        <v>3235</v>
      </c>
      <c r="E132" s="5" t="s">
        <v>18</v>
      </c>
      <c r="F132" s="6">
        <v>16445</v>
      </c>
      <c r="G132" s="6">
        <v>23279</v>
      </c>
      <c r="H132" s="6">
        <v>12972</v>
      </c>
      <c r="I132" s="6">
        <v>21651</v>
      </c>
      <c r="J132" s="6">
        <v>19920</v>
      </c>
      <c r="K132" s="6">
        <v>23621</v>
      </c>
      <c r="L132" s="6">
        <v>11709</v>
      </c>
      <c r="M132" s="6">
        <v>10364</v>
      </c>
      <c r="N132" s="6">
        <v>18030</v>
      </c>
      <c r="O132" s="6">
        <v>18569</v>
      </c>
      <c r="P132" s="6">
        <v>24222</v>
      </c>
      <c r="Q132" s="6">
        <v>21418</v>
      </c>
      <c r="R132" s="6">
        <f>SUM(F132:H132)</f>
        <v>52696</v>
      </c>
      <c r="S132" s="6">
        <f>SUM(I132:K132)</f>
        <v>65192</v>
      </c>
      <c r="T132" s="6">
        <f>SUM(L132:N132)</f>
        <v>40103</v>
      </c>
      <c r="U132" s="7">
        <f>SUM(O132:Q132)</f>
        <v>64209</v>
      </c>
      <c r="V132" s="7">
        <f>AVERAGE(F132:Q132)</f>
        <v>18516.666666666668</v>
      </c>
      <c r="W132" s="7">
        <f>MIN(F132:Q132)</f>
        <v>10364</v>
      </c>
      <c r="X132" s="7">
        <f>MAX(F132:Q132)</f>
        <v>24222</v>
      </c>
      <c r="Y132" s="7">
        <f>SMALL(F132:Q132,4)</f>
        <v>16445</v>
      </c>
      <c r="Z132" s="7">
        <f>LARGE(F132:Q132,4)</f>
        <v>21651</v>
      </c>
      <c r="AA132" s="7">
        <f>SUM(R132:U132)</f>
        <v>222200</v>
      </c>
      <c r="AB132" s="13">
        <f>COUNTIF(F132:Q132,"&gt;20000")</f>
        <v>5</v>
      </c>
      <c r="AC132" s="26" t="str">
        <f>REPT("⭐",AB132)</f>
        <v>⭐⭐⭐⭐⭐</v>
      </c>
      <c r="AD132" s="13" t="str">
        <f>IF(AB132&lt;=3,"Atenção",IF(AB132&lt;=6,"OK","Ótimo"))</f>
        <v>OK</v>
      </c>
    </row>
    <row r="133" spans="1:30" x14ac:dyDescent="0.25">
      <c r="A133" s="5" t="s">
        <v>131</v>
      </c>
      <c r="B133" s="5" t="s">
        <v>36</v>
      </c>
      <c r="C133" s="5" t="s">
        <v>388</v>
      </c>
      <c r="D133" s="6">
        <v>3170</v>
      </c>
      <c r="E133" s="5" t="s">
        <v>30</v>
      </c>
      <c r="F133" s="6">
        <v>11520</v>
      </c>
      <c r="G133" s="6">
        <v>20622</v>
      </c>
      <c r="H133" s="6">
        <v>23796</v>
      </c>
      <c r="I133" s="6">
        <v>19989</v>
      </c>
      <c r="J133" s="6">
        <v>18478</v>
      </c>
      <c r="K133" s="6">
        <v>11630</v>
      </c>
      <c r="L133" s="6">
        <v>16789</v>
      </c>
      <c r="M133" s="6">
        <v>20557</v>
      </c>
      <c r="N133" s="6">
        <v>14994</v>
      </c>
      <c r="O133" s="6">
        <v>15407</v>
      </c>
      <c r="P133" s="6">
        <v>17564</v>
      </c>
      <c r="Q133" s="6">
        <v>11620</v>
      </c>
      <c r="R133" s="6">
        <f>SUM(F133:H133)</f>
        <v>55938</v>
      </c>
      <c r="S133" s="6">
        <f>SUM(I133:K133)</f>
        <v>50097</v>
      </c>
      <c r="T133" s="6">
        <f>SUM(L133:N133)</f>
        <v>52340</v>
      </c>
      <c r="U133" s="7">
        <f>SUM(O133:Q133)</f>
        <v>44591</v>
      </c>
      <c r="V133" s="7">
        <f>AVERAGE(F133:Q133)</f>
        <v>16913.833333333332</v>
      </c>
      <c r="W133" s="7">
        <f>MIN(F133:Q133)</f>
        <v>11520</v>
      </c>
      <c r="X133" s="7">
        <f>MAX(F133:Q133)</f>
        <v>23796</v>
      </c>
      <c r="Y133" s="7">
        <f>SMALL(F133:Q133,4)</f>
        <v>14994</v>
      </c>
      <c r="Z133" s="7">
        <f>LARGE(F133:Q133,4)</f>
        <v>19989</v>
      </c>
      <c r="AA133" s="7">
        <f>SUM(R133:U133)</f>
        <v>202966</v>
      </c>
      <c r="AB133" s="13">
        <f>COUNTIF(F133:Q133,"&gt;20000")</f>
        <v>3</v>
      </c>
      <c r="AC133" s="26" t="str">
        <f>REPT("⭐",AB133)</f>
        <v>⭐⭐⭐</v>
      </c>
      <c r="AD133" s="13" t="str">
        <f>IF(AB133&lt;=3,"Atenção",IF(AB133&lt;=6,"OK","Ótimo"))</f>
        <v>Atenção</v>
      </c>
    </row>
    <row r="134" spans="1:30" x14ac:dyDescent="0.25">
      <c r="A134" s="5" t="s">
        <v>123</v>
      </c>
      <c r="B134" s="5" t="s">
        <v>59</v>
      </c>
      <c r="C134" s="5" t="s">
        <v>427</v>
      </c>
      <c r="D134" s="6">
        <v>3235</v>
      </c>
      <c r="E134" s="5" t="s">
        <v>18</v>
      </c>
      <c r="F134" s="6">
        <v>21481</v>
      </c>
      <c r="G134" s="6">
        <v>23449</v>
      </c>
      <c r="H134" s="6">
        <v>11086</v>
      </c>
      <c r="I134" s="6">
        <v>11049</v>
      </c>
      <c r="J134" s="6">
        <v>16965</v>
      </c>
      <c r="K134" s="6">
        <v>13766</v>
      </c>
      <c r="L134" s="6">
        <v>19898</v>
      </c>
      <c r="M134" s="6">
        <v>20994</v>
      </c>
      <c r="N134" s="6">
        <v>12517</v>
      </c>
      <c r="O134" s="6">
        <v>22735</v>
      </c>
      <c r="P134" s="6">
        <v>12526</v>
      </c>
      <c r="Q134" s="6">
        <v>20607</v>
      </c>
      <c r="R134" s="6">
        <f>SUM(F134:H134)</f>
        <v>56016</v>
      </c>
      <c r="S134" s="6">
        <f>SUM(I134:K134)</f>
        <v>41780</v>
      </c>
      <c r="T134" s="6">
        <f>SUM(L134:N134)</f>
        <v>53409</v>
      </c>
      <c r="U134" s="7">
        <f>SUM(O134:Q134)</f>
        <v>55868</v>
      </c>
      <c r="V134" s="7">
        <f>AVERAGE(F134:Q134)</f>
        <v>17256.083333333332</v>
      </c>
      <c r="W134" s="7">
        <f>MIN(F134:Q134)</f>
        <v>11049</v>
      </c>
      <c r="X134" s="7">
        <f>MAX(F134:Q134)</f>
        <v>23449</v>
      </c>
      <c r="Y134" s="7">
        <f>SMALL(F134:Q134,4)</f>
        <v>12526</v>
      </c>
      <c r="Z134" s="7">
        <f>LARGE(F134:Q134,4)</f>
        <v>20994</v>
      </c>
      <c r="AA134" s="7">
        <f>SUM(R134:U134)</f>
        <v>207073</v>
      </c>
      <c r="AB134" s="13">
        <f>COUNTIF(F134:Q134,"&gt;20000")</f>
        <v>5</v>
      </c>
      <c r="AC134" s="26" t="str">
        <f>REPT("⭐",AB134)</f>
        <v>⭐⭐⭐⭐⭐</v>
      </c>
      <c r="AD134" s="13" t="str">
        <f>IF(AB134&lt;=3,"Atenção",IF(AB134&lt;=6,"OK","Ótimo"))</f>
        <v>OK</v>
      </c>
    </row>
    <row r="135" spans="1:30" x14ac:dyDescent="0.25">
      <c r="A135" s="5" t="s">
        <v>56</v>
      </c>
      <c r="B135" s="5" t="s">
        <v>46</v>
      </c>
      <c r="C135" s="5" t="s">
        <v>292</v>
      </c>
      <c r="D135" s="6">
        <v>3235</v>
      </c>
      <c r="E135" s="5" t="s">
        <v>18</v>
      </c>
      <c r="F135" s="6">
        <v>15891</v>
      </c>
      <c r="G135" s="6">
        <v>11441</v>
      </c>
      <c r="H135" s="6">
        <v>24431</v>
      </c>
      <c r="I135" s="6">
        <v>20819</v>
      </c>
      <c r="J135" s="6">
        <v>24397</v>
      </c>
      <c r="K135" s="6">
        <v>12657</v>
      </c>
      <c r="L135" s="6">
        <v>19830</v>
      </c>
      <c r="M135" s="6">
        <v>18410</v>
      </c>
      <c r="N135" s="6">
        <v>11334</v>
      </c>
      <c r="O135" s="6">
        <v>24370</v>
      </c>
      <c r="P135" s="6">
        <v>23746</v>
      </c>
      <c r="Q135" s="6">
        <v>14012</v>
      </c>
      <c r="R135" s="6">
        <f>SUM(F135:H135)</f>
        <v>51763</v>
      </c>
      <c r="S135" s="6">
        <f>SUM(I135:K135)</f>
        <v>57873</v>
      </c>
      <c r="T135" s="6">
        <f>SUM(L135:N135)</f>
        <v>49574</v>
      </c>
      <c r="U135" s="7">
        <f>SUM(O135:Q135)</f>
        <v>62128</v>
      </c>
      <c r="V135" s="7">
        <f>AVERAGE(F135:Q135)</f>
        <v>18444.833333333332</v>
      </c>
      <c r="W135" s="7">
        <f>MIN(F135:Q135)</f>
        <v>11334</v>
      </c>
      <c r="X135" s="7">
        <f>MAX(F135:Q135)</f>
        <v>24431</v>
      </c>
      <c r="Y135" s="7">
        <f>SMALL(F135:Q135,4)</f>
        <v>14012</v>
      </c>
      <c r="Z135" s="7">
        <f>LARGE(F135:Q135,4)</f>
        <v>23746</v>
      </c>
      <c r="AA135" s="7">
        <f>SUM(R135:U135)</f>
        <v>221338</v>
      </c>
      <c r="AB135" s="13">
        <f>COUNTIF(F135:Q135,"&gt;20000")</f>
        <v>5</v>
      </c>
      <c r="AC135" s="26" t="str">
        <f>REPT("⭐",AB135)</f>
        <v>⭐⭐⭐⭐⭐</v>
      </c>
      <c r="AD135" s="13" t="str">
        <f>IF(AB135&lt;=3,"Atenção",IF(AB135&lt;=6,"OK","Ótimo"))</f>
        <v>OK</v>
      </c>
    </row>
    <row r="136" spans="1:30" x14ac:dyDescent="0.25">
      <c r="A136" s="5" t="s">
        <v>132</v>
      </c>
      <c r="B136" s="5" t="s">
        <v>38</v>
      </c>
      <c r="C136" s="5" t="s">
        <v>353</v>
      </c>
      <c r="D136" s="6">
        <v>3170</v>
      </c>
      <c r="E136" s="5" t="s">
        <v>30</v>
      </c>
      <c r="F136" s="6">
        <v>19376</v>
      </c>
      <c r="G136" s="6">
        <v>12124</v>
      </c>
      <c r="H136" s="6">
        <v>24443</v>
      </c>
      <c r="I136" s="6">
        <v>12737</v>
      </c>
      <c r="J136" s="6">
        <v>21440</v>
      </c>
      <c r="K136" s="6">
        <v>15026</v>
      </c>
      <c r="L136" s="6">
        <v>20869</v>
      </c>
      <c r="M136" s="6">
        <v>22970</v>
      </c>
      <c r="N136" s="6">
        <v>11120</v>
      </c>
      <c r="O136" s="6">
        <v>23723</v>
      </c>
      <c r="P136" s="6">
        <v>16037</v>
      </c>
      <c r="Q136" s="6">
        <v>23972</v>
      </c>
      <c r="R136" s="6">
        <f>SUM(F136:H136)</f>
        <v>55943</v>
      </c>
      <c r="S136" s="6">
        <f>SUM(I136:K136)</f>
        <v>49203</v>
      </c>
      <c r="T136" s="6">
        <f>SUM(L136:N136)</f>
        <v>54959</v>
      </c>
      <c r="U136" s="7">
        <f>SUM(O136:Q136)</f>
        <v>63732</v>
      </c>
      <c r="V136" s="7">
        <f>AVERAGE(F136:Q136)</f>
        <v>18653.083333333332</v>
      </c>
      <c r="W136" s="7">
        <f>MIN(F136:Q136)</f>
        <v>11120</v>
      </c>
      <c r="X136" s="7">
        <f>MAX(F136:Q136)</f>
        <v>24443</v>
      </c>
      <c r="Y136" s="7">
        <f>SMALL(F136:Q136,4)</f>
        <v>15026</v>
      </c>
      <c r="Z136" s="7">
        <f>LARGE(F136:Q136,4)</f>
        <v>22970</v>
      </c>
      <c r="AA136" s="7">
        <f>SUM(R136:U136)</f>
        <v>223837</v>
      </c>
      <c r="AB136" s="13">
        <f>COUNTIF(F136:Q136,"&gt;20000")</f>
        <v>6</v>
      </c>
      <c r="AC136" s="26" t="str">
        <f>REPT("⭐",AB136)</f>
        <v>⭐⭐⭐⭐⭐⭐</v>
      </c>
      <c r="AD136" s="13" t="str">
        <f>IF(AB136&lt;=3,"Atenção",IF(AB136&lt;=6,"OK","Ótimo"))</f>
        <v>OK</v>
      </c>
    </row>
    <row r="137" spans="1:30" x14ac:dyDescent="0.25">
      <c r="A137" s="5" t="s">
        <v>133</v>
      </c>
      <c r="B137" s="5" t="s">
        <v>40</v>
      </c>
      <c r="C137" s="5" t="s">
        <v>190</v>
      </c>
      <c r="D137" s="6">
        <v>3125</v>
      </c>
      <c r="E137" s="5" t="s">
        <v>26</v>
      </c>
      <c r="F137" s="6">
        <v>23138</v>
      </c>
      <c r="G137" s="6">
        <v>13736</v>
      </c>
      <c r="H137" s="6">
        <v>19609</v>
      </c>
      <c r="I137" s="6">
        <v>13154</v>
      </c>
      <c r="J137" s="6">
        <v>24079</v>
      </c>
      <c r="K137" s="6">
        <v>13635</v>
      </c>
      <c r="L137" s="6">
        <v>20483</v>
      </c>
      <c r="M137" s="6">
        <v>12229</v>
      </c>
      <c r="N137" s="6">
        <v>23508</v>
      </c>
      <c r="O137" s="6">
        <v>15739</v>
      </c>
      <c r="P137" s="6">
        <v>20861</v>
      </c>
      <c r="Q137" s="6">
        <v>13504</v>
      </c>
      <c r="R137" s="6">
        <f>SUM(F137:H137)</f>
        <v>56483</v>
      </c>
      <c r="S137" s="6">
        <f>SUM(I137:K137)</f>
        <v>50868</v>
      </c>
      <c r="T137" s="6">
        <f>SUM(L137:N137)</f>
        <v>56220</v>
      </c>
      <c r="U137" s="7">
        <f>SUM(O137:Q137)</f>
        <v>50104</v>
      </c>
      <c r="V137" s="7">
        <f>AVERAGE(F137:Q137)</f>
        <v>17806.25</v>
      </c>
      <c r="W137" s="7">
        <f>MIN(F137:Q137)</f>
        <v>12229</v>
      </c>
      <c r="X137" s="7">
        <f>MAX(F137:Q137)</f>
        <v>24079</v>
      </c>
      <c r="Y137" s="7">
        <f>SMALL(F137:Q137,4)</f>
        <v>13635</v>
      </c>
      <c r="Z137" s="7">
        <f>LARGE(F137:Q137,4)</f>
        <v>20861</v>
      </c>
      <c r="AA137" s="7">
        <f>SUM(R137:U137)</f>
        <v>213675</v>
      </c>
      <c r="AB137" s="13">
        <f>COUNTIF(F137:Q137,"&gt;20000")</f>
        <v>5</v>
      </c>
      <c r="AC137" s="26" t="str">
        <f>REPT("⭐",AB137)</f>
        <v>⭐⭐⭐⭐⭐</v>
      </c>
      <c r="AD137" s="13" t="str">
        <f>IF(AB137&lt;=3,"Atenção",IF(AB137&lt;=6,"OK","Ótimo"))</f>
        <v>OK</v>
      </c>
    </row>
    <row r="138" spans="1:30" x14ac:dyDescent="0.25">
      <c r="A138" s="5" t="s">
        <v>108</v>
      </c>
      <c r="B138" s="5" t="s">
        <v>17</v>
      </c>
      <c r="C138" s="5" t="s">
        <v>405</v>
      </c>
      <c r="D138" s="6">
        <v>3125</v>
      </c>
      <c r="E138" s="5" t="s">
        <v>26</v>
      </c>
      <c r="F138" s="6">
        <v>10787</v>
      </c>
      <c r="G138" s="6">
        <v>21490</v>
      </c>
      <c r="H138" s="6">
        <v>13735</v>
      </c>
      <c r="I138" s="6">
        <v>18867</v>
      </c>
      <c r="J138" s="6">
        <v>24677</v>
      </c>
      <c r="K138" s="6">
        <v>14408</v>
      </c>
      <c r="L138" s="6">
        <v>13683</v>
      </c>
      <c r="M138" s="6">
        <v>22173</v>
      </c>
      <c r="N138" s="6">
        <v>15911</v>
      </c>
      <c r="O138" s="6">
        <v>13517</v>
      </c>
      <c r="P138" s="6">
        <v>21083</v>
      </c>
      <c r="Q138" s="6">
        <v>11089</v>
      </c>
      <c r="R138" s="6">
        <f>SUM(F138:H138)</f>
        <v>46012</v>
      </c>
      <c r="S138" s="6">
        <f>SUM(I138:K138)</f>
        <v>57952</v>
      </c>
      <c r="T138" s="6">
        <f>SUM(L138:N138)</f>
        <v>51767</v>
      </c>
      <c r="U138" s="7">
        <f>SUM(O138:Q138)</f>
        <v>45689</v>
      </c>
      <c r="V138" s="7">
        <f>AVERAGE(F138:Q138)</f>
        <v>16785</v>
      </c>
      <c r="W138" s="7">
        <f>MIN(F138:Q138)</f>
        <v>10787</v>
      </c>
      <c r="X138" s="7">
        <f>MAX(F138:Q138)</f>
        <v>24677</v>
      </c>
      <c r="Y138" s="7">
        <f>SMALL(F138:Q138,4)</f>
        <v>13683</v>
      </c>
      <c r="Z138" s="7">
        <f>LARGE(F138:Q138,4)</f>
        <v>21083</v>
      </c>
      <c r="AA138" s="7">
        <f>SUM(R138:U138)</f>
        <v>201420</v>
      </c>
      <c r="AB138" s="13">
        <f>COUNTIF(F138:Q138,"&gt;20000")</f>
        <v>4</v>
      </c>
      <c r="AC138" s="26" t="str">
        <f>REPT("⭐",AB138)</f>
        <v>⭐⭐⭐⭐</v>
      </c>
      <c r="AD138" s="13" t="str">
        <f>IF(AB138&lt;=3,"Atenção",IF(AB138&lt;=6,"OK","Ótimo"))</f>
        <v>OK</v>
      </c>
    </row>
    <row r="139" spans="1:30" x14ac:dyDescent="0.25">
      <c r="A139" s="5" t="s">
        <v>134</v>
      </c>
      <c r="B139" s="5" t="s">
        <v>55</v>
      </c>
      <c r="C139" s="5" t="s">
        <v>358</v>
      </c>
      <c r="D139" s="6">
        <v>3235</v>
      </c>
      <c r="E139" s="5" t="s">
        <v>87</v>
      </c>
      <c r="F139" s="6">
        <v>24861</v>
      </c>
      <c r="G139" s="6">
        <v>12378</v>
      </c>
      <c r="H139" s="6">
        <v>20249</v>
      </c>
      <c r="I139" s="6">
        <v>19272</v>
      </c>
      <c r="J139" s="6">
        <v>18731</v>
      </c>
      <c r="K139" s="6">
        <v>10457</v>
      </c>
      <c r="L139" s="6">
        <v>18888</v>
      </c>
      <c r="M139" s="6">
        <v>14018</v>
      </c>
      <c r="N139" s="6">
        <v>10172</v>
      </c>
      <c r="O139" s="6">
        <v>16710</v>
      </c>
      <c r="P139" s="6">
        <v>10576</v>
      </c>
      <c r="Q139" s="6">
        <v>22171</v>
      </c>
      <c r="R139" s="6">
        <f>SUM(F139:H139)</f>
        <v>57488</v>
      </c>
      <c r="S139" s="6">
        <f>SUM(I139:K139)</f>
        <v>48460</v>
      </c>
      <c r="T139" s="6">
        <f>SUM(L139:N139)</f>
        <v>43078</v>
      </c>
      <c r="U139" s="7">
        <f>SUM(O139:Q139)</f>
        <v>49457</v>
      </c>
      <c r="V139" s="7">
        <f>AVERAGE(F139:Q139)</f>
        <v>16540.25</v>
      </c>
      <c r="W139" s="7">
        <f>MIN(F139:Q139)</f>
        <v>10172</v>
      </c>
      <c r="X139" s="7">
        <f>MAX(F139:Q139)</f>
        <v>24861</v>
      </c>
      <c r="Y139" s="7">
        <f>SMALL(F139:Q139,4)</f>
        <v>12378</v>
      </c>
      <c r="Z139" s="7">
        <f>LARGE(F139:Q139,4)</f>
        <v>19272</v>
      </c>
      <c r="AA139" s="7">
        <f>SUM(R139:U139)</f>
        <v>198483</v>
      </c>
      <c r="AB139" s="13">
        <f>COUNTIF(F139:Q139,"&gt;20000")</f>
        <v>3</v>
      </c>
      <c r="AC139" s="26" t="str">
        <f>REPT("⭐",AB139)</f>
        <v>⭐⭐⭐</v>
      </c>
      <c r="AD139" s="13" t="str">
        <f>IF(AB139&lt;=3,"Atenção",IF(AB139&lt;=6,"OK","Ótimo"))</f>
        <v>Atenção</v>
      </c>
    </row>
    <row r="140" spans="1:30" x14ac:dyDescent="0.25">
      <c r="A140" s="5" t="s">
        <v>135</v>
      </c>
      <c r="B140" s="5" t="s">
        <v>55</v>
      </c>
      <c r="C140" s="5" t="s">
        <v>445</v>
      </c>
      <c r="D140" s="6">
        <v>3235</v>
      </c>
      <c r="E140" s="5" t="s">
        <v>87</v>
      </c>
      <c r="F140" s="6">
        <v>20799</v>
      </c>
      <c r="G140" s="6">
        <v>15070</v>
      </c>
      <c r="H140" s="6">
        <v>12321</v>
      </c>
      <c r="I140" s="6">
        <v>24374</v>
      </c>
      <c r="J140" s="6">
        <v>19832</v>
      </c>
      <c r="K140" s="6">
        <v>24931</v>
      </c>
      <c r="L140" s="6">
        <v>10623</v>
      </c>
      <c r="M140" s="6">
        <v>10710</v>
      </c>
      <c r="N140" s="6">
        <v>16685</v>
      </c>
      <c r="O140" s="6">
        <v>23231</v>
      </c>
      <c r="P140" s="6">
        <v>22161</v>
      </c>
      <c r="Q140" s="6">
        <v>12118</v>
      </c>
      <c r="R140" s="6">
        <f>SUM(F140:H140)</f>
        <v>48190</v>
      </c>
      <c r="S140" s="6">
        <f>SUM(I140:K140)</f>
        <v>69137</v>
      </c>
      <c r="T140" s="6">
        <f>SUM(L140:N140)</f>
        <v>38018</v>
      </c>
      <c r="U140" s="7">
        <f>SUM(O140:Q140)</f>
        <v>57510</v>
      </c>
      <c r="V140" s="7">
        <f>AVERAGE(F140:Q140)</f>
        <v>17737.916666666668</v>
      </c>
      <c r="W140" s="7">
        <f>MIN(F140:Q140)</f>
        <v>10623</v>
      </c>
      <c r="X140" s="7">
        <f>MAX(F140:Q140)</f>
        <v>24931</v>
      </c>
      <c r="Y140" s="7">
        <f>SMALL(F140:Q140,4)</f>
        <v>12321</v>
      </c>
      <c r="Z140" s="7">
        <f>LARGE(F140:Q140,4)</f>
        <v>22161</v>
      </c>
      <c r="AA140" s="7">
        <f>SUM(R140:U140)</f>
        <v>212855</v>
      </c>
      <c r="AB140" s="13">
        <f>COUNTIF(F140:Q140,"&gt;20000")</f>
        <v>5</v>
      </c>
      <c r="AC140" s="26" t="str">
        <f>REPT("⭐",AB140)</f>
        <v>⭐⭐⭐⭐⭐</v>
      </c>
      <c r="AD140" s="13" t="str">
        <f>IF(AB140&lt;=3,"Atenção",IF(AB140&lt;=6,"OK","Ótimo"))</f>
        <v>OK</v>
      </c>
    </row>
    <row r="141" spans="1:30" x14ac:dyDescent="0.25">
      <c r="A141" s="5" t="s">
        <v>128</v>
      </c>
      <c r="B141" s="5" t="s">
        <v>75</v>
      </c>
      <c r="C141" s="5" t="s">
        <v>196</v>
      </c>
      <c r="D141" s="6">
        <v>3235</v>
      </c>
      <c r="E141" s="5" t="s">
        <v>18</v>
      </c>
      <c r="F141" s="6">
        <v>20645</v>
      </c>
      <c r="G141" s="6">
        <v>12601</v>
      </c>
      <c r="H141" s="6">
        <v>16160</v>
      </c>
      <c r="I141" s="6">
        <v>20809</v>
      </c>
      <c r="J141" s="6">
        <v>11659</v>
      </c>
      <c r="K141" s="6">
        <v>23663</v>
      </c>
      <c r="L141" s="6">
        <v>22262</v>
      </c>
      <c r="M141" s="6">
        <v>14900</v>
      </c>
      <c r="N141" s="6">
        <v>17834</v>
      </c>
      <c r="O141" s="6">
        <v>20259</v>
      </c>
      <c r="P141" s="6">
        <v>11958</v>
      </c>
      <c r="Q141" s="6">
        <v>13336</v>
      </c>
      <c r="R141" s="6">
        <f>SUM(F141:H141)</f>
        <v>49406</v>
      </c>
      <c r="S141" s="6">
        <f>SUM(I141:K141)</f>
        <v>56131</v>
      </c>
      <c r="T141" s="6">
        <f>SUM(L141:N141)</f>
        <v>54996</v>
      </c>
      <c r="U141" s="7">
        <f>SUM(O141:Q141)</f>
        <v>45553</v>
      </c>
      <c r="V141" s="7">
        <f>AVERAGE(F141:Q141)</f>
        <v>17173.833333333332</v>
      </c>
      <c r="W141" s="7">
        <f>MIN(F141:Q141)</f>
        <v>11659</v>
      </c>
      <c r="X141" s="7">
        <f>MAX(F141:Q141)</f>
        <v>23663</v>
      </c>
      <c r="Y141" s="7">
        <f>SMALL(F141:Q141,4)</f>
        <v>13336</v>
      </c>
      <c r="Z141" s="7">
        <f>LARGE(F141:Q141,4)</f>
        <v>20645</v>
      </c>
      <c r="AA141" s="7">
        <f>SUM(R141:U141)</f>
        <v>206086</v>
      </c>
      <c r="AB141" s="13">
        <f>COUNTIF(F141:Q141,"&gt;20000")</f>
        <v>5</v>
      </c>
      <c r="AC141" s="26" t="str">
        <f>REPT("⭐",AB141)</f>
        <v>⭐⭐⭐⭐⭐</v>
      </c>
      <c r="AD141" s="13" t="str">
        <f>IF(AB141&lt;=3,"Atenção",IF(AB141&lt;=6,"OK","Ótimo"))</f>
        <v>OK</v>
      </c>
    </row>
    <row r="142" spans="1:30" x14ac:dyDescent="0.25">
      <c r="A142" s="5" t="s">
        <v>136</v>
      </c>
      <c r="B142" s="5" t="s">
        <v>69</v>
      </c>
      <c r="C142" s="5" t="s">
        <v>196</v>
      </c>
      <c r="D142" s="6">
        <v>3235</v>
      </c>
      <c r="E142" s="5" t="s">
        <v>87</v>
      </c>
      <c r="F142" s="6">
        <v>24847</v>
      </c>
      <c r="G142" s="6">
        <v>16438</v>
      </c>
      <c r="H142" s="6">
        <v>24085</v>
      </c>
      <c r="I142" s="6">
        <v>24579</v>
      </c>
      <c r="J142" s="6">
        <v>17476</v>
      </c>
      <c r="K142" s="6">
        <v>22129</v>
      </c>
      <c r="L142" s="6">
        <v>11250</v>
      </c>
      <c r="M142" s="6">
        <v>17603</v>
      </c>
      <c r="N142" s="6">
        <v>17697</v>
      </c>
      <c r="O142" s="6">
        <v>21667</v>
      </c>
      <c r="P142" s="6">
        <v>19138</v>
      </c>
      <c r="Q142" s="6">
        <v>20894</v>
      </c>
      <c r="R142" s="6">
        <f>SUM(F142:H142)</f>
        <v>65370</v>
      </c>
      <c r="S142" s="6">
        <f>SUM(I142:K142)</f>
        <v>64184</v>
      </c>
      <c r="T142" s="6">
        <f>SUM(L142:N142)</f>
        <v>46550</v>
      </c>
      <c r="U142" s="7">
        <f>SUM(O142:Q142)</f>
        <v>61699</v>
      </c>
      <c r="V142" s="7">
        <f>AVERAGE(F142:Q142)</f>
        <v>19816.916666666668</v>
      </c>
      <c r="W142" s="7">
        <f>MIN(F142:Q142)</f>
        <v>11250</v>
      </c>
      <c r="X142" s="7">
        <f>MAX(F142:Q142)</f>
        <v>24847</v>
      </c>
      <c r="Y142" s="7">
        <f>SMALL(F142:Q142,4)</f>
        <v>17603</v>
      </c>
      <c r="Z142" s="7">
        <f>LARGE(F142:Q142,4)</f>
        <v>22129</v>
      </c>
      <c r="AA142" s="7">
        <f>SUM(R142:U142)</f>
        <v>237803</v>
      </c>
      <c r="AB142" s="13">
        <f>COUNTIF(F142:Q142,"&gt;20000")</f>
        <v>6</v>
      </c>
      <c r="AC142" s="26" t="str">
        <f>REPT("⭐",AB142)</f>
        <v>⭐⭐⭐⭐⭐⭐</v>
      </c>
      <c r="AD142" s="13" t="str">
        <f>IF(AB142&lt;=3,"Atenção",IF(AB142&lt;=6,"OK","Ótimo"))</f>
        <v>OK</v>
      </c>
    </row>
    <row r="143" spans="1:30" x14ac:dyDescent="0.25">
      <c r="A143" s="5" t="s">
        <v>23</v>
      </c>
      <c r="B143" s="5" t="s">
        <v>91</v>
      </c>
      <c r="C143" s="5" t="s">
        <v>260</v>
      </c>
      <c r="D143" s="6">
        <v>3170</v>
      </c>
      <c r="E143" s="5" t="s">
        <v>30</v>
      </c>
      <c r="F143" s="6">
        <v>11393</v>
      </c>
      <c r="G143" s="6">
        <v>22212</v>
      </c>
      <c r="H143" s="6">
        <v>21962</v>
      </c>
      <c r="I143" s="6">
        <v>15426</v>
      </c>
      <c r="J143" s="6">
        <v>12540</v>
      </c>
      <c r="K143" s="6">
        <v>10042</v>
      </c>
      <c r="L143" s="6">
        <v>13001</v>
      </c>
      <c r="M143" s="6">
        <v>10727</v>
      </c>
      <c r="N143" s="6">
        <v>24890</v>
      </c>
      <c r="O143" s="6">
        <v>22318</v>
      </c>
      <c r="P143" s="6">
        <v>19126</v>
      </c>
      <c r="Q143" s="6">
        <v>23621</v>
      </c>
      <c r="R143" s="6">
        <f>SUM(F143:H143)</f>
        <v>55567</v>
      </c>
      <c r="S143" s="6">
        <f>SUM(I143:K143)</f>
        <v>38008</v>
      </c>
      <c r="T143" s="6">
        <f>SUM(L143:N143)</f>
        <v>48618</v>
      </c>
      <c r="U143" s="7">
        <f>SUM(O143:Q143)</f>
        <v>65065</v>
      </c>
      <c r="V143" s="7">
        <f>AVERAGE(F143:Q143)</f>
        <v>17271.5</v>
      </c>
      <c r="W143" s="7">
        <f>MIN(F143:Q143)</f>
        <v>10042</v>
      </c>
      <c r="X143" s="7">
        <f>MAX(F143:Q143)</f>
        <v>24890</v>
      </c>
      <c r="Y143" s="7">
        <f>SMALL(F143:Q143,4)</f>
        <v>12540</v>
      </c>
      <c r="Z143" s="7">
        <f>LARGE(F143:Q143,4)</f>
        <v>22212</v>
      </c>
      <c r="AA143" s="7">
        <f>SUM(R143:U143)</f>
        <v>207258</v>
      </c>
      <c r="AB143" s="13">
        <f>COUNTIF(F143:Q143,"&gt;20000")</f>
        <v>5</v>
      </c>
      <c r="AC143" s="26" t="str">
        <f>REPT("⭐",AB143)</f>
        <v>⭐⭐⭐⭐⭐</v>
      </c>
      <c r="AD143" s="13" t="str">
        <f>IF(AB143&lt;=3,"Atenção",IF(AB143&lt;=6,"OK","Ótimo"))</f>
        <v>OK</v>
      </c>
    </row>
    <row r="144" spans="1:30" x14ac:dyDescent="0.25">
      <c r="A144" s="5" t="s">
        <v>28</v>
      </c>
      <c r="B144" s="5" t="s">
        <v>65</v>
      </c>
      <c r="C144" s="5" t="s">
        <v>260</v>
      </c>
      <c r="D144" s="6">
        <v>3235</v>
      </c>
      <c r="E144" s="5" t="s">
        <v>87</v>
      </c>
      <c r="F144" s="6">
        <v>22051</v>
      </c>
      <c r="G144" s="6">
        <v>20440</v>
      </c>
      <c r="H144" s="6">
        <v>16920</v>
      </c>
      <c r="I144" s="6">
        <v>19899</v>
      </c>
      <c r="J144" s="6">
        <v>12859</v>
      </c>
      <c r="K144" s="6">
        <v>14440</v>
      </c>
      <c r="L144" s="6">
        <v>10166</v>
      </c>
      <c r="M144" s="6">
        <v>24115</v>
      </c>
      <c r="N144" s="6">
        <v>11435</v>
      </c>
      <c r="O144" s="6">
        <v>23855</v>
      </c>
      <c r="P144" s="6">
        <v>11224</v>
      </c>
      <c r="Q144" s="6">
        <v>10013</v>
      </c>
      <c r="R144" s="6">
        <f>SUM(F144:H144)</f>
        <v>59411</v>
      </c>
      <c r="S144" s="6">
        <f>SUM(I144:K144)</f>
        <v>47198</v>
      </c>
      <c r="T144" s="6">
        <f>SUM(L144:N144)</f>
        <v>45716</v>
      </c>
      <c r="U144" s="7">
        <f>SUM(O144:Q144)</f>
        <v>45092</v>
      </c>
      <c r="V144" s="7">
        <f>AVERAGE(F144:Q144)</f>
        <v>16451.416666666668</v>
      </c>
      <c r="W144" s="7">
        <f>MIN(F144:Q144)</f>
        <v>10013</v>
      </c>
      <c r="X144" s="7">
        <f>MAX(F144:Q144)</f>
        <v>24115</v>
      </c>
      <c r="Y144" s="7">
        <f>SMALL(F144:Q144,4)</f>
        <v>11435</v>
      </c>
      <c r="Z144" s="7">
        <f>LARGE(F144:Q144,4)</f>
        <v>20440</v>
      </c>
      <c r="AA144" s="7">
        <f>SUM(R144:U144)</f>
        <v>197417</v>
      </c>
      <c r="AB144" s="13">
        <f>COUNTIF(F144:Q144,"&gt;20000")</f>
        <v>4</v>
      </c>
      <c r="AC144" s="26" t="str">
        <f>REPT("⭐",AB144)</f>
        <v>⭐⭐⭐⭐</v>
      </c>
      <c r="AD144" s="13" t="str">
        <f>IF(AB144&lt;=3,"Atenção",IF(AB144&lt;=6,"OK","Ótimo"))</f>
        <v>OK</v>
      </c>
    </row>
    <row r="145" spans="1:30" x14ac:dyDescent="0.25">
      <c r="A145" s="5" t="s">
        <v>117</v>
      </c>
      <c r="B145" s="5" t="s">
        <v>94</v>
      </c>
      <c r="C145" s="5" t="s">
        <v>351</v>
      </c>
      <c r="D145" s="6">
        <v>3235</v>
      </c>
      <c r="E145" s="5" t="s">
        <v>87</v>
      </c>
      <c r="F145" s="6">
        <v>16511</v>
      </c>
      <c r="G145" s="6">
        <v>10997</v>
      </c>
      <c r="H145" s="6">
        <v>19504</v>
      </c>
      <c r="I145" s="6">
        <v>15562</v>
      </c>
      <c r="J145" s="6">
        <v>18109</v>
      </c>
      <c r="K145" s="6">
        <v>13348</v>
      </c>
      <c r="L145" s="6">
        <v>18366</v>
      </c>
      <c r="M145" s="6">
        <v>23971</v>
      </c>
      <c r="N145" s="6">
        <v>19368</v>
      </c>
      <c r="O145" s="6">
        <v>15092</v>
      </c>
      <c r="P145" s="6">
        <v>12368</v>
      </c>
      <c r="Q145" s="6">
        <v>14381</v>
      </c>
      <c r="R145" s="6">
        <f>SUM(F145:H145)</f>
        <v>47012</v>
      </c>
      <c r="S145" s="6">
        <f>SUM(I145:K145)</f>
        <v>47019</v>
      </c>
      <c r="T145" s="6">
        <f>SUM(L145:N145)</f>
        <v>61705</v>
      </c>
      <c r="U145" s="7">
        <f>SUM(O145:Q145)</f>
        <v>41841</v>
      </c>
      <c r="V145" s="7">
        <f>AVERAGE(F145:Q145)</f>
        <v>16464.75</v>
      </c>
      <c r="W145" s="7">
        <f>MIN(F145:Q145)</f>
        <v>10997</v>
      </c>
      <c r="X145" s="7">
        <f>MAX(F145:Q145)</f>
        <v>23971</v>
      </c>
      <c r="Y145" s="7">
        <f>SMALL(F145:Q145,4)</f>
        <v>14381</v>
      </c>
      <c r="Z145" s="7">
        <f>LARGE(F145:Q145,4)</f>
        <v>18366</v>
      </c>
      <c r="AA145" s="7">
        <f>SUM(R145:U145)</f>
        <v>197577</v>
      </c>
      <c r="AB145" s="13">
        <f>COUNTIF(F145:Q145,"&gt;20000")</f>
        <v>1</v>
      </c>
      <c r="AC145" s="26" t="str">
        <f>REPT("⭐",AB145)</f>
        <v>⭐</v>
      </c>
      <c r="AD145" s="13" t="str">
        <f>IF(AB145&lt;=3,"Atenção",IF(AB145&lt;=6,"OK","Ótimo"))</f>
        <v>Atenção</v>
      </c>
    </row>
    <row r="146" spans="1:30" x14ac:dyDescent="0.25">
      <c r="A146" s="5" t="s">
        <v>137</v>
      </c>
      <c r="B146" s="5" t="s">
        <v>51</v>
      </c>
      <c r="C146" s="5" t="s">
        <v>373</v>
      </c>
      <c r="D146" s="6">
        <v>3235</v>
      </c>
      <c r="E146" s="5" t="s">
        <v>18</v>
      </c>
      <c r="F146" s="6">
        <v>14794</v>
      </c>
      <c r="G146" s="6">
        <v>19639</v>
      </c>
      <c r="H146" s="6">
        <v>13370</v>
      </c>
      <c r="I146" s="6">
        <v>19088</v>
      </c>
      <c r="J146" s="6">
        <v>23002</v>
      </c>
      <c r="K146" s="6">
        <v>12655</v>
      </c>
      <c r="L146" s="6">
        <v>11877</v>
      </c>
      <c r="M146" s="6">
        <v>24448</v>
      </c>
      <c r="N146" s="6">
        <v>17030</v>
      </c>
      <c r="O146" s="6">
        <v>24561</v>
      </c>
      <c r="P146" s="6">
        <v>22529</v>
      </c>
      <c r="Q146" s="6">
        <v>18230</v>
      </c>
      <c r="R146" s="6">
        <f>SUM(F146:H146)</f>
        <v>47803</v>
      </c>
      <c r="S146" s="6">
        <f>SUM(I146:K146)</f>
        <v>54745</v>
      </c>
      <c r="T146" s="6">
        <f>SUM(L146:N146)</f>
        <v>53355</v>
      </c>
      <c r="U146" s="7">
        <f>SUM(O146:Q146)</f>
        <v>65320</v>
      </c>
      <c r="V146" s="7">
        <f>AVERAGE(F146:Q146)</f>
        <v>18435.25</v>
      </c>
      <c r="W146" s="7">
        <f>MIN(F146:Q146)</f>
        <v>11877</v>
      </c>
      <c r="X146" s="7">
        <f>MAX(F146:Q146)</f>
        <v>24561</v>
      </c>
      <c r="Y146" s="7">
        <f>SMALL(F146:Q146,4)</f>
        <v>14794</v>
      </c>
      <c r="Z146" s="7">
        <f>LARGE(F146:Q146,4)</f>
        <v>22529</v>
      </c>
      <c r="AA146" s="7">
        <f>SUM(R146:U146)</f>
        <v>221223</v>
      </c>
      <c r="AB146" s="13">
        <f>COUNTIF(F146:Q146,"&gt;20000")</f>
        <v>4</v>
      </c>
      <c r="AC146" s="26" t="str">
        <f>REPT("⭐",AB146)</f>
        <v>⭐⭐⭐⭐</v>
      </c>
      <c r="AD146" s="13" t="str">
        <f>IF(AB146&lt;=3,"Atenção",IF(AB146&lt;=6,"OK","Ótimo"))</f>
        <v>OK</v>
      </c>
    </row>
    <row r="147" spans="1:30" x14ac:dyDescent="0.25">
      <c r="A147" s="5" t="s">
        <v>117</v>
      </c>
      <c r="B147" s="5" t="s">
        <v>65</v>
      </c>
      <c r="C147" s="5" t="s">
        <v>275</v>
      </c>
      <c r="D147" s="6">
        <v>3125</v>
      </c>
      <c r="E147" s="5" t="s">
        <v>26</v>
      </c>
      <c r="F147" s="6">
        <v>12031</v>
      </c>
      <c r="G147" s="6">
        <v>15208</v>
      </c>
      <c r="H147" s="6">
        <v>17397</v>
      </c>
      <c r="I147" s="6">
        <v>24817</v>
      </c>
      <c r="J147" s="6">
        <v>19974</v>
      </c>
      <c r="K147" s="6">
        <v>10172</v>
      </c>
      <c r="L147" s="6">
        <v>14411</v>
      </c>
      <c r="M147" s="6">
        <v>13459</v>
      </c>
      <c r="N147" s="6">
        <v>21810</v>
      </c>
      <c r="O147" s="6">
        <v>10239</v>
      </c>
      <c r="P147" s="6">
        <v>19294</v>
      </c>
      <c r="Q147" s="6">
        <v>10073</v>
      </c>
      <c r="R147" s="6">
        <f>SUM(F147:H147)</f>
        <v>44636</v>
      </c>
      <c r="S147" s="6">
        <f>SUM(I147:K147)</f>
        <v>54963</v>
      </c>
      <c r="T147" s="6">
        <f>SUM(L147:N147)</f>
        <v>49680</v>
      </c>
      <c r="U147" s="7">
        <f>SUM(O147:Q147)</f>
        <v>39606</v>
      </c>
      <c r="V147" s="7">
        <f>AVERAGE(F147:Q147)</f>
        <v>15740.416666666666</v>
      </c>
      <c r="W147" s="7">
        <f>MIN(F147:Q147)</f>
        <v>10073</v>
      </c>
      <c r="X147" s="7">
        <f>MAX(F147:Q147)</f>
        <v>24817</v>
      </c>
      <c r="Y147" s="7">
        <f>SMALL(F147:Q147,4)</f>
        <v>12031</v>
      </c>
      <c r="Z147" s="7">
        <f>LARGE(F147:Q147,4)</f>
        <v>19294</v>
      </c>
      <c r="AA147" s="7">
        <f>SUM(R147:U147)</f>
        <v>188885</v>
      </c>
      <c r="AB147" s="13">
        <f>COUNTIF(F147:Q147,"&gt;20000")</f>
        <v>2</v>
      </c>
      <c r="AC147" s="26" t="str">
        <f>REPT("⭐",AB147)</f>
        <v>⭐⭐</v>
      </c>
      <c r="AD147" s="13" t="str">
        <f>IF(AB147&lt;=3,"Atenção",IF(AB147&lt;=6,"OK","Ótimo"))</f>
        <v>Atenção</v>
      </c>
    </row>
    <row r="148" spans="1:30" x14ac:dyDescent="0.25">
      <c r="A148" s="5" t="s">
        <v>72</v>
      </c>
      <c r="B148" s="5" t="s">
        <v>91</v>
      </c>
      <c r="C148" s="5" t="s">
        <v>434</v>
      </c>
      <c r="D148" s="6">
        <v>3125</v>
      </c>
      <c r="E148" s="5" t="s">
        <v>26</v>
      </c>
      <c r="F148" s="6">
        <v>15661</v>
      </c>
      <c r="G148" s="6">
        <v>17196</v>
      </c>
      <c r="H148" s="6">
        <v>21483</v>
      </c>
      <c r="I148" s="6">
        <v>24145</v>
      </c>
      <c r="J148" s="6">
        <v>12001</v>
      </c>
      <c r="K148" s="6">
        <v>24294</v>
      </c>
      <c r="L148" s="6">
        <v>13306</v>
      </c>
      <c r="M148" s="6">
        <v>15384</v>
      </c>
      <c r="N148" s="6">
        <v>11639</v>
      </c>
      <c r="O148" s="6">
        <v>16235</v>
      </c>
      <c r="P148" s="6">
        <v>13396</v>
      </c>
      <c r="Q148" s="6">
        <v>20319</v>
      </c>
      <c r="R148" s="6">
        <f>SUM(F148:H148)</f>
        <v>54340</v>
      </c>
      <c r="S148" s="6">
        <f>SUM(I148:K148)</f>
        <v>60440</v>
      </c>
      <c r="T148" s="6">
        <f>SUM(L148:N148)</f>
        <v>40329</v>
      </c>
      <c r="U148" s="7">
        <f>SUM(O148:Q148)</f>
        <v>49950</v>
      </c>
      <c r="V148" s="7">
        <f>AVERAGE(F148:Q148)</f>
        <v>17088.25</v>
      </c>
      <c r="W148" s="7">
        <f>MIN(F148:Q148)</f>
        <v>11639</v>
      </c>
      <c r="X148" s="7">
        <f>MAX(F148:Q148)</f>
        <v>24294</v>
      </c>
      <c r="Y148" s="7">
        <f>SMALL(F148:Q148,4)</f>
        <v>13396</v>
      </c>
      <c r="Z148" s="7">
        <f>LARGE(F148:Q148,4)</f>
        <v>20319</v>
      </c>
      <c r="AA148" s="7">
        <f>SUM(R148:U148)</f>
        <v>205059</v>
      </c>
      <c r="AB148" s="13">
        <f>COUNTIF(F148:Q148,"&gt;20000")</f>
        <v>4</v>
      </c>
      <c r="AC148" s="26" t="str">
        <f>REPT("⭐",AB148)</f>
        <v>⭐⭐⭐⭐</v>
      </c>
      <c r="AD148" s="13" t="str">
        <f>IF(AB148&lt;=3,"Atenção",IF(AB148&lt;=6,"OK","Ótimo"))</f>
        <v>OK</v>
      </c>
    </row>
    <row r="149" spans="1:30" x14ac:dyDescent="0.25">
      <c r="A149" s="5" t="s">
        <v>138</v>
      </c>
      <c r="B149" s="5" t="s">
        <v>91</v>
      </c>
      <c r="C149" s="5" t="s">
        <v>412</v>
      </c>
      <c r="D149" s="6">
        <v>3125</v>
      </c>
      <c r="E149" s="5" t="s">
        <v>26</v>
      </c>
      <c r="F149" s="6">
        <v>12493</v>
      </c>
      <c r="G149" s="6">
        <v>18735</v>
      </c>
      <c r="H149" s="6">
        <v>15677</v>
      </c>
      <c r="I149" s="6">
        <v>12462</v>
      </c>
      <c r="J149" s="6">
        <v>11914</v>
      </c>
      <c r="K149" s="6">
        <v>16164</v>
      </c>
      <c r="L149" s="6">
        <v>18259</v>
      </c>
      <c r="M149" s="6">
        <v>22586</v>
      </c>
      <c r="N149" s="6">
        <v>18886</v>
      </c>
      <c r="O149" s="6">
        <v>12232</v>
      </c>
      <c r="P149" s="6">
        <v>22660</v>
      </c>
      <c r="Q149" s="6">
        <v>21237</v>
      </c>
      <c r="R149" s="6">
        <f>SUM(F149:H149)</f>
        <v>46905</v>
      </c>
      <c r="S149" s="6">
        <f>SUM(I149:K149)</f>
        <v>40540</v>
      </c>
      <c r="T149" s="6">
        <f>SUM(L149:N149)</f>
        <v>59731</v>
      </c>
      <c r="U149" s="7">
        <f>SUM(O149:Q149)</f>
        <v>56129</v>
      </c>
      <c r="V149" s="7">
        <f>AVERAGE(F149:Q149)</f>
        <v>16942.083333333332</v>
      </c>
      <c r="W149" s="7">
        <f>MIN(F149:Q149)</f>
        <v>11914</v>
      </c>
      <c r="X149" s="7">
        <f>MAX(F149:Q149)</f>
        <v>22660</v>
      </c>
      <c r="Y149" s="7">
        <f>SMALL(F149:Q149,4)</f>
        <v>12493</v>
      </c>
      <c r="Z149" s="7">
        <f>LARGE(F149:Q149,4)</f>
        <v>18886</v>
      </c>
      <c r="AA149" s="7">
        <f>SUM(R149:U149)</f>
        <v>203305</v>
      </c>
      <c r="AB149" s="13">
        <f>COUNTIF(F149:Q149,"&gt;20000")</f>
        <v>3</v>
      </c>
      <c r="AC149" s="26" t="str">
        <f>REPT("⭐",AB149)</f>
        <v>⭐⭐⭐</v>
      </c>
      <c r="AD149" s="13" t="str">
        <f>IF(AB149&lt;=3,"Atenção",IF(AB149&lt;=6,"OK","Ótimo"))</f>
        <v>Atenção</v>
      </c>
    </row>
    <row r="150" spans="1:30" x14ac:dyDescent="0.25">
      <c r="A150" s="5" t="s">
        <v>139</v>
      </c>
      <c r="B150" s="5" t="s">
        <v>34</v>
      </c>
      <c r="C150" s="5" t="s">
        <v>372</v>
      </c>
      <c r="D150" s="6">
        <v>3170</v>
      </c>
      <c r="E150" s="5" t="s">
        <v>30</v>
      </c>
      <c r="F150" s="6">
        <v>23647</v>
      </c>
      <c r="G150" s="6">
        <v>18688</v>
      </c>
      <c r="H150" s="6">
        <v>14630</v>
      </c>
      <c r="I150" s="6">
        <v>18214</v>
      </c>
      <c r="J150" s="6">
        <v>21383</v>
      </c>
      <c r="K150" s="6">
        <v>14604</v>
      </c>
      <c r="L150" s="6">
        <v>20463</v>
      </c>
      <c r="M150" s="6">
        <v>22349</v>
      </c>
      <c r="N150" s="6">
        <v>14269</v>
      </c>
      <c r="O150" s="6">
        <v>20644</v>
      </c>
      <c r="P150" s="6">
        <v>10848</v>
      </c>
      <c r="Q150" s="6">
        <v>10905</v>
      </c>
      <c r="R150" s="6">
        <f>SUM(F150:H150)</f>
        <v>56965</v>
      </c>
      <c r="S150" s="6">
        <f>SUM(I150:K150)</f>
        <v>54201</v>
      </c>
      <c r="T150" s="6">
        <f>SUM(L150:N150)</f>
        <v>57081</v>
      </c>
      <c r="U150" s="7">
        <f>SUM(O150:Q150)</f>
        <v>42397</v>
      </c>
      <c r="V150" s="7">
        <f>AVERAGE(F150:Q150)</f>
        <v>17553.666666666668</v>
      </c>
      <c r="W150" s="7">
        <f>MIN(F150:Q150)</f>
        <v>10848</v>
      </c>
      <c r="X150" s="7">
        <f>MAX(F150:Q150)</f>
        <v>23647</v>
      </c>
      <c r="Y150" s="7">
        <f>SMALL(F150:Q150,4)</f>
        <v>14604</v>
      </c>
      <c r="Z150" s="7">
        <f>LARGE(F150:Q150,4)</f>
        <v>20644</v>
      </c>
      <c r="AA150" s="7">
        <f>SUM(R150:U150)</f>
        <v>210644</v>
      </c>
      <c r="AB150" s="13">
        <f>COUNTIF(F150:Q150,"&gt;20000")</f>
        <v>5</v>
      </c>
      <c r="AC150" s="26" t="str">
        <f>REPT("⭐",AB150)</f>
        <v>⭐⭐⭐⭐⭐</v>
      </c>
      <c r="AD150" s="13" t="str">
        <f>IF(AB150&lt;=3,"Atenção",IF(AB150&lt;=6,"OK","Ótimo"))</f>
        <v>OK</v>
      </c>
    </row>
    <row r="151" spans="1:30" x14ac:dyDescent="0.25">
      <c r="A151" s="5" t="s">
        <v>140</v>
      </c>
      <c r="B151" s="5" t="s">
        <v>94</v>
      </c>
      <c r="C151" s="5" t="s">
        <v>173</v>
      </c>
      <c r="D151" s="6">
        <v>3125</v>
      </c>
      <c r="E151" s="5" t="s">
        <v>26</v>
      </c>
      <c r="F151" s="6">
        <v>18097</v>
      </c>
      <c r="G151" s="6">
        <v>14555</v>
      </c>
      <c r="H151" s="6">
        <v>11510</v>
      </c>
      <c r="I151" s="6">
        <v>19793</v>
      </c>
      <c r="J151" s="6">
        <v>13522</v>
      </c>
      <c r="K151" s="6">
        <v>16299</v>
      </c>
      <c r="L151" s="6">
        <v>23432</v>
      </c>
      <c r="M151" s="6">
        <v>24220</v>
      </c>
      <c r="N151" s="6">
        <v>23561</v>
      </c>
      <c r="O151" s="6">
        <v>20295</v>
      </c>
      <c r="P151" s="6">
        <v>15887</v>
      </c>
      <c r="Q151" s="6">
        <v>15825</v>
      </c>
      <c r="R151" s="6">
        <f>SUM(F151:H151)</f>
        <v>44162</v>
      </c>
      <c r="S151" s="6">
        <f>SUM(I151:K151)</f>
        <v>49614</v>
      </c>
      <c r="T151" s="6">
        <f>SUM(L151:N151)</f>
        <v>71213</v>
      </c>
      <c r="U151" s="7">
        <f>SUM(O151:Q151)</f>
        <v>52007</v>
      </c>
      <c r="V151" s="7">
        <f>AVERAGE(F151:Q151)</f>
        <v>18083</v>
      </c>
      <c r="W151" s="7">
        <f>MIN(F151:Q151)</f>
        <v>11510</v>
      </c>
      <c r="X151" s="7">
        <f>MAX(F151:Q151)</f>
        <v>24220</v>
      </c>
      <c r="Y151" s="7">
        <f>SMALL(F151:Q151,4)</f>
        <v>15825</v>
      </c>
      <c r="Z151" s="7">
        <f>LARGE(F151:Q151,4)</f>
        <v>20295</v>
      </c>
      <c r="AA151" s="7">
        <f>SUM(R151:U151)</f>
        <v>216996</v>
      </c>
      <c r="AB151" s="13">
        <f>COUNTIF(F151:Q151,"&gt;20000")</f>
        <v>4</v>
      </c>
      <c r="AC151" s="26" t="str">
        <f>REPT("⭐",AB151)</f>
        <v>⭐⭐⭐⭐</v>
      </c>
      <c r="AD151" s="13" t="str">
        <f>IF(AB151&lt;=3,"Atenção",IF(AB151&lt;=6,"OK","Ótimo"))</f>
        <v>OK</v>
      </c>
    </row>
    <row r="152" spans="1:30" x14ac:dyDescent="0.25">
      <c r="A152" s="5" t="s">
        <v>104</v>
      </c>
      <c r="B152" s="5" t="s">
        <v>94</v>
      </c>
      <c r="C152" s="5" t="s">
        <v>207</v>
      </c>
      <c r="D152" s="6">
        <v>3235</v>
      </c>
      <c r="E152" s="5" t="s">
        <v>87</v>
      </c>
      <c r="F152" s="6">
        <v>22759</v>
      </c>
      <c r="G152" s="6">
        <v>21760</v>
      </c>
      <c r="H152" s="6">
        <v>21459</v>
      </c>
      <c r="I152" s="6">
        <v>22130</v>
      </c>
      <c r="J152" s="6">
        <v>20207</v>
      </c>
      <c r="K152" s="6">
        <v>18876</v>
      </c>
      <c r="L152" s="6">
        <v>14732</v>
      </c>
      <c r="M152" s="6">
        <v>23737</v>
      </c>
      <c r="N152" s="6">
        <v>13050</v>
      </c>
      <c r="O152" s="6">
        <v>11450</v>
      </c>
      <c r="P152" s="6">
        <v>20911</v>
      </c>
      <c r="Q152" s="6">
        <v>13594</v>
      </c>
      <c r="R152" s="6">
        <f>SUM(F152:H152)</f>
        <v>65978</v>
      </c>
      <c r="S152" s="6">
        <f>SUM(I152:K152)</f>
        <v>61213</v>
      </c>
      <c r="T152" s="6">
        <f>SUM(L152:N152)</f>
        <v>51519</v>
      </c>
      <c r="U152" s="7">
        <f>SUM(O152:Q152)</f>
        <v>45955</v>
      </c>
      <c r="V152" s="7">
        <f>AVERAGE(F152:Q152)</f>
        <v>18722.083333333332</v>
      </c>
      <c r="W152" s="7">
        <f>MIN(F152:Q152)</f>
        <v>11450</v>
      </c>
      <c r="X152" s="7">
        <f>MAX(F152:Q152)</f>
        <v>23737</v>
      </c>
      <c r="Y152" s="7">
        <f>SMALL(F152:Q152,4)</f>
        <v>14732</v>
      </c>
      <c r="Z152" s="7">
        <f>LARGE(F152:Q152,4)</f>
        <v>21760</v>
      </c>
      <c r="AA152" s="7">
        <f>SUM(R152:U152)</f>
        <v>224665</v>
      </c>
      <c r="AB152" s="13">
        <f>COUNTIF(F152:Q152,"&gt;20000")</f>
        <v>7</v>
      </c>
      <c r="AC152" s="26" t="str">
        <f>REPT("⭐",AB152)</f>
        <v>⭐⭐⭐⭐⭐⭐⭐</v>
      </c>
      <c r="AD152" s="13" t="str">
        <f>IF(AB152&lt;=3,"Atenção",IF(AB152&lt;=6,"OK","Ótimo"))</f>
        <v>Ótimo</v>
      </c>
    </row>
    <row r="153" spans="1:30" x14ac:dyDescent="0.25">
      <c r="A153" s="5" t="s">
        <v>141</v>
      </c>
      <c r="B153" s="5" t="s">
        <v>51</v>
      </c>
      <c r="C153" s="5" t="s">
        <v>352</v>
      </c>
      <c r="D153" s="6">
        <v>3170</v>
      </c>
      <c r="E153" s="5" t="s">
        <v>30</v>
      </c>
      <c r="F153" s="6">
        <v>17587</v>
      </c>
      <c r="G153" s="6">
        <v>16979</v>
      </c>
      <c r="H153" s="6">
        <v>17613</v>
      </c>
      <c r="I153" s="6">
        <v>11290</v>
      </c>
      <c r="J153" s="6">
        <v>19198</v>
      </c>
      <c r="K153" s="6">
        <v>14798</v>
      </c>
      <c r="L153" s="6">
        <v>14340</v>
      </c>
      <c r="M153" s="6">
        <v>19127</v>
      </c>
      <c r="N153" s="6">
        <v>13898</v>
      </c>
      <c r="O153" s="6">
        <v>22454</v>
      </c>
      <c r="P153" s="6">
        <v>12995</v>
      </c>
      <c r="Q153" s="6">
        <v>23412</v>
      </c>
      <c r="R153" s="6">
        <f>SUM(F153:H153)</f>
        <v>52179</v>
      </c>
      <c r="S153" s="6">
        <f>SUM(I153:K153)</f>
        <v>45286</v>
      </c>
      <c r="T153" s="6">
        <f>SUM(L153:N153)</f>
        <v>47365</v>
      </c>
      <c r="U153" s="7">
        <f>SUM(O153:Q153)</f>
        <v>58861</v>
      </c>
      <c r="V153" s="7">
        <f>AVERAGE(F153:Q153)</f>
        <v>16974.25</v>
      </c>
      <c r="W153" s="7">
        <f>MIN(F153:Q153)</f>
        <v>11290</v>
      </c>
      <c r="X153" s="7">
        <f>MAX(F153:Q153)</f>
        <v>23412</v>
      </c>
      <c r="Y153" s="7">
        <f>SMALL(F153:Q153,4)</f>
        <v>14340</v>
      </c>
      <c r="Z153" s="7">
        <f>LARGE(F153:Q153,4)</f>
        <v>19127</v>
      </c>
      <c r="AA153" s="7">
        <f>SUM(R153:U153)</f>
        <v>203691</v>
      </c>
      <c r="AB153" s="13">
        <f>COUNTIF(F153:Q153,"&gt;20000")</f>
        <v>2</v>
      </c>
      <c r="AC153" s="26" t="str">
        <f>REPT("⭐",AB153)</f>
        <v>⭐⭐</v>
      </c>
      <c r="AD153" s="13" t="str">
        <f>IF(AB153&lt;=3,"Atenção",IF(AB153&lt;=6,"OK","Ótimo"))</f>
        <v>Atenção</v>
      </c>
    </row>
    <row r="154" spans="1:30" x14ac:dyDescent="0.25">
      <c r="A154" s="5" t="s">
        <v>79</v>
      </c>
      <c r="B154" s="5" t="s">
        <v>34</v>
      </c>
      <c r="C154" s="5" t="s">
        <v>321</v>
      </c>
      <c r="D154" s="6">
        <v>3235</v>
      </c>
      <c r="E154" s="5" t="s">
        <v>87</v>
      </c>
      <c r="F154" s="6">
        <v>16014</v>
      </c>
      <c r="G154" s="6">
        <v>17901</v>
      </c>
      <c r="H154" s="6">
        <v>22790</v>
      </c>
      <c r="I154" s="6">
        <v>23500</v>
      </c>
      <c r="J154" s="6">
        <v>16182</v>
      </c>
      <c r="K154" s="6">
        <v>12108</v>
      </c>
      <c r="L154" s="6">
        <v>12256</v>
      </c>
      <c r="M154" s="6">
        <v>12376</v>
      </c>
      <c r="N154" s="6">
        <v>11231</v>
      </c>
      <c r="O154" s="6">
        <v>16557</v>
      </c>
      <c r="P154" s="6">
        <v>20492</v>
      </c>
      <c r="Q154" s="6">
        <v>23375</v>
      </c>
      <c r="R154" s="6">
        <f>SUM(F154:H154)</f>
        <v>56705</v>
      </c>
      <c r="S154" s="6">
        <f>SUM(I154:K154)</f>
        <v>51790</v>
      </c>
      <c r="T154" s="6">
        <f>SUM(L154:N154)</f>
        <v>35863</v>
      </c>
      <c r="U154" s="7">
        <f>SUM(O154:Q154)</f>
        <v>60424</v>
      </c>
      <c r="V154" s="7">
        <f>AVERAGE(F154:Q154)</f>
        <v>17065.166666666668</v>
      </c>
      <c r="W154" s="7">
        <f>MIN(F154:Q154)</f>
        <v>11231</v>
      </c>
      <c r="X154" s="7">
        <f>MAX(F154:Q154)</f>
        <v>23500</v>
      </c>
      <c r="Y154" s="7">
        <f>SMALL(F154:Q154,4)</f>
        <v>12376</v>
      </c>
      <c r="Z154" s="7">
        <f>LARGE(F154:Q154,4)</f>
        <v>20492</v>
      </c>
      <c r="AA154" s="7">
        <f>SUM(R154:U154)</f>
        <v>204782</v>
      </c>
      <c r="AB154" s="13">
        <f>COUNTIF(F154:Q154,"&gt;20000")</f>
        <v>4</v>
      </c>
      <c r="AC154" s="26" t="str">
        <f>REPT("⭐",AB154)</f>
        <v>⭐⭐⭐⭐</v>
      </c>
      <c r="AD154" s="13" t="str">
        <f>IF(AB154&lt;=3,"Atenção",IF(AB154&lt;=6,"OK","Ótimo"))</f>
        <v>OK</v>
      </c>
    </row>
    <row r="155" spans="1:30" x14ac:dyDescent="0.25">
      <c r="A155" s="5" t="s">
        <v>85</v>
      </c>
      <c r="B155" s="5" t="s">
        <v>25</v>
      </c>
      <c r="C155" s="5" t="s">
        <v>228</v>
      </c>
      <c r="D155" s="6">
        <v>3235</v>
      </c>
      <c r="E155" s="5" t="s">
        <v>87</v>
      </c>
      <c r="F155" s="6">
        <v>12983</v>
      </c>
      <c r="G155" s="6">
        <v>17668</v>
      </c>
      <c r="H155" s="6">
        <v>16290</v>
      </c>
      <c r="I155" s="6">
        <v>22700</v>
      </c>
      <c r="J155" s="6">
        <v>21062</v>
      </c>
      <c r="K155" s="6">
        <v>20284</v>
      </c>
      <c r="L155" s="6">
        <v>11749</v>
      </c>
      <c r="M155" s="6">
        <v>15825</v>
      </c>
      <c r="N155" s="6">
        <v>24913</v>
      </c>
      <c r="O155" s="6">
        <v>17332</v>
      </c>
      <c r="P155" s="6">
        <v>11331</v>
      </c>
      <c r="Q155" s="6">
        <v>23809</v>
      </c>
      <c r="R155" s="6">
        <f>SUM(F155:H155)</f>
        <v>46941</v>
      </c>
      <c r="S155" s="6">
        <f>SUM(I155:K155)</f>
        <v>64046</v>
      </c>
      <c r="T155" s="6">
        <f>SUM(L155:N155)</f>
        <v>52487</v>
      </c>
      <c r="U155" s="7">
        <f>SUM(O155:Q155)</f>
        <v>52472</v>
      </c>
      <c r="V155" s="7">
        <f>AVERAGE(F155:Q155)</f>
        <v>17995.5</v>
      </c>
      <c r="W155" s="7">
        <f>MIN(F155:Q155)</f>
        <v>11331</v>
      </c>
      <c r="X155" s="7">
        <f>MAX(F155:Q155)</f>
        <v>24913</v>
      </c>
      <c r="Y155" s="7">
        <f>SMALL(F155:Q155,4)</f>
        <v>15825</v>
      </c>
      <c r="Z155" s="7">
        <f>LARGE(F155:Q155,4)</f>
        <v>21062</v>
      </c>
      <c r="AA155" s="7">
        <f>SUM(R155:U155)</f>
        <v>215946</v>
      </c>
      <c r="AB155" s="13">
        <f>COUNTIF(F155:Q155,"&gt;20000")</f>
        <v>5</v>
      </c>
      <c r="AC155" s="26" t="str">
        <f>REPT("⭐",AB155)</f>
        <v>⭐⭐⭐⭐⭐</v>
      </c>
      <c r="AD155" s="13" t="str">
        <f>IF(AB155&lt;=3,"Atenção",IF(AB155&lt;=6,"OK","Ótimo"))</f>
        <v>OK</v>
      </c>
    </row>
    <row r="156" spans="1:30" x14ac:dyDescent="0.25">
      <c r="A156" s="5" t="s">
        <v>47</v>
      </c>
      <c r="B156" s="5" t="s">
        <v>98</v>
      </c>
      <c r="C156" s="5" t="s">
        <v>235</v>
      </c>
      <c r="D156" s="6">
        <v>3235</v>
      </c>
      <c r="E156" s="5" t="s">
        <v>87</v>
      </c>
      <c r="F156" s="6">
        <v>14434</v>
      </c>
      <c r="G156" s="6">
        <v>21088</v>
      </c>
      <c r="H156" s="6">
        <v>23267</v>
      </c>
      <c r="I156" s="6">
        <v>22593</v>
      </c>
      <c r="J156" s="6">
        <v>18002</v>
      </c>
      <c r="K156" s="6">
        <v>23765</v>
      </c>
      <c r="L156" s="6">
        <v>14276</v>
      </c>
      <c r="M156" s="6">
        <v>24886</v>
      </c>
      <c r="N156" s="6">
        <v>10355</v>
      </c>
      <c r="O156" s="6">
        <v>23908</v>
      </c>
      <c r="P156" s="6">
        <v>22239</v>
      </c>
      <c r="Q156" s="6">
        <v>16398</v>
      </c>
      <c r="R156" s="6">
        <f>SUM(F156:H156)</f>
        <v>58789</v>
      </c>
      <c r="S156" s="6">
        <f>SUM(I156:K156)</f>
        <v>64360</v>
      </c>
      <c r="T156" s="6">
        <f>SUM(L156:N156)</f>
        <v>49517</v>
      </c>
      <c r="U156" s="7">
        <f>SUM(O156:Q156)</f>
        <v>62545</v>
      </c>
      <c r="V156" s="7">
        <f>AVERAGE(F156:Q156)</f>
        <v>19600.916666666668</v>
      </c>
      <c r="W156" s="7">
        <f>MIN(F156:Q156)</f>
        <v>10355</v>
      </c>
      <c r="X156" s="7">
        <f>MAX(F156:Q156)</f>
        <v>24886</v>
      </c>
      <c r="Y156" s="7">
        <f>SMALL(F156:Q156,4)</f>
        <v>16398</v>
      </c>
      <c r="Z156" s="7">
        <f>LARGE(F156:Q156,4)</f>
        <v>23267</v>
      </c>
      <c r="AA156" s="7">
        <f>SUM(R156:U156)</f>
        <v>235211</v>
      </c>
      <c r="AB156" s="13">
        <f>COUNTIF(F156:Q156,"&gt;20000")</f>
        <v>7</v>
      </c>
      <c r="AC156" s="26" t="str">
        <f>REPT("⭐",AB156)</f>
        <v>⭐⭐⭐⭐⭐⭐⭐</v>
      </c>
      <c r="AD156" s="13" t="str">
        <f>IF(AB156&lt;=3,"Atenção",IF(AB156&lt;=6,"OK","Ótimo"))</f>
        <v>Ótimo</v>
      </c>
    </row>
    <row r="157" spans="1:30" x14ac:dyDescent="0.25">
      <c r="A157" s="5" t="s">
        <v>43</v>
      </c>
      <c r="B157" s="5" t="s">
        <v>80</v>
      </c>
      <c r="C157" s="5" t="s">
        <v>272</v>
      </c>
      <c r="D157" s="6">
        <v>3235</v>
      </c>
      <c r="E157" s="5" t="s">
        <v>18</v>
      </c>
      <c r="F157" s="6">
        <v>11169</v>
      </c>
      <c r="G157" s="6">
        <v>22114</v>
      </c>
      <c r="H157" s="6">
        <v>17379</v>
      </c>
      <c r="I157" s="6">
        <v>18417</v>
      </c>
      <c r="J157" s="6">
        <v>24662</v>
      </c>
      <c r="K157" s="6">
        <v>18646</v>
      </c>
      <c r="L157" s="6">
        <v>14742</v>
      </c>
      <c r="M157" s="6">
        <v>17318</v>
      </c>
      <c r="N157" s="6">
        <v>23896</v>
      </c>
      <c r="O157" s="6">
        <v>14353</v>
      </c>
      <c r="P157" s="6">
        <v>23101</v>
      </c>
      <c r="Q157" s="6">
        <v>21554</v>
      </c>
      <c r="R157" s="6">
        <f>SUM(F157:H157)</f>
        <v>50662</v>
      </c>
      <c r="S157" s="6">
        <f>SUM(I157:K157)</f>
        <v>61725</v>
      </c>
      <c r="T157" s="6">
        <f>SUM(L157:N157)</f>
        <v>55956</v>
      </c>
      <c r="U157" s="7">
        <f>SUM(O157:Q157)</f>
        <v>59008</v>
      </c>
      <c r="V157" s="7">
        <f>AVERAGE(F157:Q157)</f>
        <v>18945.916666666668</v>
      </c>
      <c r="W157" s="7">
        <f>MIN(F157:Q157)</f>
        <v>11169</v>
      </c>
      <c r="X157" s="7">
        <f>MAX(F157:Q157)</f>
        <v>24662</v>
      </c>
      <c r="Y157" s="7">
        <f>SMALL(F157:Q157,4)</f>
        <v>17318</v>
      </c>
      <c r="Z157" s="7">
        <f>LARGE(F157:Q157,4)</f>
        <v>22114</v>
      </c>
      <c r="AA157" s="7">
        <f>SUM(R157:U157)</f>
        <v>227351</v>
      </c>
      <c r="AB157" s="13">
        <f>COUNTIF(F157:Q157,"&gt;20000")</f>
        <v>5</v>
      </c>
      <c r="AC157" s="26" t="str">
        <f>REPT("⭐",AB157)</f>
        <v>⭐⭐⭐⭐⭐</v>
      </c>
      <c r="AD157" s="13" t="str">
        <f>IF(AB157&lt;=3,"Atenção",IF(AB157&lt;=6,"OK","Ótimo"))</f>
        <v>OK</v>
      </c>
    </row>
    <row r="158" spans="1:30" x14ac:dyDescent="0.25">
      <c r="A158" s="5" t="s">
        <v>142</v>
      </c>
      <c r="B158" s="5" t="s">
        <v>114</v>
      </c>
      <c r="C158" s="5" t="s">
        <v>379</v>
      </c>
      <c r="D158" s="6">
        <v>3235</v>
      </c>
      <c r="E158" s="5" t="s">
        <v>87</v>
      </c>
      <c r="F158" s="6">
        <v>22681</v>
      </c>
      <c r="G158" s="6">
        <v>11086</v>
      </c>
      <c r="H158" s="6">
        <v>24767</v>
      </c>
      <c r="I158" s="6">
        <v>12956</v>
      </c>
      <c r="J158" s="6">
        <v>14769</v>
      </c>
      <c r="K158" s="6">
        <v>17812</v>
      </c>
      <c r="L158" s="6">
        <v>11359</v>
      </c>
      <c r="M158" s="6">
        <v>15316</v>
      </c>
      <c r="N158" s="6">
        <v>13115</v>
      </c>
      <c r="O158" s="6">
        <v>17948</v>
      </c>
      <c r="P158" s="6">
        <v>22795</v>
      </c>
      <c r="Q158" s="6">
        <v>14595</v>
      </c>
      <c r="R158" s="6">
        <f>SUM(F158:H158)</f>
        <v>58534</v>
      </c>
      <c r="S158" s="6">
        <f>SUM(I158:K158)</f>
        <v>45537</v>
      </c>
      <c r="T158" s="6">
        <f>SUM(L158:N158)</f>
        <v>39790</v>
      </c>
      <c r="U158" s="7">
        <f>SUM(O158:Q158)</f>
        <v>55338</v>
      </c>
      <c r="V158" s="7">
        <f>AVERAGE(F158:Q158)</f>
        <v>16599.916666666668</v>
      </c>
      <c r="W158" s="7">
        <f>MIN(F158:Q158)</f>
        <v>11086</v>
      </c>
      <c r="X158" s="7">
        <f>MAX(F158:Q158)</f>
        <v>24767</v>
      </c>
      <c r="Y158" s="7">
        <f>SMALL(F158:Q158,4)</f>
        <v>13115</v>
      </c>
      <c r="Z158" s="7">
        <f>LARGE(F158:Q158,4)</f>
        <v>17948</v>
      </c>
      <c r="AA158" s="7">
        <f>SUM(R158:U158)</f>
        <v>199199</v>
      </c>
      <c r="AB158" s="13">
        <f>COUNTIF(F158:Q158,"&gt;20000")</f>
        <v>3</v>
      </c>
      <c r="AC158" s="26" t="str">
        <f>REPT("⭐",AB158)</f>
        <v>⭐⭐⭐</v>
      </c>
      <c r="AD158" s="13" t="str">
        <f>IF(AB158&lt;=3,"Atenção",IF(AB158&lt;=6,"OK","Ótimo"))</f>
        <v>Atenção</v>
      </c>
    </row>
    <row r="159" spans="1:30" x14ac:dyDescent="0.25">
      <c r="A159" s="5" t="s">
        <v>130</v>
      </c>
      <c r="B159" s="5" t="s">
        <v>36</v>
      </c>
      <c r="C159" s="5" t="s">
        <v>357</v>
      </c>
      <c r="D159" s="6">
        <v>3235</v>
      </c>
      <c r="E159" s="5" t="s">
        <v>87</v>
      </c>
      <c r="F159" s="6">
        <v>15879</v>
      </c>
      <c r="G159" s="6">
        <v>19019</v>
      </c>
      <c r="H159" s="6">
        <v>20412</v>
      </c>
      <c r="I159" s="6">
        <v>19176</v>
      </c>
      <c r="J159" s="6">
        <v>11406</v>
      </c>
      <c r="K159" s="6">
        <v>10522</v>
      </c>
      <c r="L159" s="6">
        <v>13976</v>
      </c>
      <c r="M159" s="6">
        <v>21014</v>
      </c>
      <c r="N159" s="6">
        <v>17740</v>
      </c>
      <c r="O159" s="6">
        <v>13625</v>
      </c>
      <c r="P159" s="6">
        <v>24824</v>
      </c>
      <c r="Q159" s="6">
        <v>23349</v>
      </c>
      <c r="R159" s="6">
        <f>SUM(F159:H159)</f>
        <v>55310</v>
      </c>
      <c r="S159" s="6">
        <f>SUM(I159:K159)</f>
        <v>41104</v>
      </c>
      <c r="T159" s="6">
        <f>SUM(L159:N159)</f>
        <v>52730</v>
      </c>
      <c r="U159" s="7">
        <f>SUM(O159:Q159)</f>
        <v>61798</v>
      </c>
      <c r="V159" s="7">
        <f>AVERAGE(F159:Q159)</f>
        <v>17578.5</v>
      </c>
      <c r="W159" s="7">
        <f>MIN(F159:Q159)</f>
        <v>10522</v>
      </c>
      <c r="X159" s="7">
        <f>MAX(F159:Q159)</f>
        <v>24824</v>
      </c>
      <c r="Y159" s="7">
        <f>SMALL(F159:Q159,4)</f>
        <v>13976</v>
      </c>
      <c r="Z159" s="7">
        <f>LARGE(F159:Q159,4)</f>
        <v>20412</v>
      </c>
      <c r="AA159" s="7">
        <f>SUM(R159:U159)</f>
        <v>210942</v>
      </c>
      <c r="AB159" s="13">
        <f>COUNTIF(F159:Q159,"&gt;20000")</f>
        <v>4</v>
      </c>
      <c r="AC159" s="26" t="str">
        <f>REPT("⭐",AB159)</f>
        <v>⭐⭐⭐⭐</v>
      </c>
      <c r="AD159" s="13" t="str">
        <f>IF(AB159&lt;=3,"Atenção",IF(AB159&lt;=6,"OK","Ótimo"))</f>
        <v>OK</v>
      </c>
    </row>
    <row r="160" spans="1:30" x14ac:dyDescent="0.25">
      <c r="A160" s="5" t="s">
        <v>93</v>
      </c>
      <c r="B160" s="5" t="s">
        <v>38</v>
      </c>
      <c r="C160" s="5" t="s">
        <v>400</v>
      </c>
      <c r="D160" s="6">
        <v>3235</v>
      </c>
      <c r="E160" s="5" t="s">
        <v>87</v>
      </c>
      <c r="F160" s="6">
        <v>21035</v>
      </c>
      <c r="G160" s="6">
        <v>13398</v>
      </c>
      <c r="H160" s="6">
        <v>10005</v>
      </c>
      <c r="I160" s="6">
        <v>20575</v>
      </c>
      <c r="J160" s="6">
        <v>23085</v>
      </c>
      <c r="K160" s="6">
        <v>19769</v>
      </c>
      <c r="L160" s="6">
        <v>18983</v>
      </c>
      <c r="M160" s="6">
        <v>12327</v>
      </c>
      <c r="N160" s="6">
        <v>24529</v>
      </c>
      <c r="O160" s="6">
        <v>19706</v>
      </c>
      <c r="P160" s="6">
        <v>21489</v>
      </c>
      <c r="Q160" s="6">
        <v>15535</v>
      </c>
      <c r="R160" s="6">
        <f>SUM(F160:H160)</f>
        <v>44438</v>
      </c>
      <c r="S160" s="6">
        <f>SUM(I160:K160)</f>
        <v>63429</v>
      </c>
      <c r="T160" s="6">
        <f>SUM(L160:N160)</f>
        <v>55839</v>
      </c>
      <c r="U160" s="7">
        <f>SUM(O160:Q160)</f>
        <v>56730</v>
      </c>
      <c r="V160" s="7">
        <f>AVERAGE(F160:Q160)</f>
        <v>18369.666666666668</v>
      </c>
      <c r="W160" s="7">
        <f>MIN(F160:Q160)</f>
        <v>10005</v>
      </c>
      <c r="X160" s="7">
        <f>MAX(F160:Q160)</f>
        <v>24529</v>
      </c>
      <c r="Y160" s="7">
        <f>SMALL(F160:Q160,4)</f>
        <v>15535</v>
      </c>
      <c r="Z160" s="7">
        <f>LARGE(F160:Q160,4)</f>
        <v>21035</v>
      </c>
      <c r="AA160" s="7">
        <f>SUM(R160:U160)</f>
        <v>220436</v>
      </c>
      <c r="AB160" s="13">
        <f>COUNTIF(F160:Q160,"&gt;20000")</f>
        <v>5</v>
      </c>
      <c r="AC160" s="26" t="str">
        <f>REPT("⭐",AB160)</f>
        <v>⭐⭐⭐⭐⭐</v>
      </c>
      <c r="AD160" s="13" t="str">
        <f>IF(AB160&lt;=3,"Atenção",IF(AB160&lt;=6,"OK","Ótimo"))</f>
        <v>OK</v>
      </c>
    </row>
    <row r="161" spans="1:30" x14ac:dyDescent="0.25">
      <c r="A161" s="5" t="s">
        <v>24</v>
      </c>
      <c r="B161" s="5" t="s">
        <v>65</v>
      </c>
      <c r="C161" s="5" t="s">
        <v>331</v>
      </c>
      <c r="D161" s="6">
        <v>3235</v>
      </c>
      <c r="E161" s="5" t="s">
        <v>87</v>
      </c>
      <c r="F161" s="6">
        <v>21464</v>
      </c>
      <c r="G161" s="6">
        <v>24524</v>
      </c>
      <c r="H161" s="6">
        <v>13072</v>
      </c>
      <c r="I161" s="6">
        <v>21250</v>
      </c>
      <c r="J161" s="6">
        <v>16700</v>
      </c>
      <c r="K161" s="6">
        <v>19332</v>
      </c>
      <c r="L161" s="6">
        <v>11032</v>
      </c>
      <c r="M161" s="6">
        <v>13804</v>
      </c>
      <c r="N161" s="6">
        <v>15044</v>
      </c>
      <c r="O161" s="6">
        <v>10546</v>
      </c>
      <c r="P161" s="6">
        <v>22698</v>
      </c>
      <c r="Q161" s="6">
        <v>14323</v>
      </c>
      <c r="R161" s="6">
        <f>SUM(F161:H161)</f>
        <v>59060</v>
      </c>
      <c r="S161" s="6">
        <f>SUM(I161:K161)</f>
        <v>57282</v>
      </c>
      <c r="T161" s="6">
        <f>SUM(L161:N161)</f>
        <v>39880</v>
      </c>
      <c r="U161" s="7">
        <f>SUM(O161:Q161)</f>
        <v>47567</v>
      </c>
      <c r="V161" s="7">
        <f>AVERAGE(F161:Q161)</f>
        <v>16982.416666666668</v>
      </c>
      <c r="W161" s="7">
        <f>MIN(F161:Q161)</f>
        <v>10546</v>
      </c>
      <c r="X161" s="7">
        <f>MAX(F161:Q161)</f>
        <v>24524</v>
      </c>
      <c r="Y161" s="7">
        <f>SMALL(F161:Q161,4)</f>
        <v>13804</v>
      </c>
      <c r="Z161" s="7">
        <f>LARGE(F161:Q161,4)</f>
        <v>21250</v>
      </c>
      <c r="AA161" s="7">
        <f>SUM(R161:U161)</f>
        <v>203789</v>
      </c>
      <c r="AB161" s="13">
        <f>COUNTIF(F161:Q161,"&gt;20000")</f>
        <v>4</v>
      </c>
      <c r="AC161" s="26" t="str">
        <f>REPT("⭐",AB161)</f>
        <v>⭐⭐⭐⭐</v>
      </c>
      <c r="AD161" s="13" t="str">
        <f>IF(AB161&lt;=3,"Atenção",IF(AB161&lt;=6,"OK","Ótimo"))</f>
        <v>OK</v>
      </c>
    </row>
    <row r="162" spans="1:30" x14ac:dyDescent="0.25">
      <c r="A162" s="5" t="s">
        <v>83</v>
      </c>
      <c r="B162" s="5" t="s">
        <v>55</v>
      </c>
      <c r="C162" s="5" t="s">
        <v>446</v>
      </c>
      <c r="D162" s="6">
        <v>3125</v>
      </c>
      <c r="E162" s="5" t="s">
        <v>26</v>
      </c>
      <c r="F162" s="6">
        <v>22946</v>
      </c>
      <c r="G162" s="6">
        <v>24702</v>
      </c>
      <c r="H162" s="6">
        <v>14084</v>
      </c>
      <c r="I162" s="6">
        <v>23162</v>
      </c>
      <c r="J162" s="6">
        <v>22064</v>
      </c>
      <c r="K162" s="6">
        <v>19427</v>
      </c>
      <c r="L162" s="6">
        <v>24294</v>
      </c>
      <c r="M162" s="6">
        <v>16818</v>
      </c>
      <c r="N162" s="6">
        <v>20046</v>
      </c>
      <c r="O162" s="6">
        <v>13527</v>
      </c>
      <c r="P162" s="6">
        <v>12522</v>
      </c>
      <c r="Q162" s="6">
        <v>18650</v>
      </c>
      <c r="R162" s="6">
        <f>SUM(F162:H162)</f>
        <v>61732</v>
      </c>
      <c r="S162" s="6">
        <f>SUM(I162:K162)</f>
        <v>64653</v>
      </c>
      <c r="T162" s="6">
        <f>SUM(L162:N162)</f>
        <v>61158</v>
      </c>
      <c r="U162" s="7">
        <f>SUM(O162:Q162)</f>
        <v>44699</v>
      </c>
      <c r="V162" s="7">
        <f>AVERAGE(F162:Q162)</f>
        <v>19353.5</v>
      </c>
      <c r="W162" s="7">
        <f>MIN(F162:Q162)</f>
        <v>12522</v>
      </c>
      <c r="X162" s="7">
        <f>MAX(F162:Q162)</f>
        <v>24702</v>
      </c>
      <c r="Y162" s="7">
        <f>SMALL(F162:Q162,4)</f>
        <v>16818</v>
      </c>
      <c r="Z162" s="7">
        <f>LARGE(F162:Q162,4)</f>
        <v>22946</v>
      </c>
      <c r="AA162" s="7">
        <f>SUM(R162:U162)</f>
        <v>232242</v>
      </c>
      <c r="AB162" s="13">
        <f>COUNTIF(F162:Q162,"&gt;20000")</f>
        <v>6</v>
      </c>
      <c r="AC162" s="26" t="str">
        <f>REPT("⭐",AB162)</f>
        <v>⭐⭐⭐⭐⭐⭐</v>
      </c>
      <c r="AD162" s="13" t="str">
        <f>IF(AB162&lt;=3,"Atenção",IF(AB162&lt;=6,"OK","Ótimo"))</f>
        <v>OK</v>
      </c>
    </row>
    <row r="163" spans="1:30" x14ac:dyDescent="0.25">
      <c r="A163" s="5" t="s">
        <v>143</v>
      </c>
      <c r="B163" s="5" t="s">
        <v>49</v>
      </c>
      <c r="C163" s="5" t="s">
        <v>311</v>
      </c>
      <c r="D163" s="6">
        <v>3125</v>
      </c>
      <c r="E163" s="5" t="s">
        <v>26</v>
      </c>
      <c r="F163" s="6">
        <v>21026</v>
      </c>
      <c r="G163" s="6">
        <v>24454</v>
      </c>
      <c r="H163" s="6">
        <v>10418</v>
      </c>
      <c r="I163" s="6">
        <v>23955</v>
      </c>
      <c r="J163" s="6">
        <v>12720</v>
      </c>
      <c r="K163" s="6">
        <v>18799</v>
      </c>
      <c r="L163" s="6">
        <v>19609</v>
      </c>
      <c r="M163" s="6">
        <v>18868</v>
      </c>
      <c r="N163" s="6">
        <v>21891</v>
      </c>
      <c r="O163" s="6">
        <v>22661</v>
      </c>
      <c r="P163" s="6">
        <v>23785</v>
      </c>
      <c r="Q163" s="6">
        <v>10652</v>
      </c>
      <c r="R163" s="6">
        <f>SUM(F163:H163)</f>
        <v>55898</v>
      </c>
      <c r="S163" s="6">
        <f>SUM(I163:K163)</f>
        <v>55474</v>
      </c>
      <c r="T163" s="6">
        <f>SUM(L163:N163)</f>
        <v>60368</v>
      </c>
      <c r="U163" s="7">
        <f>SUM(O163:Q163)</f>
        <v>57098</v>
      </c>
      <c r="V163" s="7">
        <f>AVERAGE(F163:Q163)</f>
        <v>19069.833333333332</v>
      </c>
      <c r="W163" s="7">
        <f>MIN(F163:Q163)</f>
        <v>10418</v>
      </c>
      <c r="X163" s="7">
        <f>MAX(F163:Q163)</f>
        <v>24454</v>
      </c>
      <c r="Y163" s="7">
        <f>SMALL(F163:Q163,4)</f>
        <v>18799</v>
      </c>
      <c r="Z163" s="7">
        <f>LARGE(F163:Q163,4)</f>
        <v>22661</v>
      </c>
      <c r="AA163" s="7">
        <f>SUM(R163:U163)</f>
        <v>228838</v>
      </c>
      <c r="AB163" s="13">
        <f>COUNTIF(F163:Q163,"&gt;20000")</f>
        <v>6</v>
      </c>
      <c r="AC163" s="26" t="str">
        <f>REPT("⭐",AB163)</f>
        <v>⭐⭐⭐⭐⭐⭐</v>
      </c>
      <c r="AD163" s="13" t="str">
        <f>IF(AB163&lt;=3,"Atenção",IF(AB163&lt;=6,"OK","Ótimo"))</f>
        <v>OK</v>
      </c>
    </row>
    <row r="164" spans="1:30" x14ac:dyDescent="0.25">
      <c r="A164" s="5" t="s">
        <v>24</v>
      </c>
      <c r="B164" s="5" t="s">
        <v>32</v>
      </c>
      <c r="C164" s="5" t="s">
        <v>395</v>
      </c>
      <c r="D164" s="6">
        <v>3125</v>
      </c>
      <c r="E164" s="5" t="s">
        <v>26</v>
      </c>
      <c r="F164" s="6">
        <v>17719</v>
      </c>
      <c r="G164" s="6">
        <v>14134</v>
      </c>
      <c r="H164" s="6">
        <v>12937</v>
      </c>
      <c r="I164" s="6">
        <v>10908</v>
      </c>
      <c r="J164" s="6">
        <v>15834</v>
      </c>
      <c r="K164" s="6">
        <v>24566</v>
      </c>
      <c r="L164" s="6">
        <v>13410</v>
      </c>
      <c r="M164" s="6">
        <v>14676</v>
      </c>
      <c r="N164" s="6">
        <v>19831</v>
      </c>
      <c r="O164" s="6">
        <v>20399</v>
      </c>
      <c r="P164" s="6">
        <v>21402</v>
      </c>
      <c r="Q164" s="6">
        <v>21940</v>
      </c>
      <c r="R164" s="6">
        <f>SUM(F164:H164)</f>
        <v>44790</v>
      </c>
      <c r="S164" s="6">
        <f>SUM(I164:K164)</f>
        <v>51308</v>
      </c>
      <c r="T164" s="6">
        <f>SUM(L164:N164)</f>
        <v>47917</v>
      </c>
      <c r="U164" s="7">
        <f>SUM(O164:Q164)</f>
        <v>63741</v>
      </c>
      <c r="V164" s="7">
        <f>AVERAGE(F164:Q164)</f>
        <v>17313</v>
      </c>
      <c r="W164" s="7">
        <f>MIN(F164:Q164)</f>
        <v>10908</v>
      </c>
      <c r="X164" s="7">
        <f>MAX(F164:Q164)</f>
        <v>24566</v>
      </c>
      <c r="Y164" s="7">
        <f>SMALL(F164:Q164,4)</f>
        <v>14134</v>
      </c>
      <c r="Z164" s="7">
        <f>LARGE(F164:Q164,4)</f>
        <v>20399</v>
      </c>
      <c r="AA164" s="7">
        <f>SUM(R164:U164)</f>
        <v>207756</v>
      </c>
      <c r="AB164" s="13">
        <f>COUNTIF(F164:Q164,"&gt;20000")</f>
        <v>4</v>
      </c>
      <c r="AC164" s="26" t="str">
        <f>REPT("⭐",AB164)</f>
        <v>⭐⭐⭐⭐</v>
      </c>
      <c r="AD164" s="13" t="str">
        <f>IF(AB164&lt;=3,"Atenção",IF(AB164&lt;=6,"OK","Ótimo"))</f>
        <v>OK</v>
      </c>
    </row>
    <row r="165" spans="1:30" x14ac:dyDescent="0.25">
      <c r="A165" s="5" t="s">
        <v>144</v>
      </c>
      <c r="B165" s="5" t="s">
        <v>46</v>
      </c>
      <c r="C165" s="5" t="s">
        <v>370</v>
      </c>
      <c r="D165" s="6">
        <v>3235</v>
      </c>
      <c r="E165" s="5" t="s">
        <v>87</v>
      </c>
      <c r="F165" s="6">
        <v>22769</v>
      </c>
      <c r="G165" s="6">
        <v>19062</v>
      </c>
      <c r="H165" s="6">
        <v>13327</v>
      </c>
      <c r="I165" s="6">
        <v>19436</v>
      </c>
      <c r="J165" s="6">
        <v>12008</v>
      </c>
      <c r="K165" s="6">
        <v>11419</v>
      </c>
      <c r="L165" s="6">
        <v>23649</v>
      </c>
      <c r="M165" s="6">
        <v>24297</v>
      </c>
      <c r="N165" s="6">
        <v>10694</v>
      </c>
      <c r="O165" s="6">
        <v>23783</v>
      </c>
      <c r="P165" s="6">
        <v>11684</v>
      </c>
      <c r="Q165" s="6">
        <v>15800</v>
      </c>
      <c r="R165" s="6">
        <f>SUM(F165:H165)</f>
        <v>55158</v>
      </c>
      <c r="S165" s="6">
        <f>SUM(I165:K165)</f>
        <v>42863</v>
      </c>
      <c r="T165" s="6">
        <f>SUM(L165:N165)</f>
        <v>58640</v>
      </c>
      <c r="U165" s="7">
        <f>SUM(O165:Q165)</f>
        <v>51267</v>
      </c>
      <c r="V165" s="7">
        <f>AVERAGE(F165:Q165)</f>
        <v>17327.333333333332</v>
      </c>
      <c r="W165" s="7">
        <f>MIN(F165:Q165)</f>
        <v>10694</v>
      </c>
      <c r="X165" s="7">
        <f>MAX(F165:Q165)</f>
        <v>24297</v>
      </c>
      <c r="Y165" s="7">
        <f>SMALL(F165:Q165,4)</f>
        <v>12008</v>
      </c>
      <c r="Z165" s="7">
        <f>LARGE(F165:Q165,4)</f>
        <v>22769</v>
      </c>
      <c r="AA165" s="7">
        <f>SUM(R165:U165)</f>
        <v>207928</v>
      </c>
      <c r="AB165" s="13">
        <f>COUNTIF(F165:Q165,"&gt;20000")</f>
        <v>4</v>
      </c>
      <c r="AC165" s="26" t="str">
        <f>REPT("⭐",AB165)</f>
        <v>⭐⭐⭐⭐</v>
      </c>
      <c r="AD165" s="13" t="str">
        <f>IF(AB165&lt;=3,"Atenção",IF(AB165&lt;=6,"OK","Ótimo"))</f>
        <v>OK</v>
      </c>
    </row>
    <row r="166" spans="1:30" x14ac:dyDescent="0.25">
      <c r="A166" s="5" t="s">
        <v>144</v>
      </c>
      <c r="B166" s="5" t="s">
        <v>59</v>
      </c>
      <c r="C166" s="5" t="s">
        <v>374</v>
      </c>
      <c r="D166" s="6">
        <v>3125</v>
      </c>
      <c r="E166" s="5" t="s">
        <v>26</v>
      </c>
      <c r="F166" s="6">
        <v>22742</v>
      </c>
      <c r="G166" s="6">
        <v>20454</v>
      </c>
      <c r="H166" s="6">
        <v>11058</v>
      </c>
      <c r="I166" s="6">
        <v>13861</v>
      </c>
      <c r="J166" s="6">
        <v>13818</v>
      </c>
      <c r="K166" s="6">
        <v>19136</v>
      </c>
      <c r="L166" s="6">
        <v>14948</v>
      </c>
      <c r="M166" s="6">
        <v>20013</v>
      </c>
      <c r="N166" s="6">
        <v>14036</v>
      </c>
      <c r="O166" s="6">
        <v>13825</v>
      </c>
      <c r="P166" s="6">
        <v>12170</v>
      </c>
      <c r="Q166" s="6">
        <v>15483</v>
      </c>
      <c r="R166" s="6">
        <f>SUM(F166:H166)</f>
        <v>54254</v>
      </c>
      <c r="S166" s="6">
        <f>SUM(I166:K166)</f>
        <v>46815</v>
      </c>
      <c r="T166" s="6">
        <f>SUM(L166:N166)</f>
        <v>48997</v>
      </c>
      <c r="U166" s="7">
        <f>SUM(O166:Q166)</f>
        <v>41478</v>
      </c>
      <c r="V166" s="7">
        <f>AVERAGE(F166:Q166)</f>
        <v>15962</v>
      </c>
      <c r="W166" s="7">
        <f>MIN(F166:Q166)</f>
        <v>11058</v>
      </c>
      <c r="X166" s="7">
        <f>MAX(F166:Q166)</f>
        <v>22742</v>
      </c>
      <c r="Y166" s="7">
        <f>SMALL(F166:Q166,4)</f>
        <v>13825</v>
      </c>
      <c r="Z166" s="7">
        <f>LARGE(F166:Q166,4)</f>
        <v>19136</v>
      </c>
      <c r="AA166" s="7">
        <f>SUM(R166:U166)</f>
        <v>191544</v>
      </c>
      <c r="AB166" s="13">
        <f>COUNTIF(F166:Q166,"&gt;20000")</f>
        <v>3</v>
      </c>
      <c r="AC166" s="26" t="str">
        <f>REPT("⭐",AB166)</f>
        <v>⭐⭐⭐</v>
      </c>
      <c r="AD166" s="13" t="str">
        <f>IF(AB166&lt;=3,"Atenção",IF(AB166&lt;=6,"OK","Ótimo"))</f>
        <v>Atenção</v>
      </c>
    </row>
    <row r="167" spans="1:30" x14ac:dyDescent="0.25">
      <c r="A167" s="5" t="s">
        <v>145</v>
      </c>
      <c r="B167" s="5" t="s">
        <v>46</v>
      </c>
      <c r="C167" s="5" t="s">
        <v>316</v>
      </c>
      <c r="D167" s="6">
        <v>3235</v>
      </c>
      <c r="E167" s="5" t="s">
        <v>87</v>
      </c>
      <c r="F167" s="6">
        <v>23245</v>
      </c>
      <c r="G167" s="6">
        <v>23822</v>
      </c>
      <c r="H167" s="6">
        <v>11477</v>
      </c>
      <c r="I167" s="6">
        <v>24934</v>
      </c>
      <c r="J167" s="6">
        <v>15245</v>
      </c>
      <c r="K167" s="6">
        <v>11036</v>
      </c>
      <c r="L167" s="6">
        <v>24204</v>
      </c>
      <c r="M167" s="6">
        <v>13552</v>
      </c>
      <c r="N167" s="6">
        <v>24819</v>
      </c>
      <c r="O167" s="6">
        <v>18545</v>
      </c>
      <c r="P167" s="6">
        <v>12112</v>
      </c>
      <c r="Q167" s="6">
        <v>14254</v>
      </c>
      <c r="R167" s="6">
        <f>SUM(F167:H167)</f>
        <v>58544</v>
      </c>
      <c r="S167" s="6">
        <f>SUM(I167:K167)</f>
        <v>51215</v>
      </c>
      <c r="T167" s="6">
        <f>SUM(L167:N167)</f>
        <v>62575</v>
      </c>
      <c r="U167" s="7">
        <f>SUM(O167:Q167)</f>
        <v>44911</v>
      </c>
      <c r="V167" s="7">
        <f>AVERAGE(F167:Q167)</f>
        <v>18103.75</v>
      </c>
      <c r="W167" s="7">
        <f>MIN(F167:Q167)</f>
        <v>11036</v>
      </c>
      <c r="X167" s="7">
        <f>MAX(F167:Q167)</f>
        <v>24934</v>
      </c>
      <c r="Y167" s="7">
        <f>SMALL(F167:Q167,4)</f>
        <v>13552</v>
      </c>
      <c r="Z167" s="7">
        <f>LARGE(F167:Q167,4)</f>
        <v>23822</v>
      </c>
      <c r="AA167" s="7">
        <f>SUM(R167:U167)</f>
        <v>217245</v>
      </c>
      <c r="AB167" s="13">
        <f>COUNTIF(F167:Q167,"&gt;20000")</f>
        <v>5</v>
      </c>
      <c r="AC167" s="26" t="str">
        <f>REPT("⭐",AB167)</f>
        <v>⭐⭐⭐⭐⭐</v>
      </c>
      <c r="AD167" s="13" t="str">
        <f>IF(AB167&lt;=3,"Atenção",IF(AB167&lt;=6,"OK","Ótimo"))</f>
        <v>OK</v>
      </c>
    </row>
    <row r="168" spans="1:30" x14ac:dyDescent="0.25">
      <c r="A168" s="5" t="s">
        <v>52</v>
      </c>
      <c r="B168" s="5" t="s">
        <v>42</v>
      </c>
      <c r="C168" s="5" t="s">
        <v>258</v>
      </c>
      <c r="D168" s="6">
        <v>3235</v>
      </c>
      <c r="E168" s="5" t="s">
        <v>87</v>
      </c>
      <c r="F168" s="6">
        <v>19408</v>
      </c>
      <c r="G168" s="6">
        <v>16791</v>
      </c>
      <c r="H168" s="6">
        <v>24411</v>
      </c>
      <c r="I168" s="6">
        <v>12084</v>
      </c>
      <c r="J168" s="6">
        <v>14315</v>
      </c>
      <c r="K168" s="6">
        <v>21749</v>
      </c>
      <c r="L168" s="6">
        <v>14238</v>
      </c>
      <c r="M168" s="6">
        <v>22150</v>
      </c>
      <c r="N168" s="6">
        <v>17910</v>
      </c>
      <c r="O168" s="6">
        <v>16677</v>
      </c>
      <c r="P168" s="6">
        <v>19616</v>
      </c>
      <c r="Q168" s="6">
        <v>20909</v>
      </c>
      <c r="R168" s="6">
        <f>SUM(F168:H168)</f>
        <v>60610</v>
      </c>
      <c r="S168" s="6">
        <f>SUM(I168:K168)</f>
        <v>48148</v>
      </c>
      <c r="T168" s="6">
        <f>SUM(L168:N168)</f>
        <v>54298</v>
      </c>
      <c r="U168" s="7">
        <f>SUM(O168:Q168)</f>
        <v>57202</v>
      </c>
      <c r="V168" s="7">
        <f>AVERAGE(F168:Q168)</f>
        <v>18354.833333333332</v>
      </c>
      <c r="W168" s="7">
        <f>MIN(F168:Q168)</f>
        <v>12084</v>
      </c>
      <c r="X168" s="7">
        <f>MAX(F168:Q168)</f>
        <v>24411</v>
      </c>
      <c r="Y168" s="7">
        <f>SMALL(F168:Q168,4)</f>
        <v>16677</v>
      </c>
      <c r="Z168" s="7">
        <f>LARGE(F168:Q168,4)</f>
        <v>20909</v>
      </c>
      <c r="AA168" s="7">
        <f>SUM(R168:U168)</f>
        <v>220258</v>
      </c>
      <c r="AB168" s="13">
        <f>COUNTIF(F168:Q168,"&gt;20000")</f>
        <v>4</v>
      </c>
      <c r="AC168" s="26" t="str">
        <f>REPT("⭐",AB168)</f>
        <v>⭐⭐⭐⭐</v>
      </c>
      <c r="AD168" s="13" t="str">
        <f>IF(AB168&lt;=3,"Atenção",IF(AB168&lt;=6,"OK","Ótimo"))</f>
        <v>OK</v>
      </c>
    </row>
    <row r="169" spans="1:30" x14ac:dyDescent="0.25">
      <c r="A169" s="5" t="s">
        <v>35</v>
      </c>
      <c r="B169" s="5" t="s">
        <v>90</v>
      </c>
      <c r="C169" s="5" t="s">
        <v>336</v>
      </c>
      <c r="D169" s="6">
        <v>3235</v>
      </c>
      <c r="E169" s="5" t="s">
        <v>87</v>
      </c>
      <c r="F169" s="6">
        <v>12205</v>
      </c>
      <c r="G169" s="6">
        <v>21825</v>
      </c>
      <c r="H169" s="6">
        <v>10540</v>
      </c>
      <c r="I169" s="6">
        <v>18189</v>
      </c>
      <c r="J169" s="6">
        <v>23160</v>
      </c>
      <c r="K169" s="6">
        <v>10405</v>
      </c>
      <c r="L169" s="6">
        <v>15524</v>
      </c>
      <c r="M169" s="6">
        <v>17460</v>
      </c>
      <c r="N169" s="6">
        <v>14328</v>
      </c>
      <c r="O169" s="6">
        <v>12550</v>
      </c>
      <c r="P169" s="6">
        <v>23117</v>
      </c>
      <c r="Q169" s="6">
        <v>13791</v>
      </c>
      <c r="R169" s="6">
        <f>SUM(F169:H169)</f>
        <v>44570</v>
      </c>
      <c r="S169" s="6">
        <f>SUM(I169:K169)</f>
        <v>51754</v>
      </c>
      <c r="T169" s="6">
        <f>SUM(L169:N169)</f>
        <v>47312</v>
      </c>
      <c r="U169" s="7">
        <f>SUM(O169:Q169)</f>
        <v>49458</v>
      </c>
      <c r="V169" s="7">
        <f>AVERAGE(F169:Q169)</f>
        <v>16091.166666666666</v>
      </c>
      <c r="W169" s="7">
        <f>MIN(F169:Q169)</f>
        <v>10405</v>
      </c>
      <c r="X169" s="7">
        <f>MAX(F169:Q169)</f>
        <v>23160</v>
      </c>
      <c r="Y169" s="7">
        <f>SMALL(F169:Q169,4)</f>
        <v>12550</v>
      </c>
      <c r="Z169" s="7">
        <f>LARGE(F169:Q169,4)</f>
        <v>18189</v>
      </c>
      <c r="AA169" s="7">
        <f>SUM(R169:U169)</f>
        <v>193094</v>
      </c>
      <c r="AB169" s="13">
        <f>COUNTIF(F169:Q169,"&gt;20000")</f>
        <v>3</v>
      </c>
      <c r="AC169" s="26" t="str">
        <f>REPT("⭐",AB169)</f>
        <v>⭐⭐⭐</v>
      </c>
      <c r="AD169" s="13" t="str">
        <f>IF(AB169&lt;=3,"Atenção",IF(AB169&lt;=6,"OK","Ótimo"))</f>
        <v>Atenção</v>
      </c>
    </row>
    <row r="170" spans="1:30" x14ac:dyDescent="0.25">
      <c r="A170" s="5" t="s">
        <v>97</v>
      </c>
      <c r="B170" s="5" t="s">
        <v>40</v>
      </c>
      <c r="C170" s="5" t="s">
        <v>294</v>
      </c>
      <c r="D170" s="6">
        <v>3235</v>
      </c>
      <c r="E170" s="5" t="s">
        <v>87</v>
      </c>
      <c r="F170" s="6">
        <v>19087</v>
      </c>
      <c r="G170" s="6">
        <v>21113</v>
      </c>
      <c r="H170" s="6">
        <v>19153</v>
      </c>
      <c r="I170" s="6">
        <v>10527</v>
      </c>
      <c r="J170" s="6">
        <v>13441</v>
      </c>
      <c r="K170" s="6">
        <v>17243</v>
      </c>
      <c r="L170" s="6">
        <v>12358</v>
      </c>
      <c r="M170" s="6">
        <v>11447</v>
      </c>
      <c r="N170" s="6">
        <v>23184</v>
      </c>
      <c r="O170" s="6">
        <v>15693</v>
      </c>
      <c r="P170" s="6">
        <v>16191</v>
      </c>
      <c r="Q170" s="6">
        <v>17701</v>
      </c>
      <c r="R170" s="6">
        <f>SUM(F170:H170)</f>
        <v>59353</v>
      </c>
      <c r="S170" s="6">
        <f>SUM(I170:K170)</f>
        <v>41211</v>
      </c>
      <c r="T170" s="6">
        <f>SUM(L170:N170)</f>
        <v>46989</v>
      </c>
      <c r="U170" s="7">
        <f>SUM(O170:Q170)</f>
        <v>49585</v>
      </c>
      <c r="V170" s="7">
        <f>AVERAGE(F170:Q170)</f>
        <v>16428.166666666668</v>
      </c>
      <c r="W170" s="7">
        <f>MIN(F170:Q170)</f>
        <v>10527</v>
      </c>
      <c r="X170" s="7">
        <f>MAX(F170:Q170)</f>
        <v>23184</v>
      </c>
      <c r="Y170" s="7">
        <f>SMALL(F170:Q170,4)</f>
        <v>13441</v>
      </c>
      <c r="Z170" s="7">
        <f>LARGE(F170:Q170,4)</f>
        <v>19087</v>
      </c>
      <c r="AA170" s="7">
        <f>SUM(R170:U170)</f>
        <v>197138</v>
      </c>
      <c r="AB170" s="13">
        <f>COUNTIF(F170:Q170,"&gt;20000")</f>
        <v>2</v>
      </c>
      <c r="AC170" s="26" t="str">
        <f>REPT("⭐",AB170)</f>
        <v>⭐⭐</v>
      </c>
      <c r="AD170" s="13" t="str">
        <f>IF(AB170&lt;=3,"Atenção",IF(AB170&lt;=6,"OK","Ótimo"))</f>
        <v>Atenção</v>
      </c>
    </row>
    <row r="171" spans="1:30" x14ac:dyDescent="0.25">
      <c r="A171" s="5" t="s">
        <v>86</v>
      </c>
      <c r="B171" s="5" t="s">
        <v>20</v>
      </c>
      <c r="C171" s="5" t="s">
        <v>381</v>
      </c>
      <c r="D171" s="6">
        <v>3235</v>
      </c>
      <c r="E171" s="5" t="s">
        <v>87</v>
      </c>
      <c r="F171" s="6">
        <v>22757</v>
      </c>
      <c r="G171" s="6">
        <v>19281</v>
      </c>
      <c r="H171" s="6">
        <v>14321</v>
      </c>
      <c r="I171" s="6">
        <v>11175</v>
      </c>
      <c r="J171" s="6">
        <v>16469</v>
      </c>
      <c r="K171" s="6">
        <v>17907</v>
      </c>
      <c r="L171" s="6">
        <v>10571</v>
      </c>
      <c r="M171" s="6">
        <v>14903</v>
      </c>
      <c r="N171" s="6">
        <v>23173</v>
      </c>
      <c r="O171" s="6">
        <v>18331</v>
      </c>
      <c r="P171" s="6">
        <v>17212</v>
      </c>
      <c r="Q171" s="6">
        <v>21867</v>
      </c>
      <c r="R171" s="6">
        <f>SUM(F171:H171)</f>
        <v>56359</v>
      </c>
      <c r="S171" s="6">
        <f>SUM(I171:K171)</f>
        <v>45551</v>
      </c>
      <c r="T171" s="6">
        <f>SUM(L171:N171)</f>
        <v>48647</v>
      </c>
      <c r="U171" s="7">
        <f>SUM(O171:Q171)</f>
        <v>57410</v>
      </c>
      <c r="V171" s="7">
        <f>AVERAGE(F171:Q171)</f>
        <v>17330.583333333332</v>
      </c>
      <c r="W171" s="7">
        <f>MIN(F171:Q171)</f>
        <v>10571</v>
      </c>
      <c r="X171" s="7">
        <f>MAX(F171:Q171)</f>
        <v>23173</v>
      </c>
      <c r="Y171" s="7">
        <f>SMALL(F171:Q171,4)</f>
        <v>14903</v>
      </c>
      <c r="Z171" s="7">
        <f>LARGE(F171:Q171,4)</f>
        <v>19281</v>
      </c>
      <c r="AA171" s="7">
        <f>SUM(R171:U171)</f>
        <v>207967</v>
      </c>
      <c r="AB171" s="13">
        <f>COUNTIF(F171:Q171,"&gt;20000")</f>
        <v>3</v>
      </c>
      <c r="AC171" s="26" t="str">
        <f>REPT("⭐",AB171)</f>
        <v>⭐⭐⭐</v>
      </c>
      <c r="AD171" s="13" t="str">
        <f>IF(AB171&lt;=3,"Atenção",IF(AB171&lt;=6,"OK","Ótimo"))</f>
        <v>Atenção</v>
      </c>
    </row>
    <row r="172" spans="1:30" x14ac:dyDescent="0.25">
      <c r="A172" s="5" t="s">
        <v>146</v>
      </c>
      <c r="B172" s="5" t="s">
        <v>91</v>
      </c>
      <c r="C172" s="5" t="s">
        <v>364</v>
      </c>
      <c r="D172" s="6">
        <v>3235</v>
      </c>
      <c r="E172" s="5" t="s">
        <v>18</v>
      </c>
      <c r="F172" s="6">
        <v>12123</v>
      </c>
      <c r="G172" s="6">
        <v>21418</v>
      </c>
      <c r="H172" s="6">
        <v>15748</v>
      </c>
      <c r="I172" s="6">
        <v>13399</v>
      </c>
      <c r="J172" s="6">
        <v>11856</v>
      </c>
      <c r="K172" s="6">
        <v>17998</v>
      </c>
      <c r="L172" s="6">
        <v>21924</v>
      </c>
      <c r="M172" s="6">
        <v>18471</v>
      </c>
      <c r="N172" s="6">
        <v>23604</v>
      </c>
      <c r="O172" s="6">
        <v>14067</v>
      </c>
      <c r="P172" s="6">
        <v>18834</v>
      </c>
      <c r="Q172" s="6">
        <v>23912</v>
      </c>
      <c r="R172" s="6">
        <f>SUM(F172:H172)</f>
        <v>49289</v>
      </c>
      <c r="S172" s="6">
        <f>SUM(I172:K172)</f>
        <v>43253</v>
      </c>
      <c r="T172" s="6">
        <f>SUM(L172:N172)</f>
        <v>63999</v>
      </c>
      <c r="U172" s="7">
        <f>SUM(O172:Q172)</f>
        <v>56813</v>
      </c>
      <c r="V172" s="7">
        <f>AVERAGE(F172:Q172)</f>
        <v>17779.5</v>
      </c>
      <c r="W172" s="7">
        <f>MIN(F172:Q172)</f>
        <v>11856</v>
      </c>
      <c r="X172" s="7">
        <f>MAX(F172:Q172)</f>
        <v>23912</v>
      </c>
      <c r="Y172" s="7">
        <f>SMALL(F172:Q172,4)</f>
        <v>14067</v>
      </c>
      <c r="Z172" s="7">
        <f>LARGE(F172:Q172,4)</f>
        <v>21418</v>
      </c>
      <c r="AA172" s="7">
        <f>SUM(R172:U172)</f>
        <v>213354</v>
      </c>
      <c r="AB172" s="13">
        <f>COUNTIF(F172:Q172,"&gt;20000")</f>
        <v>4</v>
      </c>
      <c r="AC172" s="26" t="str">
        <f>REPT("⭐",AB172)</f>
        <v>⭐⭐⭐⭐</v>
      </c>
      <c r="AD172" s="13" t="str">
        <f>IF(AB172&lt;=3,"Atenção",IF(AB172&lt;=6,"OK","Ótimo"))</f>
        <v>OK</v>
      </c>
    </row>
    <row r="173" spans="1:30" x14ac:dyDescent="0.25">
      <c r="A173" s="5" t="s">
        <v>138</v>
      </c>
      <c r="B173" s="5" t="s">
        <v>80</v>
      </c>
      <c r="C173" s="5" t="s">
        <v>394</v>
      </c>
      <c r="D173" s="6">
        <v>3125</v>
      </c>
      <c r="E173" s="5" t="s">
        <v>26</v>
      </c>
      <c r="F173" s="6">
        <v>18680</v>
      </c>
      <c r="G173" s="6">
        <v>14367</v>
      </c>
      <c r="H173" s="6">
        <v>11771</v>
      </c>
      <c r="I173" s="6">
        <v>16592</v>
      </c>
      <c r="J173" s="6">
        <v>18469</v>
      </c>
      <c r="K173" s="6">
        <v>21946</v>
      </c>
      <c r="L173" s="6">
        <v>18368</v>
      </c>
      <c r="M173" s="6">
        <v>21888</v>
      </c>
      <c r="N173" s="6">
        <v>18227</v>
      </c>
      <c r="O173" s="6">
        <v>18262</v>
      </c>
      <c r="P173" s="6">
        <v>11182</v>
      </c>
      <c r="Q173" s="6">
        <v>19815</v>
      </c>
      <c r="R173" s="6">
        <f>SUM(F173:H173)</f>
        <v>44818</v>
      </c>
      <c r="S173" s="6">
        <f>SUM(I173:K173)</f>
        <v>57007</v>
      </c>
      <c r="T173" s="6">
        <f>SUM(L173:N173)</f>
        <v>58483</v>
      </c>
      <c r="U173" s="7">
        <f>SUM(O173:Q173)</f>
        <v>49259</v>
      </c>
      <c r="V173" s="7">
        <f>AVERAGE(F173:Q173)</f>
        <v>17463.916666666668</v>
      </c>
      <c r="W173" s="7">
        <f>MIN(F173:Q173)</f>
        <v>11182</v>
      </c>
      <c r="X173" s="7">
        <f>MAX(F173:Q173)</f>
        <v>21946</v>
      </c>
      <c r="Y173" s="7">
        <f>SMALL(F173:Q173,4)</f>
        <v>16592</v>
      </c>
      <c r="Z173" s="7">
        <f>LARGE(F173:Q173,4)</f>
        <v>18680</v>
      </c>
      <c r="AA173" s="7">
        <f>SUM(R173:U173)</f>
        <v>209567</v>
      </c>
      <c r="AB173" s="13">
        <f>COUNTIF(F173:Q173,"&gt;20000")</f>
        <v>2</v>
      </c>
      <c r="AC173" s="26" t="str">
        <f>REPT("⭐",AB173)</f>
        <v>⭐⭐</v>
      </c>
      <c r="AD173" s="13" t="str">
        <f>IF(AB173&lt;=3,"Atenção",IF(AB173&lt;=6,"OK","Ótimo"))</f>
        <v>Atenção</v>
      </c>
    </row>
    <row r="174" spans="1:30" x14ac:dyDescent="0.25">
      <c r="A174" s="5" t="s">
        <v>147</v>
      </c>
      <c r="B174" s="5" t="s">
        <v>118</v>
      </c>
      <c r="C174" s="5" t="s">
        <v>315</v>
      </c>
      <c r="D174" s="6">
        <v>3235</v>
      </c>
      <c r="E174" s="5" t="s">
        <v>87</v>
      </c>
      <c r="F174" s="6">
        <v>15300</v>
      </c>
      <c r="G174" s="6">
        <v>14066</v>
      </c>
      <c r="H174" s="6">
        <v>12196</v>
      </c>
      <c r="I174" s="6">
        <v>18465</v>
      </c>
      <c r="J174" s="6">
        <v>12834</v>
      </c>
      <c r="K174" s="6">
        <v>15176</v>
      </c>
      <c r="L174" s="6">
        <v>14703</v>
      </c>
      <c r="M174" s="6">
        <v>12389</v>
      </c>
      <c r="N174" s="6">
        <v>23308</v>
      </c>
      <c r="O174" s="6">
        <v>14125</v>
      </c>
      <c r="P174" s="6">
        <v>22026</v>
      </c>
      <c r="Q174" s="6">
        <v>21631</v>
      </c>
      <c r="R174" s="6">
        <f>SUM(F174:H174)</f>
        <v>41562</v>
      </c>
      <c r="S174" s="6">
        <f>SUM(I174:K174)</f>
        <v>46475</v>
      </c>
      <c r="T174" s="6">
        <f>SUM(L174:N174)</f>
        <v>50400</v>
      </c>
      <c r="U174" s="7">
        <f>SUM(O174:Q174)</f>
        <v>57782</v>
      </c>
      <c r="V174" s="7">
        <f>AVERAGE(F174:Q174)</f>
        <v>16351.583333333334</v>
      </c>
      <c r="W174" s="7">
        <f>MIN(F174:Q174)</f>
        <v>12196</v>
      </c>
      <c r="X174" s="7">
        <f>MAX(F174:Q174)</f>
        <v>23308</v>
      </c>
      <c r="Y174" s="7">
        <f>SMALL(F174:Q174,4)</f>
        <v>14066</v>
      </c>
      <c r="Z174" s="7">
        <f>LARGE(F174:Q174,4)</f>
        <v>18465</v>
      </c>
      <c r="AA174" s="7">
        <f>SUM(R174:U174)</f>
        <v>196219</v>
      </c>
      <c r="AB174" s="13">
        <f>COUNTIF(F174:Q174,"&gt;20000")</f>
        <v>3</v>
      </c>
      <c r="AC174" s="26" t="str">
        <f>REPT("⭐",AB174)</f>
        <v>⭐⭐⭐</v>
      </c>
      <c r="AD174" s="13" t="str">
        <f>IF(AB174&lt;=3,"Atenção",IF(AB174&lt;=6,"OK","Ótimo"))</f>
        <v>Atenção</v>
      </c>
    </row>
    <row r="175" spans="1:30" x14ac:dyDescent="0.25">
      <c r="A175" s="5" t="s">
        <v>131</v>
      </c>
      <c r="B175" s="5" t="s">
        <v>91</v>
      </c>
      <c r="C175" s="5" t="s">
        <v>214</v>
      </c>
      <c r="D175" s="6">
        <v>3125</v>
      </c>
      <c r="E175" s="5" t="s">
        <v>26</v>
      </c>
      <c r="F175" s="6">
        <v>13728</v>
      </c>
      <c r="G175" s="6">
        <v>16721</v>
      </c>
      <c r="H175" s="6">
        <v>17151</v>
      </c>
      <c r="I175" s="6">
        <v>17302</v>
      </c>
      <c r="J175" s="6">
        <v>12860</v>
      </c>
      <c r="K175" s="6">
        <v>13369</v>
      </c>
      <c r="L175" s="6">
        <v>17973</v>
      </c>
      <c r="M175" s="6">
        <v>16981</v>
      </c>
      <c r="N175" s="6">
        <v>13177</v>
      </c>
      <c r="O175" s="6">
        <v>14575</v>
      </c>
      <c r="P175" s="6">
        <v>20254</v>
      </c>
      <c r="Q175" s="6">
        <v>12217</v>
      </c>
      <c r="R175" s="6">
        <f>SUM(F175:H175)</f>
        <v>47600</v>
      </c>
      <c r="S175" s="6">
        <f>SUM(I175:K175)</f>
        <v>43531</v>
      </c>
      <c r="T175" s="6">
        <f>SUM(L175:N175)</f>
        <v>48131</v>
      </c>
      <c r="U175" s="7">
        <f>SUM(O175:Q175)</f>
        <v>47046</v>
      </c>
      <c r="V175" s="7">
        <f>AVERAGE(F175:Q175)</f>
        <v>15525.666666666666</v>
      </c>
      <c r="W175" s="7">
        <f>MIN(F175:Q175)</f>
        <v>12217</v>
      </c>
      <c r="X175" s="7">
        <f>MAX(F175:Q175)</f>
        <v>20254</v>
      </c>
      <c r="Y175" s="7">
        <f>SMALL(F175:Q175,4)</f>
        <v>13369</v>
      </c>
      <c r="Z175" s="7">
        <f>LARGE(F175:Q175,4)</f>
        <v>17151</v>
      </c>
      <c r="AA175" s="7">
        <f>SUM(R175:U175)</f>
        <v>186308</v>
      </c>
      <c r="AB175" s="13">
        <f>COUNTIF(F175:Q175,"&gt;20000")</f>
        <v>1</v>
      </c>
      <c r="AC175" s="26" t="str">
        <f>REPT("⭐",AB175)</f>
        <v>⭐</v>
      </c>
      <c r="AD175" s="13" t="str">
        <f>IF(AB175&lt;=3,"Atenção",IF(AB175&lt;=6,"OK","Ótimo"))</f>
        <v>Atenção</v>
      </c>
    </row>
    <row r="176" spans="1:30" x14ac:dyDescent="0.25">
      <c r="A176" s="5" t="s">
        <v>102</v>
      </c>
      <c r="B176" s="5" t="s">
        <v>124</v>
      </c>
      <c r="C176" s="5" t="s">
        <v>203</v>
      </c>
      <c r="D176" s="6">
        <v>3235</v>
      </c>
      <c r="E176" s="5" t="s">
        <v>18</v>
      </c>
      <c r="F176" s="6">
        <v>19119</v>
      </c>
      <c r="G176" s="6">
        <v>14614</v>
      </c>
      <c r="H176" s="6">
        <v>20917</v>
      </c>
      <c r="I176" s="6">
        <v>20776</v>
      </c>
      <c r="J176" s="6">
        <v>10951</v>
      </c>
      <c r="K176" s="6">
        <v>13518</v>
      </c>
      <c r="L176" s="6">
        <v>21610</v>
      </c>
      <c r="M176" s="6">
        <v>11351</v>
      </c>
      <c r="N176" s="6">
        <v>15860</v>
      </c>
      <c r="O176" s="6">
        <v>17790</v>
      </c>
      <c r="P176" s="6">
        <v>21322</v>
      </c>
      <c r="Q176" s="6">
        <v>15123</v>
      </c>
      <c r="R176" s="6">
        <f>SUM(F176:H176)</f>
        <v>54650</v>
      </c>
      <c r="S176" s="6">
        <f>SUM(I176:K176)</f>
        <v>45245</v>
      </c>
      <c r="T176" s="6">
        <f>SUM(L176:N176)</f>
        <v>48821</v>
      </c>
      <c r="U176" s="7">
        <f>SUM(O176:Q176)</f>
        <v>54235</v>
      </c>
      <c r="V176" s="7">
        <f>AVERAGE(F176:Q176)</f>
        <v>16912.583333333332</v>
      </c>
      <c r="W176" s="7">
        <f>MIN(F176:Q176)</f>
        <v>10951</v>
      </c>
      <c r="X176" s="7">
        <f>MAX(F176:Q176)</f>
        <v>21610</v>
      </c>
      <c r="Y176" s="7">
        <f>SMALL(F176:Q176,4)</f>
        <v>14614</v>
      </c>
      <c r="Z176" s="7">
        <f>LARGE(F176:Q176,4)</f>
        <v>20776</v>
      </c>
      <c r="AA176" s="7">
        <f>SUM(R176:U176)</f>
        <v>202951</v>
      </c>
      <c r="AB176" s="13">
        <f>COUNTIF(F176:Q176,"&gt;20000")</f>
        <v>4</v>
      </c>
      <c r="AC176" s="26" t="str">
        <f>REPT("⭐",AB176)</f>
        <v>⭐⭐⭐⭐</v>
      </c>
      <c r="AD176" s="13" t="str">
        <f>IF(AB176&lt;=3,"Atenção",IF(AB176&lt;=6,"OK","Ótimo"))</f>
        <v>OK</v>
      </c>
    </row>
    <row r="177" spans="1:30" x14ac:dyDescent="0.25">
      <c r="A177" s="5" t="s">
        <v>101</v>
      </c>
      <c r="B177" s="5" t="s">
        <v>25</v>
      </c>
      <c r="C177" s="5" t="s">
        <v>255</v>
      </c>
      <c r="D177" s="6">
        <v>3235</v>
      </c>
      <c r="E177" s="5" t="s">
        <v>87</v>
      </c>
      <c r="F177" s="6">
        <v>16443</v>
      </c>
      <c r="G177" s="6">
        <v>11023</v>
      </c>
      <c r="H177" s="6">
        <v>20457</v>
      </c>
      <c r="I177" s="6">
        <v>11980</v>
      </c>
      <c r="J177" s="6">
        <v>10981</v>
      </c>
      <c r="K177" s="6">
        <v>18205</v>
      </c>
      <c r="L177" s="6">
        <v>24202</v>
      </c>
      <c r="M177" s="6">
        <v>14736</v>
      </c>
      <c r="N177" s="6">
        <v>15137</v>
      </c>
      <c r="O177" s="6">
        <v>15546</v>
      </c>
      <c r="P177" s="6">
        <v>21130</v>
      </c>
      <c r="Q177" s="6">
        <v>12011</v>
      </c>
      <c r="R177" s="6">
        <f>SUM(F177:H177)</f>
        <v>47923</v>
      </c>
      <c r="S177" s="6">
        <f>SUM(I177:K177)</f>
        <v>41166</v>
      </c>
      <c r="T177" s="6">
        <f>SUM(L177:N177)</f>
        <v>54075</v>
      </c>
      <c r="U177" s="7">
        <f>SUM(O177:Q177)</f>
        <v>48687</v>
      </c>
      <c r="V177" s="7">
        <f>AVERAGE(F177:Q177)</f>
        <v>15987.583333333334</v>
      </c>
      <c r="W177" s="7">
        <f>MIN(F177:Q177)</f>
        <v>10981</v>
      </c>
      <c r="X177" s="7">
        <f>MAX(F177:Q177)</f>
        <v>24202</v>
      </c>
      <c r="Y177" s="7">
        <f>SMALL(F177:Q177,4)</f>
        <v>12011</v>
      </c>
      <c r="Z177" s="7">
        <f>LARGE(F177:Q177,4)</f>
        <v>18205</v>
      </c>
      <c r="AA177" s="7">
        <f>SUM(R177:U177)</f>
        <v>191851</v>
      </c>
      <c r="AB177" s="13">
        <f>COUNTIF(F177:Q177,"&gt;20000")</f>
        <v>3</v>
      </c>
      <c r="AC177" s="26" t="str">
        <f>REPT("⭐",AB177)</f>
        <v>⭐⭐⭐</v>
      </c>
      <c r="AD177" s="13" t="str">
        <f>IF(AB177&lt;=3,"Atenção",IF(AB177&lt;=6,"OK","Ótimo"))</f>
        <v>Atenção</v>
      </c>
    </row>
    <row r="178" spans="1:30" x14ac:dyDescent="0.25">
      <c r="A178" s="5" t="s">
        <v>117</v>
      </c>
      <c r="B178" s="5" t="s">
        <v>61</v>
      </c>
      <c r="C178" s="5" t="s">
        <v>241</v>
      </c>
      <c r="D178" s="6">
        <v>3235</v>
      </c>
      <c r="E178" s="5" t="s">
        <v>87</v>
      </c>
      <c r="F178" s="6">
        <v>14354</v>
      </c>
      <c r="G178" s="6">
        <v>15769</v>
      </c>
      <c r="H178" s="6">
        <v>10668</v>
      </c>
      <c r="I178" s="6">
        <v>14183</v>
      </c>
      <c r="J178" s="6">
        <v>18999</v>
      </c>
      <c r="K178" s="6">
        <v>20866</v>
      </c>
      <c r="L178" s="6">
        <v>11639</v>
      </c>
      <c r="M178" s="6">
        <v>11419</v>
      </c>
      <c r="N178" s="6">
        <v>11567</v>
      </c>
      <c r="O178" s="6">
        <v>23800</v>
      </c>
      <c r="P178" s="6">
        <v>24514</v>
      </c>
      <c r="Q178" s="6">
        <v>21501</v>
      </c>
      <c r="R178" s="6">
        <f>SUM(F178:H178)</f>
        <v>40791</v>
      </c>
      <c r="S178" s="6">
        <f>SUM(I178:K178)</f>
        <v>54048</v>
      </c>
      <c r="T178" s="6">
        <f>SUM(L178:N178)</f>
        <v>34625</v>
      </c>
      <c r="U178" s="7">
        <f>SUM(O178:Q178)</f>
        <v>69815</v>
      </c>
      <c r="V178" s="7">
        <f>AVERAGE(F178:Q178)</f>
        <v>16606.583333333332</v>
      </c>
      <c r="W178" s="7">
        <f>MIN(F178:Q178)</f>
        <v>10668</v>
      </c>
      <c r="X178" s="7">
        <f>MAX(F178:Q178)</f>
        <v>24514</v>
      </c>
      <c r="Y178" s="7">
        <f>SMALL(F178:Q178,4)</f>
        <v>11639</v>
      </c>
      <c r="Z178" s="7">
        <f>LARGE(F178:Q178,4)</f>
        <v>20866</v>
      </c>
      <c r="AA178" s="7">
        <f>SUM(R178:U178)</f>
        <v>199279</v>
      </c>
      <c r="AB178" s="13">
        <f>COUNTIF(F178:Q178,"&gt;20000")</f>
        <v>4</v>
      </c>
      <c r="AC178" s="26" t="str">
        <f>REPT("⭐",AB178)</f>
        <v>⭐⭐⭐⭐</v>
      </c>
      <c r="AD178" s="13" t="str">
        <f>IF(AB178&lt;=3,"Atenção",IF(AB178&lt;=6,"OK","Ótimo"))</f>
        <v>OK</v>
      </c>
    </row>
    <row r="179" spans="1:30" x14ac:dyDescent="0.25">
      <c r="A179" s="5" t="s">
        <v>78</v>
      </c>
      <c r="B179" s="5" t="s">
        <v>124</v>
      </c>
      <c r="C179" s="5" t="s">
        <v>278</v>
      </c>
      <c r="D179" s="6">
        <v>3235</v>
      </c>
      <c r="E179" s="5" t="s">
        <v>87</v>
      </c>
      <c r="F179" s="6">
        <v>13807</v>
      </c>
      <c r="G179" s="6">
        <v>14623</v>
      </c>
      <c r="H179" s="6">
        <v>14188</v>
      </c>
      <c r="I179" s="6">
        <v>23426</v>
      </c>
      <c r="J179" s="6">
        <v>13721</v>
      </c>
      <c r="K179" s="6">
        <v>18938</v>
      </c>
      <c r="L179" s="6">
        <v>24513</v>
      </c>
      <c r="M179" s="6">
        <v>15279</v>
      </c>
      <c r="N179" s="6">
        <v>13838</v>
      </c>
      <c r="O179" s="6">
        <v>24808</v>
      </c>
      <c r="P179" s="6">
        <v>10174</v>
      </c>
      <c r="Q179" s="6">
        <v>17158</v>
      </c>
      <c r="R179" s="6">
        <f>SUM(F179:H179)</f>
        <v>42618</v>
      </c>
      <c r="S179" s="6">
        <f>SUM(I179:K179)</f>
        <v>56085</v>
      </c>
      <c r="T179" s="6">
        <f>SUM(L179:N179)</f>
        <v>53630</v>
      </c>
      <c r="U179" s="7">
        <f>SUM(O179:Q179)</f>
        <v>52140</v>
      </c>
      <c r="V179" s="7">
        <f>AVERAGE(F179:Q179)</f>
        <v>17039.416666666668</v>
      </c>
      <c r="W179" s="7">
        <f>MIN(F179:Q179)</f>
        <v>10174</v>
      </c>
      <c r="X179" s="7">
        <f>MAX(F179:Q179)</f>
        <v>24808</v>
      </c>
      <c r="Y179" s="7">
        <f>SMALL(F179:Q179,4)</f>
        <v>13838</v>
      </c>
      <c r="Z179" s="7">
        <f>LARGE(F179:Q179,4)</f>
        <v>18938</v>
      </c>
      <c r="AA179" s="7">
        <f>SUM(R179:U179)</f>
        <v>204473</v>
      </c>
      <c r="AB179" s="13">
        <f>COUNTIF(F179:Q179,"&gt;20000")</f>
        <v>3</v>
      </c>
      <c r="AC179" s="26" t="str">
        <f>REPT("⭐",AB179)</f>
        <v>⭐⭐⭐</v>
      </c>
      <c r="AD179" s="13" t="str">
        <f>IF(AB179&lt;=3,"Atenção",IF(AB179&lt;=6,"OK","Ótimo"))</f>
        <v>Atenção</v>
      </c>
    </row>
    <row r="180" spans="1:30" x14ac:dyDescent="0.25">
      <c r="A180" s="5" t="s">
        <v>142</v>
      </c>
      <c r="B180" s="5" t="s">
        <v>40</v>
      </c>
      <c r="C180" s="5" t="s">
        <v>174</v>
      </c>
      <c r="D180" s="6">
        <v>3235</v>
      </c>
      <c r="E180" s="5" t="s">
        <v>18</v>
      </c>
      <c r="F180" s="6">
        <v>15387</v>
      </c>
      <c r="G180" s="6">
        <v>21657</v>
      </c>
      <c r="H180" s="6">
        <v>20510</v>
      </c>
      <c r="I180" s="6">
        <v>19768</v>
      </c>
      <c r="J180" s="6">
        <v>15438</v>
      </c>
      <c r="K180" s="6">
        <v>24670</v>
      </c>
      <c r="L180" s="6">
        <v>22980</v>
      </c>
      <c r="M180" s="6">
        <v>23160</v>
      </c>
      <c r="N180" s="6">
        <v>13563</v>
      </c>
      <c r="O180" s="6">
        <v>16180</v>
      </c>
      <c r="P180" s="6">
        <v>10019</v>
      </c>
      <c r="Q180" s="6">
        <v>21920</v>
      </c>
      <c r="R180" s="6">
        <f>SUM(F180:H180)</f>
        <v>57554</v>
      </c>
      <c r="S180" s="6">
        <f>SUM(I180:K180)</f>
        <v>59876</v>
      </c>
      <c r="T180" s="6">
        <f>SUM(L180:N180)</f>
        <v>59703</v>
      </c>
      <c r="U180" s="7">
        <f>SUM(O180:Q180)</f>
        <v>48119</v>
      </c>
      <c r="V180" s="7">
        <f>AVERAGE(F180:Q180)</f>
        <v>18771</v>
      </c>
      <c r="W180" s="7">
        <f>MIN(F180:Q180)</f>
        <v>10019</v>
      </c>
      <c r="X180" s="7">
        <f>MAX(F180:Q180)</f>
        <v>24670</v>
      </c>
      <c r="Y180" s="7">
        <f>SMALL(F180:Q180,4)</f>
        <v>15438</v>
      </c>
      <c r="Z180" s="7">
        <f>LARGE(F180:Q180,4)</f>
        <v>21920</v>
      </c>
      <c r="AA180" s="7">
        <f>SUM(R180:U180)</f>
        <v>225252</v>
      </c>
      <c r="AB180" s="13">
        <f>COUNTIF(F180:Q180,"&gt;20000")</f>
        <v>6</v>
      </c>
      <c r="AC180" s="26" t="str">
        <f>REPT("⭐",AB180)</f>
        <v>⭐⭐⭐⭐⭐⭐</v>
      </c>
      <c r="AD180" s="13" t="str">
        <f>IF(AB180&lt;=3,"Atenção",IF(AB180&lt;=6,"OK","Ótimo"))</f>
        <v>OK</v>
      </c>
    </row>
    <row r="181" spans="1:30" x14ac:dyDescent="0.25">
      <c r="A181" s="5" t="s">
        <v>41</v>
      </c>
      <c r="B181" s="5" t="s">
        <v>49</v>
      </c>
      <c r="C181" s="5" t="s">
        <v>323</v>
      </c>
      <c r="D181" s="6">
        <v>3235</v>
      </c>
      <c r="E181" s="5" t="s">
        <v>87</v>
      </c>
      <c r="F181" s="6">
        <v>15928</v>
      </c>
      <c r="G181" s="6">
        <v>16210</v>
      </c>
      <c r="H181" s="6">
        <v>19667</v>
      </c>
      <c r="I181" s="6">
        <v>19816</v>
      </c>
      <c r="J181" s="6">
        <v>21021</v>
      </c>
      <c r="K181" s="6">
        <v>15077</v>
      </c>
      <c r="L181" s="6">
        <v>18668</v>
      </c>
      <c r="M181" s="6">
        <v>24681</v>
      </c>
      <c r="N181" s="6">
        <v>13009</v>
      </c>
      <c r="O181" s="6">
        <v>23199</v>
      </c>
      <c r="P181" s="6">
        <v>13193</v>
      </c>
      <c r="Q181" s="6">
        <v>24117</v>
      </c>
      <c r="R181" s="6">
        <f>SUM(F181:H181)</f>
        <v>51805</v>
      </c>
      <c r="S181" s="6">
        <f>SUM(I181:K181)</f>
        <v>55914</v>
      </c>
      <c r="T181" s="6">
        <f>SUM(L181:N181)</f>
        <v>56358</v>
      </c>
      <c r="U181" s="7">
        <f>SUM(O181:Q181)</f>
        <v>60509</v>
      </c>
      <c r="V181" s="7">
        <f>AVERAGE(F181:Q181)</f>
        <v>18715.5</v>
      </c>
      <c r="W181" s="7">
        <f>MIN(F181:Q181)</f>
        <v>13009</v>
      </c>
      <c r="X181" s="7">
        <f>MAX(F181:Q181)</f>
        <v>24681</v>
      </c>
      <c r="Y181" s="7">
        <f>SMALL(F181:Q181,4)</f>
        <v>15928</v>
      </c>
      <c r="Z181" s="7">
        <f>LARGE(F181:Q181,4)</f>
        <v>21021</v>
      </c>
      <c r="AA181" s="7">
        <f>SUM(R181:U181)</f>
        <v>224586</v>
      </c>
      <c r="AB181" s="13">
        <f>COUNTIF(F181:Q181,"&gt;20000")</f>
        <v>4</v>
      </c>
      <c r="AC181" s="26" t="str">
        <f>REPT("⭐",AB181)</f>
        <v>⭐⭐⭐⭐</v>
      </c>
      <c r="AD181" s="13" t="str">
        <f>IF(AB181&lt;=3,"Atenção",IF(AB181&lt;=6,"OK","Ótimo"))</f>
        <v>OK</v>
      </c>
    </row>
    <row r="182" spans="1:30" x14ac:dyDescent="0.25">
      <c r="A182" s="5" t="s">
        <v>148</v>
      </c>
      <c r="B182" s="5" t="s">
        <v>29</v>
      </c>
      <c r="C182" s="5" t="s">
        <v>217</v>
      </c>
      <c r="D182" s="6">
        <v>3125</v>
      </c>
      <c r="E182" s="5" t="s">
        <v>26</v>
      </c>
      <c r="F182" s="6">
        <v>11583</v>
      </c>
      <c r="G182" s="6">
        <v>24582</v>
      </c>
      <c r="H182" s="6">
        <v>18663</v>
      </c>
      <c r="I182" s="6">
        <v>22433</v>
      </c>
      <c r="J182" s="6">
        <v>21014</v>
      </c>
      <c r="K182" s="6">
        <v>13751</v>
      </c>
      <c r="L182" s="6">
        <v>10767</v>
      </c>
      <c r="M182" s="6">
        <v>14083</v>
      </c>
      <c r="N182" s="6">
        <v>24074</v>
      </c>
      <c r="O182" s="6">
        <v>12250</v>
      </c>
      <c r="P182" s="6">
        <v>14356</v>
      </c>
      <c r="Q182" s="6">
        <v>11088</v>
      </c>
      <c r="R182" s="6">
        <f>SUM(F182:H182)</f>
        <v>54828</v>
      </c>
      <c r="S182" s="6">
        <f>SUM(I182:K182)</f>
        <v>57198</v>
      </c>
      <c r="T182" s="6">
        <f>SUM(L182:N182)</f>
        <v>48924</v>
      </c>
      <c r="U182" s="7">
        <f>SUM(O182:Q182)</f>
        <v>37694</v>
      </c>
      <c r="V182" s="7">
        <f>AVERAGE(F182:Q182)</f>
        <v>16553.666666666668</v>
      </c>
      <c r="W182" s="7">
        <f>MIN(F182:Q182)</f>
        <v>10767</v>
      </c>
      <c r="X182" s="7">
        <f>MAX(F182:Q182)</f>
        <v>24582</v>
      </c>
      <c r="Y182" s="7">
        <f>SMALL(F182:Q182,4)</f>
        <v>12250</v>
      </c>
      <c r="Z182" s="7">
        <f>LARGE(F182:Q182,4)</f>
        <v>21014</v>
      </c>
      <c r="AA182" s="7">
        <f>SUM(R182:U182)</f>
        <v>198644</v>
      </c>
      <c r="AB182" s="13">
        <f>COUNTIF(F182:Q182,"&gt;20000")</f>
        <v>4</v>
      </c>
      <c r="AC182" s="26" t="str">
        <f>REPT("⭐",AB182)</f>
        <v>⭐⭐⭐⭐</v>
      </c>
      <c r="AD182" s="13" t="str">
        <f>IF(AB182&lt;=3,"Atenção",IF(AB182&lt;=6,"OK","Ótimo"))</f>
        <v>OK</v>
      </c>
    </row>
    <row r="183" spans="1:30" x14ac:dyDescent="0.25">
      <c r="A183" s="5" t="s">
        <v>82</v>
      </c>
      <c r="B183" s="5" t="s">
        <v>118</v>
      </c>
      <c r="C183" s="5" t="s">
        <v>375</v>
      </c>
      <c r="D183" s="6">
        <v>3235</v>
      </c>
      <c r="E183" s="5" t="s">
        <v>18</v>
      </c>
      <c r="F183" s="6">
        <v>22254</v>
      </c>
      <c r="G183" s="6">
        <v>11727</v>
      </c>
      <c r="H183" s="6">
        <v>17754</v>
      </c>
      <c r="I183" s="6">
        <v>21642</v>
      </c>
      <c r="J183" s="6">
        <v>15534</v>
      </c>
      <c r="K183" s="6">
        <v>21196</v>
      </c>
      <c r="L183" s="6">
        <v>11726</v>
      </c>
      <c r="M183" s="6">
        <v>20254</v>
      </c>
      <c r="N183" s="6">
        <v>21724</v>
      </c>
      <c r="O183" s="6">
        <v>20080</v>
      </c>
      <c r="P183" s="6">
        <v>17254</v>
      </c>
      <c r="Q183" s="6">
        <v>12736</v>
      </c>
      <c r="R183" s="6">
        <f>SUM(F183:H183)</f>
        <v>51735</v>
      </c>
      <c r="S183" s="6">
        <f>SUM(I183:K183)</f>
        <v>58372</v>
      </c>
      <c r="T183" s="6">
        <f>SUM(L183:N183)</f>
        <v>53704</v>
      </c>
      <c r="U183" s="7">
        <f>SUM(O183:Q183)</f>
        <v>50070</v>
      </c>
      <c r="V183" s="7">
        <f>AVERAGE(F183:Q183)</f>
        <v>17823.416666666668</v>
      </c>
      <c r="W183" s="7">
        <f>MIN(F183:Q183)</f>
        <v>11726</v>
      </c>
      <c r="X183" s="7">
        <f>MAX(F183:Q183)</f>
        <v>22254</v>
      </c>
      <c r="Y183" s="7">
        <f>SMALL(F183:Q183,4)</f>
        <v>15534</v>
      </c>
      <c r="Z183" s="7">
        <f>LARGE(F183:Q183,4)</f>
        <v>21196</v>
      </c>
      <c r="AA183" s="7">
        <f>SUM(R183:U183)</f>
        <v>213881</v>
      </c>
      <c r="AB183" s="13">
        <f>COUNTIF(F183:Q183,"&gt;20000")</f>
        <v>6</v>
      </c>
      <c r="AC183" s="26" t="str">
        <f>REPT("⭐",AB183)</f>
        <v>⭐⭐⭐⭐⭐⭐</v>
      </c>
      <c r="AD183" s="13" t="str">
        <f>IF(AB183&lt;=3,"Atenção",IF(AB183&lt;=6,"OK","Ótimo"))</f>
        <v>OK</v>
      </c>
    </row>
    <row r="184" spans="1:30" x14ac:dyDescent="0.25">
      <c r="A184" s="5" t="s">
        <v>149</v>
      </c>
      <c r="B184" s="5" t="s">
        <v>32</v>
      </c>
      <c r="C184" s="5" t="s">
        <v>236</v>
      </c>
      <c r="D184" s="6">
        <v>3235</v>
      </c>
      <c r="E184" s="5" t="s">
        <v>87</v>
      </c>
      <c r="F184" s="6">
        <v>24938</v>
      </c>
      <c r="G184" s="6">
        <v>15352</v>
      </c>
      <c r="H184" s="6">
        <v>17279</v>
      </c>
      <c r="I184" s="6">
        <v>22964</v>
      </c>
      <c r="J184" s="6">
        <v>14709</v>
      </c>
      <c r="K184" s="6">
        <v>22349</v>
      </c>
      <c r="L184" s="6">
        <v>19197</v>
      </c>
      <c r="M184" s="6">
        <v>13642</v>
      </c>
      <c r="N184" s="6">
        <v>15275</v>
      </c>
      <c r="O184" s="6">
        <v>23212</v>
      </c>
      <c r="P184" s="6">
        <v>14382</v>
      </c>
      <c r="Q184" s="6">
        <v>24403</v>
      </c>
      <c r="R184" s="6">
        <f>SUM(F184:H184)</f>
        <v>57569</v>
      </c>
      <c r="S184" s="6">
        <f>SUM(I184:K184)</f>
        <v>60022</v>
      </c>
      <c r="T184" s="6">
        <f>SUM(L184:N184)</f>
        <v>48114</v>
      </c>
      <c r="U184" s="7">
        <f>SUM(O184:Q184)</f>
        <v>61997</v>
      </c>
      <c r="V184" s="7">
        <f>AVERAGE(F184:Q184)</f>
        <v>18975.166666666668</v>
      </c>
      <c r="W184" s="7">
        <f>MIN(F184:Q184)</f>
        <v>13642</v>
      </c>
      <c r="X184" s="7">
        <f>MAX(F184:Q184)</f>
        <v>24938</v>
      </c>
      <c r="Y184" s="7">
        <f>SMALL(F184:Q184,4)</f>
        <v>15275</v>
      </c>
      <c r="Z184" s="7">
        <f>LARGE(F184:Q184,4)</f>
        <v>22964</v>
      </c>
      <c r="AA184" s="7">
        <f>SUM(R184:U184)</f>
        <v>227702</v>
      </c>
      <c r="AB184" s="13">
        <f>COUNTIF(F184:Q184,"&gt;20000")</f>
        <v>5</v>
      </c>
      <c r="AC184" s="26" t="str">
        <f>REPT("⭐",AB184)</f>
        <v>⭐⭐⭐⭐⭐</v>
      </c>
      <c r="AD184" s="13" t="str">
        <f>IF(AB184&lt;=3,"Atenção",IF(AB184&lt;=6,"OK","Ótimo"))</f>
        <v>OK</v>
      </c>
    </row>
    <row r="185" spans="1:30" x14ac:dyDescent="0.25">
      <c r="A185" s="5" t="s">
        <v>115</v>
      </c>
      <c r="B185" s="5" t="s">
        <v>68</v>
      </c>
      <c r="C185" s="5" t="s">
        <v>279</v>
      </c>
      <c r="D185" s="6">
        <v>3235</v>
      </c>
      <c r="E185" s="5" t="s">
        <v>87</v>
      </c>
      <c r="F185" s="6">
        <v>22763</v>
      </c>
      <c r="G185" s="6">
        <v>20324</v>
      </c>
      <c r="H185" s="6">
        <v>16094</v>
      </c>
      <c r="I185" s="6">
        <v>24566</v>
      </c>
      <c r="J185" s="6">
        <v>18697</v>
      </c>
      <c r="K185" s="6">
        <v>23910</v>
      </c>
      <c r="L185" s="6">
        <v>22593</v>
      </c>
      <c r="M185" s="6">
        <v>10883</v>
      </c>
      <c r="N185" s="6">
        <v>21032</v>
      </c>
      <c r="O185" s="6">
        <v>21932</v>
      </c>
      <c r="P185" s="6">
        <v>24766</v>
      </c>
      <c r="Q185" s="6">
        <v>11882</v>
      </c>
      <c r="R185" s="6">
        <f>SUM(F185:H185)</f>
        <v>59181</v>
      </c>
      <c r="S185" s="6">
        <f>SUM(I185:K185)</f>
        <v>67173</v>
      </c>
      <c r="T185" s="6">
        <f>SUM(L185:N185)</f>
        <v>54508</v>
      </c>
      <c r="U185" s="7">
        <f>SUM(O185:Q185)</f>
        <v>58580</v>
      </c>
      <c r="V185" s="7">
        <f>AVERAGE(F185:Q185)</f>
        <v>19953.5</v>
      </c>
      <c r="W185" s="7">
        <f>MIN(F185:Q185)</f>
        <v>10883</v>
      </c>
      <c r="X185" s="7">
        <f>MAX(F185:Q185)</f>
        <v>24766</v>
      </c>
      <c r="Y185" s="7">
        <f>SMALL(F185:Q185,4)</f>
        <v>18697</v>
      </c>
      <c r="Z185" s="7">
        <f>LARGE(F185:Q185,4)</f>
        <v>22763</v>
      </c>
      <c r="AA185" s="7">
        <f>SUM(R185:U185)</f>
        <v>239442</v>
      </c>
      <c r="AB185" s="13">
        <f>COUNTIF(F185:Q185,"&gt;20000")</f>
        <v>8</v>
      </c>
      <c r="AC185" s="26" t="str">
        <f>REPT("⭐",AB185)</f>
        <v>⭐⭐⭐⭐⭐⭐⭐⭐</v>
      </c>
      <c r="AD185" s="13" t="str">
        <f>IF(AB185&lt;=3,"Atenção",IF(AB185&lt;=6,"OK","Ótimo"))</f>
        <v>Ótimo</v>
      </c>
    </row>
    <row r="186" spans="1:30" x14ac:dyDescent="0.25">
      <c r="A186" s="5" t="s">
        <v>150</v>
      </c>
      <c r="B186" s="5" t="s">
        <v>124</v>
      </c>
      <c r="C186" s="5" t="s">
        <v>346</v>
      </c>
      <c r="D186" s="6">
        <v>3235</v>
      </c>
      <c r="E186" s="5" t="s">
        <v>87</v>
      </c>
      <c r="F186" s="6">
        <v>18693</v>
      </c>
      <c r="G186" s="6">
        <v>16972</v>
      </c>
      <c r="H186" s="6">
        <v>22744</v>
      </c>
      <c r="I186" s="6">
        <v>24141</v>
      </c>
      <c r="J186" s="6">
        <v>12229</v>
      </c>
      <c r="K186" s="6">
        <v>14778</v>
      </c>
      <c r="L186" s="6">
        <v>14109</v>
      </c>
      <c r="M186" s="6">
        <v>10062</v>
      </c>
      <c r="N186" s="6">
        <v>11764</v>
      </c>
      <c r="O186" s="6">
        <v>21420</v>
      </c>
      <c r="P186" s="6">
        <v>24208</v>
      </c>
      <c r="Q186" s="6">
        <v>22766</v>
      </c>
      <c r="R186" s="6">
        <f>SUM(F186:H186)</f>
        <v>58409</v>
      </c>
      <c r="S186" s="6">
        <f>SUM(I186:K186)</f>
        <v>51148</v>
      </c>
      <c r="T186" s="6">
        <f>SUM(L186:N186)</f>
        <v>35935</v>
      </c>
      <c r="U186" s="7">
        <f>SUM(O186:Q186)</f>
        <v>68394</v>
      </c>
      <c r="V186" s="7">
        <f>AVERAGE(F186:Q186)</f>
        <v>17823.833333333332</v>
      </c>
      <c r="W186" s="7">
        <f>MIN(F186:Q186)</f>
        <v>10062</v>
      </c>
      <c r="X186" s="7">
        <f>MAX(F186:Q186)</f>
        <v>24208</v>
      </c>
      <c r="Y186" s="7">
        <f>SMALL(F186:Q186,4)</f>
        <v>14109</v>
      </c>
      <c r="Z186" s="7">
        <f>LARGE(F186:Q186,4)</f>
        <v>22744</v>
      </c>
      <c r="AA186" s="7">
        <f>SUM(R186:U186)</f>
        <v>213886</v>
      </c>
      <c r="AB186" s="13">
        <f>COUNTIF(F186:Q186,"&gt;20000")</f>
        <v>5</v>
      </c>
      <c r="AC186" s="26" t="str">
        <f>REPT("⭐",AB186)</f>
        <v>⭐⭐⭐⭐⭐</v>
      </c>
      <c r="AD186" s="13" t="str">
        <f>IF(AB186&lt;=3,"Atenção",IF(AB186&lt;=6,"OK","Ótimo"))</f>
        <v>OK</v>
      </c>
    </row>
    <row r="187" spans="1:30" x14ac:dyDescent="0.25">
      <c r="A187" s="5" t="s">
        <v>151</v>
      </c>
      <c r="B187" s="5" t="s">
        <v>51</v>
      </c>
      <c r="C187" s="5" t="s">
        <v>261</v>
      </c>
      <c r="D187" s="6">
        <v>3235</v>
      </c>
      <c r="E187" s="5" t="s">
        <v>87</v>
      </c>
      <c r="F187" s="6">
        <v>14296</v>
      </c>
      <c r="G187" s="6">
        <v>12911</v>
      </c>
      <c r="H187" s="6">
        <v>14606</v>
      </c>
      <c r="I187" s="6">
        <v>20537</v>
      </c>
      <c r="J187" s="6">
        <v>13750</v>
      </c>
      <c r="K187" s="6">
        <v>21177</v>
      </c>
      <c r="L187" s="6">
        <v>11704</v>
      </c>
      <c r="M187" s="6">
        <v>14954</v>
      </c>
      <c r="N187" s="6">
        <v>17897</v>
      </c>
      <c r="O187" s="6">
        <v>18598</v>
      </c>
      <c r="P187" s="6">
        <v>13484</v>
      </c>
      <c r="Q187" s="6">
        <v>12807</v>
      </c>
      <c r="R187" s="6">
        <f>SUM(F187:H187)</f>
        <v>41813</v>
      </c>
      <c r="S187" s="6">
        <f>SUM(I187:K187)</f>
        <v>55464</v>
      </c>
      <c r="T187" s="6">
        <f>SUM(L187:N187)</f>
        <v>44555</v>
      </c>
      <c r="U187" s="7">
        <f>SUM(O187:Q187)</f>
        <v>44889</v>
      </c>
      <c r="V187" s="7">
        <f>AVERAGE(F187:Q187)</f>
        <v>15560.083333333334</v>
      </c>
      <c r="W187" s="7">
        <f>MIN(F187:Q187)</f>
        <v>11704</v>
      </c>
      <c r="X187" s="7">
        <f>MAX(F187:Q187)</f>
        <v>21177</v>
      </c>
      <c r="Y187" s="7">
        <f>SMALL(F187:Q187,4)</f>
        <v>13484</v>
      </c>
      <c r="Z187" s="7">
        <f>LARGE(F187:Q187,4)</f>
        <v>17897</v>
      </c>
      <c r="AA187" s="7">
        <f>SUM(R187:U187)</f>
        <v>186721</v>
      </c>
      <c r="AB187" s="13">
        <f>COUNTIF(F187:Q187,"&gt;20000")</f>
        <v>2</v>
      </c>
      <c r="AC187" s="26" t="str">
        <f>REPT("⭐",AB187)</f>
        <v>⭐⭐</v>
      </c>
      <c r="AD187" s="13" t="str">
        <f>IF(AB187&lt;=3,"Atenção",IF(AB187&lt;=6,"OK","Ótimo"))</f>
        <v>Atenção</v>
      </c>
    </row>
    <row r="188" spans="1:30" x14ac:dyDescent="0.25">
      <c r="A188" s="5" t="s">
        <v>23</v>
      </c>
      <c r="B188" s="5" t="s">
        <v>68</v>
      </c>
      <c r="C188" s="5" t="s">
        <v>205</v>
      </c>
      <c r="D188" s="6">
        <v>3235</v>
      </c>
      <c r="E188" s="5" t="s">
        <v>87</v>
      </c>
      <c r="F188" s="6">
        <v>15020</v>
      </c>
      <c r="G188" s="6">
        <v>16073</v>
      </c>
      <c r="H188" s="6">
        <v>10840</v>
      </c>
      <c r="I188" s="6">
        <v>12770</v>
      </c>
      <c r="J188" s="6">
        <v>23564</v>
      </c>
      <c r="K188" s="6">
        <v>19610</v>
      </c>
      <c r="L188" s="6">
        <v>19268</v>
      </c>
      <c r="M188" s="6">
        <v>18554</v>
      </c>
      <c r="N188" s="6">
        <v>15393</v>
      </c>
      <c r="O188" s="6">
        <v>19538</v>
      </c>
      <c r="P188" s="6">
        <v>16323</v>
      </c>
      <c r="Q188" s="6">
        <v>24326</v>
      </c>
      <c r="R188" s="6">
        <f>SUM(F188:H188)</f>
        <v>41933</v>
      </c>
      <c r="S188" s="6">
        <f>SUM(I188:K188)</f>
        <v>55944</v>
      </c>
      <c r="T188" s="6">
        <f>SUM(L188:N188)</f>
        <v>53215</v>
      </c>
      <c r="U188" s="7">
        <f>SUM(O188:Q188)</f>
        <v>60187</v>
      </c>
      <c r="V188" s="7">
        <f>AVERAGE(F188:Q188)</f>
        <v>17606.583333333332</v>
      </c>
      <c r="W188" s="7">
        <f>MIN(F188:Q188)</f>
        <v>10840</v>
      </c>
      <c r="X188" s="7">
        <f>MAX(F188:Q188)</f>
        <v>24326</v>
      </c>
      <c r="Y188" s="7">
        <f>SMALL(F188:Q188,4)</f>
        <v>15393</v>
      </c>
      <c r="Z188" s="7">
        <f>LARGE(F188:Q188,4)</f>
        <v>19538</v>
      </c>
      <c r="AA188" s="7">
        <f>SUM(R188:U188)</f>
        <v>211279</v>
      </c>
      <c r="AB188" s="13">
        <f>COUNTIF(F188:Q188,"&gt;20000")</f>
        <v>2</v>
      </c>
      <c r="AC188" s="26" t="str">
        <f>REPT("⭐",AB188)</f>
        <v>⭐⭐</v>
      </c>
      <c r="AD188" s="13" t="str">
        <f>IF(AB188&lt;=3,"Atenção",IF(AB188&lt;=6,"OK","Ótimo"))</f>
        <v>Atenção</v>
      </c>
    </row>
    <row r="189" spans="1:30" x14ac:dyDescent="0.25">
      <c r="A189" s="5" t="s">
        <v>96</v>
      </c>
      <c r="B189" s="5" t="s">
        <v>51</v>
      </c>
      <c r="C189" s="5" t="s">
        <v>309</v>
      </c>
      <c r="D189" s="6">
        <v>3170</v>
      </c>
      <c r="E189" s="5" t="s">
        <v>30</v>
      </c>
      <c r="F189" s="6">
        <v>10937</v>
      </c>
      <c r="G189" s="6">
        <v>13470</v>
      </c>
      <c r="H189" s="6">
        <v>17602</v>
      </c>
      <c r="I189" s="6">
        <v>22723</v>
      </c>
      <c r="J189" s="6">
        <v>15116</v>
      </c>
      <c r="K189" s="6">
        <v>13705</v>
      </c>
      <c r="L189" s="6">
        <v>16923</v>
      </c>
      <c r="M189" s="6">
        <v>22296</v>
      </c>
      <c r="N189" s="6">
        <v>19911</v>
      </c>
      <c r="O189" s="6">
        <v>22515</v>
      </c>
      <c r="P189" s="6">
        <v>21886</v>
      </c>
      <c r="Q189" s="6">
        <v>21979</v>
      </c>
      <c r="R189" s="6">
        <f>SUM(F189:H189)</f>
        <v>42009</v>
      </c>
      <c r="S189" s="6">
        <f>SUM(I189:K189)</f>
        <v>51544</v>
      </c>
      <c r="T189" s="6">
        <f>SUM(L189:N189)</f>
        <v>59130</v>
      </c>
      <c r="U189" s="7">
        <f>SUM(O189:Q189)</f>
        <v>66380</v>
      </c>
      <c r="V189" s="7">
        <f>AVERAGE(F189:Q189)</f>
        <v>18255.25</v>
      </c>
      <c r="W189" s="7">
        <f>MIN(F189:Q189)</f>
        <v>10937</v>
      </c>
      <c r="X189" s="7">
        <f>MAX(F189:Q189)</f>
        <v>22723</v>
      </c>
      <c r="Y189" s="7">
        <f>SMALL(F189:Q189,4)</f>
        <v>15116</v>
      </c>
      <c r="Z189" s="7">
        <f>LARGE(F189:Q189,4)</f>
        <v>21979</v>
      </c>
      <c r="AA189" s="7">
        <f>SUM(R189:U189)</f>
        <v>219063</v>
      </c>
      <c r="AB189" s="13">
        <f>COUNTIF(F189:Q189,"&gt;20000")</f>
        <v>5</v>
      </c>
      <c r="AC189" s="26" t="str">
        <f>REPT("⭐",AB189)</f>
        <v>⭐⭐⭐⭐⭐</v>
      </c>
      <c r="AD189" s="13" t="str">
        <f>IF(AB189&lt;=3,"Atenção",IF(AB189&lt;=6,"OK","Ótimo"))</f>
        <v>OK</v>
      </c>
    </row>
    <row r="190" spans="1:30" x14ac:dyDescent="0.25">
      <c r="A190" s="5" t="s">
        <v>63</v>
      </c>
      <c r="B190" s="5" t="s">
        <v>25</v>
      </c>
      <c r="C190" s="5" t="s">
        <v>432</v>
      </c>
      <c r="D190" s="6">
        <v>3235</v>
      </c>
      <c r="E190" s="5" t="s">
        <v>87</v>
      </c>
      <c r="F190" s="6">
        <v>14938</v>
      </c>
      <c r="G190" s="6">
        <v>17299</v>
      </c>
      <c r="H190" s="6">
        <v>18696</v>
      </c>
      <c r="I190" s="6">
        <v>17012</v>
      </c>
      <c r="J190" s="6">
        <v>23447</v>
      </c>
      <c r="K190" s="6">
        <v>14556</v>
      </c>
      <c r="L190" s="6">
        <v>14229</v>
      </c>
      <c r="M190" s="6">
        <v>11095</v>
      </c>
      <c r="N190" s="6">
        <v>13719</v>
      </c>
      <c r="O190" s="6">
        <v>11098</v>
      </c>
      <c r="P190" s="6">
        <v>17134</v>
      </c>
      <c r="Q190" s="6">
        <v>21207</v>
      </c>
      <c r="R190" s="6">
        <f>SUM(F190:H190)</f>
        <v>50933</v>
      </c>
      <c r="S190" s="6">
        <f>SUM(I190:K190)</f>
        <v>55015</v>
      </c>
      <c r="T190" s="6">
        <f>SUM(L190:N190)</f>
        <v>39043</v>
      </c>
      <c r="U190" s="7">
        <f>SUM(O190:Q190)</f>
        <v>49439</v>
      </c>
      <c r="V190" s="7">
        <f>AVERAGE(F190:Q190)</f>
        <v>16202.5</v>
      </c>
      <c r="W190" s="7">
        <f>MIN(F190:Q190)</f>
        <v>11095</v>
      </c>
      <c r="X190" s="7">
        <f>MAX(F190:Q190)</f>
        <v>23447</v>
      </c>
      <c r="Y190" s="7">
        <f>SMALL(F190:Q190,4)</f>
        <v>14229</v>
      </c>
      <c r="Z190" s="7">
        <f>LARGE(F190:Q190,4)</f>
        <v>17299</v>
      </c>
      <c r="AA190" s="7">
        <f>SUM(R190:U190)</f>
        <v>194430</v>
      </c>
      <c r="AB190" s="13">
        <f>COUNTIF(F190:Q190,"&gt;20000")</f>
        <v>2</v>
      </c>
      <c r="AC190" s="26" t="str">
        <f>REPT("⭐",AB190)</f>
        <v>⭐⭐</v>
      </c>
      <c r="AD190" s="13" t="str">
        <f>IF(AB190&lt;=3,"Atenção",IF(AB190&lt;=6,"OK","Ótimo"))</f>
        <v>Atenção</v>
      </c>
    </row>
    <row r="191" spans="1:30" x14ac:dyDescent="0.25">
      <c r="A191" s="5" t="s">
        <v>73</v>
      </c>
      <c r="B191" s="5" t="s">
        <v>61</v>
      </c>
      <c r="C191" s="5" t="s">
        <v>285</v>
      </c>
      <c r="D191" s="6">
        <v>3235</v>
      </c>
      <c r="E191" s="5" t="s">
        <v>18</v>
      </c>
      <c r="F191" s="6">
        <v>13830</v>
      </c>
      <c r="G191" s="6">
        <v>15734</v>
      </c>
      <c r="H191" s="6">
        <v>15271</v>
      </c>
      <c r="I191" s="6">
        <v>24860</v>
      </c>
      <c r="J191" s="6">
        <v>10773</v>
      </c>
      <c r="K191" s="6">
        <v>12248</v>
      </c>
      <c r="L191" s="6">
        <v>15226</v>
      </c>
      <c r="M191" s="6">
        <v>13585</v>
      </c>
      <c r="N191" s="6">
        <v>24113</v>
      </c>
      <c r="O191" s="6">
        <v>21699</v>
      </c>
      <c r="P191" s="6">
        <v>15284</v>
      </c>
      <c r="Q191" s="6">
        <v>23722</v>
      </c>
      <c r="R191" s="6">
        <f>SUM(F191:H191)</f>
        <v>44835</v>
      </c>
      <c r="S191" s="6">
        <f>SUM(I191:K191)</f>
        <v>47881</v>
      </c>
      <c r="T191" s="6">
        <f>SUM(L191:N191)</f>
        <v>52924</v>
      </c>
      <c r="U191" s="7">
        <f>SUM(O191:Q191)</f>
        <v>60705</v>
      </c>
      <c r="V191" s="7">
        <f>AVERAGE(F191:Q191)</f>
        <v>17195.416666666668</v>
      </c>
      <c r="W191" s="7">
        <f>MIN(F191:Q191)</f>
        <v>10773</v>
      </c>
      <c r="X191" s="7">
        <f>MAX(F191:Q191)</f>
        <v>24860</v>
      </c>
      <c r="Y191" s="7">
        <f>SMALL(F191:Q191,4)</f>
        <v>13830</v>
      </c>
      <c r="Z191" s="7">
        <f>LARGE(F191:Q191,4)</f>
        <v>21699</v>
      </c>
      <c r="AA191" s="7">
        <f>SUM(R191:U191)</f>
        <v>206345</v>
      </c>
      <c r="AB191" s="13">
        <f>COUNTIF(F191:Q191,"&gt;20000")</f>
        <v>4</v>
      </c>
      <c r="AC191" s="26" t="str">
        <f>REPT("⭐",AB191)</f>
        <v>⭐⭐⭐⭐</v>
      </c>
      <c r="AD191" s="13" t="str">
        <f>IF(AB191&lt;=3,"Atenção",IF(AB191&lt;=6,"OK","Ótimo"))</f>
        <v>OK</v>
      </c>
    </row>
    <row r="192" spans="1:30" x14ac:dyDescent="0.25">
      <c r="A192" s="5" t="s">
        <v>129</v>
      </c>
      <c r="B192" s="5" t="s">
        <v>68</v>
      </c>
      <c r="C192" s="5" t="s">
        <v>396</v>
      </c>
      <c r="D192" s="6">
        <v>3235</v>
      </c>
      <c r="E192" s="5" t="s">
        <v>87</v>
      </c>
      <c r="F192" s="6">
        <v>19033</v>
      </c>
      <c r="G192" s="6">
        <v>18711</v>
      </c>
      <c r="H192" s="6">
        <v>19828</v>
      </c>
      <c r="I192" s="6">
        <v>10792</v>
      </c>
      <c r="J192" s="6">
        <v>10376</v>
      </c>
      <c r="K192" s="6">
        <v>15686</v>
      </c>
      <c r="L192" s="6">
        <v>12135</v>
      </c>
      <c r="M192" s="6">
        <v>13388</v>
      </c>
      <c r="N192" s="6">
        <v>18922</v>
      </c>
      <c r="O192" s="6">
        <v>16683</v>
      </c>
      <c r="P192" s="6">
        <v>12217</v>
      </c>
      <c r="Q192" s="6">
        <v>18547</v>
      </c>
      <c r="R192" s="6">
        <f>SUM(F192:H192)</f>
        <v>57572</v>
      </c>
      <c r="S192" s="6">
        <f>SUM(I192:K192)</f>
        <v>36854</v>
      </c>
      <c r="T192" s="6">
        <f>SUM(L192:N192)</f>
        <v>44445</v>
      </c>
      <c r="U192" s="7">
        <f>SUM(O192:Q192)</f>
        <v>47447</v>
      </c>
      <c r="V192" s="7">
        <f>AVERAGE(F192:Q192)</f>
        <v>15526.5</v>
      </c>
      <c r="W192" s="7">
        <f>MIN(F192:Q192)</f>
        <v>10376</v>
      </c>
      <c r="X192" s="7">
        <f>MAX(F192:Q192)</f>
        <v>19828</v>
      </c>
      <c r="Y192" s="7">
        <f>SMALL(F192:Q192,4)</f>
        <v>12217</v>
      </c>
      <c r="Z192" s="7">
        <f>LARGE(F192:Q192,4)</f>
        <v>18711</v>
      </c>
      <c r="AA192" s="7">
        <f>SUM(R192:U192)</f>
        <v>186318</v>
      </c>
      <c r="AB192" s="13">
        <f>COUNTIF(F192:Q192,"&gt;20000")</f>
        <v>0</v>
      </c>
      <c r="AC192" s="26" t="str">
        <f>REPT("⭐",AB192)</f>
        <v/>
      </c>
      <c r="AD192" s="13" t="str">
        <f>IF(AB192&lt;=3,"Atenção",IF(AB192&lt;=6,"OK","Ótimo"))</f>
        <v>Atenção</v>
      </c>
    </row>
    <row r="193" spans="1:30" x14ac:dyDescent="0.25">
      <c r="A193" s="5" t="s">
        <v>145</v>
      </c>
      <c r="B193" s="5" t="s">
        <v>34</v>
      </c>
      <c r="C193" s="5" t="s">
        <v>274</v>
      </c>
      <c r="D193" s="6">
        <v>3235</v>
      </c>
      <c r="E193" s="5" t="s">
        <v>18</v>
      </c>
      <c r="F193" s="6">
        <v>19963</v>
      </c>
      <c r="G193" s="6">
        <v>16499</v>
      </c>
      <c r="H193" s="6">
        <v>10183</v>
      </c>
      <c r="I193" s="6">
        <v>19340</v>
      </c>
      <c r="J193" s="6">
        <v>18580</v>
      </c>
      <c r="K193" s="6">
        <v>20269</v>
      </c>
      <c r="L193" s="6">
        <v>23558</v>
      </c>
      <c r="M193" s="6">
        <v>10383</v>
      </c>
      <c r="N193" s="6">
        <v>16518</v>
      </c>
      <c r="O193" s="6">
        <v>21342</v>
      </c>
      <c r="P193" s="6">
        <v>18516</v>
      </c>
      <c r="Q193" s="6">
        <v>22769</v>
      </c>
      <c r="R193" s="6">
        <f>SUM(F193:H193)</f>
        <v>46645</v>
      </c>
      <c r="S193" s="6">
        <f>SUM(I193:K193)</f>
        <v>58189</v>
      </c>
      <c r="T193" s="6">
        <f>SUM(L193:N193)</f>
        <v>50459</v>
      </c>
      <c r="U193" s="7">
        <f>SUM(O193:Q193)</f>
        <v>62627</v>
      </c>
      <c r="V193" s="7">
        <f>AVERAGE(F193:Q193)</f>
        <v>18160</v>
      </c>
      <c r="W193" s="7">
        <f>MIN(F193:Q193)</f>
        <v>10183</v>
      </c>
      <c r="X193" s="7">
        <f>MAX(F193:Q193)</f>
        <v>23558</v>
      </c>
      <c r="Y193" s="7">
        <f>SMALL(F193:Q193,4)</f>
        <v>16518</v>
      </c>
      <c r="Z193" s="7">
        <f>LARGE(F193:Q193,4)</f>
        <v>20269</v>
      </c>
      <c r="AA193" s="7">
        <f>SUM(R193:U193)</f>
        <v>217920</v>
      </c>
      <c r="AB193" s="13">
        <f>COUNTIF(F193:Q193,"&gt;20000")</f>
        <v>4</v>
      </c>
      <c r="AC193" s="26" t="str">
        <f>REPT("⭐",AB193)</f>
        <v>⭐⭐⭐⭐</v>
      </c>
      <c r="AD193" s="13" t="str">
        <f>IF(AB193&lt;=3,"Atenção",IF(AB193&lt;=6,"OK","Ótimo"))</f>
        <v>OK</v>
      </c>
    </row>
    <row r="194" spans="1:30" x14ac:dyDescent="0.25">
      <c r="A194" s="5" t="s">
        <v>39</v>
      </c>
      <c r="B194" s="5" t="s">
        <v>75</v>
      </c>
      <c r="C194" s="5" t="s">
        <v>429</v>
      </c>
      <c r="D194" s="6">
        <v>3235</v>
      </c>
      <c r="E194" s="5" t="s">
        <v>18</v>
      </c>
      <c r="F194" s="6">
        <v>19544</v>
      </c>
      <c r="G194" s="6">
        <v>11813</v>
      </c>
      <c r="H194" s="6">
        <v>11062</v>
      </c>
      <c r="I194" s="6">
        <v>13920</v>
      </c>
      <c r="J194" s="6">
        <v>17511</v>
      </c>
      <c r="K194" s="6">
        <v>20235</v>
      </c>
      <c r="L194" s="6">
        <v>10173</v>
      </c>
      <c r="M194" s="6">
        <v>20575</v>
      </c>
      <c r="N194" s="6">
        <v>24783</v>
      </c>
      <c r="O194" s="6">
        <v>24406</v>
      </c>
      <c r="P194" s="6">
        <v>22053</v>
      </c>
      <c r="Q194" s="6">
        <v>24621</v>
      </c>
      <c r="R194" s="6">
        <f>SUM(F194:H194)</f>
        <v>42419</v>
      </c>
      <c r="S194" s="6">
        <f>SUM(I194:K194)</f>
        <v>51666</v>
      </c>
      <c r="T194" s="6">
        <f>SUM(L194:N194)</f>
        <v>55531</v>
      </c>
      <c r="U194" s="7">
        <f>SUM(O194:Q194)</f>
        <v>71080</v>
      </c>
      <c r="V194" s="7">
        <f>AVERAGE(F194:Q194)</f>
        <v>18391.333333333332</v>
      </c>
      <c r="W194" s="7">
        <f>MIN(F194:Q194)</f>
        <v>10173</v>
      </c>
      <c r="X194" s="7">
        <f>MAX(F194:Q194)</f>
        <v>24783</v>
      </c>
      <c r="Y194" s="7">
        <f>SMALL(F194:Q194,4)</f>
        <v>13920</v>
      </c>
      <c r="Z194" s="7">
        <f>LARGE(F194:Q194,4)</f>
        <v>22053</v>
      </c>
      <c r="AA194" s="7">
        <f>SUM(R194:U194)</f>
        <v>220696</v>
      </c>
      <c r="AB194" s="13">
        <f>COUNTIF(F194:Q194,"&gt;20000")</f>
        <v>6</v>
      </c>
      <c r="AC194" s="26" t="str">
        <f>REPT("⭐",AB194)</f>
        <v>⭐⭐⭐⭐⭐⭐</v>
      </c>
      <c r="AD194" s="13" t="str">
        <f>IF(AB194&lt;=3,"Atenção",IF(AB194&lt;=6,"OK","Ótimo"))</f>
        <v>OK</v>
      </c>
    </row>
    <row r="195" spans="1:30" x14ac:dyDescent="0.25">
      <c r="A195" s="5" t="s">
        <v>39</v>
      </c>
      <c r="B195" s="5" t="s">
        <v>91</v>
      </c>
      <c r="C195" s="5" t="s">
        <v>244</v>
      </c>
      <c r="D195" s="6">
        <v>3125</v>
      </c>
      <c r="E195" s="5" t="s">
        <v>26</v>
      </c>
      <c r="F195" s="6">
        <v>21784</v>
      </c>
      <c r="G195" s="6">
        <v>13178</v>
      </c>
      <c r="H195" s="6">
        <v>18852</v>
      </c>
      <c r="I195" s="6">
        <v>13924</v>
      </c>
      <c r="J195" s="6">
        <v>18320</v>
      </c>
      <c r="K195" s="6">
        <v>21346</v>
      </c>
      <c r="L195" s="6">
        <v>10184</v>
      </c>
      <c r="M195" s="6">
        <v>11531</v>
      </c>
      <c r="N195" s="6">
        <v>14494</v>
      </c>
      <c r="O195" s="6">
        <v>14930</v>
      </c>
      <c r="P195" s="6">
        <v>11580</v>
      </c>
      <c r="Q195" s="6">
        <v>21462</v>
      </c>
      <c r="R195" s="6">
        <f>SUM(F195:H195)</f>
        <v>53814</v>
      </c>
      <c r="S195" s="6">
        <f>SUM(I195:K195)</f>
        <v>53590</v>
      </c>
      <c r="T195" s="6">
        <f>SUM(L195:N195)</f>
        <v>36209</v>
      </c>
      <c r="U195" s="7">
        <f>SUM(O195:Q195)</f>
        <v>47972</v>
      </c>
      <c r="V195" s="7">
        <f>AVERAGE(F195:Q195)</f>
        <v>15965.416666666666</v>
      </c>
      <c r="W195" s="7">
        <f>MIN(F195:Q195)</f>
        <v>10184</v>
      </c>
      <c r="X195" s="7">
        <f>MAX(F195:Q195)</f>
        <v>21784</v>
      </c>
      <c r="Y195" s="7">
        <f>SMALL(F195:Q195,4)</f>
        <v>13178</v>
      </c>
      <c r="Z195" s="7">
        <f>LARGE(F195:Q195,4)</f>
        <v>18852</v>
      </c>
      <c r="AA195" s="7">
        <f>SUM(R195:U195)</f>
        <v>191585</v>
      </c>
      <c r="AB195" s="13">
        <f>COUNTIF(F195:Q195,"&gt;20000")</f>
        <v>3</v>
      </c>
      <c r="AC195" s="26" t="str">
        <f>REPT("⭐",AB195)</f>
        <v>⭐⭐⭐</v>
      </c>
      <c r="AD195" s="13" t="str">
        <f>IF(AB195&lt;=3,"Atenção",IF(AB195&lt;=6,"OK","Ótimo"))</f>
        <v>Atenção</v>
      </c>
    </row>
    <row r="196" spans="1:30" x14ac:dyDescent="0.25">
      <c r="A196" s="5" t="s">
        <v>97</v>
      </c>
      <c r="B196" s="5" t="s">
        <v>25</v>
      </c>
      <c r="C196" s="5" t="s">
        <v>288</v>
      </c>
      <c r="D196" s="6">
        <v>3235</v>
      </c>
      <c r="E196" s="5" t="s">
        <v>87</v>
      </c>
      <c r="F196" s="6">
        <v>10465</v>
      </c>
      <c r="G196" s="6">
        <v>21544</v>
      </c>
      <c r="H196" s="6">
        <v>19020</v>
      </c>
      <c r="I196" s="6">
        <v>20234</v>
      </c>
      <c r="J196" s="6">
        <v>17365</v>
      </c>
      <c r="K196" s="6">
        <v>20771</v>
      </c>
      <c r="L196" s="6">
        <v>14099</v>
      </c>
      <c r="M196" s="6">
        <v>19561</v>
      </c>
      <c r="N196" s="6">
        <v>18375</v>
      </c>
      <c r="O196" s="6">
        <v>18701</v>
      </c>
      <c r="P196" s="6">
        <v>18086</v>
      </c>
      <c r="Q196" s="6">
        <v>13399</v>
      </c>
      <c r="R196" s="6">
        <f>SUM(F196:H196)</f>
        <v>51029</v>
      </c>
      <c r="S196" s="6">
        <f>SUM(I196:K196)</f>
        <v>58370</v>
      </c>
      <c r="T196" s="6">
        <f>SUM(L196:N196)</f>
        <v>52035</v>
      </c>
      <c r="U196" s="7">
        <f>SUM(O196:Q196)</f>
        <v>50186</v>
      </c>
      <c r="V196" s="7">
        <f>AVERAGE(F196:Q196)</f>
        <v>17635</v>
      </c>
      <c r="W196" s="7">
        <f>MIN(F196:Q196)</f>
        <v>10465</v>
      </c>
      <c r="X196" s="7">
        <f>MAX(F196:Q196)</f>
        <v>21544</v>
      </c>
      <c r="Y196" s="7">
        <f>SMALL(F196:Q196,4)</f>
        <v>17365</v>
      </c>
      <c r="Z196" s="7">
        <f>LARGE(F196:Q196,4)</f>
        <v>19561</v>
      </c>
      <c r="AA196" s="7">
        <f>SUM(R196:U196)</f>
        <v>211620</v>
      </c>
      <c r="AB196" s="13">
        <f>COUNTIF(F196:Q196,"&gt;20000")</f>
        <v>3</v>
      </c>
      <c r="AC196" s="26" t="str">
        <f>REPT("⭐",AB196)</f>
        <v>⭐⭐⭐</v>
      </c>
      <c r="AD196" s="13" t="str">
        <f>IF(AB196&lt;=3,"Atenção",IF(AB196&lt;=6,"OK","Ótimo"))</f>
        <v>Atenção</v>
      </c>
    </row>
    <row r="197" spans="1:30" x14ac:dyDescent="0.25">
      <c r="A197" s="5" t="s">
        <v>63</v>
      </c>
      <c r="B197" s="5" t="s">
        <v>59</v>
      </c>
      <c r="C197" s="5" t="s">
        <v>184</v>
      </c>
      <c r="D197" s="6">
        <v>3235</v>
      </c>
      <c r="E197" s="5" t="s">
        <v>87</v>
      </c>
      <c r="F197" s="6">
        <v>16032</v>
      </c>
      <c r="G197" s="6">
        <v>16412</v>
      </c>
      <c r="H197" s="6">
        <v>22453</v>
      </c>
      <c r="I197" s="6">
        <v>13308</v>
      </c>
      <c r="J197" s="6">
        <v>11740</v>
      </c>
      <c r="K197" s="6">
        <v>20412</v>
      </c>
      <c r="L197" s="6">
        <v>16929</v>
      </c>
      <c r="M197" s="6">
        <v>22529</v>
      </c>
      <c r="N197" s="6">
        <v>19884</v>
      </c>
      <c r="O197" s="6">
        <v>21038</v>
      </c>
      <c r="P197" s="6">
        <v>18658</v>
      </c>
      <c r="Q197" s="6">
        <v>17990</v>
      </c>
      <c r="R197" s="6">
        <f>SUM(F197:H197)</f>
        <v>54897</v>
      </c>
      <c r="S197" s="6">
        <f>SUM(I197:K197)</f>
        <v>45460</v>
      </c>
      <c r="T197" s="6">
        <f>SUM(L197:N197)</f>
        <v>59342</v>
      </c>
      <c r="U197" s="7">
        <f>SUM(O197:Q197)</f>
        <v>57686</v>
      </c>
      <c r="V197" s="7">
        <f>AVERAGE(F197:Q197)</f>
        <v>18115.416666666668</v>
      </c>
      <c r="W197" s="7">
        <f>MIN(F197:Q197)</f>
        <v>11740</v>
      </c>
      <c r="X197" s="7">
        <f>MAX(F197:Q197)</f>
        <v>22529</v>
      </c>
      <c r="Y197" s="7">
        <f>SMALL(F197:Q197,4)</f>
        <v>16412</v>
      </c>
      <c r="Z197" s="7">
        <f>LARGE(F197:Q197,4)</f>
        <v>20412</v>
      </c>
      <c r="AA197" s="7">
        <f>SUM(R197:U197)</f>
        <v>217385</v>
      </c>
      <c r="AB197" s="13">
        <f>COUNTIF(F197:Q197,"&gt;20000")</f>
        <v>4</v>
      </c>
      <c r="AC197" s="26" t="str">
        <f>REPT("⭐",AB197)</f>
        <v>⭐⭐⭐⭐</v>
      </c>
      <c r="AD197" s="13" t="str">
        <f>IF(AB197&lt;=3,"Atenção",IF(AB197&lt;=6,"OK","Ótimo"))</f>
        <v>OK</v>
      </c>
    </row>
    <row r="198" spans="1:30" x14ac:dyDescent="0.25">
      <c r="A198" s="5" t="s">
        <v>67</v>
      </c>
      <c r="B198" s="5" t="s">
        <v>94</v>
      </c>
      <c r="C198" s="5" t="s">
        <v>310</v>
      </c>
      <c r="D198" s="6">
        <v>3235</v>
      </c>
      <c r="E198" s="5" t="s">
        <v>18</v>
      </c>
      <c r="F198" s="6">
        <v>10961</v>
      </c>
      <c r="G198" s="6">
        <v>22321</v>
      </c>
      <c r="H198" s="6">
        <v>20637</v>
      </c>
      <c r="I198" s="6">
        <v>11851</v>
      </c>
      <c r="J198" s="6">
        <v>20683</v>
      </c>
      <c r="K198" s="6">
        <v>15726</v>
      </c>
      <c r="L198" s="6">
        <v>12033</v>
      </c>
      <c r="M198" s="6">
        <v>24113</v>
      </c>
      <c r="N198" s="6">
        <v>15815</v>
      </c>
      <c r="O198" s="6">
        <v>21280</v>
      </c>
      <c r="P198" s="6">
        <v>22196</v>
      </c>
      <c r="Q198" s="6">
        <v>16752</v>
      </c>
      <c r="R198" s="6">
        <f>SUM(F198:H198)</f>
        <v>53919</v>
      </c>
      <c r="S198" s="6">
        <f>SUM(I198:K198)</f>
        <v>48260</v>
      </c>
      <c r="T198" s="6">
        <f>SUM(L198:N198)</f>
        <v>51961</v>
      </c>
      <c r="U198" s="7">
        <f>SUM(O198:Q198)</f>
        <v>60228</v>
      </c>
      <c r="V198" s="7">
        <f>AVERAGE(F198:Q198)</f>
        <v>17864</v>
      </c>
      <c r="W198" s="7">
        <f>MIN(F198:Q198)</f>
        <v>10961</v>
      </c>
      <c r="X198" s="7">
        <f>MAX(F198:Q198)</f>
        <v>24113</v>
      </c>
      <c r="Y198" s="7">
        <f>SMALL(F198:Q198,4)</f>
        <v>15726</v>
      </c>
      <c r="Z198" s="7">
        <f>LARGE(F198:Q198,4)</f>
        <v>21280</v>
      </c>
      <c r="AA198" s="7">
        <f>SUM(R198:U198)</f>
        <v>214368</v>
      </c>
      <c r="AB198" s="13">
        <f>COUNTIF(F198:Q198,"&gt;20000")</f>
        <v>6</v>
      </c>
      <c r="AC198" s="26" t="str">
        <f>REPT("⭐",AB198)</f>
        <v>⭐⭐⭐⭐⭐⭐</v>
      </c>
      <c r="AD198" s="13" t="str">
        <f>IF(AB198&lt;=3,"Atenção",IF(AB198&lt;=6,"OK","Ótimo"))</f>
        <v>OK</v>
      </c>
    </row>
    <row r="199" spans="1:30" x14ac:dyDescent="0.25">
      <c r="A199" s="5" t="s">
        <v>146</v>
      </c>
      <c r="B199" s="5" t="s">
        <v>42</v>
      </c>
      <c r="C199" s="5" t="s">
        <v>334</v>
      </c>
      <c r="D199" s="6">
        <v>3170</v>
      </c>
      <c r="E199" s="5" t="s">
        <v>30</v>
      </c>
      <c r="F199" s="6">
        <v>20267</v>
      </c>
      <c r="G199" s="6">
        <v>11538</v>
      </c>
      <c r="H199" s="6">
        <v>24010</v>
      </c>
      <c r="I199" s="6">
        <v>13182</v>
      </c>
      <c r="J199" s="6">
        <v>17860</v>
      </c>
      <c r="K199" s="6">
        <v>14891</v>
      </c>
      <c r="L199" s="6">
        <v>15863</v>
      </c>
      <c r="M199" s="6">
        <v>19916</v>
      </c>
      <c r="N199" s="6">
        <v>14427</v>
      </c>
      <c r="O199" s="6">
        <v>18669</v>
      </c>
      <c r="P199" s="6">
        <v>24568</v>
      </c>
      <c r="Q199" s="6">
        <v>17317</v>
      </c>
      <c r="R199" s="6">
        <f>SUM(F199:H199)</f>
        <v>55815</v>
      </c>
      <c r="S199" s="6">
        <f>SUM(I199:K199)</f>
        <v>45933</v>
      </c>
      <c r="T199" s="6">
        <f>SUM(L199:N199)</f>
        <v>50206</v>
      </c>
      <c r="U199" s="7">
        <f>SUM(O199:Q199)</f>
        <v>60554</v>
      </c>
      <c r="V199" s="7">
        <f>AVERAGE(F199:Q199)</f>
        <v>17709</v>
      </c>
      <c r="W199" s="7">
        <f>MIN(F199:Q199)</f>
        <v>11538</v>
      </c>
      <c r="X199" s="7">
        <f>MAX(F199:Q199)</f>
        <v>24568</v>
      </c>
      <c r="Y199" s="7">
        <f>SMALL(F199:Q199,4)</f>
        <v>14891</v>
      </c>
      <c r="Z199" s="7">
        <f>LARGE(F199:Q199,4)</f>
        <v>19916</v>
      </c>
      <c r="AA199" s="7">
        <f>SUM(R199:U199)</f>
        <v>212508</v>
      </c>
      <c r="AB199" s="13">
        <f>COUNTIF(F199:Q199,"&gt;20000")</f>
        <v>3</v>
      </c>
      <c r="AC199" s="26" t="str">
        <f>REPT("⭐",AB199)</f>
        <v>⭐⭐⭐</v>
      </c>
      <c r="AD199" s="13" t="str">
        <f>IF(AB199&lt;=3,"Atenção",IF(AB199&lt;=6,"OK","Ótimo"))</f>
        <v>Atenção</v>
      </c>
    </row>
    <row r="200" spans="1:30" x14ac:dyDescent="0.25">
      <c r="A200" s="5" t="s">
        <v>103</v>
      </c>
      <c r="B200" s="5" t="s">
        <v>65</v>
      </c>
      <c r="C200" s="5" t="s">
        <v>363</v>
      </c>
      <c r="D200" s="6">
        <v>3170</v>
      </c>
      <c r="E200" s="5" t="s">
        <v>30</v>
      </c>
      <c r="F200" s="6">
        <v>15891</v>
      </c>
      <c r="G200" s="6">
        <v>12244</v>
      </c>
      <c r="H200" s="6">
        <v>22975</v>
      </c>
      <c r="I200" s="6">
        <v>22767</v>
      </c>
      <c r="J200" s="6">
        <v>11372</v>
      </c>
      <c r="K200" s="6">
        <v>11138</v>
      </c>
      <c r="L200" s="6">
        <v>20067</v>
      </c>
      <c r="M200" s="6">
        <v>11386</v>
      </c>
      <c r="N200" s="6">
        <v>19505</v>
      </c>
      <c r="O200" s="6">
        <v>12553</v>
      </c>
      <c r="P200" s="6">
        <v>12078</v>
      </c>
      <c r="Q200" s="6">
        <v>16081</v>
      </c>
      <c r="R200" s="6">
        <f>SUM(F200:H200)</f>
        <v>51110</v>
      </c>
      <c r="S200" s="6">
        <f>SUM(I200:K200)</f>
        <v>45277</v>
      </c>
      <c r="T200" s="6">
        <f>SUM(L200:N200)</f>
        <v>50958</v>
      </c>
      <c r="U200" s="7">
        <f>SUM(O200:Q200)</f>
        <v>40712</v>
      </c>
      <c r="V200" s="7">
        <f>AVERAGE(F200:Q200)</f>
        <v>15671.416666666666</v>
      </c>
      <c r="W200" s="7">
        <f>MIN(F200:Q200)</f>
        <v>11138</v>
      </c>
      <c r="X200" s="7">
        <f>MAX(F200:Q200)</f>
        <v>22975</v>
      </c>
      <c r="Y200" s="7">
        <f>SMALL(F200:Q200,4)</f>
        <v>12078</v>
      </c>
      <c r="Z200" s="7">
        <f>LARGE(F200:Q200,4)</f>
        <v>19505</v>
      </c>
      <c r="AA200" s="7">
        <f>SUM(R200:U200)</f>
        <v>188057</v>
      </c>
      <c r="AB200" s="13">
        <f>COUNTIF(F200:Q200,"&gt;20000")</f>
        <v>3</v>
      </c>
      <c r="AC200" s="26" t="str">
        <f>REPT("⭐",AB200)</f>
        <v>⭐⭐⭐</v>
      </c>
      <c r="AD200" s="13" t="str">
        <f>IF(AB200&lt;=3,"Atenção",IF(AB200&lt;=6,"OK","Ótimo"))</f>
        <v>Atenção</v>
      </c>
    </row>
    <row r="201" spans="1:30" x14ac:dyDescent="0.25">
      <c r="A201" s="5" t="s">
        <v>48</v>
      </c>
      <c r="B201" s="5" t="s">
        <v>51</v>
      </c>
      <c r="C201" s="5" t="s">
        <v>257</v>
      </c>
      <c r="D201" s="6">
        <v>3125</v>
      </c>
      <c r="E201" s="5" t="s">
        <v>26</v>
      </c>
      <c r="F201" s="6">
        <v>12294</v>
      </c>
      <c r="G201" s="6">
        <v>18628</v>
      </c>
      <c r="H201" s="6">
        <v>18932</v>
      </c>
      <c r="I201" s="6">
        <v>15360</v>
      </c>
      <c r="J201" s="6">
        <v>12663</v>
      </c>
      <c r="K201" s="6">
        <v>16939</v>
      </c>
      <c r="L201" s="6">
        <v>21457</v>
      </c>
      <c r="M201" s="6">
        <v>10803</v>
      </c>
      <c r="N201" s="6">
        <v>20077</v>
      </c>
      <c r="O201" s="6">
        <v>20487</v>
      </c>
      <c r="P201" s="6">
        <v>13852</v>
      </c>
      <c r="Q201" s="6">
        <v>20231</v>
      </c>
      <c r="R201" s="6">
        <f>SUM(F201:H201)</f>
        <v>49854</v>
      </c>
      <c r="S201" s="6">
        <f>SUM(I201:K201)</f>
        <v>44962</v>
      </c>
      <c r="T201" s="6">
        <f>SUM(L201:N201)</f>
        <v>52337</v>
      </c>
      <c r="U201" s="7">
        <f>SUM(O201:Q201)</f>
        <v>54570</v>
      </c>
      <c r="V201" s="7">
        <f>AVERAGE(F201:Q201)</f>
        <v>16810.25</v>
      </c>
      <c r="W201" s="7">
        <f>MIN(F201:Q201)</f>
        <v>10803</v>
      </c>
      <c r="X201" s="7">
        <f>MAX(F201:Q201)</f>
        <v>21457</v>
      </c>
      <c r="Y201" s="7">
        <f>SMALL(F201:Q201,4)</f>
        <v>13852</v>
      </c>
      <c r="Z201" s="7">
        <f>LARGE(F201:Q201,4)</f>
        <v>20077</v>
      </c>
      <c r="AA201" s="7">
        <f>SUM(R201:U201)</f>
        <v>201723</v>
      </c>
      <c r="AB201" s="13">
        <f>COUNTIF(F201:Q201,"&gt;20000")</f>
        <v>4</v>
      </c>
      <c r="AC201" s="26" t="str">
        <f>REPT("⭐",AB201)</f>
        <v>⭐⭐⭐⭐</v>
      </c>
      <c r="AD201" s="13" t="str">
        <f>IF(AB201&lt;=3,"Atenção",IF(AB201&lt;=6,"OK","Ótimo"))</f>
        <v>OK</v>
      </c>
    </row>
    <row r="202" spans="1:30" x14ac:dyDescent="0.25">
      <c r="A202" s="5" t="s">
        <v>111</v>
      </c>
      <c r="B202" s="5" t="s">
        <v>42</v>
      </c>
      <c r="C202" s="5" t="s">
        <v>225</v>
      </c>
      <c r="D202" s="6">
        <v>3235</v>
      </c>
      <c r="E202" s="5" t="s">
        <v>87</v>
      </c>
      <c r="F202" s="6">
        <v>10102</v>
      </c>
      <c r="G202" s="6">
        <v>13073</v>
      </c>
      <c r="H202" s="6">
        <v>19921</v>
      </c>
      <c r="I202" s="6">
        <v>18345</v>
      </c>
      <c r="J202" s="6">
        <v>22434</v>
      </c>
      <c r="K202" s="6">
        <v>24185</v>
      </c>
      <c r="L202" s="6">
        <v>19273</v>
      </c>
      <c r="M202" s="6">
        <v>20283</v>
      </c>
      <c r="N202" s="6">
        <v>11984</v>
      </c>
      <c r="O202" s="6">
        <v>17379</v>
      </c>
      <c r="P202" s="6">
        <v>23417</v>
      </c>
      <c r="Q202" s="6">
        <v>22327</v>
      </c>
      <c r="R202" s="6">
        <f>SUM(F202:H202)</f>
        <v>43096</v>
      </c>
      <c r="S202" s="6">
        <f>SUM(I202:K202)</f>
        <v>64964</v>
      </c>
      <c r="T202" s="6">
        <f>SUM(L202:N202)</f>
        <v>51540</v>
      </c>
      <c r="U202" s="7">
        <f>SUM(O202:Q202)</f>
        <v>63123</v>
      </c>
      <c r="V202" s="7">
        <f>AVERAGE(F202:Q202)</f>
        <v>18560.25</v>
      </c>
      <c r="W202" s="7">
        <f>MIN(F202:Q202)</f>
        <v>10102</v>
      </c>
      <c r="X202" s="7">
        <f>MAX(F202:Q202)</f>
        <v>24185</v>
      </c>
      <c r="Y202" s="7">
        <f>SMALL(F202:Q202,4)</f>
        <v>17379</v>
      </c>
      <c r="Z202" s="7">
        <f>LARGE(F202:Q202,4)</f>
        <v>22327</v>
      </c>
      <c r="AA202" s="7">
        <f>SUM(R202:U202)</f>
        <v>222723</v>
      </c>
      <c r="AB202" s="13">
        <f>COUNTIF(F202:Q202,"&gt;20000")</f>
        <v>5</v>
      </c>
      <c r="AC202" s="26" t="str">
        <f>REPT("⭐",AB202)</f>
        <v>⭐⭐⭐⭐⭐</v>
      </c>
      <c r="AD202" s="13" t="str">
        <f>IF(AB202&lt;=3,"Atenção",IF(AB202&lt;=6,"OK","Ótimo"))</f>
        <v>OK</v>
      </c>
    </row>
    <row r="203" spans="1:30" x14ac:dyDescent="0.25">
      <c r="A203" s="5" t="s">
        <v>152</v>
      </c>
      <c r="B203" s="5" t="s">
        <v>65</v>
      </c>
      <c r="C203" s="5" t="s">
        <v>407</v>
      </c>
      <c r="D203" s="6">
        <v>3235</v>
      </c>
      <c r="E203" s="5" t="s">
        <v>87</v>
      </c>
      <c r="F203" s="6">
        <v>13404</v>
      </c>
      <c r="G203" s="6">
        <v>11815</v>
      </c>
      <c r="H203" s="6">
        <v>12032</v>
      </c>
      <c r="I203" s="6">
        <v>15942</v>
      </c>
      <c r="J203" s="6">
        <v>13844</v>
      </c>
      <c r="K203" s="6">
        <v>10929</v>
      </c>
      <c r="L203" s="6">
        <v>22636</v>
      </c>
      <c r="M203" s="6">
        <v>14593</v>
      </c>
      <c r="N203" s="6">
        <v>24801</v>
      </c>
      <c r="O203" s="6">
        <v>22415</v>
      </c>
      <c r="P203" s="6">
        <v>17837</v>
      </c>
      <c r="Q203" s="6">
        <v>14336</v>
      </c>
      <c r="R203" s="6">
        <f>SUM(F203:H203)</f>
        <v>37251</v>
      </c>
      <c r="S203" s="6">
        <f>SUM(I203:K203)</f>
        <v>40715</v>
      </c>
      <c r="T203" s="6">
        <f>SUM(L203:N203)</f>
        <v>62030</v>
      </c>
      <c r="U203" s="7">
        <f>SUM(O203:Q203)</f>
        <v>54588</v>
      </c>
      <c r="V203" s="7">
        <f>AVERAGE(F203:Q203)</f>
        <v>16215.333333333334</v>
      </c>
      <c r="W203" s="7">
        <f>MIN(F203:Q203)</f>
        <v>10929</v>
      </c>
      <c r="X203" s="7">
        <f>MAX(F203:Q203)</f>
        <v>24801</v>
      </c>
      <c r="Y203" s="7">
        <f>SMALL(F203:Q203,4)</f>
        <v>13404</v>
      </c>
      <c r="Z203" s="7">
        <f>LARGE(F203:Q203,4)</f>
        <v>17837</v>
      </c>
      <c r="AA203" s="7">
        <f>SUM(R203:U203)</f>
        <v>194584</v>
      </c>
      <c r="AB203" s="13">
        <f>COUNTIF(F203:Q203,"&gt;20000")</f>
        <v>3</v>
      </c>
      <c r="AC203" s="26" t="str">
        <f>REPT("⭐",AB203)</f>
        <v>⭐⭐⭐</v>
      </c>
      <c r="AD203" s="13" t="str">
        <f>IF(AB203&lt;=3,"Atenção",IF(AB203&lt;=6,"OK","Ótimo"))</f>
        <v>Atenção</v>
      </c>
    </row>
    <row r="204" spans="1:30" x14ac:dyDescent="0.25">
      <c r="A204" s="5" t="s">
        <v>78</v>
      </c>
      <c r="B204" s="5" t="s">
        <v>51</v>
      </c>
      <c r="C204" s="5" t="s">
        <v>318</v>
      </c>
      <c r="D204" s="6">
        <v>3125</v>
      </c>
      <c r="E204" s="5" t="s">
        <v>26</v>
      </c>
      <c r="F204" s="6">
        <v>23508</v>
      </c>
      <c r="G204" s="6">
        <v>15137</v>
      </c>
      <c r="H204" s="6">
        <v>10093</v>
      </c>
      <c r="I204" s="6">
        <v>22423</v>
      </c>
      <c r="J204" s="6">
        <v>20259</v>
      </c>
      <c r="K204" s="6">
        <v>17808</v>
      </c>
      <c r="L204" s="6">
        <v>19677</v>
      </c>
      <c r="M204" s="6">
        <v>20527</v>
      </c>
      <c r="N204" s="6">
        <v>16881</v>
      </c>
      <c r="O204" s="6">
        <v>16589</v>
      </c>
      <c r="P204" s="6">
        <v>23543</v>
      </c>
      <c r="Q204" s="6">
        <v>13268</v>
      </c>
      <c r="R204" s="6">
        <f>SUM(F204:H204)</f>
        <v>48738</v>
      </c>
      <c r="S204" s="6">
        <f>SUM(I204:K204)</f>
        <v>60490</v>
      </c>
      <c r="T204" s="6">
        <f>SUM(L204:N204)</f>
        <v>57085</v>
      </c>
      <c r="U204" s="7">
        <f>SUM(O204:Q204)</f>
        <v>53400</v>
      </c>
      <c r="V204" s="7">
        <f>AVERAGE(F204:Q204)</f>
        <v>18309.416666666668</v>
      </c>
      <c r="W204" s="7">
        <f>MIN(F204:Q204)</f>
        <v>10093</v>
      </c>
      <c r="X204" s="7">
        <f>MAX(F204:Q204)</f>
        <v>23543</v>
      </c>
      <c r="Y204" s="7">
        <f>SMALL(F204:Q204,4)</f>
        <v>16589</v>
      </c>
      <c r="Z204" s="7">
        <f>LARGE(F204:Q204,4)</f>
        <v>20527</v>
      </c>
      <c r="AA204" s="7">
        <f>SUM(R204:U204)</f>
        <v>219713</v>
      </c>
      <c r="AB204" s="13">
        <f>COUNTIF(F204:Q204,"&gt;20000")</f>
        <v>5</v>
      </c>
      <c r="AC204" s="26" t="str">
        <f>REPT("⭐",AB204)</f>
        <v>⭐⭐⭐⭐⭐</v>
      </c>
      <c r="AD204" s="13" t="str">
        <f>IF(AB204&lt;=3,"Atenção",IF(AB204&lt;=6,"OK","Ótimo"))</f>
        <v>OK</v>
      </c>
    </row>
    <row r="205" spans="1:30" x14ac:dyDescent="0.25">
      <c r="A205" s="5" t="s">
        <v>148</v>
      </c>
      <c r="B205" s="5" t="s">
        <v>80</v>
      </c>
      <c r="C205" s="5" t="s">
        <v>179</v>
      </c>
      <c r="D205" s="6">
        <v>3235</v>
      </c>
      <c r="E205" s="5" t="s">
        <v>18</v>
      </c>
      <c r="F205" s="6">
        <v>23193</v>
      </c>
      <c r="G205" s="6">
        <v>18863</v>
      </c>
      <c r="H205" s="6">
        <v>16317</v>
      </c>
      <c r="I205" s="6">
        <v>22176</v>
      </c>
      <c r="J205" s="6">
        <v>18684</v>
      </c>
      <c r="K205" s="6">
        <v>16394</v>
      </c>
      <c r="L205" s="6">
        <v>20714</v>
      </c>
      <c r="M205" s="6">
        <v>10097</v>
      </c>
      <c r="N205" s="6">
        <v>18328</v>
      </c>
      <c r="O205" s="6">
        <v>23611</v>
      </c>
      <c r="P205" s="6">
        <v>17103</v>
      </c>
      <c r="Q205" s="6">
        <v>17453</v>
      </c>
      <c r="R205" s="6">
        <f>SUM(F205:H205)</f>
        <v>58373</v>
      </c>
      <c r="S205" s="6">
        <f>SUM(I205:K205)</f>
        <v>57254</v>
      </c>
      <c r="T205" s="6">
        <f>SUM(L205:N205)</f>
        <v>49139</v>
      </c>
      <c r="U205" s="7">
        <f>SUM(O205:Q205)</f>
        <v>58167</v>
      </c>
      <c r="V205" s="7">
        <f>AVERAGE(F205:Q205)</f>
        <v>18577.75</v>
      </c>
      <c r="W205" s="7">
        <f>MIN(F205:Q205)</f>
        <v>10097</v>
      </c>
      <c r="X205" s="7">
        <f>MAX(F205:Q205)</f>
        <v>23611</v>
      </c>
      <c r="Y205" s="7">
        <f>SMALL(F205:Q205,4)</f>
        <v>17103</v>
      </c>
      <c r="Z205" s="7">
        <f>LARGE(F205:Q205,4)</f>
        <v>20714</v>
      </c>
      <c r="AA205" s="7">
        <f>SUM(R205:U205)</f>
        <v>222933</v>
      </c>
      <c r="AB205" s="13">
        <f>COUNTIF(F205:Q205,"&gt;20000")</f>
        <v>4</v>
      </c>
      <c r="AC205" s="26" t="str">
        <f>REPT("⭐",AB205)</f>
        <v>⭐⭐⭐⭐</v>
      </c>
      <c r="AD205" s="13" t="str">
        <f>IF(AB205&lt;=3,"Atenção",IF(AB205&lt;=6,"OK","Ótimo"))</f>
        <v>OK</v>
      </c>
    </row>
    <row r="206" spans="1:30" x14ac:dyDescent="0.25">
      <c r="A206" s="5" t="s">
        <v>153</v>
      </c>
      <c r="B206" s="5" t="s">
        <v>90</v>
      </c>
      <c r="C206" s="5" t="s">
        <v>265</v>
      </c>
      <c r="D206" s="6">
        <v>3235</v>
      </c>
      <c r="E206" s="5" t="s">
        <v>87</v>
      </c>
      <c r="F206" s="6">
        <v>18028</v>
      </c>
      <c r="G206" s="6">
        <v>11560</v>
      </c>
      <c r="H206" s="6">
        <v>19859</v>
      </c>
      <c r="I206" s="6">
        <v>14407</v>
      </c>
      <c r="J206" s="6">
        <v>21517</v>
      </c>
      <c r="K206" s="6">
        <v>17757</v>
      </c>
      <c r="L206" s="6">
        <v>12651</v>
      </c>
      <c r="M206" s="6">
        <v>21136</v>
      </c>
      <c r="N206" s="6">
        <v>21231</v>
      </c>
      <c r="O206" s="6">
        <v>12470</v>
      </c>
      <c r="P206" s="6">
        <v>12316</v>
      </c>
      <c r="Q206" s="6">
        <v>12535</v>
      </c>
      <c r="R206" s="6">
        <f>SUM(F206:H206)</f>
        <v>49447</v>
      </c>
      <c r="S206" s="6">
        <f>SUM(I206:K206)</f>
        <v>53681</v>
      </c>
      <c r="T206" s="6">
        <f>SUM(L206:N206)</f>
        <v>55018</v>
      </c>
      <c r="U206" s="7">
        <f>SUM(O206:Q206)</f>
        <v>37321</v>
      </c>
      <c r="V206" s="7">
        <f>AVERAGE(F206:Q206)</f>
        <v>16288.916666666666</v>
      </c>
      <c r="W206" s="7">
        <f>MIN(F206:Q206)</f>
        <v>11560</v>
      </c>
      <c r="X206" s="7">
        <f>MAX(F206:Q206)</f>
        <v>21517</v>
      </c>
      <c r="Y206" s="7">
        <f>SMALL(F206:Q206,4)</f>
        <v>12535</v>
      </c>
      <c r="Z206" s="7">
        <f>LARGE(F206:Q206,4)</f>
        <v>19859</v>
      </c>
      <c r="AA206" s="7">
        <f>SUM(R206:U206)</f>
        <v>195467</v>
      </c>
      <c r="AB206" s="13">
        <f>COUNTIF(F206:Q206,"&gt;20000")</f>
        <v>3</v>
      </c>
      <c r="AC206" s="26" t="str">
        <f>REPT("⭐",AB206)</f>
        <v>⭐⭐⭐</v>
      </c>
      <c r="AD206" s="13" t="str">
        <f>IF(AB206&lt;=3,"Atenção",IF(AB206&lt;=6,"OK","Ótimo"))</f>
        <v>Atenção</v>
      </c>
    </row>
    <row r="207" spans="1:30" x14ac:dyDescent="0.25">
      <c r="A207" s="5" t="s">
        <v>78</v>
      </c>
      <c r="B207" s="5" t="s">
        <v>124</v>
      </c>
      <c r="C207" s="5" t="s">
        <v>337</v>
      </c>
      <c r="D207" s="6">
        <v>3125</v>
      </c>
      <c r="E207" s="5" t="s">
        <v>26</v>
      </c>
      <c r="F207" s="6">
        <v>17296</v>
      </c>
      <c r="G207" s="6">
        <v>18457</v>
      </c>
      <c r="H207" s="6">
        <v>23181</v>
      </c>
      <c r="I207" s="6">
        <v>17433</v>
      </c>
      <c r="J207" s="6">
        <v>10276</v>
      </c>
      <c r="K207" s="6">
        <v>23436</v>
      </c>
      <c r="L207" s="6">
        <v>18694</v>
      </c>
      <c r="M207" s="6">
        <v>18803</v>
      </c>
      <c r="N207" s="6">
        <v>23002</v>
      </c>
      <c r="O207" s="6">
        <v>11073</v>
      </c>
      <c r="P207" s="6">
        <v>22682</v>
      </c>
      <c r="Q207" s="6">
        <v>17723</v>
      </c>
      <c r="R207" s="6">
        <f>SUM(F207:H207)</f>
        <v>58934</v>
      </c>
      <c r="S207" s="6">
        <f>SUM(I207:K207)</f>
        <v>51145</v>
      </c>
      <c r="T207" s="6">
        <f>SUM(L207:N207)</f>
        <v>60499</v>
      </c>
      <c r="U207" s="7">
        <f>SUM(O207:Q207)</f>
        <v>51478</v>
      </c>
      <c r="V207" s="7">
        <f>AVERAGE(F207:Q207)</f>
        <v>18504.666666666668</v>
      </c>
      <c r="W207" s="7">
        <f>MIN(F207:Q207)</f>
        <v>10276</v>
      </c>
      <c r="X207" s="7">
        <f>MAX(F207:Q207)</f>
        <v>23436</v>
      </c>
      <c r="Y207" s="7">
        <f>SMALL(F207:Q207,4)</f>
        <v>17433</v>
      </c>
      <c r="Z207" s="7">
        <f>LARGE(F207:Q207,4)</f>
        <v>22682</v>
      </c>
      <c r="AA207" s="7">
        <f>SUM(R207:U207)</f>
        <v>222056</v>
      </c>
      <c r="AB207" s="13">
        <f>COUNTIF(F207:Q207,"&gt;20000")</f>
        <v>4</v>
      </c>
      <c r="AC207" s="26" t="str">
        <f>REPT("⭐",AB207)</f>
        <v>⭐⭐⭐⭐</v>
      </c>
      <c r="AD207" s="13" t="str">
        <f>IF(AB207&lt;=3,"Atenção",IF(AB207&lt;=6,"OK","Ótimo"))</f>
        <v>OK</v>
      </c>
    </row>
    <row r="208" spans="1:30" x14ac:dyDescent="0.25">
      <c r="A208" s="5" t="s">
        <v>128</v>
      </c>
      <c r="B208" s="5" t="s">
        <v>46</v>
      </c>
      <c r="C208" s="5" t="s">
        <v>269</v>
      </c>
      <c r="D208" s="6">
        <v>3235</v>
      </c>
      <c r="E208" s="5" t="s">
        <v>18</v>
      </c>
      <c r="F208" s="6">
        <v>15383</v>
      </c>
      <c r="G208" s="6">
        <v>14049</v>
      </c>
      <c r="H208" s="6">
        <v>11800</v>
      </c>
      <c r="I208" s="6">
        <v>20603</v>
      </c>
      <c r="J208" s="6">
        <v>11880</v>
      </c>
      <c r="K208" s="6">
        <v>21876</v>
      </c>
      <c r="L208" s="6">
        <v>13730</v>
      </c>
      <c r="M208" s="6">
        <v>18683</v>
      </c>
      <c r="N208" s="6">
        <v>19285</v>
      </c>
      <c r="O208" s="6">
        <v>10579</v>
      </c>
      <c r="P208" s="6">
        <v>21275</v>
      </c>
      <c r="Q208" s="6">
        <v>10661</v>
      </c>
      <c r="R208" s="6">
        <f>SUM(F208:H208)</f>
        <v>41232</v>
      </c>
      <c r="S208" s="6">
        <f>SUM(I208:K208)</f>
        <v>54359</v>
      </c>
      <c r="T208" s="6">
        <f>SUM(L208:N208)</f>
        <v>51698</v>
      </c>
      <c r="U208" s="7">
        <f>SUM(O208:Q208)</f>
        <v>42515</v>
      </c>
      <c r="V208" s="7">
        <f>AVERAGE(F208:Q208)</f>
        <v>15817</v>
      </c>
      <c r="W208" s="7">
        <f>MIN(F208:Q208)</f>
        <v>10579</v>
      </c>
      <c r="X208" s="7">
        <f>MAX(F208:Q208)</f>
        <v>21876</v>
      </c>
      <c r="Y208" s="7">
        <f>SMALL(F208:Q208,4)</f>
        <v>11880</v>
      </c>
      <c r="Z208" s="7">
        <f>LARGE(F208:Q208,4)</f>
        <v>19285</v>
      </c>
      <c r="AA208" s="7">
        <f>SUM(R208:U208)</f>
        <v>189804</v>
      </c>
      <c r="AB208" s="13">
        <f>COUNTIF(F208:Q208,"&gt;20000")</f>
        <v>3</v>
      </c>
      <c r="AC208" s="26" t="str">
        <f>REPT("⭐",AB208)</f>
        <v>⭐⭐⭐</v>
      </c>
      <c r="AD208" s="13" t="str">
        <f>IF(AB208&lt;=3,"Atenção",IF(AB208&lt;=6,"OK","Ótimo"))</f>
        <v>Atenção</v>
      </c>
    </row>
    <row r="209" spans="1:30" x14ac:dyDescent="0.25">
      <c r="A209" s="5" t="s">
        <v>154</v>
      </c>
      <c r="B209" s="5" t="s">
        <v>90</v>
      </c>
      <c r="C209" s="5" t="s">
        <v>269</v>
      </c>
      <c r="D209" s="6">
        <v>3235</v>
      </c>
      <c r="E209" s="5" t="s">
        <v>87</v>
      </c>
      <c r="F209" s="6">
        <v>10655</v>
      </c>
      <c r="G209" s="6">
        <v>17218</v>
      </c>
      <c r="H209" s="6">
        <v>15283</v>
      </c>
      <c r="I209" s="6">
        <v>16423</v>
      </c>
      <c r="J209" s="6">
        <v>10981</v>
      </c>
      <c r="K209" s="6">
        <v>17526</v>
      </c>
      <c r="L209" s="6">
        <v>15134</v>
      </c>
      <c r="M209" s="6">
        <v>22955</v>
      </c>
      <c r="N209" s="6">
        <v>20781</v>
      </c>
      <c r="O209" s="6">
        <v>18933</v>
      </c>
      <c r="P209" s="6">
        <v>17899</v>
      </c>
      <c r="Q209" s="6">
        <v>20118</v>
      </c>
      <c r="R209" s="6">
        <f>SUM(F209:H209)</f>
        <v>43156</v>
      </c>
      <c r="S209" s="6">
        <f>SUM(I209:K209)</f>
        <v>44930</v>
      </c>
      <c r="T209" s="6">
        <f>SUM(L209:N209)</f>
        <v>58870</v>
      </c>
      <c r="U209" s="7">
        <f>SUM(O209:Q209)</f>
        <v>56950</v>
      </c>
      <c r="V209" s="7">
        <f>AVERAGE(F209:Q209)</f>
        <v>16992.166666666668</v>
      </c>
      <c r="W209" s="7">
        <f>MIN(F209:Q209)</f>
        <v>10655</v>
      </c>
      <c r="X209" s="7">
        <f>MAX(F209:Q209)</f>
        <v>22955</v>
      </c>
      <c r="Y209" s="7">
        <f>SMALL(F209:Q209,4)</f>
        <v>15283</v>
      </c>
      <c r="Z209" s="7">
        <f>LARGE(F209:Q209,4)</f>
        <v>18933</v>
      </c>
      <c r="AA209" s="7">
        <f>SUM(R209:U209)</f>
        <v>203906</v>
      </c>
      <c r="AB209" s="13">
        <f>COUNTIF(F209:Q209,"&gt;20000")</f>
        <v>3</v>
      </c>
      <c r="AC209" s="26" t="str">
        <f>REPT("⭐",AB209)</f>
        <v>⭐⭐⭐</v>
      </c>
      <c r="AD209" s="13" t="str">
        <f>IF(AB209&lt;=3,"Atenção",IF(AB209&lt;=6,"OK","Ótimo"))</f>
        <v>Atenção</v>
      </c>
    </row>
    <row r="210" spans="1:30" x14ac:dyDescent="0.25">
      <c r="A210" s="5" t="s">
        <v>155</v>
      </c>
      <c r="B210" s="5" t="s">
        <v>98</v>
      </c>
      <c r="C210" s="5" t="s">
        <v>238</v>
      </c>
      <c r="D210" s="6">
        <v>3235</v>
      </c>
      <c r="E210" s="5" t="s">
        <v>87</v>
      </c>
      <c r="F210" s="6">
        <v>17592</v>
      </c>
      <c r="G210" s="6">
        <v>23740</v>
      </c>
      <c r="H210" s="6">
        <v>18026</v>
      </c>
      <c r="I210" s="6">
        <v>11503</v>
      </c>
      <c r="J210" s="6">
        <v>16596</v>
      </c>
      <c r="K210" s="6">
        <v>14226</v>
      </c>
      <c r="L210" s="6">
        <v>13259</v>
      </c>
      <c r="M210" s="6">
        <v>12039</v>
      </c>
      <c r="N210" s="6">
        <v>12865</v>
      </c>
      <c r="O210" s="6">
        <v>13699</v>
      </c>
      <c r="P210" s="6">
        <v>18084</v>
      </c>
      <c r="Q210" s="6">
        <v>23716</v>
      </c>
      <c r="R210" s="6">
        <f>SUM(F210:H210)</f>
        <v>59358</v>
      </c>
      <c r="S210" s="6">
        <f>SUM(I210:K210)</f>
        <v>42325</v>
      </c>
      <c r="T210" s="6">
        <f>SUM(L210:N210)</f>
        <v>38163</v>
      </c>
      <c r="U210" s="7">
        <f>SUM(O210:Q210)</f>
        <v>55499</v>
      </c>
      <c r="V210" s="7">
        <f>AVERAGE(F210:Q210)</f>
        <v>16278.75</v>
      </c>
      <c r="W210" s="7">
        <f>MIN(F210:Q210)</f>
        <v>11503</v>
      </c>
      <c r="X210" s="7">
        <f>MAX(F210:Q210)</f>
        <v>23740</v>
      </c>
      <c r="Y210" s="7">
        <f>SMALL(F210:Q210,4)</f>
        <v>13259</v>
      </c>
      <c r="Z210" s="7">
        <f>LARGE(F210:Q210,4)</f>
        <v>18026</v>
      </c>
      <c r="AA210" s="7">
        <f>SUM(R210:U210)</f>
        <v>195345</v>
      </c>
      <c r="AB210" s="13">
        <f>COUNTIF(F210:Q210,"&gt;20000")</f>
        <v>2</v>
      </c>
      <c r="AC210" s="26" t="str">
        <f>REPT("⭐",AB210)</f>
        <v>⭐⭐</v>
      </c>
      <c r="AD210" s="13" t="str">
        <f>IF(AB210&lt;=3,"Atenção",IF(AB210&lt;=6,"OK","Ótimo"))</f>
        <v>Atenção</v>
      </c>
    </row>
    <row r="211" spans="1:30" x14ac:dyDescent="0.25">
      <c r="A211" s="5" t="s">
        <v>156</v>
      </c>
      <c r="B211" s="5" t="s">
        <v>17</v>
      </c>
      <c r="C211" s="5" t="s">
        <v>371</v>
      </c>
      <c r="D211" s="6">
        <v>3235</v>
      </c>
      <c r="E211" s="5" t="s">
        <v>87</v>
      </c>
      <c r="F211" s="6">
        <v>17477</v>
      </c>
      <c r="G211" s="6">
        <v>12588</v>
      </c>
      <c r="H211" s="6">
        <v>23171</v>
      </c>
      <c r="I211" s="6">
        <v>10640</v>
      </c>
      <c r="J211" s="6">
        <v>10857</v>
      </c>
      <c r="K211" s="6">
        <v>13280</v>
      </c>
      <c r="L211" s="6">
        <v>16893</v>
      </c>
      <c r="M211" s="6">
        <v>21895</v>
      </c>
      <c r="N211" s="6">
        <v>24122</v>
      </c>
      <c r="O211" s="6">
        <v>11174</v>
      </c>
      <c r="P211" s="6">
        <v>20816</v>
      </c>
      <c r="Q211" s="6">
        <v>23176</v>
      </c>
      <c r="R211" s="6">
        <f>SUM(F211:H211)</f>
        <v>53236</v>
      </c>
      <c r="S211" s="6">
        <f>SUM(I211:K211)</f>
        <v>34777</v>
      </c>
      <c r="T211" s="6">
        <f>SUM(L211:N211)</f>
        <v>62910</v>
      </c>
      <c r="U211" s="7">
        <f>SUM(O211:Q211)</f>
        <v>55166</v>
      </c>
      <c r="V211" s="7">
        <f>AVERAGE(F211:Q211)</f>
        <v>17174.083333333332</v>
      </c>
      <c r="W211" s="7">
        <f>MIN(F211:Q211)</f>
        <v>10640</v>
      </c>
      <c r="X211" s="7">
        <f>MAX(F211:Q211)</f>
        <v>24122</v>
      </c>
      <c r="Y211" s="7">
        <f>SMALL(F211:Q211,4)</f>
        <v>12588</v>
      </c>
      <c r="Z211" s="7">
        <f>LARGE(F211:Q211,4)</f>
        <v>21895</v>
      </c>
      <c r="AA211" s="7">
        <f>SUM(R211:U211)</f>
        <v>206089</v>
      </c>
      <c r="AB211" s="13">
        <f>COUNTIF(F211:Q211,"&gt;20000")</f>
        <v>5</v>
      </c>
      <c r="AC211" s="26" t="str">
        <f>REPT("⭐",AB211)</f>
        <v>⭐⭐⭐⭐⭐</v>
      </c>
      <c r="AD211" s="13" t="str">
        <f>IF(AB211&lt;=3,"Atenção",IF(AB211&lt;=6,"OK","Ótimo"))</f>
        <v>OK</v>
      </c>
    </row>
    <row r="212" spans="1:30" x14ac:dyDescent="0.25">
      <c r="A212" s="5" t="s">
        <v>31</v>
      </c>
      <c r="B212" s="5" t="s">
        <v>22</v>
      </c>
      <c r="C212" s="5" t="s">
        <v>277</v>
      </c>
      <c r="D212" s="6">
        <v>3235</v>
      </c>
      <c r="E212" s="5" t="s">
        <v>87</v>
      </c>
      <c r="F212" s="6">
        <v>19832</v>
      </c>
      <c r="G212" s="6">
        <v>18738</v>
      </c>
      <c r="H212" s="6">
        <v>18837</v>
      </c>
      <c r="I212" s="6">
        <v>16047</v>
      </c>
      <c r="J212" s="6">
        <v>17415</v>
      </c>
      <c r="K212" s="6">
        <v>18983</v>
      </c>
      <c r="L212" s="6">
        <v>12516</v>
      </c>
      <c r="M212" s="6">
        <v>12586</v>
      </c>
      <c r="N212" s="6">
        <v>21719</v>
      </c>
      <c r="O212" s="6">
        <v>14689</v>
      </c>
      <c r="P212" s="6">
        <v>24225</v>
      </c>
      <c r="Q212" s="6">
        <v>21110</v>
      </c>
      <c r="R212" s="6">
        <f>SUM(F212:H212)</f>
        <v>57407</v>
      </c>
      <c r="S212" s="6">
        <f>SUM(I212:K212)</f>
        <v>52445</v>
      </c>
      <c r="T212" s="6">
        <f>SUM(L212:N212)</f>
        <v>46821</v>
      </c>
      <c r="U212" s="7">
        <f>SUM(O212:Q212)</f>
        <v>60024</v>
      </c>
      <c r="V212" s="7">
        <f>AVERAGE(F212:Q212)</f>
        <v>18058.083333333332</v>
      </c>
      <c r="W212" s="7">
        <f>MIN(F212:Q212)</f>
        <v>12516</v>
      </c>
      <c r="X212" s="7">
        <f>MAX(F212:Q212)</f>
        <v>24225</v>
      </c>
      <c r="Y212" s="7">
        <f>SMALL(F212:Q212,4)</f>
        <v>16047</v>
      </c>
      <c r="Z212" s="7">
        <f>LARGE(F212:Q212,4)</f>
        <v>19832</v>
      </c>
      <c r="AA212" s="7">
        <f>SUM(R212:U212)</f>
        <v>216697</v>
      </c>
      <c r="AB212" s="13">
        <f>COUNTIF(F212:Q212,"&gt;20000")</f>
        <v>3</v>
      </c>
      <c r="AC212" s="26" t="str">
        <f>REPT("⭐",AB212)</f>
        <v>⭐⭐⭐</v>
      </c>
      <c r="AD212" s="13" t="str">
        <f>IF(AB212&lt;=3,"Atenção",IF(AB212&lt;=6,"OK","Ótimo"))</f>
        <v>Atenção</v>
      </c>
    </row>
    <row r="213" spans="1:30" x14ac:dyDescent="0.25">
      <c r="A213" s="5" t="s">
        <v>113</v>
      </c>
      <c r="B213" s="5" t="s">
        <v>36</v>
      </c>
      <c r="C213" s="5" t="s">
        <v>291</v>
      </c>
      <c r="D213" s="6">
        <v>3235</v>
      </c>
      <c r="E213" s="5" t="s">
        <v>87</v>
      </c>
      <c r="F213" s="6">
        <v>24707</v>
      </c>
      <c r="G213" s="6">
        <v>22092</v>
      </c>
      <c r="H213" s="6">
        <v>22076</v>
      </c>
      <c r="I213" s="6">
        <v>24888</v>
      </c>
      <c r="J213" s="6">
        <v>15536</v>
      </c>
      <c r="K213" s="6">
        <v>14130</v>
      </c>
      <c r="L213" s="6">
        <v>15090</v>
      </c>
      <c r="M213" s="6">
        <v>14248</v>
      </c>
      <c r="N213" s="6">
        <v>18198</v>
      </c>
      <c r="O213" s="6">
        <v>13980</v>
      </c>
      <c r="P213" s="6">
        <v>11988</v>
      </c>
      <c r="Q213" s="6">
        <v>24200</v>
      </c>
      <c r="R213" s="6">
        <f>SUM(F213:H213)</f>
        <v>68875</v>
      </c>
      <c r="S213" s="6">
        <f>SUM(I213:K213)</f>
        <v>54554</v>
      </c>
      <c r="T213" s="6">
        <f>SUM(L213:N213)</f>
        <v>47536</v>
      </c>
      <c r="U213" s="7">
        <f>SUM(O213:Q213)</f>
        <v>50168</v>
      </c>
      <c r="V213" s="7">
        <f>AVERAGE(F213:Q213)</f>
        <v>18427.75</v>
      </c>
      <c r="W213" s="7">
        <f>MIN(F213:Q213)</f>
        <v>11988</v>
      </c>
      <c r="X213" s="7">
        <f>MAX(F213:Q213)</f>
        <v>24888</v>
      </c>
      <c r="Y213" s="7">
        <f>SMALL(F213:Q213,4)</f>
        <v>14248</v>
      </c>
      <c r="Z213" s="7">
        <f>LARGE(F213:Q213,4)</f>
        <v>22092</v>
      </c>
      <c r="AA213" s="7">
        <f>SUM(R213:U213)</f>
        <v>221133</v>
      </c>
      <c r="AB213" s="13">
        <f>COUNTIF(F213:Q213,"&gt;20000")</f>
        <v>5</v>
      </c>
      <c r="AC213" s="26" t="str">
        <f>REPT("⭐",AB213)</f>
        <v>⭐⭐⭐⭐⭐</v>
      </c>
      <c r="AD213" s="13" t="str">
        <f>IF(AB213&lt;=3,"Atenção",IF(AB213&lt;=6,"OK","Ótimo"))</f>
        <v>OK</v>
      </c>
    </row>
    <row r="214" spans="1:30" x14ac:dyDescent="0.25">
      <c r="A214" s="5" t="s">
        <v>85</v>
      </c>
      <c r="B214" s="5" t="s">
        <v>90</v>
      </c>
      <c r="C214" s="5" t="s">
        <v>368</v>
      </c>
      <c r="D214" s="6">
        <v>3235</v>
      </c>
      <c r="E214" s="5" t="s">
        <v>87</v>
      </c>
      <c r="F214" s="6">
        <v>21720</v>
      </c>
      <c r="G214" s="6">
        <v>15921</v>
      </c>
      <c r="H214" s="6">
        <v>17031</v>
      </c>
      <c r="I214" s="6">
        <v>19885</v>
      </c>
      <c r="J214" s="6">
        <v>17304</v>
      </c>
      <c r="K214" s="6">
        <v>12189</v>
      </c>
      <c r="L214" s="6">
        <v>20372</v>
      </c>
      <c r="M214" s="6">
        <v>12800</v>
      </c>
      <c r="N214" s="6">
        <v>21585</v>
      </c>
      <c r="O214" s="6">
        <v>12226</v>
      </c>
      <c r="P214" s="6">
        <v>18351</v>
      </c>
      <c r="Q214" s="6">
        <v>12906</v>
      </c>
      <c r="R214" s="6">
        <f>SUM(F214:H214)</f>
        <v>54672</v>
      </c>
      <c r="S214" s="6">
        <f>SUM(I214:K214)</f>
        <v>49378</v>
      </c>
      <c r="T214" s="6">
        <f>SUM(L214:N214)</f>
        <v>54757</v>
      </c>
      <c r="U214" s="7">
        <f>SUM(O214:Q214)</f>
        <v>43483</v>
      </c>
      <c r="V214" s="7">
        <f>AVERAGE(F214:Q214)</f>
        <v>16857.5</v>
      </c>
      <c r="W214" s="7">
        <f>MIN(F214:Q214)</f>
        <v>12189</v>
      </c>
      <c r="X214" s="7">
        <f>MAX(F214:Q214)</f>
        <v>21720</v>
      </c>
      <c r="Y214" s="7">
        <f>SMALL(F214:Q214,4)</f>
        <v>12906</v>
      </c>
      <c r="Z214" s="7">
        <f>LARGE(F214:Q214,4)</f>
        <v>19885</v>
      </c>
      <c r="AA214" s="7">
        <f>SUM(R214:U214)</f>
        <v>202290</v>
      </c>
      <c r="AB214" s="13">
        <f>COUNTIF(F214:Q214,"&gt;20000")</f>
        <v>3</v>
      </c>
      <c r="AC214" s="26" t="str">
        <f>REPT("⭐",AB214)</f>
        <v>⭐⭐⭐</v>
      </c>
      <c r="AD214" s="13" t="str">
        <f>IF(AB214&lt;=3,"Atenção",IF(AB214&lt;=6,"OK","Ótimo"))</f>
        <v>Atenção</v>
      </c>
    </row>
    <row r="215" spans="1:30" x14ac:dyDescent="0.25">
      <c r="A215" s="5" t="s">
        <v>83</v>
      </c>
      <c r="B215" s="5" t="s">
        <v>40</v>
      </c>
      <c r="C215" s="5" t="s">
        <v>302</v>
      </c>
      <c r="D215" s="6">
        <v>3125</v>
      </c>
      <c r="E215" s="5" t="s">
        <v>26</v>
      </c>
      <c r="F215" s="6">
        <v>22938</v>
      </c>
      <c r="G215" s="6">
        <v>21340</v>
      </c>
      <c r="H215" s="6">
        <v>19443</v>
      </c>
      <c r="I215" s="6">
        <v>24071</v>
      </c>
      <c r="J215" s="6">
        <v>12367</v>
      </c>
      <c r="K215" s="6">
        <v>23719</v>
      </c>
      <c r="L215" s="6">
        <v>22953</v>
      </c>
      <c r="M215" s="6">
        <v>10446</v>
      </c>
      <c r="N215" s="6">
        <v>23581</v>
      </c>
      <c r="O215" s="6">
        <v>18504</v>
      </c>
      <c r="P215" s="6">
        <v>19929</v>
      </c>
      <c r="Q215" s="6">
        <v>19318</v>
      </c>
      <c r="R215" s="6">
        <f>SUM(F215:H215)</f>
        <v>63721</v>
      </c>
      <c r="S215" s="6">
        <f>SUM(I215:K215)</f>
        <v>60157</v>
      </c>
      <c r="T215" s="6">
        <f>SUM(L215:N215)</f>
        <v>56980</v>
      </c>
      <c r="U215" s="7">
        <f>SUM(O215:Q215)</f>
        <v>57751</v>
      </c>
      <c r="V215" s="7">
        <f>AVERAGE(F215:Q215)</f>
        <v>19884.083333333332</v>
      </c>
      <c r="W215" s="7">
        <f>MIN(F215:Q215)</f>
        <v>10446</v>
      </c>
      <c r="X215" s="7">
        <f>MAX(F215:Q215)</f>
        <v>24071</v>
      </c>
      <c r="Y215" s="7">
        <f>SMALL(F215:Q215,4)</f>
        <v>19318</v>
      </c>
      <c r="Z215" s="7">
        <f>LARGE(F215:Q215,4)</f>
        <v>22953</v>
      </c>
      <c r="AA215" s="7">
        <f>SUM(R215:U215)</f>
        <v>238609</v>
      </c>
      <c r="AB215" s="13">
        <f>COUNTIF(F215:Q215,"&gt;20000")</f>
        <v>6</v>
      </c>
      <c r="AC215" s="26" t="str">
        <f>REPT("⭐",AB215)</f>
        <v>⭐⭐⭐⭐⭐⭐</v>
      </c>
      <c r="AD215" s="13" t="str">
        <f>IF(AB215&lt;=3,"Atenção",IF(AB215&lt;=6,"OK","Ótimo"))</f>
        <v>OK</v>
      </c>
    </row>
    <row r="216" spans="1:30" x14ac:dyDescent="0.25">
      <c r="A216" s="5" t="s">
        <v>107</v>
      </c>
      <c r="B216" s="5" t="s">
        <v>51</v>
      </c>
      <c r="C216" s="5" t="s">
        <v>401</v>
      </c>
      <c r="D216" s="6">
        <v>3235</v>
      </c>
      <c r="E216" s="5" t="s">
        <v>18</v>
      </c>
      <c r="F216" s="6">
        <v>15839</v>
      </c>
      <c r="G216" s="6">
        <v>24800</v>
      </c>
      <c r="H216" s="6">
        <v>17893</v>
      </c>
      <c r="I216" s="6">
        <v>11560</v>
      </c>
      <c r="J216" s="6">
        <v>11009</v>
      </c>
      <c r="K216" s="6">
        <v>14379</v>
      </c>
      <c r="L216" s="6">
        <v>18793</v>
      </c>
      <c r="M216" s="6">
        <v>11885</v>
      </c>
      <c r="N216" s="6">
        <v>22313</v>
      </c>
      <c r="O216" s="6">
        <v>15051</v>
      </c>
      <c r="P216" s="6">
        <v>16834</v>
      </c>
      <c r="Q216" s="6">
        <v>22562</v>
      </c>
      <c r="R216" s="6">
        <f>SUM(F216:H216)</f>
        <v>58532</v>
      </c>
      <c r="S216" s="6">
        <f>SUM(I216:K216)</f>
        <v>36948</v>
      </c>
      <c r="T216" s="6">
        <f>SUM(L216:N216)</f>
        <v>52991</v>
      </c>
      <c r="U216" s="7">
        <f>SUM(O216:Q216)</f>
        <v>54447</v>
      </c>
      <c r="V216" s="7">
        <f>AVERAGE(F216:Q216)</f>
        <v>16909.833333333332</v>
      </c>
      <c r="W216" s="7">
        <f>MIN(F216:Q216)</f>
        <v>11009</v>
      </c>
      <c r="X216" s="7">
        <f>MAX(F216:Q216)</f>
        <v>24800</v>
      </c>
      <c r="Y216" s="7">
        <f>SMALL(F216:Q216,4)</f>
        <v>14379</v>
      </c>
      <c r="Z216" s="7">
        <f>LARGE(F216:Q216,4)</f>
        <v>18793</v>
      </c>
      <c r="AA216" s="7">
        <f>SUM(R216:U216)</f>
        <v>202918</v>
      </c>
      <c r="AB216" s="13">
        <f>COUNTIF(F216:Q216,"&gt;20000")</f>
        <v>3</v>
      </c>
      <c r="AC216" s="26" t="str">
        <f>REPT("⭐",AB216)</f>
        <v>⭐⭐⭐</v>
      </c>
      <c r="AD216" s="13" t="str">
        <f>IF(AB216&lt;=3,"Atenção",IF(AB216&lt;=6,"OK","Ótimo"))</f>
        <v>Atenção</v>
      </c>
    </row>
    <row r="217" spans="1:30" x14ac:dyDescent="0.25">
      <c r="A217" s="5" t="s">
        <v>157</v>
      </c>
      <c r="B217" s="5" t="s">
        <v>114</v>
      </c>
      <c r="C217" s="5" t="s">
        <v>227</v>
      </c>
      <c r="D217" s="6">
        <v>3235</v>
      </c>
      <c r="E217" s="5" t="s">
        <v>18</v>
      </c>
      <c r="F217" s="6">
        <v>11943</v>
      </c>
      <c r="G217" s="6">
        <v>16574</v>
      </c>
      <c r="H217" s="6">
        <v>24288</v>
      </c>
      <c r="I217" s="6">
        <v>16412</v>
      </c>
      <c r="J217" s="6">
        <v>12637</v>
      </c>
      <c r="K217" s="6">
        <v>19541</v>
      </c>
      <c r="L217" s="6">
        <v>24380</v>
      </c>
      <c r="M217" s="6">
        <v>14670</v>
      </c>
      <c r="N217" s="6">
        <v>16865</v>
      </c>
      <c r="O217" s="6">
        <v>10517</v>
      </c>
      <c r="P217" s="6">
        <v>18839</v>
      </c>
      <c r="Q217" s="6">
        <v>18715</v>
      </c>
      <c r="R217" s="6">
        <f>SUM(F217:H217)</f>
        <v>52805</v>
      </c>
      <c r="S217" s="6">
        <f>SUM(I217:K217)</f>
        <v>48590</v>
      </c>
      <c r="T217" s="6">
        <f>SUM(L217:N217)</f>
        <v>55915</v>
      </c>
      <c r="U217" s="7">
        <f>SUM(O217:Q217)</f>
        <v>48071</v>
      </c>
      <c r="V217" s="7">
        <f>AVERAGE(F217:Q217)</f>
        <v>17115.083333333332</v>
      </c>
      <c r="W217" s="7">
        <f>MIN(F217:Q217)</f>
        <v>10517</v>
      </c>
      <c r="X217" s="7">
        <f>MAX(F217:Q217)</f>
        <v>24380</v>
      </c>
      <c r="Y217" s="7">
        <f>SMALL(F217:Q217,4)</f>
        <v>14670</v>
      </c>
      <c r="Z217" s="7">
        <f>LARGE(F217:Q217,4)</f>
        <v>18839</v>
      </c>
      <c r="AA217" s="7">
        <f>SUM(R217:U217)</f>
        <v>205381</v>
      </c>
      <c r="AB217" s="13">
        <f>COUNTIF(F217:Q217,"&gt;20000")</f>
        <v>2</v>
      </c>
      <c r="AC217" s="26" t="str">
        <f>REPT("⭐",AB217)</f>
        <v>⭐⭐</v>
      </c>
      <c r="AD217" s="13" t="str">
        <f>IF(AB217&lt;=3,"Atenção",IF(AB217&lt;=6,"OK","Ótimo"))</f>
        <v>Atenção</v>
      </c>
    </row>
    <row r="218" spans="1:30" x14ac:dyDescent="0.25">
      <c r="A218" s="5" t="s">
        <v>107</v>
      </c>
      <c r="B218" s="5" t="s">
        <v>46</v>
      </c>
      <c r="C218" s="5" t="s">
        <v>229</v>
      </c>
      <c r="D218" s="6">
        <v>3235</v>
      </c>
      <c r="E218" s="5" t="s">
        <v>18</v>
      </c>
      <c r="F218" s="6">
        <v>13603</v>
      </c>
      <c r="G218" s="6">
        <v>16110</v>
      </c>
      <c r="H218" s="6">
        <v>17763</v>
      </c>
      <c r="I218" s="6">
        <v>17413</v>
      </c>
      <c r="J218" s="6">
        <v>24785</v>
      </c>
      <c r="K218" s="6">
        <v>22372</v>
      </c>
      <c r="L218" s="6">
        <v>22845</v>
      </c>
      <c r="M218" s="6">
        <v>19904</v>
      </c>
      <c r="N218" s="6">
        <v>22732</v>
      </c>
      <c r="O218" s="6">
        <v>18034</v>
      </c>
      <c r="P218" s="6">
        <v>15607</v>
      </c>
      <c r="Q218" s="6">
        <v>10807</v>
      </c>
      <c r="R218" s="6">
        <f>SUM(F218:H218)</f>
        <v>47476</v>
      </c>
      <c r="S218" s="6">
        <f>SUM(I218:K218)</f>
        <v>64570</v>
      </c>
      <c r="T218" s="6">
        <f>SUM(L218:N218)</f>
        <v>65481</v>
      </c>
      <c r="U218" s="7">
        <f>SUM(O218:Q218)</f>
        <v>44448</v>
      </c>
      <c r="V218" s="7">
        <f>AVERAGE(F218:Q218)</f>
        <v>18497.916666666668</v>
      </c>
      <c r="W218" s="7">
        <f>MIN(F218:Q218)</f>
        <v>10807</v>
      </c>
      <c r="X218" s="7">
        <f>MAX(F218:Q218)</f>
        <v>24785</v>
      </c>
      <c r="Y218" s="7">
        <f>SMALL(F218:Q218,4)</f>
        <v>16110</v>
      </c>
      <c r="Z218" s="7">
        <f>LARGE(F218:Q218,4)</f>
        <v>22372</v>
      </c>
      <c r="AA218" s="7">
        <f>SUM(R218:U218)</f>
        <v>221975</v>
      </c>
      <c r="AB218" s="13">
        <f>COUNTIF(F218:Q218,"&gt;20000")</f>
        <v>4</v>
      </c>
      <c r="AC218" s="26" t="str">
        <f>REPT("⭐",AB218)</f>
        <v>⭐⭐⭐⭐</v>
      </c>
      <c r="AD218" s="13" t="str">
        <f>IF(AB218&lt;=3,"Atenção",IF(AB218&lt;=6,"OK","Ótimo"))</f>
        <v>OK</v>
      </c>
    </row>
    <row r="219" spans="1:30" x14ac:dyDescent="0.25">
      <c r="A219" s="5" t="s">
        <v>97</v>
      </c>
      <c r="B219" s="5" t="s">
        <v>114</v>
      </c>
      <c r="C219" s="5" t="s">
        <v>204</v>
      </c>
      <c r="D219" s="6">
        <v>3235</v>
      </c>
      <c r="E219" s="5" t="s">
        <v>87</v>
      </c>
      <c r="F219" s="6">
        <v>16518</v>
      </c>
      <c r="G219" s="6">
        <v>12526</v>
      </c>
      <c r="H219" s="6">
        <v>16347</v>
      </c>
      <c r="I219" s="6">
        <v>21416</v>
      </c>
      <c r="J219" s="6">
        <v>18639</v>
      </c>
      <c r="K219" s="6">
        <v>24756</v>
      </c>
      <c r="L219" s="6">
        <v>22052</v>
      </c>
      <c r="M219" s="6">
        <v>17674</v>
      </c>
      <c r="N219" s="6">
        <v>21562</v>
      </c>
      <c r="O219" s="6">
        <v>17265</v>
      </c>
      <c r="P219" s="6">
        <v>13193</v>
      </c>
      <c r="Q219" s="6">
        <v>21713</v>
      </c>
      <c r="R219" s="6">
        <f>SUM(F219:H219)</f>
        <v>45391</v>
      </c>
      <c r="S219" s="6">
        <f>SUM(I219:K219)</f>
        <v>64811</v>
      </c>
      <c r="T219" s="6">
        <f>SUM(L219:N219)</f>
        <v>61288</v>
      </c>
      <c r="U219" s="7">
        <f>SUM(O219:Q219)</f>
        <v>52171</v>
      </c>
      <c r="V219" s="7">
        <f>AVERAGE(F219:Q219)</f>
        <v>18638.416666666668</v>
      </c>
      <c r="W219" s="7">
        <f>MIN(F219:Q219)</f>
        <v>12526</v>
      </c>
      <c r="X219" s="7">
        <f>MAX(F219:Q219)</f>
        <v>24756</v>
      </c>
      <c r="Y219" s="7">
        <f>SMALL(F219:Q219,4)</f>
        <v>16518</v>
      </c>
      <c r="Z219" s="7">
        <f>LARGE(F219:Q219,4)</f>
        <v>21562</v>
      </c>
      <c r="AA219" s="7">
        <f>SUM(R219:U219)</f>
        <v>223661</v>
      </c>
      <c r="AB219" s="13">
        <f>COUNTIF(F219:Q219,"&gt;20000")</f>
        <v>5</v>
      </c>
      <c r="AC219" s="26" t="str">
        <f>REPT("⭐",AB219)</f>
        <v>⭐⭐⭐⭐⭐</v>
      </c>
      <c r="AD219" s="13" t="str">
        <f>IF(AB219&lt;=3,"Atenção",IF(AB219&lt;=6,"OK","Ótimo"))</f>
        <v>OK</v>
      </c>
    </row>
    <row r="220" spans="1:30" x14ac:dyDescent="0.25">
      <c r="A220" s="5" t="s">
        <v>144</v>
      </c>
      <c r="B220" s="5" t="s">
        <v>20</v>
      </c>
      <c r="C220" s="5" t="s">
        <v>187</v>
      </c>
      <c r="D220" s="6">
        <v>3170</v>
      </c>
      <c r="E220" s="5" t="s">
        <v>30</v>
      </c>
      <c r="F220" s="6">
        <v>20331</v>
      </c>
      <c r="G220" s="6">
        <v>15568</v>
      </c>
      <c r="H220" s="6">
        <v>19981</v>
      </c>
      <c r="I220" s="6">
        <v>23698</v>
      </c>
      <c r="J220" s="6">
        <v>17306</v>
      </c>
      <c r="K220" s="6">
        <v>16712</v>
      </c>
      <c r="L220" s="6">
        <v>19858</v>
      </c>
      <c r="M220" s="6">
        <v>11766</v>
      </c>
      <c r="N220" s="6">
        <v>13947</v>
      </c>
      <c r="O220" s="6">
        <v>22000</v>
      </c>
      <c r="P220" s="6">
        <v>24333</v>
      </c>
      <c r="Q220" s="6">
        <v>18470</v>
      </c>
      <c r="R220" s="6">
        <f>SUM(F220:H220)</f>
        <v>55880</v>
      </c>
      <c r="S220" s="6">
        <f>SUM(I220:K220)</f>
        <v>57716</v>
      </c>
      <c r="T220" s="6">
        <f>SUM(L220:N220)</f>
        <v>45571</v>
      </c>
      <c r="U220" s="7">
        <f>SUM(O220:Q220)</f>
        <v>64803</v>
      </c>
      <c r="V220" s="7">
        <f>AVERAGE(F220:Q220)</f>
        <v>18664.166666666668</v>
      </c>
      <c r="W220" s="7">
        <f>MIN(F220:Q220)</f>
        <v>11766</v>
      </c>
      <c r="X220" s="7">
        <f>MAX(F220:Q220)</f>
        <v>24333</v>
      </c>
      <c r="Y220" s="7">
        <f>SMALL(F220:Q220,4)</f>
        <v>16712</v>
      </c>
      <c r="Z220" s="7">
        <f>LARGE(F220:Q220,4)</f>
        <v>20331</v>
      </c>
      <c r="AA220" s="7">
        <f>SUM(R220:U220)</f>
        <v>223970</v>
      </c>
      <c r="AB220" s="13">
        <f>COUNTIF(F220:Q220,"&gt;20000")</f>
        <v>4</v>
      </c>
      <c r="AC220" s="26" t="str">
        <f>REPT("⭐",AB220)</f>
        <v>⭐⭐⭐⭐</v>
      </c>
      <c r="AD220" s="13" t="str">
        <f>IF(AB220&lt;=3,"Atenção",IF(AB220&lt;=6,"OK","Ótimo"))</f>
        <v>OK</v>
      </c>
    </row>
    <row r="221" spans="1:30" x14ac:dyDescent="0.25">
      <c r="A221" s="5" t="s">
        <v>131</v>
      </c>
      <c r="B221" s="5" t="s">
        <v>61</v>
      </c>
      <c r="C221" s="5" t="s">
        <v>410</v>
      </c>
      <c r="D221" s="6">
        <v>3235</v>
      </c>
      <c r="E221" s="5" t="s">
        <v>87</v>
      </c>
      <c r="F221" s="6">
        <v>10781</v>
      </c>
      <c r="G221" s="6">
        <v>22375</v>
      </c>
      <c r="H221" s="6">
        <v>21066</v>
      </c>
      <c r="I221" s="6">
        <v>18107</v>
      </c>
      <c r="J221" s="6">
        <v>24563</v>
      </c>
      <c r="K221" s="6">
        <v>10507</v>
      </c>
      <c r="L221" s="6">
        <v>14967</v>
      </c>
      <c r="M221" s="6">
        <v>10373</v>
      </c>
      <c r="N221" s="6">
        <v>18982</v>
      </c>
      <c r="O221" s="6">
        <v>11387</v>
      </c>
      <c r="P221" s="6">
        <v>18007</v>
      </c>
      <c r="Q221" s="6">
        <v>18082</v>
      </c>
      <c r="R221" s="6">
        <f>SUM(F221:H221)</f>
        <v>54222</v>
      </c>
      <c r="S221" s="6">
        <f>SUM(I221:K221)</f>
        <v>53177</v>
      </c>
      <c r="T221" s="6">
        <f>SUM(L221:N221)</f>
        <v>44322</v>
      </c>
      <c r="U221" s="7">
        <f>SUM(O221:Q221)</f>
        <v>47476</v>
      </c>
      <c r="V221" s="7">
        <f>AVERAGE(F221:Q221)</f>
        <v>16599.75</v>
      </c>
      <c r="W221" s="7">
        <f>MIN(F221:Q221)</f>
        <v>10373</v>
      </c>
      <c r="X221" s="7">
        <f>MAX(F221:Q221)</f>
        <v>24563</v>
      </c>
      <c r="Y221" s="7">
        <f>SMALL(F221:Q221,4)</f>
        <v>11387</v>
      </c>
      <c r="Z221" s="7">
        <f>LARGE(F221:Q221,4)</f>
        <v>18982</v>
      </c>
      <c r="AA221" s="7">
        <f>SUM(R221:U221)</f>
        <v>199197</v>
      </c>
      <c r="AB221" s="13">
        <f>COUNTIF(F221:Q221,"&gt;20000")</f>
        <v>3</v>
      </c>
      <c r="AC221" s="26" t="str">
        <f>REPT("⭐",AB221)</f>
        <v>⭐⭐⭐</v>
      </c>
      <c r="AD221" s="13" t="str">
        <f>IF(AB221&lt;=3,"Atenção",IF(AB221&lt;=6,"OK","Ótimo"))</f>
        <v>Atenção</v>
      </c>
    </row>
    <row r="222" spans="1:30" x14ac:dyDescent="0.25">
      <c r="A222" s="5" t="s">
        <v>23</v>
      </c>
      <c r="B222" s="5" t="s">
        <v>51</v>
      </c>
      <c r="C222" s="5" t="s">
        <v>314</v>
      </c>
      <c r="D222" s="6">
        <v>3235</v>
      </c>
      <c r="E222" s="5" t="s">
        <v>87</v>
      </c>
      <c r="F222" s="6">
        <v>10953</v>
      </c>
      <c r="G222" s="6">
        <v>11888</v>
      </c>
      <c r="H222" s="6">
        <v>10184</v>
      </c>
      <c r="I222" s="6">
        <v>24661</v>
      </c>
      <c r="J222" s="6">
        <v>11463</v>
      </c>
      <c r="K222" s="6">
        <v>21868</v>
      </c>
      <c r="L222" s="6">
        <v>20628</v>
      </c>
      <c r="M222" s="6">
        <v>13324</v>
      </c>
      <c r="N222" s="6">
        <v>15160</v>
      </c>
      <c r="O222" s="6">
        <v>18610</v>
      </c>
      <c r="P222" s="6">
        <v>20875</v>
      </c>
      <c r="Q222" s="6">
        <v>16029</v>
      </c>
      <c r="R222" s="6">
        <f>SUM(F222:H222)</f>
        <v>33025</v>
      </c>
      <c r="S222" s="6">
        <f>SUM(I222:K222)</f>
        <v>57992</v>
      </c>
      <c r="T222" s="6">
        <f>SUM(L222:N222)</f>
        <v>49112</v>
      </c>
      <c r="U222" s="7">
        <f>SUM(O222:Q222)</f>
        <v>55514</v>
      </c>
      <c r="V222" s="7">
        <f>AVERAGE(F222:Q222)</f>
        <v>16303.583333333334</v>
      </c>
      <c r="W222" s="7">
        <f>MIN(F222:Q222)</f>
        <v>10184</v>
      </c>
      <c r="X222" s="7">
        <f>MAX(F222:Q222)</f>
        <v>24661</v>
      </c>
      <c r="Y222" s="7">
        <f>SMALL(F222:Q222,4)</f>
        <v>11888</v>
      </c>
      <c r="Z222" s="7">
        <f>LARGE(F222:Q222,4)</f>
        <v>20628</v>
      </c>
      <c r="AA222" s="7">
        <f>SUM(R222:U222)</f>
        <v>195643</v>
      </c>
      <c r="AB222" s="13">
        <f>COUNTIF(F222:Q222,"&gt;20000")</f>
        <v>4</v>
      </c>
      <c r="AC222" s="26" t="str">
        <f>REPT("⭐",AB222)</f>
        <v>⭐⭐⭐⭐</v>
      </c>
      <c r="AD222" s="13" t="str">
        <f>IF(AB222&lt;=3,"Atenção",IF(AB222&lt;=6,"OK","Ótimo"))</f>
        <v>OK</v>
      </c>
    </row>
    <row r="223" spans="1:30" x14ac:dyDescent="0.25">
      <c r="A223" s="5" t="s">
        <v>101</v>
      </c>
      <c r="B223" s="5" t="s">
        <v>53</v>
      </c>
      <c r="C223" s="5" t="s">
        <v>312</v>
      </c>
      <c r="D223" s="6">
        <v>3235</v>
      </c>
      <c r="E223" s="5" t="s">
        <v>87</v>
      </c>
      <c r="F223" s="6">
        <v>14602</v>
      </c>
      <c r="G223" s="6">
        <v>18227</v>
      </c>
      <c r="H223" s="6">
        <v>14690</v>
      </c>
      <c r="I223" s="6">
        <v>15270</v>
      </c>
      <c r="J223" s="6">
        <v>15543</v>
      </c>
      <c r="K223" s="6">
        <v>18344</v>
      </c>
      <c r="L223" s="6">
        <v>12312</v>
      </c>
      <c r="M223" s="6">
        <v>18083</v>
      </c>
      <c r="N223" s="6">
        <v>19184</v>
      </c>
      <c r="O223" s="6">
        <v>12932</v>
      </c>
      <c r="P223" s="6">
        <v>19232</v>
      </c>
      <c r="Q223" s="6">
        <v>10403</v>
      </c>
      <c r="R223" s="6">
        <f>SUM(F223:H223)</f>
        <v>47519</v>
      </c>
      <c r="S223" s="6">
        <f>SUM(I223:K223)</f>
        <v>49157</v>
      </c>
      <c r="T223" s="6">
        <f>SUM(L223:N223)</f>
        <v>49579</v>
      </c>
      <c r="U223" s="7">
        <f>SUM(O223:Q223)</f>
        <v>42567</v>
      </c>
      <c r="V223" s="7">
        <f>AVERAGE(F223:Q223)</f>
        <v>15735.166666666666</v>
      </c>
      <c r="W223" s="7">
        <f>MIN(F223:Q223)</f>
        <v>10403</v>
      </c>
      <c r="X223" s="7">
        <f>MAX(F223:Q223)</f>
        <v>19232</v>
      </c>
      <c r="Y223" s="7">
        <f>SMALL(F223:Q223,4)</f>
        <v>14602</v>
      </c>
      <c r="Z223" s="7">
        <f>LARGE(F223:Q223,4)</f>
        <v>18227</v>
      </c>
      <c r="AA223" s="7">
        <f>SUM(R223:U223)</f>
        <v>188822</v>
      </c>
      <c r="AB223" s="13">
        <f>COUNTIF(F223:Q223,"&gt;20000")</f>
        <v>0</v>
      </c>
      <c r="AC223" s="26" t="str">
        <f>REPT("⭐",AB223)</f>
        <v/>
      </c>
      <c r="AD223" s="13" t="str">
        <f>IF(AB223&lt;=3,"Atenção",IF(AB223&lt;=6,"OK","Ótimo"))</f>
        <v>Atenção</v>
      </c>
    </row>
    <row r="224" spans="1:30" x14ac:dyDescent="0.25">
      <c r="A224" s="5" t="s">
        <v>117</v>
      </c>
      <c r="B224" s="5" t="s">
        <v>98</v>
      </c>
      <c r="C224" s="5" t="s">
        <v>399</v>
      </c>
      <c r="D224" s="6">
        <v>3170</v>
      </c>
      <c r="E224" s="5" t="s">
        <v>30</v>
      </c>
      <c r="F224" s="6">
        <v>24725</v>
      </c>
      <c r="G224" s="6">
        <v>14764</v>
      </c>
      <c r="H224" s="6">
        <v>15377</v>
      </c>
      <c r="I224" s="6">
        <v>11354</v>
      </c>
      <c r="J224" s="6">
        <v>18565</v>
      </c>
      <c r="K224" s="6">
        <v>17750</v>
      </c>
      <c r="L224" s="6">
        <v>23681</v>
      </c>
      <c r="M224" s="6">
        <v>21829</v>
      </c>
      <c r="N224" s="6">
        <v>13745</v>
      </c>
      <c r="O224" s="6">
        <v>14268</v>
      </c>
      <c r="P224" s="6">
        <v>14486</v>
      </c>
      <c r="Q224" s="6">
        <v>10544</v>
      </c>
      <c r="R224" s="6">
        <f>SUM(F224:H224)</f>
        <v>54866</v>
      </c>
      <c r="S224" s="6">
        <f>SUM(I224:K224)</f>
        <v>47669</v>
      </c>
      <c r="T224" s="6">
        <f>SUM(L224:N224)</f>
        <v>59255</v>
      </c>
      <c r="U224" s="7">
        <f>SUM(O224:Q224)</f>
        <v>39298</v>
      </c>
      <c r="V224" s="7">
        <f>AVERAGE(F224:Q224)</f>
        <v>16757.333333333332</v>
      </c>
      <c r="W224" s="7">
        <f>MIN(F224:Q224)</f>
        <v>10544</v>
      </c>
      <c r="X224" s="7">
        <f>MAX(F224:Q224)</f>
        <v>24725</v>
      </c>
      <c r="Y224" s="7">
        <f>SMALL(F224:Q224,4)</f>
        <v>14268</v>
      </c>
      <c r="Z224" s="7">
        <f>LARGE(F224:Q224,4)</f>
        <v>18565</v>
      </c>
      <c r="AA224" s="7">
        <f>SUM(R224:U224)</f>
        <v>201088</v>
      </c>
      <c r="AB224" s="13">
        <f>COUNTIF(F224:Q224,"&gt;20000")</f>
        <v>3</v>
      </c>
      <c r="AC224" s="26" t="str">
        <f>REPT("⭐",AB224)</f>
        <v>⭐⭐⭐</v>
      </c>
      <c r="AD224" s="13" t="str">
        <f>IF(AB224&lt;=3,"Atenção",IF(AB224&lt;=6,"OK","Ótimo"))</f>
        <v>Atenção</v>
      </c>
    </row>
    <row r="225" spans="1:30" x14ac:dyDescent="0.25">
      <c r="A225" s="5" t="s">
        <v>103</v>
      </c>
      <c r="B225" s="5" t="s">
        <v>91</v>
      </c>
      <c r="C225" s="5" t="s">
        <v>242</v>
      </c>
      <c r="D225" s="6">
        <v>3125</v>
      </c>
      <c r="E225" s="5" t="s">
        <v>26</v>
      </c>
      <c r="F225" s="6">
        <v>16967</v>
      </c>
      <c r="G225" s="6">
        <v>11869</v>
      </c>
      <c r="H225" s="6">
        <v>15021</v>
      </c>
      <c r="I225" s="6">
        <v>10702</v>
      </c>
      <c r="J225" s="6">
        <v>13897</v>
      </c>
      <c r="K225" s="6">
        <v>13680</v>
      </c>
      <c r="L225" s="6">
        <v>18110</v>
      </c>
      <c r="M225" s="6">
        <v>18143</v>
      </c>
      <c r="N225" s="6">
        <v>11278</v>
      </c>
      <c r="O225" s="6">
        <v>15985</v>
      </c>
      <c r="P225" s="6">
        <v>19297</v>
      </c>
      <c r="Q225" s="6">
        <v>23301</v>
      </c>
      <c r="R225" s="6">
        <f>SUM(F225:H225)</f>
        <v>43857</v>
      </c>
      <c r="S225" s="6">
        <f>SUM(I225:K225)</f>
        <v>38279</v>
      </c>
      <c r="T225" s="6">
        <f>SUM(L225:N225)</f>
        <v>47531</v>
      </c>
      <c r="U225" s="7">
        <f>SUM(O225:Q225)</f>
        <v>58583</v>
      </c>
      <c r="V225" s="7">
        <f>AVERAGE(F225:Q225)</f>
        <v>15687.5</v>
      </c>
      <c r="W225" s="7">
        <f>MIN(F225:Q225)</f>
        <v>10702</v>
      </c>
      <c r="X225" s="7">
        <f>MAX(F225:Q225)</f>
        <v>23301</v>
      </c>
      <c r="Y225" s="7">
        <f>SMALL(F225:Q225,4)</f>
        <v>13680</v>
      </c>
      <c r="Z225" s="7">
        <f>LARGE(F225:Q225,4)</f>
        <v>18110</v>
      </c>
      <c r="AA225" s="7">
        <f>SUM(R225:U225)</f>
        <v>188250</v>
      </c>
      <c r="AB225" s="13">
        <f>COUNTIF(F225:Q225,"&gt;20000")</f>
        <v>1</v>
      </c>
      <c r="AC225" s="26" t="str">
        <f>REPT("⭐",AB225)</f>
        <v>⭐</v>
      </c>
      <c r="AD225" s="13" t="str">
        <f>IF(AB225&lt;=3,"Atenção",IF(AB225&lt;=6,"OK","Ótimo"))</f>
        <v>Atenção</v>
      </c>
    </row>
    <row r="226" spans="1:30" x14ac:dyDescent="0.25">
      <c r="A226" s="5" t="s">
        <v>158</v>
      </c>
      <c r="B226" s="5" t="s">
        <v>94</v>
      </c>
      <c r="C226" s="5" t="s">
        <v>324</v>
      </c>
      <c r="D226" s="6">
        <v>3125</v>
      </c>
      <c r="E226" s="5" t="s">
        <v>26</v>
      </c>
      <c r="F226" s="6">
        <v>10283</v>
      </c>
      <c r="G226" s="6">
        <v>10897</v>
      </c>
      <c r="H226" s="6">
        <v>19455</v>
      </c>
      <c r="I226" s="6">
        <v>22366</v>
      </c>
      <c r="J226" s="6">
        <v>21040</v>
      </c>
      <c r="K226" s="6">
        <v>13743</v>
      </c>
      <c r="L226" s="6">
        <v>16517</v>
      </c>
      <c r="M226" s="6">
        <v>16823</v>
      </c>
      <c r="N226" s="6">
        <v>14830</v>
      </c>
      <c r="O226" s="6">
        <v>20599</v>
      </c>
      <c r="P226" s="6">
        <v>15811</v>
      </c>
      <c r="Q226" s="6">
        <v>16978</v>
      </c>
      <c r="R226" s="6">
        <f>SUM(F226:H226)</f>
        <v>40635</v>
      </c>
      <c r="S226" s="6">
        <f>SUM(I226:K226)</f>
        <v>57149</v>
      </c>
      <c r="T226" s="6">
        <f>SUM(L226:N226)</f>
        <v>48170</v>
      </c>
      <c r="U226" s="7">
        <f>SUM(O226:Q226)</f>
        <v>53388</v>
      </c>
      <c r="V226" s="7">
        <f>AVERAGE(F226:Q226)</f>
        <v>16611.833333333332</v>
      </c>
      <c r="W226" s="7">
        <f>MIN(F226:Q226)</f>
        <v>10283</v>
      </c>
      <c r="X226" s="7">
        <f>MAX(F226:Q226)</f>
        <v>22366</v>
      </c>
      <c r="Y226" s="7">
        <f>SMALL(F226:Q226,4)</f>
        <v>14830</v>
      </c>
      <c r="Z226" s="7">
        <f>LARGE(F226:Q226,4)</f>
        <v>19455</v>
      </c>
      <c r="AA226" s="7">
        <f>SUM(R226:U226)</f>
        <v>199342</v>
      </c>
      <c r="AB226" s="13">
        <f>COUNTIF(F226:Q226,"&gt;20000")</f>
        <v>3</v>
      </c>
      <c r="AC226" s="26" t="str">
        <f>REPT("⭐",AB226)</f>
        <v>⭐⭐⭐</v>
      </c>
      <c r="AD226" s="13" t="str">
        <f>IF(AB226&lt;=3,"Atenção",IF(AB226&lt;=6,"OK","Ótimo"))</f>
        <v>Atenção</v>
      </c>
    </row>
    <row r="227" spans="1:30" x14ac:dyDescent="0.25">
      <c r="A227" s="5" t="s">
        <v>106</v>
      </c>
      <c r="B227" s="5" t="s">
        <v>91</v>
      </c>
      <c r="C227" s="5" t="s">
        <v>287</v>
      </c>
      <c r="D227" s="6">
        <v>3170</v>
      </c>
      <c r="E227" s="5" t="s">
        <v>30</v>
      </c>
      <c r="F227" s="6">
        <v>11408</v>
      </c>
      <c r="G227" s="6">
        <v>16628</v>
      </c>
      <c r="H227" s="6">
        <v>18351</v>
      </c>
      <c r="I227" s="6">
        <v>19879</v>
      </c>
      <c r="J227" s="6">
        <v>11259</v>
      </c>
      <c r="K227" s="6">
        <v>22507</v>
      </c>
      <c r="L227" s="6">
        <v>22796</v>
      </c>
      <c r="M227" s="6">
        <v>14055</v>
      </c>
      <c r="N227" s="6">
        <v>15965</v>
      </c>
      <c r="O227" s="6">
        <v>15332</v>
      </c>
      <c r="P227" s="6">
        <v>14410</v>
      </c>
      <c r="Q227" s="6">
        <v>24933</v>
      </c>
      <c r="R227" s="6">
        <f>SUM(F227:H227)</f>
        <v>46387</v>
      </c>
      <c r="S227" s="6">
        <f>SUM(I227:K227)</f>
        <v>53645</v>
      </c>
      <c r="T227" s="6">
        <f>SUM(L227:N227)</f>
        <v>52816</v>
      </c>
      <c r="U227" s="7">
        <f>SUM(O227:Q227)</f>
        <v>54675</v>
      </c>
      <c r="V227" s="7">
        <f>AVERAGE(F227:Q227)</f>
        <v>17293.583333333332</v>
      </c>
      <c r="W227" s="7">
        <f>MIN(F227:Q227)</f>
        <v>11259</v>
      </c>
      <c r="X227" s="7">
        <f>MAX(F227:Q227)</f>
        <v>24933</v>
      </c>
      <c r="Y227" s="7">
        <f>SMALL(F227:Q227,4)</f>
        <v>14410</v>
      </c>
      <c r="Z227" s="7">
        <f>LARGE(F227:Q227,4)</f>
        <v>19879</v>
      </c>
      <c r="AA227" s="7">
        <f>SUM(R227:U227)</f>
        <v>207523</v>
      </c>
      <c r="AB227" s="13">
        <f>COUNTIF(F227:Q227,"&gt;20000")</f>
        <v>3</v>
      </c>
      <c r="AC227" s="26" t="str">
        <f>REPT("⭐",AB227)</f>
        <v>⭐⭐⭐</v>
      </c>
      <c r="AD227" s="13" t="str">
        <f>IF(AB227&lt;=3,"Atenção",IF(AB227&lt;=6,"OK","Ótimo"))</f>
        <v>Atenção</v>
      </c>
    </row>
    <row r="228" spans="1:30" x14ac:dyDescent="0.25">
      <c r="A228" s="5" t="s">
        <v>57</v>
      </c>
      <c r="B228" s="5" t="s">
        <v>118</v>
      </c>
      <c r="C228" s="5" t="s">
        <v>431</v>
      </c>
      <c r="D228" s="6">
        <v>3170</v>
      </c>
      <c r="E228" s="5" t="s">
        <v>30</v>
      </c>
      <c r="F228" s="6">
        <v>12252</v>
      </c>
      <c r="G228" s="6">
        <v>22701</v>
      </c>
      <c r="H228" s="6">
        <v>24058</v>
      </c>
      <c r="I228" s="6">
        <v>12246</v>
      </c>
      <c r="J228" s="6">
        <v>12081</v>
      </c>
      <c r="K228" s="6">
        <v>23245</v>
      </c>
      <c r="L228" s="6">
        <v>10144</v>
      </c>
      <c r="M228" s="6">
        <v>19300</v>
      </c>
      <c r="N228" s="6">
        <v>18190</v>
      </c>
      <c r="O228" s="6">
        <v>11306</v>
      </c>
      <c r="P228" s="6">
        <v>19663</v>
      </c>
      <c r="Q228" s="6">
        <v>18607</v>
      </c>
      <c r="R228" s="6">
        <f>SUM(F228:H228)</f>
        <v>59011</v>
      </c>
      <c r="S228" s="6">
        <f>SUM(I228:K228)</f>
        <v>47572</v>
      </c>
      <c r="T228" s="6">
        <f>SUM(L228:N228)</f>
        <v>47634</v>
      </c>
      <c r="U228" s="7">
        <f>SUM(O228:Q228)</f>
        <v>49576</v>
      </c>
      <c r="V228" s="7">
        <f>AVERAGE(F228:Q228)</f>
        <v>16982.75</v>
      </c>
      <c r="W228" s="7">
        <f>MIN(F228:Q228)</f>
        <v>10144</v>
      </c>
      <c r="X228" s="7">
        <f>MAX(F228:Q228)</f>
        <v>24058</v>
      </c>
      <c r="Y228" s="7">
        <f>SMALL(F228:Q228,4)</f>
        <v>12246</v>
      </c>
      <c r="Z228" s="7">
        <f>LARGE(F228:Q228,4)</f>
        <v>19663</v>
      </c>
      <c r="AA228" s="7">
        <f>SUM(R228:U228)</f>
        <v>203793</v>
      </c>
      <c r="AB228" s="13">
        <f>COUNTIF(F228:Q228,"&gt;20000")</f>
        <v>3</v>
      </c>
      <c r="AC228" s="26" t="str">
        <f>REPT("⭐",AB228)</f>
        <v>⭐⭐⭐</v>
      </c>
      <c r="AD228" s="13" t="str">
        <f>IF(AB228&lt;=3,"Atenção",IF(AB228&lt;=6,"OK","Ótimo"))</f>
        <v>Atenção</v>
      </c>
    </row>
    <row r="229" spans="1:30" x14ac:dyDescent="0.25">
      <c r="A229" s="5" t="s">
        <v>105</v>
      </c>
      <c r="B229" s="5" t="s">
        <v>91</v>
      </c>
      <c r="C229" s="5" t="s">
        <v>199</v>
      </c>
      <c r="D229" s="6">
        <v>3125</v>
      </c>
      <c r="E229" s="5" t="s">
        <v>26</v>
      </c>
      <c r="F229" s="6">
        <v>17617</v>
      </c>
      <c r="G229" s="6">
        <v>15652</v>
      </c>
      <c r="H229" s="6">
        <v>20039</v>
      </c>
      <c r="I229" s="6">
        <v>22935</v>
      </c>
      <c r="J229" s="6">
        <v>20459</v>
      </c>
      <c r="K229" s="6">
        <v>11031</v>
      </c>
      <c r="L229" s="6">
        <v>22203</v>
      </c>
      <c r="M229" s="6">
        <v>14673</v>
      </c>
      <c r="N229" s="6">
        <v>20370</v>
      </c>
      <c r="O229" s="6">
        <v>10024</v>
      </c>
      <c r="P229" s="6">
        <v>10415</v>
      </c>
      <c r="Q229" s="6">
        <v>23006</v>
      </c>
      <c r="R229" s="6">
        <f>SUM(F229:H229)</f>
        <v>53308</v>
      </c>
      <c r="S229" s="6">
        <f>SUM(I229:K229)</f>
        <v>54425</v>
      </c>
      <c r="T229" s="6">
        <f>SUM(L229:N229)</f>
        <v>57246</v>
      </c>
      <c r="U229" s="7">
        <f>SUM(O229:Q229)</f>
        <v>43445</v>
      </c>
      <c r="V229" s="7">
        <f>AVERAGE(F229:Q229)</f>
        <v>17368.666666666668</v>
      </c>
      <c r="W229" s="7">
        <f>MIN(F229:Q229)</f>
        <v>10024</v>
      </c>
      <c r="X229" s="7">
        <f>MAX(F229:Q229)</f>
        <v>23006</v>
      </c>
      <c r="Y229" s="7">
        <f>SMALL(F229:Q229,4)</f>
        <v>14673</v>
      </c>
      <c r="Z229" s="7">
        <f>LARGE(F229:Q229,4)</f>
        <v>20459</v>
      </c>
      <c r="AA229" s="7">
        <f>SUM(R229:U229)</f>
        <v>208424</v>
      </c>
      <c r="AB229" s="13">
        <f>COUNTIF(F229:Q229,"&gt;20000")</f>
        <v>6</v>
      </c>
      <c r="AC229" s="26" t="str">
        <f>REPT("⭐",AB229)</f>
        <v>⭐⭐⭐⭐⭐⭐</v>
      </c>
      <c r="AD229" s="13" t="str">
        <f>IF(AB229&lt;=3,"Atenção",IF(AB229&lt;=6,"OK","Ótimo"))</f>
        <v>OK</v>
      </c>
    </row>
    <row r="230" spans="1:30" x14ac:dyDescent="0.25">
      <c r="A230" s="5" t="s">
        <v>159</v>
      </c>
      <c r="B230" s="5" t="s">
        <v>25</v>
      </c>
      <c r="C230" s="5" t="s">
        <v>435</v>
      </c>
      <c r="D230" s="6">
        <v>3235</v>
      </c>
      <c r="E230" s="5" t="s">
        <v>87</v>
      </c>
      <c r="F230" s="6">
        <v>21393</v>
      </c>
      <c r="G230" s="6">
        <v>13436</v>
      </c>
      <c r="H230" s="6">
        <v>16588</v>
      </c>
      <c r="I230" s="6">
        <v>17079</v>
      </c>
      <c r="J230" s="6">
        <v>24934</v>
      </c>
      <c r="K230" s="6">
        <v>10771</v>
      </c>
      <c r="L230" s="6">
        <v>23020</v>
      </c>
      <c r="M230" s="6">
        <v>12769</v>
      </c>
      <c r="N230" s="6">
        <v>11539</v>
      </c>
      <c r="O230" s="6">
        <v>23073</v>
      </c>
      <c r="P230" s="6">
        <v>10847</v>
      </c>
      <c r="Q230" s="6">
        <v>13678</v>
      </c>
      <c r="R230" s="6">
        <f>SUM(F230:H230)</f>
        <v>51417</v>
      </c>
      <c r="S230" s="6">
        <f>SUM(I230:K230)</f>
        <v>52784</v>
      </c>
      <c r="T230" s="6">
        <f>SUM(L230:N230)</f>
        <v>47328</v>
      </c>
      <c r="U230" s="7">
        <f>SUM(O230:Q230)</f>
        <v>47598</v>
      </c>
      <c r="V230" s="7">
        <f>AVERAGE(F230:Q230)</f>
        <v>16593.916666666668</v>
      </c>
      <c r="W230" s="7">
        <f>MIN(F230:Q230)</f>
        <v>10771</v>
      </c>
      <c r="X230" s="7">
        <f>MAX(F230:Q230)</f>
        <v>24934</v>
      </c>
      <c r="Y230" s="7">
        <f>SMALL(F230:Q230,4)</f>
        <v>12769</v>
      </c>
      <c r="Z230" s="7">
        <f>LARGE(F230:Q230,4)</f>
        <v>21393</v>
      </c>
      <c r="AA230" s="7">
        <f>SUM(R230:U230)</f>
        <v>199127</v>
      </c>
      <c r="AB230" s="13">
        <f>COUNTIF(F230:Q230,"&gt;20000")</f>
        <v>4</v>
      </c>
      <c r="AC230" s="26" t="str">
        <f>REPT("⭐",AB230)</f>
        <v>⭐⭐⭐⭐</v>
      </c>
      <c r="AD230" s="13" t="str">
        <f>IF(AB230&lt;=3,"Atenção",IF(AB230&lt;=6,"OK","Ótimo"))</f>
        <v>OK</v>
      </c>
    </row>
    <row r="231" spans="1:30" x14ac:dyDescent="0.25">
      <c r="A231" s="5" t="s">
        <v>150</v>
      </c>
      <c r="B231" s="5" t="s">
        <v>65</v>
      </c>
      <c r="C231" s="5" t="s">
        <v>202</v>
      </c>
      <c r="D231" s="6">
        <v>3235</v>
      </c>
      <c r="E231" s="5" t="s">
        <v>87</v>
      </c>
      <c r="F231" s="6">
        <v>19984</v>
      </c>
      <c r="G231" s="6">
        <v>21209</v>
      </c>
      <c r="H231" s="6">
        <v>19674</v>
      </c>
      <c r="I231" s="6">
        <v>15645</v>
      </c>
      <c r="J231" s="6">
        <v>15086</v>
      </c>
      <c r="K231" s="6">
        <v>17212</v>
      </c>
      <c r="L231" s="6">
        <v>20107</v>
      </c>
      <c r="M231" s="6">
        <v>17750</v>
      </c>
      <c r="N231" s="6">
        <v>11268</v>
      </c>
      <c r="O231" s="6">
        <v>17327</v>
      </c>
      <c r="P231" s="6">
        <v>23099</v>
      </c>
      <c r="Q231" s="6">
        <v>18956</v>
      </c>
      <c r="R231" s="6">
        <f>SUM(F231:H231)</f>
        <v>60867</v>
      </c>
      <c r="S231" s="6">
        <f>SUM(I231:K231)</f>
        <v>47943</v>
      </c>
      <c r="T231" s="6">
        <f>SUM(L231:N231)</f>
        <v>49125</v>
      </c>
      <c r="U231" s="7">
        <f>SUM(O231:Q231)</f>
        <v>59382</v>
      </c>
      <c r="V231" s="7">
        <f>AVERAGE(F231:Q231)</f>
        <v>18109.75</v>
      </c>
      <c r="W231" s="7">
        <f>MIN(F231:Q231)</f>
        <v>11268</v>
      </c>
      <c r="X231" s="7">
        <f>MAX(F231:Q231)</f>
        <v>23099</v>
      </c>
      <c r="Y231" s="7">
        <f>SMALL(F231:Q231,4)</f>
        <v>17212</v>
      </c>
      <c r="Z231" s="7">
        <f>LARGE(F231:Q231,4)</f>
        <v>19984</v>
      </c>
      <c r="AA231" s="7">
        <f>SUM(R231:U231)</f>
        <v>217317</v>
      </c>
      <c r="AB231" s="13">
        <f>COUNTIF(F231:Q231,"&gt;20000")</f>
        <v>3</v>
      </c>
      <c r="AC231" s="26" t="str">
        <f>REPT("⭐",AB231)</f>
        <v>⭐⭐⭐</v>
      </c>
      <c r="AD231" s="13" t="str">
        <f>IF(AB231&lt;=3,"Atenção",IF(AB231&lt;=6,"OK","Ótimo"))</f>
        <v>Atenção</v>
      </c>
    </row>
    <row r="232" spans="1:30" x14ac:dyDescent="0.25">
      <c r="A232" s="5" t="s">
        <v>21</v>
      </c>
      <c r="B232" s="5" t="s">
        <v>51</v>
      </c>
      <c r="C232" s="5" t="s">
        <v>411</v>
      </c>
      <c r="D232" s="6">
        <v>3235</v>
      </c>
      <c r="E232" s="5" t="s">
        <v>87</v>
      </c>
      <c r="F232" s="6">
        <v>10630</v>
      </c>
      <c r="G232" s="6">
        <v>19165</v>
      </c>
      <c r="H232" s="6">
        <v>17270</v>
      </c>
      <c r="I232" s="6">
        <v>18681</v>
      </c>
      <c r="J232" s="6">
        <v>12756</v>
      </c>
      <c r="K232" s="6">
        <v>14500</v>
      </c>
      <c r="L232" s="6">
        <v>19192</v>
      </c>
      <c r="M232" s="6">
        <v>18580</v>
      </c>
      <c r="N232" s="6">
        <v>17596</v>
      </c>
      <c r="O232" s="6">
        <v>24398</v>
      </c>
      <c r="P232" s="6">
        <v>11238</v>
      </c>
      <c r="Q232" s="6">
        <v>23546</v>
      </c>
      <c r="R232" s="6">
        <f>SUM(F232:H232)</f>
        <v>47065</v>
      </c>
      <c r="S232" s="6">
        <f>SUM(I232:K232)</f>
        <v>45937</v>
      </c>
      <c r="T232" s="6">
        <f>SUM(L232:N232)</f>
        <v>55368</v>
      </c>
      <c r="U232" s="7">
        <f>SUM(O232:Q232)</f>
        <v>59182</v>
      </c>
      <c r="V232" s="7">
        <f>AVERAGE(F232:Q232)</f>
        <v>17296</v>
      </c>
      <c r="W232" s="7">
        <f>MIN(F232:Q232)</f>
        <v>10630</v>
      </c>
      <c r="X232" s="7">
        <f>MAX(F232:Q232)</f>
        <v>24398</v>
      </c>
      <c r="Y232" s="7">
        <f>SMALL(F232:Q232,4)</f>
        <v>14500</v>
      </c>
      <c r="Z232" s="7">
        <f>LARGE(F232:Q232,4)</f>
        <v>19165</v>
      </c>
      <c r="AA232" s="7">
        <f>SUM(R232:U232)</f>
        <v>207552</v>
      </c>
      <c r="AB232" s="13">
        <f>COUNTIF(F232:Q232,"&gt;20000")</f>
        <v>2</v>
      </c>
      <c r="AC232" s="26" t="str">
        <f>REPT("⭐",AB232)</f>
        <v>⭐⭐</v>
      </c>
      <c r="AD232" s="13" t="str">
        <f>IF(AB232&lt;=3,"Atenção",IF(AB232&lt;=6,"OK","Ótimo"))</f>
        <v>Atenção</v>
      </c>
    </row>
    <row r="233" spans="1:30" x14ac:dyDescent="0.25">
      <c r="A233" s="5" t="s">
        <v>103</v>
      </c>
      <c r="B233" s="5" t="s">
        <v>32</v>
      </c>
      <c r="C233" s="5" t="s">
        <v>335</v>
      </c>
      <c r="D233" s="6">
        <v>3235</v>
      </c>
      <c r="E233" s="5" t="s">
        <v>87</v>
      </c>
      <c r="F233" s="6">
        <v>19044</v>
      </c>
      <c r="G233" s="6">
        <v>12110</v>
      </c>
      <c r="H233" s="6">
        <v>21942</v>
      </c>
      <c r="I233" s="6">
        <v>19749</v>
      </c>
      <c r="J233" s="6">
        <v>11021</v>
      </c>
      <c r="K233" s="6">
        <v>11129</v>
      </c>
      <c r="L233" s="6">
        <v>13194</v>
      </c>
      <c r="M233" s="6">
        <v>15082</v>
      </c>
      <c r="N233" s="6">
        <v>24435</v>
      </c>
      <c r="O233" s="6">
        <v>16295</v>
      </c>
      <c r="P233" s="6">
        <v>23293</v>
      </c>
      <c r="Q233" s="6">
        <v>19485</v>
      </c>
      <c r="R233" s="6">
        <f>SUM(F233:H233)</f>
        <v>53096</v>
      </c>
      <c r="S233" s="6">
        <f>SUM(I233:K233)</f>
        <v>41899</v>
      </c>
      <c r="T233" s="6">
        <f>SUM(L233:N233)</f>
        <v>52711</v>
      </c>
      <c r="U233" s="7">
        <f>SUM(O233:Q233)</f>
        <v>59073</v>
      </c>
      <c r="V233" s="7">
        <f>AVERAGE(F233:Q233)</f>
        <v>17231.583333333332</v>
      </c>
      <c r="W233" s="7">
        <f>MIN(F233:Q233)</f>
        <v>11021</v>
      </c>
      <c r="X233" s="7">
        <f>MAX(F233:Q233)</f>
        <v>24435</v>
      </c>
      <c r="Y233" s="7">
        <f>SMALL(F233:Q233,4)</f>
        <v>13194</v>
      </c>
      <c r="Z233" s="7">
        <f>LARGE(F233:Q233,4)</f>
        <v>19749</v>
      </c>
      <c r="AA233" s="7">
        <f>SUM(R233:U233)</f>
        <v>206779</v>
      </c>
      <c r="AB233" s="13">
        <f>COUNTIF(F233:Q233,"&gt;20000")</f>
        <v>3</v>
      </c>
      <c r="AC233" s="26" t="str">
        <f>REPT("⭐",AB233)</f>
        <v>⭐⭐⭐</v>
      </c>
      <c r="AD233" s="13" t="str">
        <f>IF(AB233&lt;=3,"Atenção",IF(AB233&lt;=6,"OK","Ótimo"))</f>
        <v>Atenção</v>
      </c>
    </row>
    <row r="234" spans="1:30" x14ac:dyDescent="0.25">
      <c r="A234" s="5" t="s">
        <v>152</v>
      </c>
      <c r="B234" s="5" t="s">
        <v>84</v>
      </c>
      <c r="C234" s="5" t="s">
        <v>415</v>
      </c>
      <c r="D234" s="6">
        <v>3235</v>
      </c>
      <c r="E234" s="5" t="s">
        <v>87</v>
      </c>
      <c r="F234" s="6">
        <v>10280</v>
      </c>
      <c r="G234" s="6">
        <v>12970</v>
      </c>
      <c r="H234" s="6">
        <v>13635</v>
      </c>
      <c r="I234" s="6">
        <v>16998</v>
      </c>
      <c r="J234" s="6">
        <v>13107</v>
      </c>
      <c r="K234" s="6">
        <v>15807</v>
      </c>
      <c r="L234" s="6">
        <v>24965</v>
      </c>
      <c r="M234" s="6">
        <v>16102</v>
      </c>
      <c r="N234" s="6">
        <v>19211</v>
      </c>
      <c r="O234" s="6">
        <v>18254</v>
      </c>
      <c r="P234" s="6">
        <v>24006</v>
      </c>
      <c r="Q234" s="6">
        <v>10292</v>
      </c>
      <c r="R234" s="6">
        <f>SUM(F234:H234)</f>
        <v>36885</v>
      </c>
      <c r="S234" s="6">
        <f>SUM(I234:K234)</f>
        <v>45912</v>
      </c>
      <c r="T234" s="6">
        <f>SUM(L234:N234)</f>
        <v>60278</v>
      </c>
      <c r="U234" s="7">
        <f>SUM(O234:Q234)</f>
        <v>52552</v>
      </c>
      <c r="V234" s="7">
        <f>AVERAGE(F234:Q234)</f>
        <v>16302.25</v>
      </c>
      <c r="W234" s="7">
        <f>MIN(F234:Q234)</f>
        <v>10280</v>
      </c>
      <c r="X234" s="7">
        <f>MAX(F234:Q234)</f>
        <v>24965</v>
      </c>
      <c r="Y234" s="7">
        <f>SMALL(F234:Q234,4)</f>
        <v>13107</v>
      </c>
      <c r="Z234" s="7">
        <f>LARGE(F234:Q234,4)</f>
        <v>18254</v>
      </c>
      <c r="AA234" s="7">
        <f>SUM(R234:U234)</f>
        <v>195627</v>
      </c>
      <c r="AB234" s="13">
        <f>COUNTIF(F234:Q234,"&gt;20000")</f>
        <v>2</v>
      </c>
      <c r="AC234" s="26" t="str">
        <f>REPT("⭐",AB234)</f>
        <v>⭐⭐</v>
      </c>
      <c r="AD234" s="13" t="str">
        <f>IF(AB234&lt;=3,"Atenção",IF(AB234&lt;=6,"OK","Ótimo"))</f>
        <v>Atenção</v>
      </c>
    </row>
    <row r="235" spans="1:30" x14ac:dyDescent="0.25">
      <c r="A235" s="5" t="s">
        <v>139</v>
      </c>
      <c r="B235" s="5" t="s">
        <v>40</v>
      </c>
      <c r="C235" s="5" t="s">
        <v>347</v>
      </c>
      <c r="D235" s="6">
        <v>3235</v>
      </c>
      <c r="E235" s="5" t="s">
        <v>87</v>
      </c>
      <c r="F235" s="6">
        <v>15961</v>
      </c>
      <c r="G235" s="6">
        <v>15391</v>
      </c>
      <c r="H235" s="6">
        <v>19100</v>
      </c>
      <c r="I235" s="6">
        <v>21661</v>
      </c>
      <c r="J235" s="6">
        <v>10549</v>
      </c>
      <c r="K235" s="6">
        <v>24652</v>
      </c>
      <c r="L235" s="6">
        <v>22124</v>
      </c>
      <c r="M235" s="6">
        <v>17245</v>
      </c>
      <c r="N235" s="6">
        <v>23988</v>
      </c>
      <c r="O235" s="6">
        <v>21316</v>
      </c>
      <c r="P235" s="6">
        <v>15233</v>
      </c>
      <c r="Q235" s="6">
        <v>11226</v>
      </c>
      <c r="R235" s="6">
        <f>SUM(F235:H235)</f>
        <v>50452</v>
      </c>
      <c r="S235" s="6">
        <f>SUM(I235:K235)</f>
        <v>56862</v>
      </c>
      <c r="T235" s="6">
        <f>SUM(L235:N235)</f>
        <v>63357</v>
      </c>
      <c r="U235" s="7">
        <f>SUM(O235:Q235)</f>
        <v>47775</v>
      </c>
      <c r="V235" s="7">
        <f>AVERAGE(F235:Q235)</f>
        <v>18203.833333333332</v>
      </c>
      <c r="W235" s="7">
        <f>MIN(F235:Q235)</f>
        <v>10549</v>
      </c>
      <c r="X235" s="7">
        <f>MAX(F235:Q235)</f>
        <v>24652</v>
      </c>
      <c r="Y235" s="7">
        <f>SMALL(F235:Q235,4)</f>
        <v>15391</v>
      </c>
      <c r="Z235" s="7">
        <f>LARGE(F235:Q235,4)</f>
        <v>21661</v>
      </c>
      <c r="AA235" s="7">
        <f>SUM(R235:U235)</f>
        <v>218446</v>
      </c>
      <c r="AB235" s="13">
        <f>COUNTIF(F235:Q235,"&gt;20000")</f>
        <v>5</v>
      </c>
      <c r="AC235" s="26" t="str">
        <f>REPT("⭐",AB235)</f>
        <v>⭐⭐⭐⭐⭐</v>
      </c>
      <c r="AD235" s="13" t="str">
        <f>IF(AB235&lt;=3,"Atenção",IF(AB235&lt;=6,"OK","Ótimo"))</f>
        <v>OK</v>
      </c>
    </row>
    <row r="236" spans="1:30" x14ac:dyDescent="0.25">
      <c r="A236" s="5" t="s">
        <v>50</v>
      </c>
      <c r="B236" s="5" t="s">
        <v>55</v>
      </c>
      <c r="C236" s="5" t="s">
        <v>391</v>
      </c>
      <c r="D236" s="6">
        <v>3235</v>
      </c>
      <c r="E236" s="5" t="s">
        <v>87</v>
      </c>
      <c r="F236" s="6">
        <v>18465</v>
      </c>
      <c r="G236" s="6">
        <v>11932</v>
      </c>
      <c r="H236" s="6">
        <v>13306</v>
      </c>
      <c r="I236" s="6">
        <v>23225</v>
      </c>
      <c r="J236" s="6">
        <v>18184</v>
      </c>
      <c r="K236" s="6">
        <v>24293</v>
      </c>
      <c r="L236" s="6">
        <v>20315</v>
      </c>
      <c r="M236" s="6">
        <v>16803</v>
      </c>
      <c r="N236" s="6">
        <v>12649</v>
      </c>
      <c r="O236" s="6">
        <v>15657</v>
      </c>
      <c r="P236" s="6">
        <v>24580</v>
      </c>
      <c r="Q236" s="6">
        <v>16346</v>
      </c>
      <c r="R236" s="6">
        <f>SUM(F236:H236)</f>
        <v>43703</v>
      </c>
      <c r="S236" s="6">
        <f>SUM(I236:K236)</f>
        <v>65702</v>
      </c>
      <c r="T236" s="6">
        <f>SUM(L236:N236)</f>
        <v>49767</v>
      </c>
      <c r="U236" s="7">
        <f>SUM(O236:Q236)</f>
        <v>56583</v>
      </c>
      <c r="V236" s="7">
        <f>AVERAGE(F236:Q236)</f>
        <v>17979.583333333332</v>
      </c>
      <c r="W236" s="7">
        <f>MIN(F236:Q236)</f>
        <v>11932</v>
      </c>
      <c r="X236" s="7">
        <f>MAX(F236:Q236)</f>
        <v>24580</v>
      </c>
      <c r="Y236" s="7">
        <f>SMALL(F236:Q236,4)</f>
        <v>15657</v>
      </c>
      <c r="Z236" s="7">
        <f>LARGE(F236:Q236,4)</f>
        <v>20315</v>
      </c>
      <c r="AA236" s="7">
        <f>SUM(R236:U236)</f>
        <v>215755</v>
      </c>
      <c r="AB236" s="13">
        <f>COUNTIF(F236:Q236,"&gt;20000")</f>
        <v>4</v>
      </c>
      <c r="AC236" s="26" t="str">
        <f>REPT("⭐",AB236)</f>
        <v>⭐⭐⭐⭐</v>
      </c>
      <c r="AD236" s="13" t="str">
        <f>IF(AB236&lt;=3,"Atenção",IF(AB236&lt;=6,"OK","Ótimo"))</f>
        <v>OK</v>
      </c>
    </row>
    <row r="237" spans="1:30" x14ac:dyDescent="0.25">
      <c r="A237" s="5" t="s">
        <v>78</v>
      </c>
      <c r="B237" s="5" t="s">
        <v>114</v>
      </c>
      <c r="C237" s="5" t="s">
        <v>354</v>
      </c>
      <c r="D237" s="6">
        <v>3235</v>
      </c>
      <c r="E237" s="5" t="s">
        <v>87</v>
      </c>
      <c r="F237" s="6">
        <v>18858</v>
      </c>
      <c r="G237" s="6">
        <v>22461</v>
      </c>
      <c r="H237" s="6">
        <v>16008</v>
      </c>
      <c r="I237" s="6">
        <v>13150</v>
      </c>
      <c r="J237" s="6">
        <v>11300</v>
      </c>
      <c r="K237" s="6">
        <v>15396</v>
      </c>
      <c r="L237" s="6">
        <v>17396</v>
      </c>
      <c r="M237" s="6">
        <v>18542</v>
      </c>
      <c r="N237" s="6">
        <v>19127</v>
      </c>
      <c r="O237" s="6">
        <v>24236</v>
      </c>
      <c r="P237" s="6">
        <v>20469</v>
      </c>
      <c r="Q237" s="6">
        <v>23149</v>
      </c>
      <c r="R237" s="6">
        <f>SUM(F237:H237)</f>
        <v>57327</v>
      </c>
      <c r="S237" s="6">
        <f>SUM(I237:K237)</f>
        <v>39846</v>
      </c>
      <c r="T237" s="6">
        <f>SUM(L237:N237)</f>
        <v>55065</v>
      </c>
      <c r="U237" s="7">
        <f>SUM(O237:Q237)</f>
        <v>67854</v>
      </c>
      <c r="V237" s="7">
        <f>AVERAGE(F237:Q237)</f>
        <v>18341</v>
      </c>
      <c r="W237" s="7">
        <f>MIN(F237:Q237)</f>
        <v>11300</v>
      </c>
      <c r="X237" s="7">
        <f>MAX(F237:Q237)</f>
        <v>24236</v>
      </c>
      <c r="Y237" s="7">
        <f>SMALL(F237:Q237,4)</f>
        <v>16008</v>
      </c>
      <c r="Z237" s="7">
        <f>LARGE(F237:Q237,4)</f>
        <v>20469</v>
      </c>
      <c r="AA237" s="7">
        <f>SUM(R237:U237)</f>
        <v>220092</v>
      </c>
      <c r="AB237" s="13">
        <f>COUNTIF(F237:Q237,"&gt;20000")</f>
        <v>4</v>
      </c>
      <c r="AC237" s="26" t="str">
        <f>REPT("⭐",AB237)</f>
        <v>⭐⭐⭐⭐</v>
      </c>
      <c r="AD237" s="13" t="str">
        <f>IF(AB237&lt;=3,"Atenção",IF(AB237&lt;=6,"OK","Ótimo"))</f>
        <v>OK</v>
      </c>
    </row>
    <row r="238" spans="1:30" x14ac:dyDescent="0.25">
      <c r="A238" s="5" t="s">
        <v>158</v>
      </c>
      <c r="B238" s="5" t="s">
        <v>40</v>
      </c>
      <c r="C238" s="5" t="s">
        <v>328</v>
      </c>
      <c r="D238" s="6">
        <v>3235</v>
      </c>
      <c r="E238" s="5" t="s">
        <v>18</v>
      </c>
      <c r="F238" s="6">
        <v>23656</v>
      </c>
      <c r="G238" s="6">
        <v>13258</v>
      </c>
      <c r="H238" s="6">
        <v>20558</v>
      </c>
      <c r="I238" s="6">
        <v>24671</v>
      </c>
      <c r="J238" s="6">
        <v>20151</v>
      </c>
      <c r="K238" s="6">
        <v>14836</v>
      </c>
      <c r="L238" s="6">
        <v>13182</v>
      </c>
      <c r="M238" s="6">
        <v>13142</v>
      </c>
      <c r="N238" s="6">
        <v>20922</v>
      </c>
      <c r="O238" s="6">
        <v>16286</v>
      </c>
      <c r="P238" s="6">
        <v>19353</v>
      </c>
      <c r="Q238" s="6">
        <v>22036</v>
      </c>
      <c r="R238" s="6">
        <f>SUM(F238:H238)</f>
        <v>57472</v>
      </c>
      <c r="S238" s="6">
        <f>SUM(I238:K238)</f>
        <v>59658</v>
      </c>
      <c r="T238" s="6">
        <f>SUM(L238:N238)</f>
        <v>47246</v>
      </c>
      <c r="U238" s="7">
        <f>SUM(O238:Q238)</f>
        <v>57675</v>
      </c>
      <c r="V238" s="7">
        <f>AVERAGE(F238:Q238)</f>
        <v>18504.25</v>
      </c>
      <c r="W238" s="7">
        <f>MIN(F238:Q238)</f>
        <v>13142</v>
      </c>
      <c r="X238" s="7">
        <f>MAX(F238:Q238)</f>
        <v>24671</v>
      </c>
      <c r="Y238" s="7">
        <f>SMALL(F238:Q238,4)</f>
        <v>14836</v>
      </c>
      <c r="Z238" s="7">
        <f>LARGE(F238:Q238,4)</f>
        <v>20922</v>
      </c>
      <c r="AA238" s="7">
        <f>SUM(R238:U238)</f>
        <v>222051</v>
      </c>
      <c r="AB238" s="13">
        <f>COUNTIF(F238:Q238,"&gt;20000")</f>
        <v>6</v>
      </c>
      <c r="AC238" s="26" t="str">
        <f>REPT("⭐",AB238)</f>
        <v>⭐⭐⭐⭐⭐⭐</v>
      </c>
      <c r="AD238" s="13" t="str">
        <f>IF(AB238&lt;=3,"Atenção",IF(AB238&lt;=6,"OK","Ótimo"))</f>
        <v>OK</v>
      </c>
    </row>
    <row r="239" spans="1:30" x14ac:dyDescent="0.25">
      <c r="A239" s="5" t="s">
        <v>140</v>
      </c>
      <c r="B239" s="5" t="s">
        <v>46</v>
      </c>
      <c r="C239" s="5" t="s">
        <v>449</v>
      </c>
      <c r="D239" s="6">
        <v>3235</v>
      </c>
      <c r="E239" s="5" t="s">
        <v>87</v>
      </c>
      <c r="F239" s="6">
        <v>13144</v>
      </c>
      <c r="G239" s="6">
        <v>16715</v>
      </c>
      <c r="H239" s="6">
        <v>11313</v>
      </c>
      <c r="I239" s="6">
        <v>10904</v>
      </c>
      <c r="J239" s="6">
        <v>13501</v>
      </c>
      <c r="K239" s="6">
        <v>12931</v>
      </c>
      <c r="L239" s="6">
        <v>21802</v>
      </c>
      <c r="M239" s="6">
        <v>23662</v>
      </c>
      <c r="N239" s="6">
        <v>15740</v>
      </c>
      <c r="O239" s="6">
        <v>18514</v>
      </c>
      <c r="P239" s="6">
        <v>15576</v>
      </c>
      <c r="Q239" s="6">
        <v>22913</v>
      </c>
      <c r="R239" s="6">
        <f>SUM(F239:H239)</f>
        <v>41172</v>
      </c>
      <c r="S239" s="6">
        <f>SUM(I239:K239)</f>
        <v>37336</v>
      </c>
      <c r="T239" s="6">
        <f>SUM(L239:N239)</f>
        <v>61204</v>
      </c>
      <c r="U239" s="7">
        <f>SUM(O239:Q239)</f>
        <v>57003</v>
      </c>
      <c r="V239" s="7">
        <f>AVERAGE(F239:Q239)</f>
        <v>16392.916666666668</v>
      </c>
      <c r="W239" s="7">
        <f>MIN(F239:Q239)</f>
        <v>10904</v>
      </c>
      <c r="X239" s="7">
        <f>MAX(F239:Q239)</f>
        <v>23662</v>
      </c>
      <c r="Y239" s="7">
        <f>SMALL(F239:Q239,4)</f>
        <v>13144</v>
      </c>
      <c r="Z239" s="7">
        <f>LARGE(F239:Q239,4)</f>
        <v>18514</v>
      </c>
      <c r="AA239" s="7">
        <f>SUM(R239:U239)</f>
        <v>196715</v>
      </c>
      <c r="AB239" s="13">
        <f>COUNTIF(F239:Q239,"&gt;20000")</f>
        <v>3</v>
      </c>
      <c r="AC239" s="26" t="str">
        <f>REPT("⭐",AB239)</f>
        <v>⭐⭐⭐</v>
      </c>
      <c r="AD239" s="13" t="str">
        <f>IF(AB239&lt;=3,"Atenção",IF(AB239&lt;=6,"OK","Ótimo"))</f>
        <v>Atenção</v>
      </c>
    </row>
    <row r="240" spans="1:30" x14ac:dyDescent="0.25">
      <c r="A240" s="5" t="s">
        <v>97</v>
      </c>
      <c r="B240" s="5" t="s">
        <v>34</v>
      </c>
      <c r="C240" s="5" t="s">
        <v>273</v>
      </c>
      <c r="D240" s="6">
        <v>3170</v>
      </c>
      <c r="E240" s="5" t="s">
        <v>30</v>
      </c>
      <c r="F240" s="6">
        <v>18719</v>
      </c>
      <c r="G240" s="6">
        <v>24705</v>
      </c>
      <c r="H240" s="6">
        <v>22167</v>
      </c>
      <c r="I240" s="6">
        <v>21260</v>
      </c>
      <c r="J240" s="6">
        <v>18622</v>
      </c>
      <c r="K240" s="6">
        <v>18484</v>
      </c>
      <c r="L240" s="6">
        <v>23130</v>
      </c>
      <c r="M240" s="6">
        <v>10771</v>
      </c>
      <c r="N240" s="6">
        <v>21961</v>
      </c>
      <c r="O240" s="6">
        <v>15491</v>
      </c>
      <c r="P240" s="6">
        <v>19132</v>
      </c>
      <c r="Q240" s="6">
        <v>12828</v>
      </c>
      <c r="R240" s="6">
        <f>SUM(F240:H240)</f>
        <v>65591</v>
      </c>
      <c r="S240" s="6">
        <f>SUM(I240:K240)</f>
        <v>58366</v>
      </c>
      <c r="T240" s="6">
        <f>SUM(L240:N240)</f>
        <v>55862</v>
      </c>
      <c r="U240" s="7">
        <f>SUM(O240:Q240)</f>
        <v>47451</v>
      </c>
      <c r="V240" s="7">
        <f>AVERAGE(F240:Q240)</f>
        <v>18939.166666666668</v>
      </c>
      <c r="W240" s="7">
        <f>MIN(F240:Q240)</f>
        <v>10771</v>
      </c>
      <c r="X240" s="7">
        <f>MAX(F240:Q240)</f>
        <v>24705</v>
      </c>
      <c r="Y240" s="7">
        <f>SMALL(F240:Q240,4)</f>
        <v>18484</v>
      </c>
      <c r="Z240" s="7">
        <f>LARGE(F240:Q240,4)</f>
        <v>21961</v>
      </c>
      <c r="AA240" s="7">
        <f>SUM(R240:U240)</f>
        <v>227270</v>
      </c>
      <c r="AB240" s="13">
        <f>COUNTIF(F240:Q240,"&gt;20000")</f>
        <v>5</v>
      </c>
      <c r="AC240" s="26" t="str">
        <f>REPT("⭐",AB240)</f>
        <v>⭐⭐⭐⭐⭐</v>
      </c>
      <c r="AD240" s="13" t="str">
        <f>IF(AB240&lt;=3,"Atenção",IF(AB240&lt;=6,"OK","Ótimo"))</f>
        <v>OK</v>
      </c>
    </row>
    <row r="241" spans="1:30" x14ac:dyDescent="0.25">
      <c r="A241" s="5" t="s">
        <v>92</v>
      </c>
      <c r="B241" s="5" t="s">
        <v>114</v>
      </c>
      <c r="C241" s="5" t="s">
        <v>200</v>
      </c>
      <c r="D241" s="6">
        <v>3170</v>
      </c>
      <c r="E241" s="5" t="s">
        <v>30</v>
      </c>
      <c r="F241" s="6">
        <v>20578</v>
      </c>
      <c r="G241" s="6">
        <v>17768</v>
      </c>
      <c r="H241" s="6">
        <v>14103</v>
      </c>
      <c r="I241" s="6">
        <v>17651</v>
      </c>
      <c r="J241" s="6">
        <v>10444</v>
      </c>
      <c r="K241" s="6">
        <v>19208</v>
      </c>
      <c r="L241" s="6">
        <v>15482</v>
      </c>
      <c r="M241" s="6">
        <v>14484</v>
      </c>
      <c r="N241" s="6">
        <v>11402</v>
      </c>
      <c r="O241" s="6">
        <v>23378</v>
      </c>
      <c r="P241" s="6">
        <v>17148</v>
      </c>
      <c r="Q241" s="6">
        <v>24583</v>
      </c>
      <c r="R241" s="6">
        <f>SUM(F241:H241)</f>
        <v>52449</v>
      </c>
      <c r="S241" s="6">
        <f>SUM(I241:K241)</f>
        <v>47303</v>
      </c>
      <c r="T241" s="6">
        <f>SUM(L241:N241)</f>
        <v>41368</v>
      </c>
      <c r="U241" s="7">
        <f>SUM(O241:Q241)</f>
        <v>65109</v>
      </c>
      <c r="V241" s="7">
        <f>AVERAGE(F241:Q241)</f>
        <v>17185.75</v>
      </c>
      <c r="W241" s="7">
        <f>MIN(F241:Q241)</f>
        <v>10444</v>
      </c>
      <c r="X241" s="7">
        <f>MAX(F241:Q241)</f>
        <v>24583</v>
      </c>
      <c r="Y241" s="7">
        <f>SMALL(F241:Q241,4)</f>
        <v>14484</v>
      </c>
      <c r="Z241" s="7">
        <f>LARGE(F241:Q241,4)</f>
        <v>19208</v>
      </c>
      <c r="AA241" s="7">
        <f>SUM(R241:U241)</f>
        <v>206229</v>
      </c>
      <c r="AB241" s="13">
        <f>COUNTIF(F241:Q241,"&gt;20000")</f>
        <v>3</v>
      </c>
      <c r="AC241" s="26" t="str">
        <f>REPT("⭐",AB241)</f>
        <v>⭐⭐⭐</v>
      </c>
      <c r="AD241" s="13" t="str">
        <f>IF(AB241&lt;=3,"Atenção",IF(AB241&lt;=6,"OK","Ótimo"))</f>
        <v>Atenção</v>
      </c>
    </row>
    <row r="242" spans="1:30" x14ac:dyDescent="0.25">
      <c r="A242" s="5" t="s">
        <v>67</v>
      </c>
      <c r="B242" s="5" t="s">
        <v>114</v>
      </c>
      <c r="C242" s="5" t="s">
        <v>359</v>
      </c>
      <c r="D242" s="6">
        <v>3235</v>
      </c>
      <c r="E242" s="5" t="s">
        <v>87</v>
      </c>
      <c r="F242" s="6">
        <v>23882</v>
      </c>
      <c r="G242" s="6">
        <v>18314</v>
      </c>
      <c r="H242" s="6">
        <v>14778</v>
      </c>
      <c r="I242" s="6">
        <v>23571</v>
      </c>
      <c r="J242" s="6">
        <v>22941</v>
      </c>
      <c r="K242" s="6">
        <v>18335</v>
      </c>
      <c r="L242" s="6">
        <v>14744</v>
      </c>
      <c r="M242" s="6">
        <v>14452</v>
      </c>
      <c r="N242" s="6">
        <v>16484</v>
      </c>
      <c r="O242" s="6">
        <v>23616</v>
      </c>
      <c r="P242" s="6">
        <v>19219</v>
      </c>
      <c r="Q242" s="6">
        <v>24521</v>
      </c>
      <c r="R242" s="6">
        <f>SUM(F242:H242)</f>
        <v>56974</v>
      </c>
      <c r="S242" s="6">
        <f>SUM(I242:K242)</f>
        <v>64847</v>
      </c>
      <c r="T242" s="6">
        <f>SUM(L242:N242)</f>
        <v>45680</v>
      </c>
      <c r="U242" s="7">
        <f>SUM(O242:Q242)</f>
        <v>67356</v>
      </c>
      <c r="V242" s="7">
        <f>AVERAGE(F242:Q242)</f>
        <v>19571.416666666668</v>
      </c>
      <c r="W242" s="7">
        <f>MIN(F242:Q242)</f>
        <v>14452</v>
      </c>
      <c r="X242" s="7">
        <f>MAX(F242:Q242)</f>
        <v>24521</v>
      </c>
      <c r="Y242" s="7">
        <f>SMALL(F242:Q242,4)</f>
        <v>16484</v>
      </c>
      <c r="Z242" s="7">
        <f>LARGE(F242:Q242,4)</f>
        <v>23571</v>
      </c>
      <c r="AA242" s="7">
        <f>SUM(R242:U242)</f>
        <v>234857</v>
      </c>
      <c r="AB242" s="13">
        <f>COUNTIF(F242:Q242,"&gt;20000")</f>
        <v>5</v>
      </c>
      <c r="AC242" s="26" t="str">
        <f>REPT("⭐",AB242)</f>
        <v>⭐⭐⭐⭐⭐</v>
      </c>
      <c r="AD242" s="13" t="str">
        <f>IF(AB242&lt;=3,"Atenção",IF(AB242&lt;=6,"OK","Ótimo"))</f>
        <v>OK</v>
      </c>
    </row>
    <row r="243" spans="1:30" x14ac:dyDescent="0.25">
      <c r="A243" s="5" t="s">
        <v>109</v>
      </c>
      <c r="B243" s="5" t="s">
        <v>46</v>
      </c>
      <c r="C243" s="5" t="s">
        <v>402</v>
      </c>
      <c r="D243" s="6">
        <v>3125</v>
      </c>
      <c r="E243" s="5" t="s">
        <v>26</v>
      </c>
      <c r="F243" s="6">
        <v>22026</v>
      </c>
      <c r="G243" s="6">
        <v>22109</v>
      </c>
      <c r="H243" s="6">
        <v>20269</v>
      </c>
      <c r="I243" s="6">
        <v>23338</v>
      </c>
      <c r="J243" s="6">
        <v>23866</v>
      </c>
      <c r="K243" s="6">
        <v>13343</v>
      </c>
      <c r="L243" s="6">
        <v>13568</v>
      </c>
      <c r="M243" s="6">
        <v>10112</v>
      </c>
      <c r="N243" s="6">
        <v>17896</v>
      </c>
      <c r="O243" s="6">
        <v>16867</v>
      </c>
      <c r="P243" s="6">
        <v>10462</v>
      </c>
      <c r="Q243" s="6">
        <v>11867</v>
      </c>
      <c r="R243" s="6">
        <f>SUM(F243:H243)</f>
        <v>64404</v>
      </c>
      <c r="S243" s="6">
        <f>SUM(I243:K243)</f>
        <v>60547</v>
      </c>
      <c r="T243" s="6">
        <f>SUM(L243:N243)</f>
        <v>41576</v>
      </c>
      <c r="U243" s="7">
        <f>SUM(O243:Q243)</f>
        <v>39196</v>
      </c>
      <c r="V243" s="7">
        <f>AVERAGE(F243:Q243)</f>
        <v>17143.583333333332</v>
      </c>
      <c r="W243" s="7">
        <f>MIN(F243:Q243)</f>
        <v>10112</v>
      </c>
      <c r="X243" s="7">
        <f>MAX(F243:Q243)</f>
        <v>23866</v>
      </c>
      <c r="Y243" s="7">
        <f>SMALL(F243:Q243,4)</f>
        <v>13343</v>
      </c>
      <c r="Z243" s="7">
        <f>LARGE(F243:Q243,4)</f>
        <v>22026</v>
      </c>
      <c r="AA243" s="7">
        <f>SUM(R243:U243)</f>
        <v>205723</v>
      </c>
      <c r="AB243" s="13">
        <f>COUNTIF(F243:Q243,"&gt;20000")</f>
        <v>5</v>
      </c>
      <c r="AC243" s="26" t="str">
        <f>REPT("⭐",AB243)</f>
        <v>⭐⭐⭐⭐⭐</v>
      </c>
      <c r="AD243" s="13" t="str">
        <f>IF(AB243&lt;=3,"Atenção",IF(AB243&lt;=6,"OK","Ótimo"))</f>
        <v>OK</v>
      </c>
    </row>
    <row r="244" spans="1:30" x14ac:dyDescent="0.25">
      <c r="A244" s="5" t="s">
        <v>74</v>
      </c>
      <c r="B244" s="5" t="s">
        <v>69</v>
      </c>
      <c r="C244" s="5" t="s">
        <v>211</v>
      </c>
      <c r="D244" s="6">
        <v>3235</v>
      </c>
      <c r="E244" s="5" t="s">
        <v>87</v>
      </c>
      <c r="F244" s="6">
        <v>17515</v>
      </c>
      <c r="G244" s="6">
        <v>12664</v>
      </c>
      <c r="H244" s="6">
        <v>20856</v>
      </c>
      <c r="I244" s="6">
        <v>14232</v>
      </c>
      <c r="J244" s="6">
        <v>13494</v>
      </c>
      <c r="K244" s="6">
        <v>15964</v>
      </c>
      <c r="L244" s="6">
        <v>19947</v>
      </c>
      <c r="M244" s="6">
        <v>10103</v>
      </c>
      <c r="N244" s="6">
        <v>17466</v>
      </c>
      <c r="O244" s="6">
        <v>18866</v>
      </c>
      <c r="P244" s="6">
        <v>14018</v>
      </c>
      <c r="Q244" s="6">
        <v>17581</v>
      </c>
      <c r="R244" s="6">
        <f>SUM(F244:H244)</f>
        <v>51035</v>
      </c>
      <c r="S244" s="6">
        <f>SUM(I244:K244)</f>
        <v>43690</v>
      </c>
      <c r="T244" s="6">
        <f>SUM(L244:N244)</f>
        <v>47516</v>
      </c>
      <c r="U244" s="7">
        <f>SUM(O244:Q244)</f>
        <v>50465</v>
      </c>
      <c r="V244" s="7">
        <f>AVERAGE(F244:Q244)</f>
        <v>16058.833333333334</v>
      </c>
      <c r="W244" s="7">
        <f>MIN(F244:Q244)</f>
        <v>10103</v>
      </c>
      <c r="X244" s="7">
        <f>MAX(F244:Q244)</f>
        <v>20856</v>
      </c>
      <c r="Y244" s="7">
        <f>SMALL(F244:Q244,4)</f>
        <v>14018</v>
      </c>
      <c r="Z244" s="7">
        <f>LARGE(F244:Q244,4)</f>
        <v>17581</v>
      </c>
      <c r="AA244" s="7">
        <f>SUM(R244:U244)</f>
        <v>192706</v>
      </c>
      <c r="AB244" s="13">
        <f>COUNTIF(F244:Q244,"&gt;20000")</f>
        <v>1</v>
      </c>
      <c r="AC244" s="26" t="str">
        <f>REPT("⭐",AB244)</f>
        <v>⭐</v>
      </c>
      <c r="AD244" s="13" t="str">
        <f>IF(AB244&lt;=3,"Atenção",IF(AB244&lt;=6,"OK","Ótimo"))</f>
        <v>Atenção</v>
      </c>
    </row>
    <row r="245" spans="1:30" x14ac:dyDescent="0.25">
      <c r="A245" s="5" t="s">
        <v>160</v>
      </c>
      <c r="B245" s="5" t="s">
        <v>36</v>
      </c>
      <c r="C245" s="5" t="s">
        <v>428</v>
      </c>
      <c r="D245" s="6">
        <v>3235</v>
      </c>
      <c r="E245" s="5" t="s">
        <v>87</v>
      </c>
      <c r="F245" s="6">
        <v>20988</v>
      </c>
      <c r="G245" s="6">
        <v>12338</v>
      </c>
      <c r="H245" s="6">
        <v>16877</v>
      </c>
      <c r="I245" s="6">
        <v>24344</v>
      </c>
      <c r="J245" s="6">
        <v>11474</v>
      </c>
      <c r="K245" s="6">
        <v>20514</v>
      </c>
      <c r="L245" s="6">
        <v>17177</v>
      </c>
      <c r="M245" s="6">
        <v>24207</v>
      </c>
      <c r="N245" s="6">
        <v>15624</v>
      </c>
      <c r="O245" s="6">
        <v>14180</v>
      </c>
      <c r="P245" s="6">
        <v>19527</v>
      </c>
      <c r="Q245" s="6">
        <v>12620</v>
      </c>
      <c r="R245" s="6">
        <f>SUM(F245:H245)</f>
        <v>50203</v>
      </c>
      <c r="S245" s="6">
        <f>SUM(I245:K245)</f>
        <v>56332</v>
      </c>
      <c r="T245" s="6">
        <f>SUM(L245:N245)</f>
        <v>57008</v>
      </c>
      <c r="U245" s="7">
        <f>SUM(O245:Q245)</f>
        <v>46327</v>
      </c>
      <c r="V245" s="7">
        <f>AVERAGE(F245:Q245)</f>
        <v>17489.166666666668</v>
      </c>
      <c r="W245" s="7">
        <f>MIN(F245:Q245)</f>
        <v>11474</v>
      </c>
      <c r="X245" s="7">
        <f>MAX(F245:Q245)</f>
        <v>24344</v>
      </c>
      <c r="Y245" s="7">
        <f>SMALL(F245:Q245,4)</f>
        <v>14180</v>
      </c>
      <c r="Z245" s="7">
        <f>LARGE(F245:Q245,4)</f>
        <v>20514</v>
      </c>
      <c r="AA245" s="7">
        <f>SUM(R245:U245)</f>
        <v>209870</v>
      </c>
      <c r="AB245" s="13">
        <f>COUNTIF(F245:Q245,"&gt;20000")</f>
        <v>4</v>
      </c>
      <c r="AC245" s="26" t="str">
        <f>REPT("⭐",AB245)</f>
        <v>⭐⭐⭐⭐</v>
      </c>
      <c r="AD245" s="13" t="str">
        <f>IF(AB245&lt;=3,"Atenção",IF(AB245&lt;=6,"OK","Ótimo"))</f>
        <v>OK</v>
      </c>
    </row>
    <row r="246" spans="1:30" x14ac:dyDescent="0.25">
      <c r="A246" s="5" t="s">
        <v>134</v>
      </c>
      <c r="B246" s="5" t="s">
        <v>91</v>
      </c>
      <c r="C246" s="5" t="s">
        <v>194</v>
      </c>
      <c r="D246" s="6">
        <v>3235</v>
      </c>
      <c r="E246" s="5" t="s">
        <v>18</v>
      </c>
      <c r="F246" s="6">
        <v>10609</v>
      </c>
      <c r="G246" s="6">
        <v>16650</v>
      </c>
      <c r="H246" s="6">
        <v>15846</v>
      </c>
      <c r="I246" s="6">
        <v>20561</v>
      </c>
      <c r="J246" s="6">
        <v>14778</v>
      </c>
      <c r="K246" s="6">
        <v>19057</v>
      </c>
      <c r="L246" s="6">
        <v>18796</v>
      </c>
      <c r="M246" s="6">
        <v>21760</v>
      </c>
      <c r="N246" s="6">
        <v>23815</v>
      </c>
      <c r="O246" s="6">
        <v>13775</v>
      </c>
      <c r="P246" s="6">
        <v>14454</v>
      </c>
      <c r="Q246" s="6">
        <v>16970</v>
      </c>
      <c r="R246" s="6">
        <f>SUM(F246:H246)</f>
        <v>43105</v>
      </c>
      <c r="S246" s="6">
        <f>SUM(I246:K246)</f>
        <v>54396</v>
      </c>
      <c r="T246" s="6">
        <f>SUM(L246:N246)</f>
        <v>64371</v>
      </c>
      <c r="U246" s="7">
        <f>SUM(O246:Q246)</f>
        <v>45199</v>
      </c>
      <c r="V246" s="7">
        <f>AVERAGE(F246:Q246)</f>
        <v>17255.916666666668</v>
      </c>
      <c r="W246" s="7">
        <f>MIN(F246:Q246)</f>
        <v>10609</v>
      </c>
      <c r="X246" s="7">
        <f>MAX(F246:Q246)</f>
        <v>23815</v>
      </c>
      <c r="Y246" s="7">
        <f>SMALL(F246:Q246,4)</f>
        <v>14778</v>
      </c>
      <c r="Z246" s="7">
        <f>LARGE(F246:Q246,4)</f>
        <v>19057</v>
      </c>
      <c r="AA246" s="7">
        <f>SUM(R246:U246)</f>
        <v>207071</v>
      </c>
      <c r="AB246" s="13">
        <f>COUNTIF(F246:Q246,"&gt;20000")</f>
        <v>3</v>
      </c>
      <c r="AC246" s="26" t="str">
        <f>REPT("⭐",AB246)</f>
        <v>⭐⭐⭐</v>
      </c>
      <c r="AD246" s="13" t="str">
        <f>IF(AB246&lt;=3,"Atenção",IF(AB246&lt;=6,"OK","Ótimo"))</f>
        <v>Atenção</v>
      </c>
    </row>
    <row r="247" spans="1:30" x14ac:dyDescent="0.25">
      <c r="A247" s="5" t="s">
        <v>43</v>
      </c>
      <c r="B247" s="5" t="s">
        <v>38</v>
      </c>
      <c r="C247" s="5" t="s">
        <v>201</v>
      </c>
      <c r="D247" s="6">
        <v>3235</v>
      </c>
      <c r="E247" s="5" t="s">
        <v>87</v>
      </c>
      <c r="F247" s="6">
        <v>23311</v>
      </c>
      <c r="G247" s="6">
        <v>15932</v>
      </c>
      <c r="H247" s="6">
        <v>16285</v>
      </c>
      <c r="I247" s="6">
        <v>21749</v>
      </c>
      <c r="J247" s="6">
        <v>14940</v>
      </c>
      <c r="K247" s="6">
        <v>21330</v>
      </c>
      <c r="L247" s="6">
        <v>22351</v>
      </c>
      <c r="M247" s="6">
        <v>24394</v>
      </c>
      <c r="N247" s="6">
        <v>12300</v>
      </c>
      <c r="O247" s="6">
        <v>21531</v>
      </c>
      <c r="P247" s="6">
        <v>13975</v>
      </c>
      <c r="Q247" s="6">
        <v>14035</v>
      </c>
      <c r="R247" s="6">
        <f>SUM(F247:H247)</f>
        <v>55528</v>
      </c>
      <c r="S247" s="6">
        <f>SUM(I247:K247)</f>
        <v>58019</v>
      </c>
      <c r="T247" s="6">
        <f>SUM(L247:N247)</f>
        <v>59045</v>
      </c>
      <c r="U247" s="7">
        <f>SUM(O247:Q247)</f>
        <v>49541</v>
      </c>
      <c r="V247" s="7">
        <f>AVERAGE(F247:Q247)</f>
        <v>18511.083333333332</v>
      </c>
      <c r="W247" s="7">
        <f>MIN(F247:Q247)</f>
        <v>12300</v>
      </c>
      <c r="X247" s="7">
        <f>MAX(F247:Q247)</f>
        <v>24394</v>
      </c>
      <c r="Y247" s="7">
        <f>SMALL(F247:Q247,4)</f>
        <v>14940</v>
      </c>
      <c r="Z247" s="7">
        <f>LARGE(F247:Q247,4)</f>
        <v>21749</v>
      </c>
      <c r="AA247" s="7">
        <f>SUM(R247:U247)</f>
        <v>222133</v>
      </c>
      <c r="AB247" s="13">
        <f>COUNTIF(F247:Q247,"&gt;20000")</f>
        <v>6</v>
      </c>
      <c r="AC247" s="26" t="str">
        <f>REPT("⭐",AB247)</f>
        <v>⭐⭐⭐⭐⭐⭐</v>
      </c>
      <c r="AD247" s="13" t="str">
        <f>IF(AB247&lt;=3,"Atenção",IF(AB247&lt;=6,"OK","Ótimo"))</f>
        <v>OK</v>
      </c>
    </row>
    <row r="248" spans="1:30" x14ac:dyDescent="0.25">
      <c r="A248" s="5" t="s">
        <v>106</v>
      </c>
      <c r="B248" s="5" t="s">
        <v>98</v>
      </c>
      <c r="C248" s="5" t="s">
        <v>390</v>
      </c>
      <c r="D248" s="6">
        <v>3125</v>
      </c>
      <c r="E248" s="5" t="s">
        <v>26</v>
      </c>
      <c r="F248" s="6">
        <v>24568</v>
      </c>
      <c r="G248" s="6">
        <v>17889</v>
      </c>
      <c r="H248" s="6">
        <v>20142</v>
      </c>
      <c r="I248" s="6">
        <v>15144</v>
      </c>
      <c r="J248" s="6">
        <v>14939</v>
      </c>
      <c r="K248" s="6">
        <v>19092</v>
      </c>
      <c r="L248" s="6">
        <v>22591</v>
      </c>
      <c r="M248" s="6">
        <v>17384</v>
      </c>
      <c r="N248" s="6">
        <v>14438</v>
      </c>
      <c r="O248" s="6">
        <v>24974</v>
      </c>
      <c r="P248" s="6">
        <v>13640</v>
      </c>
      <c r="Q248" s="6">
        <v>17534</v>
      </c>
      <c r="R248" s="6">
        <f>SUM(F248:H248)</f>
        <v>62599</v>
      </c>
      <c r="S248" s="6">
        <f>SUM(I248:K248)</f>
        <v>49175</v>
      </c>
      <c r="T248" s="6">
        <f>SUM(L248:N248)</f>
        <v>54413</v>
      </c>
      <c r="U248" s="7">
        <f>SUM(O248:Q248)</f>
        <v>56148</v>
      </c>
      <c r="V248" s="7">
        <f>AVERAGE(F248:Q248)</f>
        <v>18527.916666666668</v>
      </c>
      <c r="W248" s="7">
        <f>MIN(F248:Q248)</f>
        <v>13640</v>
      </c>
      <c r="X248" s="7">
        <f>MAX(F248:Q248)</f>
        <v>24974</v>
      </c>
      <c r="Y248" s="7">
        <f>SMALL(F248:Q248,4)</f>
        <v>15144</v>
      </c>
      <c r="Z248" s="7">
        <f>LARGE(F248:Q248,4)</f>
        <v>20142</v>
      </c>
      <c r="AA248" s="7">
        <f>SUM(R248:U248)</f>
        <v>222335</v>
      </c>
      <c r="AB248" s="13">
        <f>COUNTIF(F248:Q248,"&gt;20000")</f>
        <v>4</v>
      </c>
      <c r="AC248" s="26" t="str">
        <f>REPT("⭐",AB248)</f>
        <v>⭐⭐⭐⭐</v>
      </c>
      <c r="AD248" s="13" t="str">
        <f>IF(AB248&lt;=3,"Atenção",IF(AB248&lt;=6,"OK","Ótimo"))</f>
        <v>OK</v>
      </c>
    </row>
    <row r="249" spans="1:30" x14ac:dyDescent="0.25">
      <c r="A249" s="5" t="s">
        <v>109</v>
      </c>
      <c r="B249" s="5" t="s">
        <v>65</v>
      </c>
      <c r="C249" s="5" t="s">
        <v>329</v>
      </c>
      <c r="D249" s="6">
        <v>3125</v>
      </c>
      <c r="E249" s="5" t="s">
        <v>26</v>
      </c>
      <c r="F249" s="6">
        <v>18992</v>
      </c>
      <c r="G249" s="6">
        <v>13912</v>
      </c>
      <c r="H249" s="6">
        <v>15521</v>
      </c>
      <c r="I249" s="6">
        <v>24321</v>
      </c>
      <c r="J249" s="6">
        <v>17121</v>
      </c>
      <c r="K249" s="6">
        <v>15288</v>
      </c>
      <c r="L249" s="6">
        <v>18182</v>
      </c>
      <c r="M249" s="6">
        <v>16044</v>
      </c>
      <c r="N249" s="6">
        <v>24612</v>
      </c>
      <c r="O249" s="6">
        <v>18820</v>
      </c>
      <c r="P249" s="6">
        <v>16372</v>
      </c>
      <c r="Q249" s="6">
        <v>15772</v>
      </c>
      <c r="R249" s="6">
        <f>SUM(F249:H249)</f>
        <v>48425</v>
      </c>
      <c r="S249" s="6">
        <f>SUM(I249:K249)</f>
        <v>56730</v>
      </c>
      <c r="T249" s="6">
        <f>SUM(L249:N249)</f>
        <v>58838</v>
      </c>
      <c r="U249" s="7">
        <f>SUM(O249:Q249)</f>
        <v>50964</v>
      </c>
      <c r="V249" s="7">
        <f>AVERAGE(F249:Q249)</f>
        <v>17913.083333333332</v>
      </c>
      <c r="W249" s="7">
        <f>MIN(F249:Q249)</f>
        <v>13912</v>
      </c>
      <c r="X249" s="7">
        <f>MAX(F249:Q249)</f>
        <v>24612</v>
      </c>
      <c r="Y249" s="7">
        <f>SMALL(F249:Q249,4)</f>
        <v>15772</v>
      </c>
      <c r="Z249" s="7">
        <f>LARGE(F249:Q249,4)</f>
        <v>18820</v>
      </c>
      <c r="AA249" s="7">
        <f>SUM(R249:U249)</f>
        <v>214957</v>
      </c>
      <c r="AB249" s="13">
        <f>COUNTIF(F249:Q249,"&gt;20000")</f>
        <v>2</v>
      </c>
      <c r="AC249" s="26" t="str">
        <f>REPT("⭐",AB249)</f>
        <v>⭐⭐</v>
      </c>
      <c r="AD249" s="13" t="str">
        <f>IF(AB249&lt;=3,"Atenção",IF(AB249&lt;=6,"OK","Ótimo"))</f>
        <v>Atenção</v>
      </c>
    </row>
    <row r="250" spans="1:30" x14ac:dyDescent="0.25">
      <c r="A250" s="5" t="s">
        <v>141</v>
      </c>
      <c r="B250" s="5" t="s">
        <v>114</v>
      </c>
      <c r="C250" s="5" t="s">
        <v>185</v>
      </c>
      <c r="D250" s="6">
        <v>3235</v>
      </c>
      <c r="E250" s="5" t="s">
        <v>87</v>
      </c>
      <c r="F250" s="6">
        <v>17097</v>
      </c>
      <c r="G250" s="6">
        <v>11336</v>
      </c>
      <c r="H250" s="6">
        <v>19631</v>
      </c>
      <c r="I250" s="6">
        <v>12825</v>
      </c>
      <c r="J250" s="6">
        <v>23193</v>
      </c>
      <c r="K250" s="6">
        <v>11357</v>
      </c>
      <c r="L250" s="6">
        <v>14167</v>
      </c>
      <c r="M250" s="6">
        <v>11296</v>
      </c>
      <c r="N250" s="6">
        <v>23260</v>
      </c>
      <c r="O250" s="6">
        <v>15160</v>
      </c>
      <c r="P250" s="6">
        <v>13432</v>
      </c>
      <c r="Q250" s="6">
        <v>16773</v>
      </c>
      <c r="R250" s="6">
        <f>SUM(F250:H250)</f>
        <v>48064</v>
      </c>
      <c r="S250" s="6">
        <f>SUM(I250:K250)</f>
        <v>47375</v>
      </c>
      <c r="T250" s="6">
        <f>SUM(L250:N250)</f>
        <v>48723</v>
      </c>
      <c r="U250" s="7">
        <f>SUM(O250:Q250)</f>
        <v>45365</v>
      </c>
      <c r="V250" s="7">
        <f>AVERAGE(F250:Q250)</f>
        <v>15793.916666666666</v>
      </c>
      <c r="W250" s="7">
        <f>MIN(F250:Q250)</f>
        <v>11296</v>
      </c>
      <c r="X250" s="7">
        <f>MAX(F250:Q250)</f>
        <v>23260</v>
      </c>
      <c r="Y250" s="7">
        <f>SMALL(F250:Q250,4)</f>
        <v>12825</v>
      </c>
      <c r="Z250" s="7">
        <f>LARGE(F250:Q250,4)</f>
        <v>17097</v>
      </c>
      <c r="AA250" s="7">
        <f>SUM(R250:U250)</f>
        <v>189527</v>
      </c>
      <c r="AB250" s="13">
        <f>COUNTIF(F250:Q250,"&gt;20000")</f>
        <v>2</v>
      </c>
      <c r="AC250" s="26" t="str">
        <f>REPT("⭐",AB250)</f>
        <v>⭐⭐</v>
      </c>
      <c r="AD250" s="13" t="str">
        <f>IF(AB250&lt;=3,"Atenção",IF(AB250&lt;=6,"OK","Ótimo"))</f>
        <v>Atenção</v>
      </c>
    </row>
    <row r="251" spans="1:30" x14ac:dyDescent="0.25">
      <c r="A251" s="5" t="s">
        <v>103</v>
      </c>
      <c r="B251" s="5" t="s">
        <v>65</v>
      </c>
      <c r="C251" s="5" t="s">
        <v>424</v>
      </c>
      <c r="D251" s="6">
        <v>3235</v>
      </c>
      <c r="E251" s="5" t="s">
        <v>87</v>
      </c>
      <c r="F251" s="6">
        <v>16165</v>
      </c>
      <c r="G251" s="6">
        <v>14957</v>
      </c>
      <c r="H251" s="6">
        <v>11638</v>
      </c>
      <c r="I251" s="6">
        <v>20208</v>
      </c>
      <c r="J251" s="6">
        <v>21142</v>
      </c>
      <c r="K251" s="6">
        <v>17847</v>
      </c>
      <c r="L251" s="6">
        <v>22723</v>
      </c>
      <c r="M251" s="6">
        <v>12202</v>
      </c>
      <c r="N251" s="6">
        <v>19463</v>
      </c>
      <c r="O251" s="6">
        <v>12664</v>
      </c>
      <c r="P251" s="6">
        <v>17976</v>
      </c>
      <c r="Q251" s="6">
        <v>13020</v>
      </c>
      <c r="R251" s="6">
        <f>SUM(F251:H251)</f>
        <v>42760</v>
      </c>
      <c r="S251" s="6">
        <f>SUM(I251:K251)</f>
        <v>59197</v>
      </c>
      <c r="T251" s="6">
        <f>SUM(L251:N251)</f>
        <v>54388</v>
      </c>
      <c r="U251" s="7">
        <f>SUM(O251:Q251)</f>
        <v>43660</v>
      </c>
      <c r="V251" s="7">
        <f>AVERAGE(F251:Q251)</f>
        <v>16667.083333333332</v>
      </c>
      <c r="W251" s="7">
        <f>MIN(F251:Q251)</f>
        <v>11638</v>
      </c>
      <c r="X251" s="7">
        <f>MAX(F251:Q251)</f>
        <v>22723</v>
      </c>
      <c r="Y251" s="7">
        <f>SMALL(F251:Q251,4)</f>
        <v>13020</v>
      </c>
      <c r="Z251" s="7">
        <f>LARGE(F251:Q251,4)</f>
        <v>19463</v>
      </c>
      <c r="AA251" s="7">
        <f>SUM(R251:U251)</f>
        <v>200005</v>
      </c>
      <c r="AB251" s="13">
        <f>COUNTIF(F251:Q251,"&gt;20000")</f>
        <v>3</v>
      </c>
      <c r="AC251" s="26" t="str">
        <f>REPT("⭐",AB251)</f>
        <v>⭐⭐⭐</v>
      </c>
      <c r="AD251" s="13" t="str">
        <f>IF(AB251&lt;=3,"Atenção",IF(AB251&lt;=6,"OK","Ótimo"))</f>
        <v>Atenção</v>
      </c>
    </row>
    <row r="252" spans="1:30" x14ac:dyDescent="0.25">
      <c r="A252" s="5" t="s">
        <v>70</v>
      </c>
      <c r="B252" s="5" t="s">
        <v>40</v>
      </c>
      <c r="C252" s="5" t="s">
        <v>298</v>
      </c>
      <c r="D252" s="6">
        <v>3235</v>
      </c>
      <c r="E252" s="5" t="s">
        <v>87</v>
      </c>
      <c r="F252" s="6">
        <v>20503</v>
      </c>
      <c r="G252" s="6">
        <v>20147</v>
      </c>
      <c r="H252" s="6">
        <v>24545</v>
      </c>
      <c r="I252" s="6">
        <v>15145</v>
      </c>
      <c r="J252" s="6">
        <v>10313</v>
      </c>
      <c r="K252" s="6">
        <v>11105</v>
      </c>
      <c r="L252" s="6">
        <v>17620</v>
      </c>
      <c r="M252" s="6">
        <v>15101</v>
      </c>
      <c r="N252" s="6">
        <v>14568</v>
      </c>
      <c r="O252" s="6">
        <v>13224</v>
      </c>
      <c r="P252" s="6">
        <v>13984</v>
      </c>
      <c r="Q252" s="6">
        <v>12034</v>
      </c>
      <c r="R252" s="6">
        <f>SUM(F252:H252)</f>
        <v>65195</v>
      </c>
      <c r="S252" s="6">
        <f>SUM(I252:K252)</f>
        <v>36563</v>
      </c>
      <c r="T252" s="6">
        <f>SUM(L252:N252)</f>
        <v>47289</v>
      </c>
      <c r="U252" s="7">
        <f>SUM(O252:Q252)</f>
        <v>39242</v>
      </c>
      <c r="V252" s="7">
        <f>AVERAGE(F252:Q252)</f>
        <v>15690.75</v>
      </c>
      <c r="W252" s="7">
        <f>MIN(F252:Q252)</f>
        <v>10313</v>
      </c>
      <c r="X252" s="7">
        <f>MAX(F252:Q252)</f>
        <v>24545</v>
      </c>
      <c r="Y252" s="7">
        <f>SMALL(F252:Q252,4)</f>
        <v>13224</v>
      </c>
      <c r="Z252" s="7">
        <f>LARGE(F252:Q252,4)</f>
        <v>17620</v>
      </c>
      <c r="AA252" s="7">
        <f>SUM(R252:U252)</f>
        <v>188289</v>
      </c>
      <c r="AB252" s="13">
        <f>COUNTIF(F252:Q252,"&gt;20000")</f>
        <v>3</v>
      </c>
      <c r="AC252" s="26" t="str">
        <f>REPT("⭐",AB252)</f>
        <v>⭐⭐⭐</v>
      </c>
      <c r="AD252" s="13" t="str">
        <f>IF(AB252&lt;=3,"Atenção",IF(AB252&lt;=6,"OK","Ótimo"))</f>
        <v>Atenção</v>
      </c>
    </row>
    <row r="253" spans="1:30" x14ac:dyDescent="0.25">
      <c r="A253" s="5" t="s">
        <v>161</v>
      </c>
      <c r="B253" s="5" t="s">
        <v>17</v>
      </c>
      <c r="C253" s="5" t="s">
        <v>247</v>
      </c>
      <c r="D253" s="6">
        <v>3170</v>
      </c>
      <c r="E253" s="5" t="s">
        <v>30</v>
      </c>
      <c r="F253" s="6">
        <v>20732</v>
      </c>
      <c r="G253" s="6">
        <v>20834</v>
      </c>
      <c r="H253" s="6">
        <v>24492</v>
      </c>
      <c r="I253" s="6">
        <v>15861</v>
      </c>
      <c r="J253" s="6">
        <v>13217</v>
      </c>
      <c r="K253" s="6">
        <v>24453</v>
      </c>
      <c r="L253" s="6">
        <v>16249</v>
      </c>
      <c r="M253" s="6">
        <v>24416</v>
      </c>
      <c r="N253" s="6">
        <v>11582</v>
      </c>
      <c r="O253" s="6">
        <v>19706</v>
      </c>
      <c r="P253" s="6">
        <v>19087</v>
      </c>
      <c r="Q253" s="6">
        <v>18294</v>
      </c>
      <c r="R253" s="6">
        <f>SUM(F253:H253)</f>
        <v>66058</v>
      </c>
      <c r="S253" s="6">
        <f>SUM(I253:K253)</f>
        <v>53531</v>
      </c>
      <c r="T253" s="6">
        <f>SUM(L253:N253)</f>
        <v>52247</v>
      </c>
      <c r="U253" s="7">
        <f>SUM(O253:Q253)</f>
        <v>57087</v>
      </c>
      <c r="V253" s="7">
        <f>AVERAGE(F253:Q253)</f>
        <v>19076.916666666668</v>
      </c>
      <c r="W253" s="7">
        <f>MIN(F253:Q253)</f>
        <v>11582</v>
      </c>
      <c r="X253" s="7">
        <f>MAX(F253:Q253)</f>
        <v>24492</v>
      </c>
      <c r="Y253" s="7">
        <f>SMALL(F253:Q253,4)</f>
        <v>16249</v>
      </c>
      <c r="Z253" s="7">
        <f>LARGE(F253:Q253,4)</f>
        <v>20834</v>
      </c>
      <c r="AA253" s="7">
        <f>SUM(R253:U253)</f>
        <v>228923</v>
      </c>
      <c r="AB253" s="13">
        <f>COUNTIF(F253:Q253,"&gt;20000")</f>
        <v>5</v>
      </c>
      <c r="AC253" s="26" t="str">
        <f>REPT("⭐",AB253)</f>
        <v>⭐⭐⭐⭐⭐</v>
      </c>
      <c r="AD253" s="13" t="str">
        <f>IF(AB253&lt;=3,"Atenção",IF(AB253&lt;=6,"OK","Ótimo"))</f>
        <v>OK</v>
      </c>
    </row>
    <row r="254" spans="1:30" x14ac:dyDescent="0.25">
      <c r="A254" s="5" t="s">
        <v>47</v>
      </c>
      <c r="B254" s="5" t="s">
        <v>34</v>
      </c>
      <c r="C254" s="5" t="s">
        <v>376</v>
      </c>
      <c r="D254" s="6">
        <v>3125</v>
      </c>
      <c r="E254" s="5" t="s">
        <v>26</v>
      </c>
      <c r="F254" s="6">
        <v>12992</v>
      </c>
      <c r="G254" s="6">
        <v>10288</v>
      </c>
      <c r="H254" s="6">
        <v>13265</v>
      </c>
      <c r="I254" s="6">
        <v>17438</v>
      </c>
      <c r="J254" s="6">
        <v>22501</v>
      </c>
      <c r="K254" s="6">
        <v>19465</v>
      </c>
      <c r="L254" s="6">
        <v>12791</v>
      </c>
      <c r="M254" s="6">
        <v>24708</v>
      </c>
      <c r="N254" s="6">
        <v>18516</v>
      </c>
      <c r="O254" s="6">
        <v>22588</v>
      </c>
      <c r="P254" s="6">
        <v>21233</v>
      </c>
      <c r="Q254" s="6">
        <v>21094</v>
      </c>
      <c r="R254" s="6">
        <f>SUM(F254:H254)</f>
        <v>36545</v>
      </c>
      <c r="S254" s="6">
        <f>SUM(I254:K254)</f>
        <v>59404</v>
      </c>
      <c r="T254" s="6">
        <f>SUM(L254:N254)</f>
        <v>56015</v>
      </c>
      <c r="U254" s="7">
        <f>SUM(O254:Q254)</f>
        <v>64915</v>
      </c>
      <c r="V254" s="7">
        <f>AVERAGE(F254:Q254)</f>
        <v>18073.25</v>
      </c>
      <c r="W254" s="7">
        <f>MIN(F254:Q254)</f>
        <v>10288</v>
      </c>
      <c r="X254" s="7">
        <f>MAX(F254:Q254)</f>
        <v>24708</v>
      </c>
      <c r="Y254" s="7">
        <f>SMALL(F254:Q254,4)</f>
        <v>13265</v>
      </c>
      <c r="Z254" s="7">
        <f>LARGE(F254:Q254,4)</f>
        <v>21233</v>
      </c>
      <c r="AA254" s="7">
        <f>SUM(R254:U254)</f>
        <v>216879</v>
      </c>
      <c r="AB254" s="13">
        <f>COUNTIF(F254:Q254,"&gt;20000")</f>
        <v>5</v>
      </c>
      <c r="AC254" s="26" t="str">
        <f>REPT("⭐",AB254)</f>
        <v>⭐⭐⭐⭐⭐</v>
      </c>
      <c r="AD254" s="13" t="str">
        <f>IF(AB254&lt;=3,"Atenção",IF(AB254&lt;=6,"OK","Ótimo"))</f>
        <v>OK</v>
      </c>
    </row>
    <row r="255" spans="1:30" x14ac:dyDescent="0.25">
      <c r="A255" s="5" t="s">
        <v>47</v>
      </c>
      <c r="B255" s="5" t="s">
        <v>17</v>
      </c>
      <c r="C255" s="5" t="s">
        <v>426</v>
      </c>
      <c r="D255" s="6">
        <v>3235</v>
      </c>
      <c r="E255" s="5" t="s">
        <v>87</v>
      </c>
      <c r="F255" s="6">
        <v>23448</v>
      </c>
      <c r="G255" s="6">
        <v>19709</v>
      </c>
      <c r="H255" s="6">
        <v>18107</v>
      </c>
      <c r="I255" s="6">
        <v>23901</v>
      </c>
      <c r="J255" s="6">
        <v>10927</v>
      </c>
      <c r="K255" s="6">
        <v>14810</v>
      </c>
      <c r="L255" s="6">
        <v>10161</v>
      </c>
      <c r="M255" s="6">
        <v>20378</v>
      </c>
      <c r="N255" s="6">
        <v>24876</v>
      </c>
      <c r="O255" s="6">
        <v>21622</v>
      </c>
      <c r="P255" s="6">
        <v>24742</v>
      </c>
      <c r="Q255" s="6">
        <v>13979</v>
      </c>
      <c r="R255" s="6">
        <f>SUM(F255:H255)</f>
        <v>61264</v>
      </c>
      <c r="S255" s="6">
        <f>SUM(I255:K255)</f>
        <v>49638</v>
      </c>
      <c r="T255" s="6">
        <f>SUM(L255:N255)</f>
        <v>55415</v>
      </c>
      <c r="U255" s="7">
        <f>SUM(O255:Q255)</f>
        <v>60343</v>
      </c>
      <c r="V255" s="7">
        <f>AVERAGE(F255:Q255)</f>
        <v>18888.333333333332</v>
      </c>
      <c r="W255" s="7">
        <f>MIN(F255:Q255)</f>
        <v>10161</v>
      </c>
      <c r="X255" s="7">
        <f>MAX(F255:Q255)</f>
        <v>24876</v>
      </c>
      <c r="Y255" s="7">
        <f>SMALL(F255:Q255,4)</f>
        <v>14810</v>
      </c>
      <c r="Z255" s="7">
        <f>LARGE(F255:Q255,4)</f>
        <v>23448</v>
      </c>
      <c r="AA255" s="7">
        <f>SUM(R255:U255)</f>
        <v>226660</v>
      </c>
      <c r="AB255" s="13">
        <f>COUNTIF(F255:Q255,"&gt;20000")</f>
        <v>6</v>
      </c>
      <c r="AC255" s="26" t="str">
        <f>REPT("⭐",AB255)</f>
        <v>⭐⭐⭐⭐⭐⭐</v>
      </c>
      <c r="AD255" s="13" t="str">
        <f>IF(AB255&lt;=3,"Atenção",IF(AB255&lt;=6,"OK","Ótimo"))</f>
        <v>OK</v>
      </c>
    </row>
    <row r="256" spans="1:30" x14ac:dyDescent="0.25">
      <c r="A256" s="5" t="s">
        <v>162</v>
      </c>
      <c r="B256" s="5" t="s">
        <v>90</v>
      </c>
      <c r="C256" s="5" t="s">
        <v>378</v>
      </c>
      <c r="D256" s="6">
        <v>3125</v>
      </c>
      <c r="E256" s="5" t="s">
        <v>26</v>
      </c>
      <c r="F256" s="6">
        <v>22346</v>
      </c>
      <c r="G256" s="6">
        <v>13796</v>
      </c>
      <c r="H256" s="6">
        <v>20225</v>
      </c>
      <c r="I256" s="6">
        <v>13906</v>
      </c>
      <c r="J256" s="6">
        <v>14107</v>
      </c>
      <c r="K256" s="6">
        <v>10003</v>
      </c>
      <c r="L256" s="6">
        <v>11358</v>
      </c>
      <c r="M256" s="6">
        <v>21584</v>
      </c>
      <c r="N256" s="6">
        <v>22512</v>
      </c>
      <c r="O256" s="6">
        <v>23813</v>
      </c>
      <c r="P256" s="6">
        <v>18032</v>
      </c>
      <c r="Q256" s="6">
        <v>16797</v>
      </c>
      <c r="R256" s="6">
        <f>SUM(F256:H256)</f>
        <v>56367</v>
      </c>
      <c r="S256" s="6">
        <f>SUM(I256:K256)</f>
        <v>38016</v>
      </c>
      <c r="T256" s="6">
        <f>SUM(L256:N256)</f>
        <v>55454</v>
      </c>
      <c r="U256" s="7">
        <f>SUM(O256:Q256)</f>
        <v>58642</v>
      </c>
      <c r="V256" s="7">
        <f>AVERAGE(F256:Q256)</f>
        <v>17373.25</v>
      </c>
      <c r="W256" s="7">
        <f>MIN(F256:Q256)</f>
        <v>10003</v>
      </c>
      <c r="X256" s="7">
        <f>MAX(F256:Q256)</f>
        <v>23813</v>
      </c>
      <c r="Y256" s="7">
        <f>SMALL(F256:Q256,4)</f>
        <v>13906</v>
      </c>
      <c r="Z256" s="7">
        <f>LARGE(F256:Q256,4)</f>
        <v>21584</v>
      </c>
      <c r="AA256" s="7">
        <f>SUM(R256:U256)</f>
        <v>208479</v>
      </c>
      <c r="AB256" s="13">
        <f>COUNTIF(F256:Q256,"&gt;20000")</f>
        <v>5</v>
      </c>
      <c r="AC256" s="26" t="str">
        <f>REPT("⭐",AB256)</f>
        <v>⭐⭐⭐⭐⭐</v>
      </c>
      <c r="AD256" s="13" t="str">
        <f>IF(AB256&lt;=3,"Atenção",IF(AB256&lt;=6,"OK","Ótimo"))</f>
        <v>OK</v>
      </c>
    </row>
    <row r="257" spans="1:30" x14ac:dyDescent="0.25">
      <c r="A257" s="5" t="s">
        <v>153</v>
      </c>
      <c r="B257" s="5" t="s">
        <v>84</v>
      </c>
      <c r="C257" s="5" t="s">
        <v>251</v>
      </c>
      <c r="D257" s="6">
        <v>3125</v>
      </c>
      <c r="E257" s="5" t="s">
        <v>26</v>
      </c>
      <c r="F257" s="6">
        <v>10922</v>
      </c>
      <c r="G257" s="6">
        <v>22967</v>
      </c>
      <c r="H257" s="6">
        <v>13223</v>
      </c>
      <c r="I257" s="6">
        <v>12381</v>
      </c>
      <c r="J257" s="6">
        <v>12852</v>
      </c>
      <c r="K257" s="6">
        <v>20234</v>
      </c>
      <c r="L257" s="6">
        <v>20049</v>
      </c>
      <c r="M257" s="6">
        <v>16969</v>
      </c>
      <c r="N257" s="6">
        <v>20938</v>
      </c>
      <c r="O257" s="6">
        <v>17870</v>
      </c>
      <c r="P257" s="6">
        <v>12324</v>
      </c>
      <c r="Q257" s="6">
        <v>14607</v>
      </c>
      <c r="R257" s="6">
        <f>SUM(F257:H257)</f>
        <v>47112</v>
      </c>
      <c r="S257" s="6">
        <f>SUM(I257:K257)</f>
        <v>45467</v>
      </c>
      <c r="T257" s="6">
        <f>SUM(L257:N257)</f>
        <v>57956</v>
      </c>
      <c r="U257" s="7">
        <f>SUM(O257:Q257)</f>
        <v>44801</v>
      </c>
      <c r="V257" s="7">
        <f>AVERAGE(F257:Q257)</f>
        <v>16278</v>
      </c>
      <c r="W257" s="7">
        <f>MIN(F257:Q257)</f>
        <v>10922</v>
      </c>
      <c r="X257" s="7">
        <f>MAX(F257:Q257)</f>
        <v>22967</v>
      </c>
      <c r="Y257" s="7">
        <f>SMALL(F257:Q257,4)</f>
        <v>12852</v>
      </c>
      <c r="Z257" s="7">
        <f>LARGE(F257:Q257,4)</f>
        <v>20049</v>
      </c>
      <c r="AA257" s="7">
        <f>SUM(R257:U257)</f>
        <v>195336</v>
      </c>
      <c r="AB257" s="13">
        <f>COUNTIF(F257:Q257,"&gt;20000")</f>
        <v>4</v>
      </c>
      <c r="AC257" s="26" t="str">
        <f>REPT("⭐",AB257)</f>
        <v>⭐⭐⭐⭐</v>
      </c>
      <c r="AD257" s="13" t="str">
        <f>IF(AB257&lt;=3,"Atenção",IF(AB257&lt;=6,"OK","Ótimo"))</f>
        <v>OK</v>
      </c>
    </row>
    <row r="258" spans="1:30" x14ac:dyDescent="0.25">
      <c r="A258" s="5" t="s">
        <v>157</v>
      </c>
      <c r="B258" s="5" t="s">
        <v>34</v>
      </c>
      <c r="C258" s="5" t="s">
        <v>231</v>
      </c>
      <c r="D258" s="6">
        <v>3235</v>
      </c>
      <c r="E258" s="5" t="s">
        <v>87</v>
      </c>
      <c r="F258" s="6">
        <v>13458</v>
      </c>
      <c r="G258" s="6">
        <v>17101</v>
      </c>
      <c r="H258" s="6">
        <v>14749</v>
      </c>
      <c r="I258" s="6">
        <v>15956</v>
      </c>
      <c r="J258" s="6">
        <v>24738</v>
      </c>
      <c r="K258" s="6">
        <v>11651</v>
      </c>
      <c r="L258" s="6">
        <v>14425</v>
      </c>
      <c r="M258" s="6">
        <v>15168</v>
      </c>
      <c r="N258" s="6">
        <v>19702</v>
      </c>
      <c r="O258" s="6">
        <v>16129</v>
      </c>
      <c r="P258" s="6">
        <v>22475</v>
      </c>
      <c r="Q258" s="6">
        <v>13858</v>
      </c>
      <c r="R258" s="6">
        <f>SUM(F258:H258)</f>
        <v>45308</v>
      </c>
      <c r="S258" s="6">
        <f>SUM(I258:K258)</f>
        <v>52345</v>
      </c>
      <c r="T258" s="6">
        <f>SUM(L258:N258)</f>
        <v>49295</v>
      </c>
      <c r="U258" s="7">
        <f>SUM(O258:Q258)</f>
        <v>52462</v>
      </c>
      <c r="V258" s="7">
        <f>AVERAGE(F258:Q258)</f>
        <v>16617.5</v>
      </c>
      <c r="W258" s="7">
        <f>MIN(F258:Q258)</f>
        <v>11651</v>
      </c>
      <c r="X258" s="7">
        <f>MAX(F258:Q258)</f>
        <v>24738</v>
      </c>
      <c r="Y258" s="7">
        <f>SMALL(F258:Q258,4)</f>
        <v>14425</v>
      </c>
      <c r="Z258" s="7">
        <f>LARGE(F258:Q258,4)</f>
        <v>17101</v>
      </c>
      <c r="AA258" s="7">
        <f>SUM(R258:U258)</f>
        <v>199410</v>
      </c>
      <c r="AB258" s="13">
        <f>COUNTIF(F258:Q258,"&gt;20000")</f>
        <v>2</v>
      </c>
      <c r="AC258" s="26" t="str">
        <f>REPT("⭐",AB258)</f>
        <v>⭐⭐</v>
      </c>
      <c r="AD258" s="13" t="str">
        <f>IF(AB258&lt;=3,"Atenção",IF(AB258&lt;=6,"OK","Ótimo"))</f>
        <v>Atenção</v>
      </c>
    </row>
    <row r="259" spans="1:30" x14ac:dyDescent="0.25">
      <c r="A259" s="5" t="s">
        <v>113</v>
      </c>
      <c r="B259" s="5" t="s">
        <v>114</v>
      </c>
      <c r="C259" s="5" t="s">
        <v>332</v>
      </c>
      <c r="D259" s="6">
        <v>3235</v>
      </c>
      <c r="E259" s="5" t="s">
        <v>87</v>
      </c>
      <c r="F259" s="6">
        <v>16303</v>
      </c>
      <c r="G259" s="6">
        <v>24873</v>
      </c>
      <c r="H259" s="6">
        <v>23121</v>
      </c>
      <c r="I259" s="6">
        <v>20256</v>
      </c>
      <c r="J259" s="6">
        <v>13886</v>
      </c>
      <c r="K259" s="6">
        <v>14095</v>
      </c>
      <c r="L259" s="6">
        <v>18945</v>
      </c>
      <c r="M259" s="6">
        <v>20215</v>
      </c>
      <c r="N259" s="6">
        <v>12867</v>
      </c>
      <c r="O259" s="6">
        <v>21038</v>
      </c>
      <c r="P259" s="6">
        <v>20224</v>
      </c>
      <c r="Q259" s="6">
        <v>22948</v>
      </c>
      <c r="R259" s="6">
        <f>SUM(F259:H259)</f>
        <v>64297</v>
      </c>
      <c r="S259" s="6">
        <f>SUM(I259:K259)</f>
        <v>48237</v>
      </c>
      <c r="T259" s="6">
        <f>SUM(L259:N259)</f>
        <v>52027</v>
      </c>
      <c r="U259" s="7">
        <f>SUM(O259:Q259)</f>
        <v>64210</v>
      </c>
      <c r="V259" s="7">
        <f>AVERAGE(F259:Q259)</f>
        <v>19064.25</v>
      </c>
      <c r="W259" s="7">
        <f>MIN(F259:Q259)</f>
        <v>12867</v>
      </c>
      <c r="X259" s="7">
        <f>MAX(F259:Q259)</f>
        <v>24873</v>
      </c>
      <c r="Y259" s="7">
        <f>SMALL(F259:Q259,4)</f>
        <v>16303</v>
      </c>
      <c r="Z259" s="7">
        <f>LARGE(F259:Q259,4)</f>
        <v>21038</v>
      </c>
      <c r="AA259" s="7">
        <f>SUM(R259:U259)</f>
        <v>228771</v>
      </c>
      <c r="AB259" s="13">
        <f>COUNTIF(F259:Q259,"&gt;20000")</f>
        <v>7</v>
      </c>
      <c r="AC259" s="26" t="str">
        <f>REPT("⭐",AB259)</f>
        <v>⭐⭐⭐⭐⭐⭐⭐</v>
      </c>
      <c r="AD259" s="13" t="str">
        <f>IF(AB259&lt;=3,"Atenção",IF(AB259&lt;=6,"OK","Ótimo"))</f>
        <v>Ótimo</v>
      </c>
    </row>
    <row r="260" spans="1:30" x14ac:dyDescent="0.25">
      <c r="A260" s="5" t="s">
        <v>102</v>
      </c>
      <c r="B260" s="5" t="s">
        <v>84</v>
      </c>
      <c r="C260" s="5" t="s">
        <v>332</v>
      </c>
      <c r="D260" s="6">
        <v>3235</v>
      </c>
      <c r="E260" s="5" t="s">
        <v>18</v>
      </c>
      <c r="F260" s="6">
        <v>21724</v>
      </c>
      <c r="G260" s="6">
        <v>15280</v>
      </c>
      <c r="H260" s="6">
        <v>21473</v>
      </c>
      <c r="I260" s="6">
        <v>24494</v>
      </c>
      <c r="J260" s="6">
        <v>18321</v>
      </c>
      <c r="K260" s="6">
        <v>19581</v>
      </c>
      <c r="L260" s="6">
        <v>21035</v>
      </c>
      <c r="M260" s="6">
        <v>22306</v>
      </c>
      <c r="N260" s="6">
        <v>23774</v>
      </c>
      <c r="O260" s="6">
        <v>21824</v>
      </c>
      <c r="P260" s="6">
        <v>17529</v>
      </c>
      <c r="Q260" s="6">
        <v>10024</v>
      </c>
      <c r="R260" s="6">
        <f>SUM(F260:H260)</f>
        <v>58477</v>
      </c>
      <c r="S260" s="6">
        <f>SUM(I260:K260)</f>
        <v>62396</v>
      </c>
      <c r="T260" s="6">
        <f>SUM(L260:N260)</f>
        <v>67115</v>
      </c>
      <c r="U260" s="7">
        <f>SUM(O260:Q260)</f>
        <v>49377</v>
      </c>
      <c r="V260" s="7">
        <f>AVERAGE(F260:Q260)</f>
        <v>19780.416666666668</v>
      </c>
      <c r="W260" s="7">
        <f>MIN(F260:Q260)</f>
        <v>10024</v>
      </c>
      <c r="X260" s="7">
        <f>MAX(F260:Q260)</f>
        <v>24494</v>
      </c>
      <c r="Y260" s="7">
        <f>SMALL(F260:Q260,4)</f>
        <v>18321</v>
      </c>
      <c r="Z260" s="7">
        <f>LARGE(F260:Q260,4)</f>
        <v>21824</v>
      </c>
      <c r="AA260" s="7">
        <f>SUM(R260:U260)</f>
        <v>237365</v>
      </c>
      <c r="AB260" s="13">
        <f>COUNTIF(F260:Q260,"&gt;20000")</f>
        <v>7</v>
      </c>
      <c r="AC260" s="26" t="str">
        <f>REPT("⭐",AB260)</f>
        <v>⭐⭐⭐⭐⭐⭐⭐</v>
      </c>
      <c r="AD260" s="13" t="str">
        <f>IF(AB260&lt;=3,"Atenção",IF(AB260&lt;=6,"OK","Ótimo"))</f>
        <v>Ótimo</v>
      </c>
    </row>
    <row r="261" spans="1:30" x14ac:dyDescent="0.25">
      <c r="A261" s="5" t="s">
        <v>137</v>
      </c>
      <c r="B261" s="5" t="s">
        <v>90</v>
      </c>
      <c r="C261" s="5" t="s">
        <v>221</v>
      </c>
      <c r="D261" s="6">
        <v>3235</v>
      </c>
      <c r="E261" s="5" t="s">
        <v>87</v>
      </c>
      <c r="F261" s="6">
        <v>14777</v>
      </c>
      <c r="G261" s="6">
        <v>12148</v>
      </c>
      <c r="H261" s="6">
        <v>12209</v>
      </c>
      <c r="I261" s="6">
        <v>15699</v>
      </c>
      <c r="J261" s="6">
        <v>11843</v>
      </c>
      <c r="K261" s="6">
        <v>12462</v>
      </c>
      <c r="L261" s="6">
        <v>10171</v>
      </c>
      <c r="M261" s="6">
        <v>21177</v>
      </c>
      <c r="N261" s="6">
        <v>24845</v>
      </c>
      <c r="O261" s="6">
        <v>21089</v>
      </c>
      <c r="P261" s="6">
        <v>22037</v>
      </c>
      <c r="Q261" s="6">
        <v>11980</v>
      </c>
      <c r="R261" s="6">
        <f>SUM(F261:H261)</f>
        <v>39134</v>
      </c>
      <c r="S261" s="6">
        <f>SUM(I261:K261)</f>
        <v>40004</v>
      </c>
      <c r="T261" s="6">
        <f>SUM(L261:N261)</f>
        <v>56193</v>
      </c>
      <c r="U261" s="7">
        <f>SUM(O261:Q261)</f>
        <v>55106</v>
      </c>
      <c r="V261" s="7">
        <f>AVERAGE(F261:Q261)</f>
        <v>15869.75</v>
      </c>
      <c r="W261" s="7">
        <f>MIN(F261:Q261)</f>
        <v>10171</v>
      </c>
      <c r="X261" s="7">
        <f>MAX(F261:Q261)</f>
        <v>24845</v>
      </c>
      <c r="Y261" s="7">
        <f>SMALL(F261:Q261,4)</f>
        <v>12148</v>
      </c>
      <c r="Z261" s="7">
        <f>LARGE(F261:Q261,4)</f>
        <v>21089</v>
      </c>
      <c r="AA261" s="7">
        <f>SUM(R261:U261)</f>
        <v>190437</v>
      </c>
      <c r="AB261" s="13">
        <f>COUNTIF(F261:Q261,"&gt;20000")</f>
        <v>4</v>
      </c>
      <c r="AC261" s="26" t="str">
        <f>REPT("⭐",AB261)</f>
        <v>⭐⭐⭐⭐</v>
      </c>
      <c r="AD261" s="13" t="str">
        <f>IF(AB261&lt;=3,"Atenção",IF(AB261&lt;=6,"OK","Ótimo"))</f>
        <v>OK</v>
      </c>
    </row>
    <row r="262" spans="1:30" x14ac:dyDescent="0.25">
      <c r="A262" s="5" t="s">
        <v>122</v>
      </c>
      <c r="B262" s="5" t="s">
        <v>90</v>
      </c>
      <c r="C262" s="5" t="s">
        <v>220</v>
      </c>
      <c r="D262" s="6">
        <v>3125</v>
      </c>
      <c r="E262" s="5" t="s">
        <v>26</v>
      </c>
      <c r="F262" s="6">
        <v>24143</v>
      </c>
      <c r="G262" s="6">
        <v>15044</v>
      </c>
      <c r="H262" s="6">
        <v>13855</v>
      </c>
      <c r="I262" s="6">
        <v>10696</v>
      </c>
      <c r="J262" s="6">
        <v>23449</v>
      </c>
      <c r="K262" s="6">
        <v>17035</v>
      </c>
      <c r="L262" s="6">
        <v>18537</v>
      </c>
      <c r="M262" s="6">
        <v>15592</v>
      </c>
      <c r="N262" s="6">
        <v>20676</v>
      </c>
      <c r="O262" s="6">
        <v>11548</v>
      </c>
      <c r="P262" s="6">
        <v>16422</v>
      </c>
      <c r="Q262" s="6">
        <v>18351</v>
      </c>
      <c r="R262" s="6">
        <f>SUM(F262:H262)</f>
        <v>53042</v>
      </c>
      <c r="S262" s="6">
        <f>SUM(I262:K262)</f>
        <v>51180</v>
      </c>
      <c r="T262" s="6">
        <f>SUM(L262:N262)</f>
        <v>54805</v>
      </c>
      <c r="U262" s="7">
        <f>SUM(O262:Q262)</f>
        <v>46321</v>
      </c>
      <c r="V262" s="7">
        <f>AVERAGE(F262:Q262)</f>
        <v>17112.333333333332</v>
      </c>
      <c r="W262" s="7">
        <f>MIN(F262:Q262)</f>
        <v>10696</v>
      </c>
      <c r="X262" s="7">
        <f>MAX(F262:Q262)</f>
        <v>24143</v>
      </c>
      <c r="Y262" s="7">
        <f>SMALL(F262:Q262,4)</f>
        <v>15044</v>
      </c>
      <c r="Z262" s="7">
        <f>LARGE(F262:Q262,4)</f>
        <v>18537</v>
      </c>
      <c r="AA262" s="7">
        <f>SUM(R262:U262)</f>
        <v>205348</v>
      </c>
      <c r="AB262" s="13">
        <f>COUNTIF(F262:Q262,"&gt;20000")</f>
        <v>3</v>
      </c>
      <c r="AC262" s="26" t="str">
        <f>REPT("⭐",AB262)</f>
        <v>⭐⭐⭐</v>
      </c>
      <c r="AD262" s="13" t="str">
        <f>IF(AB262&lt;=3,"Atenção",IF(AB262&lt;=6,"OK","Ótimo"))</f>
        <v>Atenção</v>
      </c>
    </row>
    <row r="263" spans="1:30" x14ac:dyDescent="0.25">
      <c r="A263" s="5" t="s">
        <v>28</v>
      </c>
      <c r="B263" s="5" t="s">
        <v>59</v>
      </c>
      <c r="C263" s="5" t="s">
        <v>182</v>
      </c>
      <c r="D263" s="6">
        <v>3235</v>
      </c>
      <c r="E263" s="5" t="s">
        <v>87</v>
      </c>
      <c r="F263" s="6">
        <v>17844</v>
      </c>
      <c r="G263" s="6">
        <v>14131</v>
      </c>
      <c r="H263" s="6">
        <v>22331</v>
      </c>
      <c r="I263" s="6">
        <v>21883</v>
      </c>
      <c r="J263" s="6">
        <v>18786</v>
      </c>
      <c r="K263" s="6">
        <v>22869</v>
      </c>
      <c r="L263" s="6">
        <v>10648</v>
      </c>
      <c r="M263" s="6">
        <v>16103</v>
      </c>
      <c r="N263" s="6">
        <v>19935</v>
      </c>
      <c r="O263" s="6">
        <v>11636</v>
      </c>
      <c r="P263" s="6">
        <v>21286</v>
      </c>
      <c r="Q263" s="6">
        <v>12260</v>
      </c>
      <c r="R263" s="6">
        <f>SUM(F263:H263)</f>
        <v>54306</v>
      </c>
      <c r="S263" s="6">
        <f>SUM(I263:K263)</f>
        <v>63538</v>
      </c>
      <c r="T263" s="6">
        <f>SUM(L263:N263)</f>
        <v>46686</v>
      </c>
      <c r="U263" s="7">
        <f>SUM(O263:Q263)</f>
        <v>45182</v>
      </c>
      <c r="V263" s="7">
        <f>AVERAGE(F263:Q263)</f>
        <v>17476</v>
      </c>
      <c r="W263" s="7">
        <f>MIN(F263:Q263)</f>
        <v>10648</v>
      </c>
      <c r="X263" s="7">
        <f>MAX(F263:Q263)</f>
        <v>22869</v>
      </c>
      <c r="Y263" s="7">
        <f>SMALL(F263:Q263,4)</f>
        <v>14131</v>
      </c>
      <c r="Z263" s="7">
        <f>LARGE(F263:Q263,4)</f>
        <v>21286</v>
      </c>
      <c r="AA263" s="7">
        <f>SUM(R263:U263)</f>
        <v>209712</v>
      </c>
      <c r="AB263" s="13">
        <f>COUNTIF(F263:Q263,"&gt;20000")</f>
        <v>4</v>
      </c>
      <c r="AC263" s="26" t="str">
        <f>REPT("⭐",AB263)</f>
        <v>⭐⭐⭐⭐</v>
      </c>
      <c r="AD263" s="13" t="str">
        <f>IF(AB263&lt;=3,"Atenção",IF(AB263&lt;=6,"OK","Ótimo"))</f>
        <v>OK</v>
      </c>
    </row>
    <row r="264" spans="1:30" x14ac:dyDescent="0.25">
      <c r="A264" s="5" t="s">
        <v>86</v>
      </c>
      <c r="B264" s="5" t="s">
        <v>20</v>
      </c>
      <c r="C264" s="5" t="s">
        <v>317</v>
      </c>
      <c r="D264" s="6">
        <v>3235</v>
      </c>
      <c r="E264" s="5" t="s">
        <v>87</v>
      </c>
      <c r="F264" s="6">
        <v>14515</v>
      </c>
      <c r="G264" s="6">
        <v>19199</v>
      </c>
      <c r="H264" s="6">
        <v>13880</v>
      </c>
      <c r="I264" s="6">
        <v>19717</v>
      </c>
      <c r="J264" s="6">
        <v>22555</v>
      </c>
      <c r="K264" s="6">
        <v>11092</v>
      </c>
      <c r="L264" s="6">
        <v>21030</v>
      </c>
      <c r="M264" s="6">
        <v>19579</v>
      </c>
      <c r="N264" s="6">
        <v>19622</v>
      </c>
      <c r="O264" s="6">
        <v>23762</v>
      </c>
      <c r="P264" s="6">
        <v>20134</v>
      </c>
      <c r="Q264" s="6">
        <v>22179</v>
      </c>
      <c r="R264" s="6">
        <f>SUM(F264:H264)</f>
        <v>47594</v>
      </c>
      <c r="S264" s="6">
        <f>SUM(I264:K264)</f>
        <v>53364</v>
      </c>
      <c r="T264" s="6">
        <f>SUM(L264:N264)</f>
        <v>60231</v>
      </c>
      <c r="U264" s="7">
        <f>SUM(O264:Q264)</f>
        <v>66075</v>
      </c>
      <c r="V264" s="7">
        <f>AVERAGE(F264:Q264)</f>
        <v>18938.666666666668</v>
      </c>
      <c r="W264" s="7">
        <f>MIN(F264:Q264)</f>
        <v>11092</v>
      </c>
      <c r="X264" s="7">
        <f>MAX(F264:Q264)</f>
        <v>23762</v>
      </c>
      <c r="Y264" s="7">
        <f>SMALL(F264:Q264,4)</f>
        <v>19199</v>
      </c>
      <c r="Z264" s="7">
        <f>LARGE(F264:Q264,4)</f>
        <v>21030</v>
      </c>
      <c r="AA264" s="7">
        <f>SUM(R264:U264)</f>
        <v>227264</v>
      </c>
      <c r="AB264" s="13">
        <f>COUNTIF(F264:Q264,"&gt;20000")</f>
        <v>5</v>
      </c>
      <c r="AC264" s="26" t="str">
        <f>REPT("⭐",AB264)</f>
        <v>⭐⭐⭐⭐⭐</v>
      </c>
      <c r="AD264" s="13" t="str">
        <f>IF(AB264&lt;=3,"Atenção",IF(AB264&lt;=6,"OK","Ótimo"))</f>
        <v>OK</v>
      </c>
    </row>
    <row r="265" spans="1:30" x14ac:dyDescent="0.25">
      <c r="A265" s="5" t="s">
        <v>123</v>
      </c>
      <c r="B265" s="5" t="s">
        <v>61</v>
      </c>
      <c r="C265" s="5" t="s">
        <v>413</v>
      </c>
      <c r="D265" s="6">
        <v>3125</v>
      </c>
      <c r="E265" s="5" t="s">
        <v>26</v>
      </c>
      <c r="F265" s="6">
        <v>21033</v>
      </c>
      <c r="G265" s="6">
        <v>10555</v>
      </c>
      <c r="H265" s="6">
        <v>15270</v>
      </c>
      <c r="I265" s="6">
        <v>14620</v>
      </c>
      <c r="J265" s="6">
        <v>17388</v>
      </c>
      <c r="K265" s="6">
        <v>10508</v>
      </c>
      <c r="L265" s="6">
        <v>12597</v>
      </c>
      <c r="M265" s="6">
        <v>19553</v>
      </c>
      <c r="N265" s="6">
        <v>19020</v>
      </c>
      <c r="O265" s="6">
        <v>24497</v>
      </c>
      <c r="P265" s="6">
        <v>14706</v>
      </c>
      <c r="Q265" s="6">
        <v>20873</v>
      </c>
      <c r="R265" s="6">
        <f>SUM(F265:H265)</f>
        <v>46858</v>
      </c>
      <c r="S265" s="6">
        <f>SUM(I265:K265)</f>
        <v>42516</v>
      </c>
      <c r="T265" s="6">
        <f>SUM(L265:N265)</f>
        <v>51170</v>
      </c>
      <c r="U265" s="7">
        <f>SUM(O265:Q265)</f>
        <v>60076</v>
      </c>
      <c r="V265" s="7">
        <f>AVERAGE(F265:Q265)</f>
        <v>16718.333333333332</v>
      </c>
      <c r="W265" s="7">
        <f>MIN(F265:Q265)</f>
        <v>10508</v>
      </c>
      <c r="X265" s="7">
        <f>MAX(F265:Q265)</f>
        <v>24497</v>
      </c>
      <c r="Y265" s="7">
        <f>SMALL(F265:Q265,4)</f>
        <v>14620</v>
      </c>
      <c r="Z265" s="7">
        <f>LARGE(F265:Q265,4)</f>
        <v>19553</v>
      </c>
      <c r="AA265" s="7">
        <f>SUM(R265:U265)</f>
        <v>200620</v>
      </c>
      <c r="AB265" s="13">
        <f>COUNTIF(F265:Q265,"&gt;20000")</f>
        <v>3</v>
      </c>
      <c r="AC265" s="26" t="str">
        <f>REPT("⭐",AB265)</f>
        <v>⭐⭐⭐</v>
      </c>
      <c r="AD265" s="13" t="str">
        <f>IF(AB265&lt;=3,"Atenção",IF(AB265&lt;=6,"OK","Ótimo"))</f>
        <v>Atenção</v>
      </c>
    </row>
    <row r="266" spans="1:30" x14ac:dyDescent="0.25">
      <c r="A266" s="5" t="s">
        <v>153</v>
      </c>
      <c r="B266" s="5" t="s">
        <v>25</v>
      </c>
      <c r="C266" s="5" t="s">
        <v>414</v>
      </c>
      <c r="D266" s="6">
        <v>3235</v>
      </c>
      <c r="E266" s="5" t="s">
        <v>87</v>
      </c>
      <c r="F266" s="6">
        <v>11141</v>
      </c>
      <c r="G266" s="6">
        <v>23210</v>
      </c>
      <c r="H266" s="6">
        <v>17635</v>
      </c>
      <c r="I266" s="6">
        <v>17012</v>
      </c>
      <c r="J266" s="6">
        <v>13752</v>
      </c>
      <c r="K266" s="6">
        <v>21706</v>
      </c>
      <c r="L266" s="6">
        <v>24046</v>
      </c>
      <c r="M266" s="6">
        <v>22705</v>
      </c>
      <c r="N266" s="6">
        <v>17340</v>
      </c>
      <c r="O266" s="6">
        <v>18552</v>
      </c>
      <c r="P266" s="6">
        <v>15129</v>
      </c>
      <c r="Q266" s="6">
        <v>15003</v>
      </c>
      <c r="R266" s="6">
        <f>SUM(F266:H266)</f>
        <v>51986</v>
      </c>
      <c r="S266" s="6">
        <f>SUM(I266:K266)</f>
        <v>52470</v>
      </c>
      <c r="T266" s="6">
        <f>SUM(L266:N266)</f>
        <v>64091</v>
      </c>
      <c r="U266" s="7">
        <f>SUM(O266:Q266)</f>
        <v>48684</v>
      </c>
      <c r="V266" s="7">
        <f>AVERAGE(F266:Q266)</f>
        <v>18102.583333333332</v>
      </c>
      <c r="W266" s="7">
        <f>MIN(F266:Q266)</f>
        <v>11141</v>
      </c>
      <c r="X266" s="7">
        <f>MAX(F266:Q266)</f>
        <v>24046</v>
      </c>
      <c r="Y266" s="7">
        <f>SMALL(F266:Q266,4)</f>
        <v>15129</v>
      </c>
      <c r="Z266" s="7">
        <f>LARGE(F266:Q266,4)</f>
        <v>21706</v>
      </c>
      <c r="AA266" s="7">
        <f>SUM(R266:U266)</f>
        <v>217231</v>
      </c>
      <c r="AB266" s="13">
        <f>COUNTIF(F266:Q266,"&gt;20000")</f>
        <v>4</v>
      </c>
      <c r="AC266" s="26" t="str">
        <f>REPT("⭐",AB266)</f>
        <v>⭐⭐⭐⭐</v>
      </c>
      <c r="AD266" s="13" t="str">
        <f>IF(AB266&lt;=3,"Atenção",IF(AB266&lt;=6,"OK","Ótimo"))</f>
        <v>OK</v>
      </c>
    </row>
    <row r="267" spans="1:30" x14ac:dyDescent="0.25">
      <c r="A267" s="5" t="s">
        <v>163</v>
      </c>
      <c r="B267" s="5" t="s">
        <v>90</v>
      </c>
      <c r="C267" s="5" t="s">
        <v>266</v>
      </c>
      <c r="D267" s="6">
        <v>3170</v>
      </c>
      <c r="E267" s="5" t="s">
        <v>30</v>
      </c>
      <c r="F267" s="6">
        <v>20386</v>
      </c>
      <c r="G267" s="6">
        <v>19153</v>
      </c>
      <c r="H267" s="6">
        <v>10432</v>
      </c>
      <c r="I267" s="6">
        <v>15449</v>
      </c>
      <c r="J267" s="6">
        <v>19060</v>
      </c>
      <c r="K267" s="6">
        <v>24782</v>
      </c>
      <c r="L267" s="6">
        <v>12680</v>
      </c>
      <c r="M267" s="6">
        <v>18098</v>
      </c>
      <c r="N267" s="6">
        <v>11132</v>
      </c>
      <c r="O267" s="6">
        <v>22597</v>
      </c>
      <c r="P267" s="6">
        <v>18112</v>
      </c>
      <c r="Q267" s="6">
        <v>12984</v>
      </c>
      <c r="R267" s="6">
        <f>SUM(F267:H267)</f>
        <v>49971</v>
      </c>
      <c r="S267" s="6">
        <f>SUM(I267:K267)</f>
        <v>59291</v>
      </c>
      <c r="T267" s="6">
        <f>SUM(L267:N267)</f>
        <v>41910</v>
      </c>
      <c r="U267" s="7">
        <f>SUM(O267:Q267)</f>
        <v>53693</v>
      </c>
      <c r="V267" s="7">
        <f>AVERAGE(F267:Q267)</f>
        <v>17072.083333333332</v>
      </c>
      <c r="W267" s="7">
        <f>MIN(F267:Q267)</f>
        <v>10432</v>
      </c>
      <c r="X267" s="7">
        <f>MAX(F267:Q267)</f>
        <v>24782</v>
      </c>
      <c r="Y267" s="7">
        <f>SMALL(F267:Q267,4)</f>
        <v>12984</v>
      </c>
      <c r="Z267" s="7">
        <f>LARGE(F267:Q267,4)</f>
        <v>19153</v>
      </c>
      <c r="AA267" s="7">
        <f>SUM(R267:U267)</f>
        <v>204865</v>
      </c>
      <c r="AB267" s="13">
        <f>COUNTIF(F267:Q267,"&gt;20000")</f>
        <v>3</v>
      </c>
      <c r="AC267" s="26" t="str">
        <f>REPT("⭐",AB267)</f>
        <v>⭐⭐⭐</v>
      </c>
      <c r="AD267" s="13" t="str">
        <f>IF(AB267&lt;=3,"Atenção",IF(AB267&lt;=6,"OK","Ótimo"))</f>
        <v>Atenção</v>
      </c>
    </row>
    <row r="268" spans="1:30" x14ac:dyDescent="0.25">
      <c r="A268" s="5" t="s">
        <v>133</v>
      </c>
      <c r="B268" s="5" t="s">
        <v>124</v>
      </c>
      <c r="C268" s="5" t="s">
        <v>224</v>
      </c>
      <c r="D268" s="6">
        <v>3125</v>
      </c>
      <c r="E268" s="5" t="s">
        <v>26</v>
      </c>
      <c r="F268" s="6">
        <v>12898</v>
      </c>
      <c r="G268" s="6">
        <v>15765</v>
      </c>
      <c r="H268" s="6">
        <v>14700</v>
      </c>
      <c r="I268" s="6">
        <v>20543</v>
      </c>
      <c r="J268" s="6">
        <v>17179</v>
      </c>
      <c r="K268" s="6">
        <v>21696</v>
      </c>
      <c r="L268" s="6">
        <v>24330</v>
      </c>
      <c r="M268" s="6">
        <v>22815</v>
      </c>
      <c r="N268" s="6">
        <v>10583</v>
      </c>
      <c r="O268" s="6">
        <v>17684</v>
      </c>
      <c r="P268" s="6">
        <v>23466</v>
      </c>
      <c r="Q268" s="6">
        <v>16874</v>
      </c>
      <c r="R268" s="6">
        <f>SUM(F268:H268)</f>
        <v>43363</v>
      </c>
      <c r="S268" s="6">
        <f>SUM(I268:K268)</f>
        <v>59418</v>
      </c>
      <c r="T268" s="6">
        <f>SUM(L268:N268)</f>
        <v>57728</v>
      </c>
      <c r="U268" s="7">
        <f>SUM(O268:Q268)</f>
        <v>58024</v>
      </c>
      <c r="V268" s="7">
        <f>AVERAGE(F268:Q268)</f>
        <v>18211.083333333332</v>
      </c>
      <c r="W268" s="7">
        <f>MIN(F268:Q268)</f>
        <v>10583</v>
      </c>
      <c r="X268" s="7">
        <f>MAX(F268:Q268)</f>
        <v>24330</v>
      </c>
      <c r="Y268" s="7">
        <f>SMALL(F268:Q268,4)</f>
        <v>15765</v>
      </c>
      <c r="Z268" s="7">
        <f>LARGE(F268:Q268,4)</f>
        <v>21696</v>
      </c>
      <c r="AA268" s="7">
        <f>SUM(R268:U268)</f>
        <v>218533</v>
      </c>
      <c r="AB268" s="13">
        <f>COUNTIF(F268:Q268,"&gt;20000")</f>
        <v>5</v>
      </c>
      <c r="AC268" s="26" t="str">
        <f>REPT("⭐",AB268)</f>
        <v>⭐⭐⭐⭐⭐</v>
      </c>
      <c r="AD268" s="13" t="str">
        <f>IF(AB268&lt;=3,"Atenção",IF(AB268&lt;=6,"OK","Ótimo"))</f>
        <v>OK</v>
      </c>
    </row>
    <row r="269" spans="1:30" x14ac:dyDescent="0.25">
      <c r="A269" s="5" t="s">
        <v>16</v>
      </c>
      <c r="B269" s="5" t="s">
        <v>75</v>
      </c>
      <c r="C269" s="5" t="s">
        <v>290</v>
      </c>
      <c r="D269" s="6">
        <v>3235</v>
      </c>
      <c r="E269" s="5" t="s">
        <v>87</v>
      </c>
      <c r="F269" s="6">
        <v>23470</v>
      </c>
      <c r="G269" s="6">
        <v>14942</v>
      </c>
      <c r="H269" s="6">
        <v>14614</v>
      </c>
      <c r="I269" s="6">
        <v>14742</v>
      </c>
      <c r="J269" s="6">
        <v>23973</v>
      </c>
      <c r="K269" s="6">
        <v>11243</v>
      </c>
      <c r="L269" s="6">
        <v>17055</v>
      </c>
      <c r="M269" s="6">
        <v>13989</v>
      </c>
      <c r="N269" s="6">
        <v>23002</v>
      </c>
      <c r="O269" s="6">
        <v>13090</v>
      </c>
      <c r="P269" s="6">
        <v>21010</v>
      </c>
      <c r="Q269" s="6">
        <v>11208</v>
      </c>
      <c r="R269" s="6">
        <f>SUM(F269:H269)</f>
        <v>53026</v>
      </c>
      <c r="S269" s="6">
        <f>SUM(I269:K269)</f>
        <v>49958</v>
      </c>
      <c r="T269" s="6">
        <f>SUM(L269:N269)</f>
        <v>54046</v>
      </c>
      <c r="U269" s="7">
        <f>SUM(O269:Q269)</f>
        <v>45308</v>
      </c>
      <c r="V269" s="7">
        <f>AVERAGE(F269:Q269)</f>
        <v>16861.5</v>
      </c>
      <c r="W269" s="7">
        <f>MIN(F269:Q269)</f>
        <v>11208</v>
      </c>
      <c r="X269" s="7">
        <f>MAX(F269:Q269)</f>
        <v>23973</v>
      </c>
      <c r="Y269" s="7">
        <f>SMALL(F269:Q269,4)</f>
        <v>13989</v>
      </c>
      <c r="Z269" s="7">
        <f>LARGE(F269:Q269,4)</f>
        <v>21010</v>
      </c>
      <c r="AA269" s="7">
        <f>SUM(R269:U269)</f>
        <v>202338</v>
      </c>
      <c r="AB269" s="13">
        <f>COUNTIF(F269:Q269,"&gt;20000")</f>
        <v>4</v>
      </c>
      <c r="AC269" s="26" t="str">
        <f>REPT("⭐",AB269)</f>
        <v>⭐⭐⭐⭐</v>
      </c>
      <c r="AD269" s="13" t="str">
        <f>IF(AB269&lt;=3,"Atenção",IF(AB269&lt;=6,"OK","Ótimo"))</f>
        <v>OK</v>
      </c>
    </row>
    <row r="270" spans="1:30" x14ac:dyDescent="0.25">
      <c r="A270" s="5" t="s">
        <v>107</v>
      </c>
      <c r="B270" s="5" t="s">
        <v>49</v>
      </c>
      <c r="C270" s="5" t="s">
        <v>254</v>
      </c>
      <c r="D270" s="6">
        <v>3235</v>
      </c>
      <c r="E270" s="5" t="s">
        <v>18</v>
      </c>
      <c r="F270" s="6">
        <v>22480</v>
      </c>
      <c r="G270" s="6">
        <v>16731</v>
      </c>
      <c r="H270" s="6">
        <v>16862</v>
      </c>
      <c r="I270" s="6">
        <v>24229</v>
      </c>
      <c r="J270" s="6">
        <v>15409</v>
      </c>
      <c r="K270" s="6">
        <v>17178</v>
      </c>
      <c r="L270" s="6">
        <v>20593</v>
      </c>
      <c r="M270" s="6">
        <v>16268</v>
      </c>
      <c r="N270" s="6">
        <v>10472</v>
      </c>
      <c r="O270" s="6">
        <v>24023</v>
      </c>
      <c r="P270" s="6">
        <v>13884</v>
      </c>
      <c r="Q270" s="6">
        <v>23866</v>
      </c>
      <c r="R270" s="6">
        <f>SUM(F270:H270)</f>
        <v>56073</v>
      </c>
      <c r="S270" s="6">
        <f>SUM(I270:K270)</f>
        <v>56816</v>
      </c>
      <c r="T270" s="6">
        <f>SUM(L270:N270)</f>
        <v>47333</v>
      </c>
      <c r="U270" s="7">
        <f>SUM(O270:Q270)</f>
        <v>61773</v>
      </c>
      <c r="V270" s="7">
        <f>AVERAGE(F270:Q270)</f>
        <v>18499.583333333332</v>
      </c>
      <c r="W270" s="7">
        <f>MIN(F270:Q270)</f>
        <v>10472</v>
      </c>
      <c r="X270" s="7">
        <f>MAX(F270:Q270)</f>
        <v>24229</v>
      </c>
      <c r="Y270" s="7">
        <f>SMALL(F270:Q270,4)</f>
        <v>16268</v>
      </c>
      <c r="Z270" s="7">
        <f>LARGE(F270:Q270,4)</f>
        <v>22480</v>
      </c>
      <c r="AA270" s="7">
        <f>SUM(R270:U270)</f>
        <v>221995</v>
      </c>
      <c r="AB270" s="13">
        <f>COUNTIF(F270:Q270,"&gt;20000")</f>
        <v>5</v>
      </c>
      <c r="AC270" s="26" t="str">
        <f>REPT("⭐",AB270)</f>
        <v>⭐⭐⭐⭐⭐</v>
      </c>
      <c r="AD270" s="13" t="str">
        <f>IF(AB270&lt;=3,"Atenção",IF(AB270&lt;=6,"OK","Ótimo"))</f>
        <v>OK</v>
      </c>
    </row>
    <row r="271" spans="1:30" x14ac:dyDescent="0.25">
      <c r="A271" s="5" t="s">
        <v>57</v>
      </c>
      <c r="B271" s="5" t="s">
        <v>42</v>
      </c>
      <c r="C271" s="5" t="s">
        <v>438</v>
      </c>
      <c r="D271" s="6">
        <v>3125</v>
      </c>
      <c r="E271" s="5" t="s">
        <v>26</v>
      </c>
      <c r="F271" s="6">
        <v>17710</v>
      </c>
      <c r="G271" s="6">
        <v>20131</v>
      </c>
      <c r="H271" s="6">
        <v>16087</v>
      </c>
      <c r="I271" s="6">
        <v>12257</v>
      </c>
      <c r="J271" s="6">
        <v>20623</v>
      </c>
      <c r="K271" s="6">
        <v>17491</v>
      </c>
      <c r="L271" s="6">
        <v>18404</v>
      </c>
      <c r="M271" s="6">
        <v>17208</v>
      </c>
      <c r="N271" s="6">
        <v>13050</v>
      </c>
      <c r="O271" s="6">
        <v>16145</v>
      </c>
      <c r="P271" s="6">
        <v>20367</v>
      </c>
      <c r="Q271" s="6">
        <v>19383</v>
      </c>
      <c r="R271" s="6">
        <f>SUM(F271:H271)</f>
        <v>53928</v>
      </c>
      <c r="S271" s="6">
        <f>SUM(I271:K271)</f>
        <v>50371</v>
      </c>
      <c r="T271" s="6">
        <f>SUM(L271:N271)</f>
        <v>48662</v>
      </c>
      <c r="U271" s="7">
        <f>SUM(O271:Q271)</f>
        <v>55895</v>
      </c>
      <c r="V271" s="7">
        <f>AVERAGE(F271:Q271)</f>
        <v>17404.666666666668</v>
      </c>
      <c r="W271" s="7">
        <f>MIN(F271:Q271)</f>
        <v>12257</v>
      </c>
      <c r="X271" s="7">
        <f>MAX(F271:Q271)</f>
        <v>20623</v>
      </c>
      <c r="Y271" s="7">
        <f>SMALL(F271:Q271,4)</f>
        <v>16145</v>
      </c>
      <c r="Z271" s="7">
        <f>LARGE(F271:Q271,4)</f>
        <v>19383</v>
      </c>
      <c r="AA271" s="7">
        <f>SUM(R271:U271)</f>
        <v>208856</v>
      </c>
      <c r="AB271" s="13">
        <f>COUNTIF(F271:Q271,"&gt;20000")</f>
        <v>3</v>
      </c>
      <c r="AC271" s="26" t="str">
        <f>REPT("⭐",AB271)</f>
        <v>⭐⭐⭐</v>
      </c>
      <c r="AD271" s="13" t="str">
        <f>IF(AB271&lt;=3,"Atenção",IF(AB271&lt;=6,"OK","Ótimo"))</f>
        <v>Atenção</v>
      </c>
    </row>
    <row r="272" spans="1:30" x14ac:dyDescent="0.25">
      <c r="A272" s="5" t="s">
        <v>77</v>
      </c>
      <c r="B272" s="5" t="s">
        <v>49</v>
      </c>
      <c r="C272" s="5" t="s">
        <v>300</v>
      </c>
      <c r="D272" s="6">
        <v>3235</v>
      </c>
      <c r="E272" s="5" t="s">
        <v>87</v>
      </c>
      <c r="F272" s="6">
        <v>17885</v>
      </c>
      <c r="G272" s="6">
        <v>17813</v>
      </c>
      <c r="H272" s="6">
        <v>15670</v>
      </c>
      <c r="I272" s="6">
        <v>18143</v>
      </c>
      <c r="J272" s="6">
        <v>20080</v>
      </c>
      <c r="K272" s="6">
        <v>12106</v>
      </c>
      <c r="L272" s="6">
        <v>11096</v>
      </c>
      <c r="M272" s="6">
        <v>23459</v>
      </c>
      <c r="N272" s="6">
        <v>18781</v>
      </c>
      <c r="O272" s="6">
        <v>12246</v>
      </c>
      <c r="P272" s="6">
        <v>15854</v>
      </c>
      <c r="Q272" s="6">
        <v>12914</v>
      </c>
      <c r="R272" s="6">
        <f>SUM(F272:H272)</f>
        <v>51368</v>
      </c>
      <c r="S272" s="6">
        <f>SUM(I272:K272)</f>
        <v>50329</v>
      </c>
      <c r="T272" s="6">
        <f>SUM(L272:N272)</f>
        <v>53336</v>
      </c>
      <c r="U272" s="7">
        <f>SUM(O272:Q272)</f>
        <v>41014</v>
      </c>
      <c r="V272" s="7">
        <f>AVERAGE(F272:Q272)</f>
        <v>16337.25</v>
      </c>
      <c r="W272" s="7">
        <f>MIN(F272:Q272)</f>
        <v>11096</v>
      </c>
      <c r="X272" s="7">
        <f>MAX(F272:Q272)</f>
        <v>23459</v>
      </c>
      <c r="Y272" s="7">
        <f>SMALL(F272:Q272,4)</f>
        <v>12914</v>
      </c>
      <c r="Z272" s="7">
        <f>LARGE(F272:Q272,4)</f>
        <v>18143</v>
      </c>
      <c r="AA272" s="7">
        <f>SUM(R272:U272)</f>
        <v>196047</v>
      </c>
      <c r="AB272" s="13">
        <f>COUNTIF(F272:Q272,"&gt;20000")</f>
        <v>2</v>
      </c>
      <c r="AC272" s="26" t="str">
        <f>REPT("⭐",AB272)</f>
        <v>⭐⭐</v>
      </c>
      <c r="AD272" s="13" t="str">
        <f>IF(AB272&lt;=3,"Atenção",IF(AB272&lt;=6,"OK","Ótimo"))</f>
        <v>Atenção</v>
      </c>
    </row>
    <row r="273" spans="1:30" x14ac:dyDescent="0.25">
      <c r="A273" s="5" t="s">
        <v>126</v>
      </c>
      <c r="B273" s="5" t="s">
        <v>25</v>
      </c>
      <c r="C273" s="5" t="s">
        <v>406</v>
      </c>
      <c r="D273" s="6">
        <v>3235</v>
      </c>
      <c r="E273" s="5" t="s">
        <v>87</v>
      </c>
      <c r="F273" s="6">
        <v>10930</v>
      </c>
      <c r="G273" s="6">
        <v>12353</v>
      </c>
      <c r="H273" s="6">
        <v>17135</v>
      </c>
      <c r="I273" s="6">
        <v>20805</v>
      </c>
      <c r="J273" s="6">
        <v>16718</v>
      </c>
      <c r="K273" s="6">
        <v>18614</v>
      </c>
      <c r="L273" s="6">
        <v>17031</v>
      </c>
      <c r="M273" s="6">
        <v>11136</v>
      </c>
      <c r="N273" s="6">
        <v>18358</v>
      </c>
      <c r="O273" s="6">
        <v>14760</v>
      </c>
      <c r="P273" s="6">
        <v>24619</v>
      </c>
      <c r="Q273" s="6">
        <v>20175</v>
      </c>
      <c r="R273" s="6">
        <f>SUM(F273:H273)</f>
        <v>40418</v>
      </c>
      <c r="S273" s="6">
        <f>SUM(I273:K273)</f>
        <v>56137</v>
      </c>
      <c r="T273" s="6">
        <f>SUM(L273:N273)</f>
        <v>46525</v>
      </c>
      <c r="U273" s="7">
        <f>SUM(O273:Q273)</f>
        <v>59554</v>
      </c>
      <c r="V273" s="7">
        <f>AVERAGE(F273:Q273)</f>
        <v>16886.166666666668</v>
      </c>
      <c r="W273" s="7">
        <f>MIN(F273:Q273)</f>
        <v>10930</v>
      </c>
      <c r="X273" s="7">
        <f>MAX(F273:Q273)</f>
        <v>24619</v>
      </c>
      <c r="Y273" s="7">
        <f>SMALL(F273:Q273,4)</f>
        <v>14760</v>
      </c>
      <c r="Z273" s="7">
        <f>LARGE(F273:Q273,4)</f>
        <v>18614</v>
      </c>
      <c r="AA273" s="7">
        <f>SUM(R273:U273)</f>
        <v>202634</v>
      </c>
      <c r="AB273" s="13">
        <f>COUNTIF(F273:Q273,"&gt;20000")</f>
        <v>3</v>
      </c>
      <c r="AC273" s="26" t="str">
        <f>REPT("⭐",AB273)</f>
        <v>⭐⭐⭐</v>
      </c>
      <c r="AD273" s="13" t="str">
        <f>IF(AB273&lt;=3,"Atenção",IF(AB273&lt;=6,"OK","Ótimo"))</f>
        <v>Atenção</v>
      </c>
    </row>
    <row r="274" spans="1:30" x14ac:dyDescent="0.25">
      <c r="A274" s="5" t="s">
        <v>123</v>
      </c>
      <c r="B274" s="5" t="s">
        <v>40</v>
      </c>
      <c r="C274" s="5" t="s">
        <v>389</v>
      </c>
      <c r="D274" s="6">
        <v>3170</v>
      </c>
      <c r="E274" s="5" t="s">
        <v>30</v>
      </c>
      <c r="F274" s="6">
        <v>15025</v>
      </c>
      <c r="G274" s="6">
        <v>23436</v>
      </c>
      <c r="H274" s="6">
        <v>15075</v>
      </c>
      <c r="I274" s="6">
        <v>19047</v>
      </c>
      <c r="J274" s="6">
        <v>19004</v>
      </c>
      <c r="K274" s="6">
        <v>16664</v>
      </c>
      <c r="L274" s="6">
        <v>16870</v>
      </c>
      <c r="M274" s="6">
        <v>22134</v>
      </c>
      <c r="N274" s="6">
        <v>22840</v>
      </c>
      <c r="O274" s="6">
        <v>15591</v>
      </c>
      <c r="P274" s="6">
        <v>18463</v>
      </c>
      <c r="Q274" s="6">
        <v>13583</v>
      </c>
      <c r="R274" s="6">
        <f>SUM(F274:H274)</f>
        <v>53536</v>
      </c>
      <c r="S274" s="6">
        <f>SUM(I274:K274)</f>
        <v>54715</v>
      </c>
      <c r="T274" s="6">
        <f>SUM(L274:N274)</f>
        <v>61844</v>
      </c>
      <c r="U274" s="7">
        <f>SUM(O274:Q274)</f>
        <v>47637</v>
      </c>
      <c r="V274" s="7">
        <f>AVERAGE(F274:Q274)</f>
        <v>18144.333333333332</v>
      </c>
      <c r="W274" s="7">
        <f>MIN(F274:Q274)</f>
        <v>13583</v>
      </c>
      <c r="X274" s="7">
        <f>MAX(F274:Q274)</f>
        <v>23436</v>
      </c>
      <c r="Y274" s="7">
        <f>SMALL(F274:Q274,4)</f>
        <v>15591</v>
      </c>
      <c r="Z274" s="7">
        <f>LARGE(F274:Q274,4)</f>
        <v>19047</v>
      </c>
      <c r="AA274" s="7">
        <f>SUM(R274:U274)</f>
        <v>217732</v>
      </c>
      <c r="AB274" s="13">
        <f>COUNTIF(F274:Q274,"&gt;20000")</f>
        <v>3</v>
      </c>
      <c r="AC274" s="26" t="str">
        <f>REPT("⭐",AB274)</f>
        <v>⭐⭐⭐</v>
      </c>
      <c r="AD274" s="13" t="str">
        <f>IF(AB274&lt;=3,"Atenção",IF(AB274&lt;=6,"OK","Ótimo"))</f>
        <v>Atenção</v>
      </c>
    </row>
    <row r="275" spans="1:30" x14ac:dyDescent="0.25">
      <c r="A275" s="5" t="s">
        <v>66</v>
      </c>
      <c r="B275" s="5" t="s">
        <v>65</v>
      </c>
      <c r="C275" s="5" t="s">
        <v>243</v>
      </c>
      <c r="D275" s="6">
        <v>3125</v>
      </c>
      <c r="E275" s="5" t="s">
        <v>26</v>
      </c>
      <c r="F275" s="6">
        <v>16306</v>
      </c>
      <c r="G275" s="6">
        <v>14288</v>
      </c>
      <c r="H275" s="6">
        <v>17827</v>
      </c>
      <c r="I275" s="6">
        <v>24495</v>
      </c>
      <c r="J275" s="6">
        <v>13066</v>
      </c>
      <c r="K275" s="6">
        <v>17925</v>
      </c>
      <c r="L275" s="6">
        <v>18677</v>
      </c>
      <c r="M275" s="6">
        <v>19691</v>
      </c>
      <c r="N275" s="6">
        <v>23158</v>
      </c>
      <c r="O275" s="6">
        <v>11090</v>
      </c>
      <c r="P275" s="6">
        <v>11968</v>
      </c>
      <c r="Q275" s="6">
        <v>11127</v>
      </c>
      <c r="R275" s="6">
        <f>SUM(F275:H275)</f>
        <v>48421</v>
      </c>
      <c r="S275" s="6">
        <f>SUM(I275:K275)</f>
        <v>55486</v>
      </c>
      <c r="T275" s="6">
        <f>SUM(L275:N275)</f>
        <v>61526</v>
      </c>
      <c r="U275" s="7">
        <f>SUM(O275:Q275)</f>
        <v>34185</v>
      </c>
      <c r="V275" s="7">
        <f>AVERAGE(F275:Q275)</f>
        <v>16634.833333333332</v>
      </c>
      <c r="W275" s="7">
        <f>MIN(F275:Q275)</f>
        <v>11090</v>
      </c>
      <c r="X275" s="7">
        <f>MAX(F275:Q275)</f>
        <v>24495</v>
      </c>
      <c r="Y275" s="7">
        <f>SMALL(F275:Q275,4)</f>
        <v>13066</v>
      </c>
      <c r="Z275" s="7">
        <f>LARGE(F275:Q275,4)</f>
        <v>18677</v>
      </c>
      <c r="AA275" s="7">
        <f>SUM(R275:U275)</f>
        <v>199618</v>
      </c>
      <c r="AB275" s="13">
        <f>COUNTIF(F275:Q275,"&gt;20000")</f>
        <v>2</v>
      </c>
      <c r="AC275" s="26" t="str">
        <f>REPT("⭐",AB275)</f>
        <v>⭐⭐</v>
      </c>
      <c r="AD275" s="13" t="str">
        <f>IF(AB275&lt;=3,"Atenção",IF(AB275&lt;=6,"OK","Ótimo"))</f>
        <v>Atenção</v>
      </c>
    </row>
    <row r="276" spans="1:30" x14ac:dyDescent="0.25">
      <c r="A276" s="5" t="s">
        <v>72</v>
      </c>
      <c r="B276" s="5" t="s">
        <v>49</v>
      </c>
      <c r="C276" s="5" t="s">
        <v>195</v>
      </c>
      <c r="D276" s="6">
        <v>3125</v>
      </c>
      <c r="E276" s="5" t="s">
        <v>26</v>
      </c>
      <c r="F276" s="6">
        <v>15932</v>
      </c>
      <c r="G276" s="6">
        <v>17996</v>
      </c>
      <c r="H276" s="6">
        <v>22578</v>
      </c>
      <c r="I276" s="6">
        <v>20184</v>
      </c>
      <c r="J276" s="6">
        <v>16671</v>
      </c>
      <c r="K276" s="6">
        <v>10796</v>
      </c>
      <c r="L276" s="6">
        <v>23621</v>
      </c>
      <c r="M276" s="6">
        <v>19112</v>
      </c>
      <c r="N276" s="6">
        <v>20494</v>
      </c>
      <c r="O276" s="6">
        <v>15269</v>
      </c>
      <c r="P276" s="6">
        <v>15013</v>
      </c>
      <c r="Q276" s="6">
        <v>16300</v>
      </c>
      <c r="R276" s="6">
        <f>SUM(F276:H276)</f>
        <v>56506</v>
      </c>
      <c r="S276" s="6">
        <f>SUM(I276:K276)</f>
        <v>47651</v>
      </c>
      <c r="T276" s="6">
        <f>SUM(L276:N276)</f>
        <v>63227</v>
      </c>
      <c r="U276" s="7">
        <f>SUM(O276:Q276)</f>
        <v>46582</v>
      </c>
      <c r="V276" s="7">
        <f>AVERAGE(F276:Q276)</f>
        <v>17830.5</v>
      </c>
      <c r="W276" s="7">
        <f>MIN(F276:Q276)</f>
        <v>10796</v>
      </c>
      <c r="X276" s="7">
        <f>MAX(F276:Q276)</f>
        <v>23621</v>
      </c>
      <c r="Y276" s="7">
        <f>SMALL(F276:Q276,4)</f>
        <v>15932</v>
      </c>
      <c r="Z276" s="7">
        <f>LARGE(F276:Q276,4)</f>
        <v>20184</v>
      </c>
      <c r="AA276" s="7">
        <f>SUM(R276:U276)</f>
        <v>213966</v>
      </c>
      <c r="AB276" s="13">
        <f>COUNTIF(F276:Q276,"&gt;20000")</f>
        <v>4</v>
      </c>
      <c r="AC276" s="26" t="str">
        <f>REPT("⭐",AB276)</f>
        <v>⭐⭐⭐⭐</v>
      </c>
      <c r="AD276" s="13" t="str">
        <f>IF(AB276&lt;=3,"Atenção",IF(AB276&lt;=6,"OK","Ótimo"))</f>
        <v>OK</v>
      </c>
    </row>
    <row r="277" spans="1:30" x14ac:dyDescent="0.25">
      <c r="A277" s="5" t="s">
        <v>137</v>
      </c>
      <c r="B277" s="5" t="s">
        <v>40</v>
      </c>
      <c r="C277" s="5" t="s">
        <v>348</v>
      </c>
      <c r="D277" s="6">
        <v>3125</v>
      </c>
      <c r="E277" s="5" t="s">
        <v>26</v>
      </c>
      <c r="F277" s="6">
        <v>12831</v>
      </c>
      <c r="G277" s="6">
        <v>20718</v>
      </c>
      <c r="H277" s="6">
        <v>11730</v>
      </c>
      <c r="I277" s="6">
        <v>19659</v>
      </c>
      <c r="J277" s="6">
        <v>15256</v>
      </c>
      <c r="K277" s="6">
        <v>23184</v>
      </c>
      <c r="L277" s="6">
        <v>22419</v>
      </c>
      <c r="M277" s="6">
        <v>17292</v>
      </c>
      <c r="N277" s="6">
        <v>10167</v>
      </c>
      <c r="O277" s="6">
        <v>10007</v>
      </c>
      <c r="P277" s="6">
        <v>12604</v>
      </c>
      <c r="Q277" s="6">
        <v>15477</v>
      </c>
      <c r="R277" s="6">
        <f>SUM(F277:H277)</f>
        <v>45279</v>
      </c>
      <c r="S277" s="6">
        <f>SUM(I277:K277)</f>
        <v>58099</v>
      </c>
      <c r="T277" s="6">
        <f>SUM(L277:N277)</f>
        <v>49878</v>
      </c>
      <c r="U277" s="7">
        <f>SUM(O277:Q277)</f>
        <v>38088</v>
      </c>
      <c r="V277" s="7">
        <f>AVERAGE(F277:Q277)</f>
        <v>15945.333333333334</v>
      </c>
      <c r="W277" s="7">
        <f>MIN(F277:Q277)</f>
        <v>10007</v>
      </c>
      <c r="X277" s="7">
        <f>MAX(F277:Q277)</f>
        <v>23184</v>
      </c>
      <c r="Y277" s="7">
        <f>SMALL(F277:Q277,4)</f>
        <v>12604</v>
      </c>
      <c r="Z277" s="7">
        <f>LARGE(F277:Q277,4)</f>
        <v>19659</v>
      </c>
      <c r="AA277" s="7">
        <f>SUM(R277:U277)</f>
        <v>191344</v>
      </c>
      <c r="AB277" s="13">
        <f>COUNTIF(F277:Q277,"&gt;20000")</f>
        <v>3</v>
      </c>
      <c r="AC277" s="26" t="str">
        <f>REPT("⭐",AB277)</f>
        <v>⭐⭐⭐</v>
      </c>
      <c r="AD277" s="13" t="str">
        <f>IF(AB277&lt;=3,"Atenção",IF(AB277&lt;=6,"OK","Ótimo"))</f>
        <v>Atenção</v>
      </c>
    </row>
    <row r="278" spans="1:30" x14ac:dyDescent="0.25">
      <c r="A278" s="5" t="s">
        <v>63</v>
      </c>
      <c r="B278" s="5" t="s">
        <v>69</v>
      </c>
      <c r="C278" s="5" t="s">
        <v>441</v>
      </c>
      <c r="D278" s="6">
        <v>3125</v>
      </c>
      <c r="E278" s="5" t="s">
        <v>26</v>
      </c>
      <c r="F278" s="6">
        <v>21088</v>
      </c>
      <c r="G278" s="6">
        <v>12640</v>
      </c>
      <c r="H278" s="6">
        <v>19360</v>
      </c>
      <c r="I278" s="6">
        <v>16041</v>
      </c>
      <c r="J278" s="6">
        <v>15527</v>
      </c>
      <c r="K278" s="6">
        <v>13337</v>
      </c>
      <c r="L278" s="6">
        <v>18220</v>
      </c>
      <c r="M278" s="6">
        <v>20673</v>
      </c>
      <c r="N278" s="6">
        <v>15050</v>
      </c>
      <c r="O278" s="6">
        <v>21973</v>
      </c>
      <c r="P278" s="6">
        <v>22593</v>
      </c>
      <c r="Q278" s="6">
        <v>10461</v>
      </c>
      <c r="R278" s="6">
        <f>SUM(F278:H278)</f>
        <v>53088</v>
      </c>
      <c r="S278" s="6">
        <f>SUM(I278:K278)</f>
        <v>44905</v>
      </c>
      <c r="T278" s="6">
        <f>SUM(L278:N278)</f>
        <v>53943</v>
      </c>
      <c r="U278" s="7">
        <f>SUM(O278:Q278)</f>
        <v>55027</v>
      </c>
      <c r="V278" s="7">
        <f>AVERAGE(F278:Q278)</f>
        <v>17246.916666666668</v>
      </c>
      <c r="W278" s="7">
        <f>MIN(F278:Q278)</f>
        <v>10461</v>
      </c>
      <c r="X278" s="7">
        <f>MAX(F278:Q278)</f>
        <v>22593</v>
      </c>
      <c r="Y278" s="7">
        <f>SMALL(F278:Q278,4)</f>
        <v>15050</v>
      </c>
      <c r="Z278" s="7">
        <f>LARGE(F278:Q278,4)</f>
        <v>20673</v>
      </c>
      <c r="AA278" s="7">
        <f>SUM(R278:U278)</f>
        <v>206963</v>
      </c>
      <c r="AB278" s="13">
        <f>COUNTIF(F278:Q278,"&gt;20000")</f>
        <v>4</v>
      </c>
      <c r="AC278" s="26" t="str">
        <f>REPT("⭐",AB278)</f>
        <v>⭐⭐⭐⭐</v>
      </c>
      <c r="AD278" s="13" t="str">
        <f>IF(AB278&lt;=3,"Atenção",IF(AB278&lt;=6,"OK","Ótimo"))</f>
        <v>OK</v>
      </c>
    </row>
    <row r="279" spans="1:30" x14ac:dyDescent="0.25">
      <c r="A279" s="5" t="s">
        <v>70</v>
      </c>
      <c r="B279" s="5" t="s">
        <v>124</v>
      </c>
      <c r="C279" s="5" t="s">
        <v>425</v>
      </c>
      <c r="D279" s="6">
        <v>3235</v>
      </c>
      <c r="E279" s="5" t="s">
        <v>87</v>
      </c>
      <c r="F279" s="6">
        <v>19466</v>
      </c>
      <c r="G279" s="6">
        <v>22054</v>
      </c>
      <c r="H279" s="6">
        <v>14764</v>
      </c>
      <c r="I279" s="6">
        <v>22309</v>
      </c>
      <c r="J279" s="6">
        <v>18035</v>
      </c>
      <c r="K279" s="6">
        <v>12750</v>
      </c>
      <c r="L279" s="6">
        <v>17780</v>
      </c>
      <c r="M279" s="6">
        <v>13695</v>
      </c>
      <c r="N279" s="6">
        <v>16126</v>
      </c>
      <c r="O279" s="6">
        <v>14350</v>
      </c>
      <c r="P279" s="6">
        <v>15487</v>
      </c>
      <c r="Q279" s="6">
        <v>12813</v>
      </c>
      <c r="R279" s="6">
        <f>SUM(F279:H279)</f>
        <v>56284</v>
      </c>
      <c r="S279" s="6">
        <f>SUM(I279:K279)</f>
        <v>53094</v>
      </c>
      <c r="T279" s="6">
        <f>SUM(L279:N279)</f>
        <v>47601</v>
      </c>
      <c r="U279" s="7">
        <f>SUM(O279:Q279)</f>
        <v>42650</v>
      </c>
      <c r="V279" s="7">
        <f>AVERAGE(F279:Q279)</f>
        <v>16635.75</v>
      </c>
      <c r="W279" s="7">
        <f>MIN(F279:Q279)</f>
        <v>12750</v>
      </c>
      <c r="X279" s="7">
        <f>MAX(F279:Q279)</f>
        <v>22309</v>
      </c>
      <c r="Y279" s="7">
        <f>SMALL(F279:Q279,4)</f>
        <v>14350</v>
      </c>
      <c r="Z279" s="7">
        <f>LARGE(F279:Q279,4)</f>
        <v>18035</v>
      </c>
      <c r="AA279" s="7">
        <f>SUM(R279:U279)</f>
        <v>199629</v>
      </c>
      <c r="AB279" s="13">
        <f>COUNTIF(F279:Q279,"&gt;20000")</f>
        <v>2</v>
      </c>
      <c r="AC279" s="26" t="str">
        <f>REPT("⭐",AB279)</f>
        <v>⭐⭐</v>
      </c>
      <c r="AD279" s="13" t="str">
        <f>IF(AB279&lt;=3,"Atenção",IF(AB279&lt;=6,"OK","Ótimo"))</f>
        <v>Atenção</v>
      </c>
    </row>
    <row r="280" spans="1:30" x14ac:dyDescent="0.25">
      <c r="A280" s="5" t="s">
        <v>74</v>
      </c>
      <c r="B280" s="5" t="s">
        <v>94</v>
      </c>
      <c r="C280" s="5" t="s">
        <v>166</v>
      </c>
      <c r="D280" s="6">
        <v>3235</v>
      </c>
      <c r="E280" s="5" t="s">
        <v>87</v>
      </c>
      <c r="F280" s="6">
        <v>23626</v>
      </c>
      <c r="G280" s="6">
        <v>14147</v>
      </c>
      <c r="H280" s="6">
        <v>18629</v>
      </c>
      <c r="I280" s="6">
        <v>13793</v>
      </c>
      <c r="J280" s="6">
        <v>18717</v>
      </c>
      <c r="K280" s="6">
        <v>11926</v>
      </c>
      <c r="L280" s="6">
        <v>13599</v>
      </c>
      <c r="M280" s="6">
        <v>11237</v>
      </c>
      <c r="N280" s="6">
        <v>24974</v>
      </c>
      <c r="O280" s="6">
        <v>18298</v>
      </c>
      <c r="P280" s="6">
        <v>21329</v>
      </c>
      <c r="Q280" s="6">
        <v>11415</v>
      </c>
      <c r="R280" s="6">
        <f>SUM(F280:H280)</f>
        <v>56402</v>
      </c>
      <c r="S280" s="6">
        <f>SUM(I280:K280)</f>
        <v>44436</v>
      </c>
      <c r="T280" s="6">
        <f>SUM(L280:N280)</f>
        <v>49810</v>
      </c>
      <c r="U280" s="7">
        <f>SUM(O280:Q280)</f>
        <v>51042</v>
      </c>
      <c r="V280" s="7">
        <f>AVERAGE(F280:Q280)</f>
        <v>16807.5</v>
      </c>
      <c r="W280" s="7">
        <f>MIN(F280:Q280)</f>
        <v>11237</v>
      </c>
      <c r="X280" s="7">
        <f>MAX(F280:Q280)</f>
        <v>24974</v>
      </c>
      <c r="Y280" s="7">
        <f>SMALL(F280:Q280,4)</f>
        <v>13599</v>
      </c>
      <c r="Z280" s="7">
        <f>LARGE(F280:Q280,4)</f>
        <v>18717</v>
      </c>
      <c r="AA280" s="7">
        <f>SUM(R280:U280)</f>
        <v>201690</v>
      </c>
      <c r="AB280" s="13">
        <f>COUNTIF(F280:Q280,"&gt;20000")</f>
        <v>3</v>
      </c>
      <c r="AC280" s="26" t="str">
        <f>REPT("⭐",AB280)</f>
        <v>⭐⭐⭐</v>
      </c>
      <c r="AD280" s="13" t="str">
        <f>IF(AB280&lt;=3,"Atenção",IF(AB280&lt;=6,"OK","Ótimo"))</f>
        <v>Atenção</v>
      </c>
    </row>
    <row r="281" spans="1:30" x14ac:dyDescent="0.25">
      <c r="A281" s="5" t="s">
        <v>37</v>
      </c>
      <c r="B281" s="5" t="s">
        <v>49</v>
      </c>
      <c r="C281" s="5" t="s">
        <v>248</v>
      </c>
      <c r="D281" s="6">
        <v>3125</v>
      </c>
      <c r="E281" s="5" t="s">
        <v>26</v>
      </c>
      <c r="F281" s="6">
        <v>21395</v>
      </c>
      <c r="G281" s="6">
        <v>21351</v>
      </c>
      <c r="H281" s="6">
        <v>12525</v>
      </c>
      <c r="I281" s="6">
        <v>15118</v>
      </c>
      <c r="J281" s="6">
        <v>20095</v>
      </c>
      <c r="K281" s="6">
        <v>19191</v>
      </c>
      <c r="L281" s="6">
        <v>12201</v>
      </c>
      <c r="M281" s="6">
        <v>21251</v>
      </c>
      <c r="N281" s="6">
        <v>20788</v>
      </c>
      <c r="O281" s="6">
        <v>10666</v>
      </c>
      <c r="P281" s="6">
        <v>16944</v>
      </c>
      <c r="Q281" s="6">
        <v>23748</v>
      </c>
      <c r="R281" s="6">
        <f>SUM(F281:H281)</f>
        <v>55271</v>
      </c>
      <c r="S281" s="6">
        <f>SUM(I281:K281)</f>
        <v>54404</v>
      </c>
      <c r="T281" s="6">
        <f>SUM(L281:N281)</f>
        <v>54240</v>
      </c>
      <c r="U281" s="7">
        <f>SUM(O281:Q281)</f>
        <v>51358</v>
      </c>
      <c r="V281" s="7">
        <f>AVERAGE(F281:Q281)</f>
        <v>17939.416666666668</v>
      </c>
      <c r="W281" s="7">
        <f>MIN(F281:Q281)</f>
        <v>10666</v>
      </c>
      <c r="X281" s="7">
        <f>MAX(F281:Q281)</f>
        <v>23748</v>
      </c>
      <c r="Y281" s="7">
        <f>SMALL(F281:Q281,4)</f>
        <v>15118</v>
      </c>
      <c r="Z281" s="7">
        <f>LARGE(F281:Q281,4)</f>
        <v>21251</v>
      </c>
      <c r="AA281" s="7">
        <f>SUM(R281:U281)</f>
        <v>215273</v>
      </c>
      <c r="AB281" s="13">
        <f>COUNTIF(F281:Q281,"&gt;20000")</f>
        <v>6</v>
      </c>
      <c r="AC281" s="26" t="str">
        <f>REPT("⭐",AB281)</f>
        <v>⭐⭐⭐⭐⭐⭐</v>
      </c>
      <c r="AD281" s="13" t="str">
        <f>IF(AB281&lt;=3,"Atenção",IF(AB281&lt;=6,"OK","Ótimo"))</f>
        <v>OK</v>
      </c>
    </row>
    <row r="282" spans="1:30" x14ac:dyDescent="0.25">
      <c r="A282" s="5" t="s">
        <v>134</v>
      </c>
      <c r="B282" s="5" t="s">
        <v>38</v>
      </c>
      <c r="C282" s="5" t="s">
        <v>385</v>
      </c>
      <c r="D282" s="6">
        <v>3235</v>
      </c>
      <c r="E282" s="5" t="s">
        <v>18</v>
      </c>
      <c r="F282" s="6">
        <v>22212</v>
      </c>
      <c r="G282" s="6">
        <v>16498</v>
      </c>
      <c r="H282" s="6">
        <v>22986</v>
      </c>
      <c r="I282" s="6">
        <v>19569</v>
      </c>
      <c r="J282" s="6">
        <v>14865</v>
      </c>
      <c r="K282" s="6">
        <v>12009</v>
      </c>
      <c r="L282" s="6">
        <v>10181</v>
      </c>
      <c r="M282" s="6">
        <v>13623</v>
      </c>
      <c r="N282" s="6">
        <v>12709</v>
      </c>
      <c r="O282" s="6">
        <v>12399</v>
      </c>
      <c r="P282" s="6">
        <v>16196</v>
      </c>
      <c r="Q282" s="6">
        <v>13455</v>
      </c>
      <c r="R282" s="6">
        <f>SUM(F282:H282)</f>
        <v>61696</v>
      </c>
      <c r="S282" s="6">
        <f>SUM(I282:K282)</f>
        <v>46443</v>
      </c>
      <c r="T282" s="6">
        <f>SUM(L282:N282)</f>
        <v>36513</v>
      </c>
      <c r="U282" s="7">
        <f>SUM(O282:Q282)</f>
        <v>42050</v>
      </c>
      <c r="V282" s="7">
        <f>AVERAGE(F282:Q282)</f>
        <v>15558.5</v>
      </c>
      <c r="W282" s="7">
        <f>MIN(F282:Q282)</f>
        <v>10181</v>
      </c>
      <c r="X282" s="7">
        <f>MAX(F282:Q282)</f>
        <v>22986</v>
      </c>
      <c r="Y282" s="7">
        <f>SMALL(F282:Q282,4)</f>
        <v>12709</v>
      </c>
      <c r="Z282" s="7">
        <f>LARGE(F282:Q282,4)</f>
        <v>16498</v>
      </c>
      <c r="AA282" s="7">
        <f>SUM(R282:U282)</f>
        <v>186702</v>
      </c>
      <c r="AB282" s="13">
        <f>COUNTIF(F282:Q282,"&gt;20000")</f>
        <v>2</v>
      </c>
      <c r="AC282" s="26" t="str">
        <f>REPT("⭐",AB282)</f>
        <v>⭐⭐</v>
      </c>
      <c r="AD282" s="13" t="str">
        <f>IF(AB282&lt;=3,"Atenção",IF(AB282&lt;=6,"OK","Ótimo"))</f>
        <v>Atenção</v>
      </c>
    </row>
    <row r="283" spans="1:30" x14ac:dyDescent="0.25">
      <c r="A283" s="5" t="s">
        <v>164</v>
      </c>
      <c r="B283" s="5" t="s">
        <v>49</v>
      </c>
      <c r="C283" s="5" t="s">
        <v>210</v>
      </c>
      <c r="D283" s="6">
        <v>3125</v>
      </c>
      <c r="E283" s="5" t="s">
        <v>26</v>
      </c>
      <c r="F283" s="6">
        <v>11784</v>
      </c>
      <c r="G283" s="6">
        <v>23367</v>
      </c>
      <c r="H283" s="6">
        <v>19061</v>
      </c>
      <c r="I283" s="6">
        <v>19539</v>
      </c>
      <c r="J283" s="6">
        <v>10057</v>
      </c>
      <c r="K283" s="6">
        <v>14937</v>
      </c>
      <c r="L283" s="6">
        <v>14074</v>
      </c>
      <c r="M283" s="6">
        <v>14212</v>
      </c>
      <c r="N283" s="6">
        <v>21627</v>
      </c>
      <c r="O283" s="6">
        <v>24836</v>
      </c>
      <c r="P283" s="6">
        <v>22700</v>
      </c>
      <c r="Q283" s="6">
        <v>11900</v>
      </c>
      <c r="R283" s="6">
        <f>SUM(F283:H283)</f>
        <v>54212</v>
      </c>
      <c r="S283" s="6">
        <f>SUM(I283:K283)</f>
        <v>44533</v>
      </c>
      <c r="T283" s="6">
        <f>SUM(L283:N283)</f>
        <v>49913</v>
      </c>
      <c r="U283" s="7">
        <f>SUM(O283:Q283)</f>
        <v>59436</v>
      </c>
      <c r="V283" s="7">
        <f>AVERAGE(F283:Q283)</f>
        <v>17341.166666666668</v>
      </c>
      <c r="W283" s="7">
        <f>MIN(F283:Q283)</f>
        <v>10057</v>
      </c>
      <c r="X283" s="7">
        <f>MAX(F283:Q283)</f>
        <v>24836</v>
      </c>
      <c r="Y283" s="7">
        <f>SMALL(F283:Q283,4)</f>
        <v>14074</v>
      </c>
      <c r="Z283" s="7">
        <f>LARGE(F283:Q283,4)</f>
        <v>21627</v>
      </c>
      <c r="AA283" s="7">
        <f>SUM(R283:U283)</f>
        <v>208094</v>
      </c>
      <c r="AB283" s="13">
        <f>COUNTIF(F283:Q283,"&gt;20000")</f>
        <v>4</v>
      </c>
      <c r="AC283" s="26" t="str">
        <f>REPT("⭐",AB283)</f>
        <v>⭐⭐⭐⭐</v>
      </c>
      <c r="AD283" s="13" t="str">
        <f>IF(AB283&lt;=3,"Atenção",IF(AB283&lt;=6,"OK","Ótimo"))</f>
        <v>OK</v>
      </c>
    </row>
    <row r="284" spans="1:30" x14ac:dyDescent="0.25">
      <c r="A284" s="5" t="s">
        <v>96</v>
      </c>
      <c r="B284" s="5" t="s">
        <v>53</v>
      </c>
      <c r="C284" s="5" t="s">
        <v>361</v>
      </c>
      <c r="D284" s="6">
        <v>3235</v>
      </c>
      <c r="E284" s="5" t="s">
        <v>87</v>
      </c>
      <c r="F284" s="6">
        <v>20281</v>
      </c>
      <c r="G284" s="6">
        <v>21200</v>
      </c>
      <c r="H284" s="6">
        <v>18879</v>
      </c>
      <c r="I284" s="6">
        <v>10610</v>
      </c>
      <c r="J284" s="6">
        <v>12739</v>
      </c>
      <c r="K284" s="6">
        <v>24835</v>
      </c>
      <c r="L284" s="6">
        <v>24087</v>
      </c>
      <c r="M284" s="6">
        <v>11755</v>
      </c>
      <c r="N284" s="6">
        <v>17215</v>
      </c>
      <c r="O284" s="6">
        <v>14646</v>
      </c>
      <c r="P284" s="6">
        <v>10595</v>
      </c>
      <c r="Q284" s="6">
        <v>16529</v>
      </c>
      <c r="R284" s="6">
        <f>SUM(F284:H284)</f>
        <v>60360</v>
      </c>
      <c r="S284" s="6">
        <f>SUM(I284:K284)</f>
        <v>48184</v>
      </c>
      <c r="T284" s="6">
        <f>SUM(L284:N284)</f>
        <v>53057</v>
      </c>
      <c r="U284" s="7">
        <f>SUM(O284:Q284)</f>
        <v>41770</v>
      </c>
      <c r="V284" s="7">
        <f>AVERAGE(F284:Q284)</f>
        <v>16947.583333333332</v>
      </c>
      <c r="W284" s="7">
        <f>MIN(F284:Q284)</f>
        <v>10595</v>
      </c>
      <c r="X284" s="7">
        <f>MAX(F284:Q284)</f>
        <v>24835</v>
      </c>
      <c r="Y284" s="7">
        <f>SMALL(F284:Q284,4)</f>
        <v>12739</v>
      </c>
      <c r="Z284" s="7">
        <f>LARGE(F284:Q284,4)</f>
        <v>20281</v>
      </c>
      <c r="AA284" s="7">
        <f>SUM(R284:U284)</f>
        <v>203371</v>
      </c>
      <c r="AB284" s="13">
        <f>COUNTIF(F284:Q284,"&gt;20000")</f>
        <v>4</v>
      </c>
      <c r="AC284" s="26" t="str">
        <f>REPT("⭐",AB284)</f>
        <v>⭐⭐⭐⭐</v>
      </c>
      <c r="AD284" s="13" t="str">
        <f>IF(AB284&lt;=3,"Atenção",IF(AB284&lt;=6,"OK","Ótimo"))</f>
        <v>OK</v>
      </c>
    </row>
    <row r="285" spans="1:30" x14ac:dyDescent="0.25">
      <c r="A285" s="5" t="s">
        <v>16</v>
      </c>
      <c r="B285" s="5" t="s">
        <v>34</v>
      </c>
      <c r="C285" s="5" t="s">
        <v>239</v>
      </c>
      <c r="D285" s="6">
        <v>3235</v>
      </c>
      <c r="E285" s="5" t="s">
        <v>18</v>
      </c>
      <c r="F285" s="6">
        <v>18052</v>
      </c>
      <c r="G285" s="6">
        <v>12130</v>
      </c>
      <c r="H285" s="6">
        <v>16178</v>
      </c>
      <c r="I285" s="6">
        <v>17639</v>
      </c>
      <c r="J285" s="6">
        <v>10685</v>
      </c>
      <c r="K285" s="6">
        <v>20361</v>
      </c>
      <c r="L285" s="6">
        <v>13070</v>
      </c>
      <c r="M285" s="6">
        <v>14432</v>
      </c>
      <c r="N285" s="6">
        <v>14866</v>
      </c>
      <c r="O285" s="6">
        <v>13817</v>
      </c>
      <c r="P285" s="6">
        <v>14308</v>
      </c>
      <c r="Q285" s="6">
        <v>19375</v>
      </c>
      <c r="R285" s="6">
        <f>SUM(F285:H285)</f>
        <v>46360</v>
      </c>
      <c r="S285" s="6">
        <f>SUM(I285:K285)</f>
        <v>48685</v>
      </c>
      <c r="T285" s="6">
        <f>SUM(L285:N285)</f>
        <v>42368</v>
      </c>
      <c r="U285" s="7">
        <f>SUM(O285:Q285)</f>
        <v>47500</v>
      </c>
      <c r="V285" s="7">
        <f>AVERAGE(F285:Q285)</f>
        <v>15409.416666666666</v>
      </c>
      <c r="W285" s="7">
        <f>MIN(F285:Q285)</f>
        <v>10685</v>
      </c>
      <c r="X285" s="7">
        <f>MAX(F285:Q285)</f>
        <v>20361</v>
      </c>
      <c r="Y285" s="7">
        <f>SMALL(F285:Q285,4)</f>
        <v>13817</v>
      </c>
      <c r="Z285" s="7">
        <f>LARGE(F285:Q285,4)</f>
        <v>17639</v>
      </c>
      <c r="AA285" s="7">
        <f>SUM(R285:U285)</f>
        <v>184913</v>
      </c>
      <c r="AB285" s="13">
        <f>COUNTIF(F285:Q285,"&gt;20000")</f>
        <v>1</v>
      </c>
      <c r="AC285" s="26" t="str">
        <f>REPT("⭐",AB285)</f>
        <v>⭐</v>
      </c>
      <c r="AD285" s="13" t="str">
        <f>IF(AB285&lt;=3,"Atenção",IF(AB285&lt;=6,"OK","Ótimo"))</f>
        <v>Atenção</v>
      </c>
    </row>
    <row r="286" spans="1:30" x14ac:dyDescent="0.25">
      <c r="A286" s="5" t="s">
        <v>103</v>
      </c>
      <c r="B286" s="5" t="s">
        <v>61</v>
      </c>
      <c r="C286" s="5" t="s">
        <v>393</v>
      </c>
      <c r="D286" s="6">
        <v>3235</v>
      </c>
      <c r="E286" s="5" t="s">
        <v>18</v>
      </c>
      <c r="F286" s="6">
        <v>21716</v>
      </c>
      <c r="G286" s="6">
        <v>11573</v>
      </c>
      <c r="H286" s="6">
        <v>17988</v>
      </c>
      <c r="I286" s="6">
        <v>23942</v>
      </c>
      <c r="J286" s="6">
        <v>18638</v>
      </c>
      <c r="K286" s="6">
        <v>17873</v>
      </c>
      <c r="L286" s="6">
        <v>13549</v>
      </c>
      <c r="M286" s="6">
        <v>24587</v>
      </c>
      <c r="N286" s="6">
        <v>24780</v>
      </c>
      <c r="O286" s="6">
        <v>10717</v>
      </c>
      <c r="P286" s="6">
        <v>14473</v>
      </c>
      <c r="Q286" s="6">
        <v>14699</v>
      </c>
      <c r="R286" s="6">
        <f>SUM(F286:H286)</f>
        <v>51277</v>
      </c>
      <c r="S286" s="6">
        <f>SUM(I286:K286)</f>
        <v>60453</v>
      </c>
      <c r="T286" s="6">
        <f>SUM(L286:N286)</f>
        <v>62916</v>
      </c>
      <c r="U286" s="7">
        <f>SUM(O286:Q286)</f>
        <v>39889</v>
      </c>
      <c r="V286" s="7">
        <f>AVERAGE(F286:Q286)</f>
        <v>17877.916666666668</v>
      </c>
      <c r="W286" s="7">
        <f>MIN(F286:Q286)</f>
        <v>10717</v>
      </c>
      <c r="X286" s="7">
        <f>MAX(F286:Q286)</f>
        <v>24780</v>
      </c>
      <c r="Y286" s="7">
        <f>SMALL(F286:Q286,4)</f>
        <v>14473</v>
      </c>
      <c r="Z286" s="7">
        <f>LARGE(F286:Q286,4)</f>
        <v>21716</v>
      </c>
      <c r="AA286" s="7">
        <f>SUM(R286:U286)</f>
        <v>214535</v>
      </c>
      <c r="AB286" s="13">
        <f>COUNTIF(F286:Q286,"&gt;20000")</f>
        <v>4</v>
      </c>
      <c r="AC286" s="26" t="str">
        <f>REPT("⭐",AB286)</f>
        <v>⭐⭐⭐⭐</v>
      </c>
      <c r="AD286" s="13" t="str">
        <f>IF(AB286&lt;=3,"Atenção",IF(AB286&lt;=6,"OK","Ótimo"))</f>
        <v>OK</v>
      </c>
    </row>
    <row r="287" spans="1:30" x14ac:dyDescent="0.25">
      <c r="A287" s="5" t="s">
        <v>164</v>
      </c>
      <c r="B287" s="5" t="s">
        <v>51</v>
      </c>
      <c r="C287" s="5" t="s">
        <v>232</v>
      </c>
      <c r="D287" s="6">
        <v>3235</v>
      </c>
      <c r="E287" s="5" t="s">
        <v>87</v>
      </c>
      <c r="F287" s="6">
        <v>17104</v>
      </c>
      <c r="G287" s="6">
        <v>24250</v>
      </c>
      <c r="H287" s="6">
        <v>14994</v>
      </c>
      <c r="I287" s="6">
        <v>13654</v>
      </c>
      <c r="J287" s="6">
        <v>22043</v>
      </c>
      <c r="K287" s="6">
        <v>24970</v>
      </c>
      <c r="L287" s="6">
        <v>12330</v>
      </c>
      <c r="M287" s="6">
        <v>18679</v>
      </c>
      <c r="N287" s="6">
        <v>11964</v>
      </c>
      <c r="O287" s="6">
        <v>15953</v>
      </c>
      <c r="P287" s="6">
        <v>17543</v>
      </c>
      <c r="Q287" s="6">
        <v>17614</v>
      </c>
      <c r="R287" s="6">
        <f>SUM(F287:H287)</f>
        <v>56348</v>
      </c>
      <c r="S287" s="6">
        <f>SUM(I287:K287)</f>
        <v>60667</v>
      </c>
      <c r="T287" s="6">
        <f>SUM(L287:N287)</f>
        <v>42973</v>
      </c>
      <c r="U287" s="7">
        <f>SUM(O287:Q287)</f>
        <v>51110</v>
      </c>
      <c r="V287" s="7">
        <f>AVERAGE(F287:Q287)</f>
        <v>17591.5</v>
      </c>
      <c r="W287" s="7">
        <f>MIN(F287:Q287)</f>
        <v>11964</v>
      </c>
      <c r="X287" s="7">
        <f>MAX(F287:Q287)</f>
        <v>24970</v>
      </c>
      <c r="Y287" s="7">
        <f>SMALL(F287:Q287,4)</f>
        <v>14994</v>
      </c>
      <c r="Z287" s="7">
        <f>LARGE(F287:Q287,4)</f>
        <v>18679</v>
      </c>
      <c r="AA287" s="7">
        <f>SUM(R287:U287)</f>
        <v>211098</v>
      </c>
      <c r="AB287" s="13">
        <f>COUNTIF(F287:Q287,"&gt;20000")</f>
        <v>3</v>
      </c>
      <c r="AC287" s="26" t="str">
        <f>REPT("⭐",AB287)</f>
        <v>⭐⭐⭐</v>
      </c>
      <c r="AD287" s="13" t="str">
        <f>IF(AB287&lt;=3,"Atenção",IF(AB287&lt;=6,"OK","Ótimo"))</f>
        <v>Atenção</v>
      </c>
    </row>
    <row r="288" spans="1:30" x14ac:dyDescent="0.25">
      <c r="A288" s="5" t="s">
        <v>144</v>
      </c>
      <c r="B288" s="5" t="s">
        <v>114</v>
      </c>
      <c r="C288" s="5" t="s">
        <v>350</v>
      </c>
      <c r="D288" s="6">
        <v>3235</v>
      </c>
      <c r="E288" s="5" t="s">
        <v>18</v>
      </c>
      <c r="F288" s="6">
        <v>18667</v>
      </c>
      <c r="G288" s="6">
        <v>13648</v>
      </c>
      <c r="H288" s="6">
        <v>12508</v>
      </c>
      <c r="I288" s="6">
        <v>13117</v>
      </c>
      <c r="J288" s="6">
        <v>22705</v>
      </c>
      <c r="K288" s="6">
        <v>11305</v>
      </c>
      <c r="L288" s="6">
        <v>16491</v>
      </c>
      <c r="M288" s="6">
        <v>22520</v>
      </c>
      <c r="N288" s="6">
        <v>15762</v>
      </c>
      <c r="O288" s="6">
        <v>17347</v>
      </c>
      <c r="P288" s="6">
        <v>18742</v>
      </c>
      <c r="Q288" s="6">
        <v>10877</v>
      </c>
      <c r="R288" s="6">
        <f>SUM(F288:H288)</f>
        <v>44823</v>
      </c>
      <c r="S288" s="6">
        <f>SUM(I288:K288)</f>
        <v>47127</v>
      </c>
      <c r="T288" s="6">
        <f>SUM(L288:N288)</f>
        <v>54773</v>
      </c>
      <c r="U288" s="7">
        <f>SUM(O288:Q288)</f>
        <v>46966</v>
      </c>
      <c r="V288" s="7">
        <f>AVERAGE(F288:Q288)</f>
        <v>16140.75</v>
      </c>
      <c r="W288" s="7">
        <f>MIN(F288:Q288)</f>
        <v>10877</v>
      </c>
      <c r="X288" s="7">
        <f>MAX(F288:Q288)</f>
        <v>22705</v>
      </c>
      <c r="Y288" s="7">
        <f>SMALL(F288:Q288,4)</f>
        <v>13117</v>
      </c>
      <c r="Z288" s="7">
        <f>LARGE(F288:Q288,4)</f>
        <v>18667</v>
      </c>
      <c r="AA288" s="7">
        <f>SUM(R288:U288)</f>
        <v>193689</v>
      </c>
      <c r="AB288" s="13">
        <f>COUNTIF(F288:Q288,"&gt;20000")</f>
        <v>2</v>
      </c>
      <c r="AC288" s="26" t="str">
        <f>REPT("⭐",AB288)</f>
        <v>⭐⭐</v>
      </c>
      <c r="AD288" s="13" t="str">
        <f>IF(AB288&lt;=3,"Atenção",IF(AB288&lt;=6,"OK","Ótimo"))</f>
        <v>Atenção</v>
      </c>
    </row>
    <row r="289" spans="1:30" x14ac:dyDescent="0.25">
      <c r="A289" s="5" t="s">
        <v>113</v>
      </c>
      <c r="B289" s="5" t="s">
        <v>38</v>
      </c>
      <c r="C289" s="5" t="s">
        <v>193</v>
      </c>
      <c r="D289" s="6">
        <v>3125</v>
      </c>
      <c r="E289" s="5" t="s">
        <v>26</v>
      </c>
      <c r="F289" s="6">
        <v>12947</v>
      </c>
      <c r="G289" s="6">
        <v>19373</v>
      </c>
      <c r="H289" s="6">
        <v>16769</v>
      </c>
      <c r="I289" s="6">
        <v>14079</v>
      </c>
      <c r="J289" s="6">
        <v>21224</v>
      </c>
      <c r="K289" s="6">
        <v>22224</v>
      </c>
      <c r="L289" s="6">
        <v>24412</v>
      </c>
      <c r="M289" s="6">
        <v>14684</v>
      </c>
      <c r="N289" s="6">
        <v>15332</v>
      </c>
      <c r="O289" s="6">
        <v>23844</v>
      </c>
      <c r="P289" s="6">
        <v>24217</v>
      </c>
      <c r="Q289" s="6">
        <v>21860</v>
      </c>
      <c r="R289" s="6">
        <f>SUM(F289:H289)</f>
        <v>49089</v>
      </c>
      <c r="S289" s="6">
        <f>SUM(I289:K289)</f>
        <v>57527</v>
      </c>
      <c r="T289" s="6">
        <f>SUM(L289:N289)</f>
        <v>54428</v>
      </c>
      <c r="U289" s="7">
        <f>SUM(O289:Q289)</f>
        <v>69921</v>
      </c>
      <c r="V289" s="7">
        <f>AVERAGE(F289:Q289)</f>
        <v>19247.083333333332</v>
      </c>
      <c r="W289" s="7">
        <f>MIN(F289:Q289)</f>
        <v>12947</v>
      </c>
      <c r="X289" s="7">
        <f>MAX(F289:Q289)</f>
        <v>24412</v>
      </c>
      <c r="Y289" s="7">
        <f>SMALL(F289:Q289,4)</f>
        <v>15332</v>
      </c>
      <c r="Z289" s="7">
        <f>LARGE(F289:Q289,4)</f>
        <v>22224</v>
      </c>
      <c r="AA289" s="7">
        <f>SUM(R289:U289)</f>
        <v>230965</v>
      </c>
      <c r="AB289" s="13">
        <f>COUNTIF(F289:Q289,"&gt;20000")</f>
        <v>6</v>
      </c>
      <c r="AC289" s="26" t="str">
        <f>REPT("⭐",AB289)</f>
        <v>⭐⭐⭐⭐⭐⭐</v>
      </c>
      <c r="AD289" s="13" t="str">
        <f>IF(AB289&lt;=3,"Atenção",IF(AB289&lt;=6,"OK","Ótimo"))</f>
        <v>OK</v>
      </c>
    </row>
    <row r="290" spans="1:30" x14ac:dyDescent="0.25">
      <c r="A290" s="5" t="s">
        <v>139</v>
      </c>
      <c r="B290" s="5" t="s">
        <v>51</v>
      </c>
      <c r="C290" s="5" t="s">
        <v>263</v>
      </c>
      <c r="D290" s="6">
        <v>3235</v>
      </c>
      <c r="E290" s="5" t="s">
        <v>87</v>
      </c>
      <c r="F290" s="6">
        <v>17224</v>
      </c>
      <c r="G290" s="6">
        <v>14794</v>
      </c>
      <c r="H290" s="6">
        <v>14999</v>
      </c>
      <c r="I290" s="6">
        <v>22303</v>
      </c>
      <c r="J290" s="6">
        <v>21392</v>
      </c>
      <c r="K290" s="6">
        <v>17881</v>
      </c>
      <c r="L290" s="6">
        <v>14041</v>
      </c>
      <c r="M290" s="6">
        <v>11179</v>
      </c>
      <c r="N290" s="6">
        <v>15667</v>
      </c>
      <c r="O290" s="6">
        <v>11285</v>
      </c>
      <c r="P290" s="6">
        <v>23622</v>
      </c>
      <c r="Q290" s="6">
        <v>12125</v>
      </c>
      <c r="R290" s="6">
        <f>SUM(F290:H290)</f>
        <v>47017</v>
      </c>
      <c r="S290" s="6">
        <f>SUM(I290:K290)</f>
        <v>61576</v>
      </c>
      <c r="T290" s="6">
        <f>SUM(L290:N290)</f>
        <v>40887</v>
      </c>
      <c r="U290" s="7">
        <f>SUM(O290:Q290)</f>
        <v>47032</v>
      </c>
      <c r="V290" s="7">
        <f>AVERAGE(F290:Q290)</f>
        <v>16376</v>
      </c>
      <c r="W290" s="7">
        <f>MIN(F290:Q290)</f>
        <v>11179</v>
      </c>
      <c r="X290" s="7">
        <f>MAX(F290:Q290)</f>
        <v>23622</v>
      </c>
      <c r="Y290" s="7">
        <f>SMALL(F290:Q290,4)</f>
        <v>14041</v>
      </c>
      <c r="Z290" s="7">
        <f>LARGE(F290:Q290,4)</f>
        <v>17881</v>
      </c>
      <c r="AA290" s="7">
        <f>SUM(R290:U290)</f>
        <v>196512</v>
      </c>
      <c r="AB290" s="13">
        <f>COUNTIF(F290:Q290,"&gt;20000")</f>
        <v>3</v>
      </c>
      <c r="AC290" s="26" t="str">
        <f>REPT("⭐",AB290)</f>
        <v>⭐⭐⭐</v>
      </c>
      <c r="AD290" s="13" t="str">
        <f>IF(AB290&lt;=3,"Atenção",IF(AB290&lt;=6,"OK","Ótimo"))</f>
        <v>Atenção</v>
      </c>
    </row>
    <row r="291" spans="1:30" x14ac:dyDescent="0.25">
      <c r="A291" s="5" t="s">
        <v>24</v>
      </c>
      <c r="B291" s="5" t="s">
        <v>36</v>
      </c>
      <c r="C291" s="5" t="s">
        <v>234</v>
      </c>
      <c r="D291" s="6">
        <v>3170</v>
      </c>
      <c r="E291" s="5" t="s">
        <v>30</v>
      </c>
      <c r="F291" s="6">
        <v>12486</v>
      </c>
      <c r="G291" s="6">
        <v>14844</v>
      </c>
      <c r="H291" s="6">
        <v>12706</v>
      </c>
      <c r="I291" s="6">
        <v>12197</v>
      </c>
      <c r="J291" s="6">
        <v>17699</v>
      </c>
      <c r="K291" s="6">
        <v>23178</v>
      </c>
      <c r="L291" s="6">
        <v>16675</v>
      </c>
      <c r="M291" s="6">
        <v>12438</v>
      </c>
      <c r="N291" s="6">
        <v>16965</v>
      </c>
      <c r="O291" s="6">
        <v>13406</v>
      </c>
      <c r="P291" s="6">
        <v>20741</v>
      </c>
      <c r="Q291" s="6">
        <v>22512</v>
      </c>
      <c r="R291" s="6">
        <f>SUM(F291:H291)</f>
        <v>40036</v>
      </c>
      <c r="S291" s="6">
        <f>SUM(I291:K291)</f>
        <v>53074</v>
      </c>
      <c r="T291" s="6">
        <f>SUM(L291:N291)</f>
        <v>46078</v>
      </c>
      <c r="U291" s="7">
        <f>SUM(O291:Q291)</f>
        <v>56659</v>
      </c>
      <c r="V291" s="7">
        <f>AVERAGE(F291:Q291)</f>
        <v>16320.583333333334</v>
      </c>
      <c r="W291" s="7">
        <f>MIN(F291:Q291)</f>
        <v>12197</v>
      </c>
      <c r="X291" s="7">
        <f>MAX(F291:Q291)</f>
        <v>23178</v>
      </c>
      <c r="Y291" s="7">
        <f>SMALL(F291:Q291,4)</f>
        <v>12706</v>
      </c>
      <c r="Z291" s="7">
        <f>LARGE(F291:Q291,4)</f>
        <v>17699</v>
      </c>
      <c r="AA291" s="7">
        <f>SUM(R291:U291)</f>
        <v>195847</v>
      </c>
      <c r="AB291" s="13">
        <f>COUNTIF(F291:Q291,"&gt;20000")</f>
        <v>3</v>
      </c>
      <c r="AC291" s="26" t="str">
        <f>REPT("⭐",AB291)</f>
        <v>⭐⭐⭐</v>
      </c>
      <c r="AD291" s="13" t="str">
        <f>IF(AB291&lt;=3,"Atenção",IF(AB291&lt;=6,"OK","Ótimo"))</f>
        <v>Atenção</v>
      </c>
    </row>
    <row r="292" spans="1:30" x14ac:dyDescent="0.25">
      <c r="A292" s="5" t="s">
        <v>64</v>
      </c>
      <c r="B292" s="5" t="s">
        <v>69</v>
      </c>
      <c r="C292" s="5" t="s">
        <v>192</v>
      </c>
      <c r="D292" s="6">
        <v>3235</v>
      </c>
      <c r="E292" s="5" t="s">
        <v>87</v>
      </c>
      <c r="F292" s="6">
        <v>24874</v>
      </c>
      <c r="G292" s="6">
        <v>22499</v>
      </c>
      <c r="H292" s="6">
        <v>15675</v>
      </c>
      <c r="I292" s="6">
        <v>17816</v>
      </c>
      <c r="J292" s="6">
        <v>18826</v>
      </c>
      <c r="K292" s="6">
        <v>14805</v>
      </c>
      <c r="L292" s="6">
        <v>20552</v>
      </c>
      <c r="M292" s="6">
        <v>13019</v>
      </c>
      <c r="N292" s="6">
        <v>17937</v>
      </c>
      <c r="O292" s="6">
        <v>19098</v>
      </c>
      <c r="P292" s="6">
        <v>16758</v>
      </c>
      <c r="Q292" s="6">
        <v>10494</v>
      </c>
      <c r="R292" s="6">
        <f>SUM(F292:H292)</f>
        <v>63048</v>
      </c>
      <c r="S292" s="6">
        <f>SUM(I292:K292)</f>
        <v>51447</v>
      </c>
      <c r="T292" s="6">
        <f>SUM(L292:N292)</f>
        <v>51508</v>
      </c>
      <c r="U292" s="7">
        <f>SUM(O292:Q292)</f>
        <v>46350</v>
      </c>
      <c r="V292" s="7">
        <f>AVERAGE(F292:Q292)</f>
        <v>17696.083333333332</v>
      </c>
      <c r="W292" s="7">
        <f>MIN(F292:Q292)</f>
        <v>10494</v>
      </c>
      <c r="X292" s="7">
        <f>MAX(F292:Q292)</f>
        <v>24874</v>
      </c>
      <c r="Y292" s="7">
        <f>SMALL(F292:Q292,4)</f>
        <v>15675</v>
      </c>
      <c r="Z292" s="7">
        <f>LARGE(F292:Q292,4)</f>
        <v>19098</v>
      </c>
      <c r="AA292" s="7">
        <f>SUM(R292:U292)</f>
        <v>212353</v>
      </c>
      <c r="AB292" s="13">
        <f>COUNTIF(F292:Q292,"&gt;20000")</f>
        <v>3</v>
      </c>
      <c r="AC292" s="26" t="str">
        <f>REPT("⭐",AB292)</f>
        <v>⭐⭐⭐</v>
      </c>
      <c r="AD292" s="13" t="str">
        <f>IF(AB292&lt;=3,"Atenção",IF(AB292&lt;=6,"OK","Ótimo"))</f>
        <v>Atenção</v>
      </c>
    </row>
    <row r="293" spans="1:30" x14ac:dyDescent="0.25">
      <c r="A293" s="8" t="s">
        <v>145</v>
      </c>
      <c r="B293" s="8" t="s">
        <v>69</v>
      </c>
      <c r="C293" s="8" t="s">
        <v>259</v>
      </c>
      <c r="D293" s="9">
        <v>3235</v>
      </c>
      <c r="E293" s="8" t="s">
        <v>87</v>
      </c>
      <c r="F293" s="9">
        <v>17208</v>
      </c>
      <c r="G293" s="9">
        <v>19607</v>
      </c>
      <c r="H293" s="9">
        <v>10447</v>
      </c>
      <c r="I293" s="9">
        <v>11933</v>
      </c>
      <c r="J293" s="9">
        <v>11941</v>
      </c>
      <c r="K293" s="9">
        <v>18446</v>
      </c>
      <c r="L293" s="9">
        <v>21541</v>
      </c>
      <c r="M293" s="9">
        <v>24766</v>
      </c>
      <c r="N293" s="9">
        <v>14930</v>
      </c>
      <c r="O293" s="9">
        <v>23519</v>
      </c>
      <c r="P293" s="9">
        <v>10217</v>
      </c>
      <c r="Q293" s="9">
        <v>23010</v>
      </c>
      <c r="R293" s="9">
        <f>SUM(F293:H293)</f>
        <v>47262</v>
      </c>
      <c r="S293" s="9">
        <f>SUM(I293:K293)</f>
        <v>42320</v>
      </c>
      <c r="T293" s="9">
        <f>SUM(L293:N293)</f>
        <v>61237</v>
      </c>
      <c r="U293" s="10">
        <f>SUM(O293:Q293)</f>
        <v>56746</v>
      </c>
      <c r="V293" s="7">
        <f>AVERAGE(F293:Q293)</f>
        <v>17297.083333333332</v>
      </c>
      <c r="W293" s="7">
        <f>MIN(F293:Q293)</f>
        <v>10217</v>
      </c>
      <c r="X293" s="7">
        <f>MAX(F293:Q293)</f>
        <v>24766</v>
      </c>
      <c r="Y293" s="7">
        <f>SMALL(F293:Q293,4)</f>
        <v>11941</v>
      </c>
      <c r="Z293" s="7">
        <f>LARGE(F293:Q293,4)</f>
        <v>21541</v>
      </c>
      <c r="AA293" s="7">
        <f>SUM(R293:U293)</f>
        <v>207565</v>
      </c>
      <c r="AB293" s="13">
        <f>COUNTIF(F293:Q293,"&gt;20000")</f>
        <v>4</v>
      </c>
      <c r="AC293" s="26" t="str">
        <f>REPT("⭐",AB293)</f>
        <v>⭐⭐⭐⭐</v>
      </c>
      <c r="AD293" s="13" t="str">
        <f>IF(AB293&lt;=3,"Atenção",IF(AB293&lt;=6,"OK","Ótimo"))</f>
        <v>OK</v>
      </c>
    </row>
  </sheetData>
  <autoFilter ref="C1:AD293" xr:uid="{00000000-0001-0000-0000-000000000000}">
    <sortState xmlns:xlrd2="http://schemas.microsoft.com/office/spreadsheetml/2017/richdata2" ref="C2:AD293">
      <sortCondition sortBy="cellColor" ref="C1:C293" dxfId="1"/>
    </sortState>
  </autoFilter>
  <mergeCells count="2">
    <mergeCell ref="AF2:AG2"/>
    <mergeCell ref="AF7:A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>Poliedro Educação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Fernando Della Corte</dc:creator>
  <cp:lastModifiedBy>HAOS PROFESSOR</cp:lastModifiedBy>
  <cp:lastPrinted>2022-08-17T00:26:37Z</cp:lastPrinted>
  <dcterms:created xsi:type="dcterms:W3CDTF">2022-08-10T19:34:55Z</dcterms:created>
  <dcterms:modified xsi:type="dcterms:W3CDTF">2022-08-17T00:27:15Z</dcterms:modified>
</cp:coreProperties>
</file>