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aos-Professor\Desktop\"/>
    </mc:Choice>
  </mc:AlternateContent>
  <xr:revisionPtr revIDLastSave="0" documentId="13_ncr:1_{94185571-19EE-4F02-8054-F511AA8C6DF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xplicação" sheetId="1" r:id="rId1"/>
    <sheet name="Atividade" sheetId="3" r:id="rId2"/>
    <sheet name="Atingir Meta" sheetId="4" r:id="rId3"/>
  </sheets>
  <definedNames>
    <definedName name="solver_adj" localSheetId="1" hidden="1">Atividade!$C$2:$C$5</definedName>
    <definedName name="solver_adj" localSheetId="0" hidden="1">Explicação!$E$2:$E$5</definedName>
    <definedName name="solver_cvg" localSheetId="2" hidden="1">0.0001</definedName>
    <definedName name="solver_cvg" localSheetId="1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0" hidden="1">1</definedName>
    <definedName name="solver_est" localSheetId="2" hidden="1">1</definedName>
    <definedName name="solver_est" localSheetId="1" hidden="1">1</definedName>
    <definedName name="solver_est" localSheetId="0" hidden="1">1</definedName>
    <definedName name="solver_itr" localSheetId="2" hidden="1">2147483647</definedName>
    <definedName name="solver_itr" localSheetId="1" hidden="1">2147483647</definedName>
    <definedName name="solver_itr" localSheetId="0" hidden="1">2147483647</definedName>
    <definedName name="solver_lhs1" localSheetId="2" hidden="1">'Atingir Meta'!$C$9</definedName>
    <definedName name="solver_lhs1" localSheetId="1" hidden="1">Atividade!$C$2:$C$5</definedName>
    <definedName name="solver_lhs1" localSheetId="0" hidden="1">Explicação!$E$2:$E$5</definedName>
    <definedName name="solver_lhs2" localSheetId="1" hidden="1">Atividade!$C$2:$C$5</definedName>
    <definedName name="solver_lhs2" localSheetId="0" hidden="1">Explicação!$E$2:$E$5</definedName>
    <definedName name="solver_lhs3" localSheetId="1" hidden="1">Atividade!$C$6</definedName>
    <definedName name="solver_lhs3" localSheetId="0" hidden="1">Explicação!$E$6</definedName>
    <definedName name="solver_mip" localSheetId="2" hidden="1">2147483647</definedName>
    <definedName name="solver_mip" localSheetId="1" hidden="1">2147483647</definedName>
    <definedName name="solver_mip" localSheetId="0" hidden="1">2147483647</definedName>
    <definedName name="solver_mni" localSheetId="2" hidden="1">30</definedName>
    <definedName name="solver_mni" localSheetId="1" hidden="1">30</definedName>
    <definedName name="solver_mni" localSheetId="0" hidden="1">30</definedName>
    <definedName name="solver_mrt" localSheetId="2" hidden="1">0.075</definedName>
    <definedName name="solver_mrt" localSheetId="1" hidden="1">0.075</definedName>
    <definedName name="solver_mrt" localSheetId="0" hidden="1">0.075</definedName>
    <definedName name="solver_msl" localSheetId="2" hidden="1">2</definedName>
    <definedName name="solver_msl" localSheetId="1" hidden="1">2</definedName>
    <definedName name="solver_msl" localSheetId="0" hidden="1">2</definedName>
    <definedName name="solver_neg" localSheetId="2" hidden="1">1</definedName>
    <definedName name="solver_neg" localSheetId="1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0" hidden="1">2147483647</definedName>
    <definedName name="solver_num" localSheetId="2" hidden="1">1</definedName>
    <definedName name="solver_num" localSheetId="1" hidden="1">3</definedName>
    <definedName name="solver_num" localSheetId="0" hidden="1">3</definedName>
    <definedName name="solver_nwt" localSheetId="2" hidden="1">1</definedName>
    <definedName name="solver_nwt" localSheetId="1" hidden="1">1</definedName>
    <definedName name="solver_nwt" localSheetId="0" hidden="1">1</definedName>
    <definedName name="solver_opt" localSheetId="1" hidden="1">Atividade!$G$6</definedName>
    <definedName name="solver_opt" localSheetId="0" hidden="1">Explicação!$I$6</definedName>
    <definedName name="solver_pre" localSheetId="2" hidden="1">0.000001</definedName>
    <definedName name="solver_pre" localSheetId="1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0" hidden="1">1</definedName>
    <definedName name="solver_rel1" localSheetId="2" hidden="1">2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el3" localSheetId="1" hidden="1">2</definedName>
    <definedName name="solver_rel3" localSheetId="0" hidden="1">2</definedName>
    <definedName name="solver_rhs1" localSheetId="2" hidden="1">3750</definedName>
    <definedName name="solver_rhs1" localSheetId="1" hidden="1">Atividade!$F$2:$F$5</definedName>
    <definedName name="solver_rhs1" localSheetId="0" hidden="1">Explicação!$H$2:$H$5</definedName>
    <definedName name="solver_rhs2" localSheetId="1" hidden="1">Atividade!$E$2:$E$5</definedName>
    <definedName name="solver_rhs2" localSheetId="0" hidden="1">Explicação!$G$2:$G$5</definedName>
    <definedName name="solver_rhs3" localSheetId="1" hidden="1">90</definedName>
    <definedName name="solver_rhs3" localSheetId="0" hidden="1">80</definedName>
    <definedName name="solver_rlx" localSheetId="2" hidden="1">2</definedName>
    <definedName name="solver_rlx" localSheetId="1" hidden="1">2</definedName>
    <definedName name="solver_rlx" localSheetId="0" hidden="1">2</definedName>
    <definedName name="solver_rsd" localSheetId="2" hidden="1">0</definedName>
    <definedName name="solver_rsd" localSheetId="1" hidden="1">0</definedName>
    <definedName name="solver_rsd" localSheetId="0" hidden="1">0</definedName>
    <definedName name="solver_scl" localSheetId="2" hidden="1">1</definedName>
    <definedName name="solver_scl" localSheetId="1" hidden="1">1</definedName>
    <definedName name="solver_scl" localSheetId="0" hidden="1">1</definedName>
    <definedName name="solver_sho" localSheetId="2" hidden="1">2</definedName>
    <definedName name="solver_sho" localSheetId="1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0" hidden="1">100</definedName>
    <definedName name="solver_tim" localSheetId="2" hidden="1">2147483647</definedName>
    <definedName name="solver_tim" localSheetId="1" hidden="1">2147483647</definedName>
    <definedName name="solver_tim" localSheetId="0" hidden="1">2147483647</definedName>
    <definedName name="solver_tol" localSheetId="2" hidden="1">0.01</definedName>
    <definedName name="solver_tol" localSheetId="1" hidden="1">0.01</definedName>
    <definedName name="solver_tol" localSheetId="0" hidden="1">0.01</definedName>
    <definedName name="solver_typ" localSheetId="2" hidden="1">3</definedName>
    <definedName name="solver_typ" localSheetId="1" hidden="1">1</definedName>
    <definedName name="solver_typ" localSheetId="0" hidden="1">3</definedName>
    <definedName name="solver_val" localSheetId="2" hidden="1">0</definedName>
    <definedName name="solver_val" localSheetId="1" hidden="1">0</definedName>
    <definedName name="solver_val" localSheetId="0" hidden="1">700</definedName>
    <definedName name="solver_ver" localSheetId="2" hidden="1">3</definedName>
    <definedName name="solver_ver" localSheetId="1" hidden="1">3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C6" i="3"/>
  <c r="I3" i="1"/>
  <c r="I4" i="1"/>
  <c r="I5" i="1"/>
  <c r="I2" i="1"/>
  <c r="E6" i="1"/>
  <c r="C7" i="4"/>
  <c r="C6" i="4"/>
  <c r="C5" i="4"/>
  <c r="G6" i="3" l="1"/>
  <c r="I6" i="1"/>
  <c r="C9" i="4"/>
</calcChain>
</file>

<file path=xl/sharedStrings.xml><?xml version="1.0" encoding="utf-8"?>
<sst xmlns="http://schemas.openxmlformats.org/spreadsheetml/2006/main" count="48" uniqueCount="35">
  <si>
    <t>Problema</t>
  </si>
  <si>
    <t>Encontrar a combinação para 80kg de suplemento com o menor custo atendendo às restrições de cada ingrediente</t>
  </si>
  <si>
    <t>Ingrediente</t>
  </si>
  <si>
    <t>Quantidade (kg)</t>
  </si>
  <si>
    <t>Preço (kg)</t>
  </si>
  <si>
    <t>Mín. (kg)</t>
  </si>
  <si>
    <t>Máx (kg)</t>
  </si>
  <si>
    <t>Custo</t>
  </si>
  <si>
    <t>Levedura</t>
  </si>
  <si>
    <t>Amendoim</t>
  </si>
  <si>
    <t>Objetivo</t>
  </si>
  <si>
    <t>Custo Total de Produção</t>
  </si>
  <si>
    <t>Linhaça</t>
  </si>
  <si>
    <t>Para</t>
  </si>
  <si>
    <t>Minimizar</t>
  </si>
  <si>
    <t>Gérmen de trigo</t>
  </si>
  <si>
    <t>Qtd. Total</t>
  </si>
  <si>
    <t>Custo Total</t>
  </si>
  <si>
    <t>Variáveis</t>
  </si>
  <si>
    <t>Quantidade (em kg) de cada ingrediente</t>
  </si>
  <si>
    <t>Restrições</t>
  </si>
  <si>
    <t>Respeitar a quantidade mínima e máxima de cada ingrediente, assim como o total</t>
  </si>
  <si>
    <t>Qual o custo mínimo de produção para 90kg?</t>
  </si>
  <si>
    <t>Qual o custo máximo de produção para 90kg?</t>
  </si>
  <si>
    <t>SALÁRIO</t>
  </si>
  <si>
    <t>VALORES</t>
  </si>
  <si>
    <t>SALÁRIO BRUTO</t>
  </si>
  <si>
    <t>ENCARGOS</t>
  </si>
  <si>
    <t>INSS</t>
  </si>
  <si>
    <t>IR</t>
  </si>
  <si>
    <t>TRANSP.</t>
  </si>
  <si>
    <t>OUTROS</t>
  </si>
  <si>
    <t>SALÁRIO LÍQUIDO</t>
  </si>
  <si>
    <t>Salario Líquido: 3750,00</t>
  </si>
  <si>
    <t>Qual o salário bruto?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</si>
</sst>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&quot;R$&quot;* #,##0.00_-;\-&quot;R$&quot;* #,##0.00_-;_-&quot;R$&quot;* &quot;-&quot;??_-;_-@_-"/>
    <numFmt numFmtId="165" formatCode="_-[$R$-416]\ * #,##0.00_-;\-[$R$-416]\ * #,##0.00_-;_-[$R$-416]\ 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1">
    <xf numFmtId="0" fontId="0" fillId="0" borderId="0" xfId="0"/>
    <xf numFmtId="165" fontId="0" fillId="0" borderId="1" xfId="2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5" fontId="0" fillId="0" borderId="2" xfId="2" applyNumberFormat="1" applyFont="1" applyBorder="1" applyAlignment="1">
      <alignment horizontal="left"/>
    </xf>
    <xf numFmtId="0" fontId="0" fillId="0" borderId="2" xfId="0" applyBorder="1" applyAlignment="1">
      <alignment horizontal="center"/>
    </xf>
    <xf numFmtId="43" fontId="3" fillId="0" borderId="3" xfId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0" fillId="0" borderId="1" xfId="1" applyNumberFormat="1" applyFont="1" applyBorder="1" applyAlignment="1">
      <alignment horizontal="center"/>
    </xf>
    <xf numFmtId="0" fontId="0" fillId="3" borderId="0" xfId="0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164" fontId="0" fillId="0" borderId="1" xfId="2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4" fillId="5" borderId="1" xfId="2" applyFont="1" applyFill="1" applyBorder="1" applyAlignment="1">
      <alignment horizontal="center"/>
    </xf>
    <xf numFmtId="166" fontId="0" fillId="6" borderId="1" xfId="1" applyNumberFormat="1" applyFont="1" applyFill="1" applyBorder="1" applyAlignment="1">
      <alignment horizontal="center"/>
    </xf>
    <xf numFmtId="165" fontId="0" fillId="7" borderId="1" xfId="2" applyNumberFormat="1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43" fontId="3" fillId="8" borderId="3" xfId="1" applyFon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5" fillId="0" borderId="0" xfId="0" applyFont="1"/>
    <xf numFmtId="164" fontId="0" fillId="9" borderId="1" xfId="2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="115" zoomScaleNormal="115" workbookViewId="0">
      <selection activeCell="G2" sqref="G2:H4"/>
    </sheetView>
  </sheetViews>
  <sheetFormatPr defaultRowHeight="15" x14ac:dyDescent="0.25"/>
  <cols>
    <col min="1" max="1" width="15.28515625" customWidth="1"/>
    <col min="2" max="2" width="51.140625" customWidth="1"/>
    <col min="3" max="3" width="6.5703125" customWidth="1"/>
    <col min="4" max="11" width="15.28515625" customWidth="1"/>
  </cols>
  <sheetData>
    <row r="1" spans="1:9" x14ac:dyDescent="0.25">
      <c r="A1" s="15" t="s">
        <v>0</v>
      </c>
      <c r="B1" s="17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</row>
    <row r="2" spans="1:9" x14ac:dyDescent="0.25">
      <c r="A2" s="16"/>
      <c r="B2" s="17"/>
      <c r="D2" s="12" t="s">
        <v>8</v>
      </c>
      <c r="E2" s="23">
        <v>10.884099725509431</v>
      </c>
      <c r="F2" s="1">
        <v>2</v>
      </c>
      <c r="G2" s="2">
        <v>10</v>
      </c>
      <c r="H2" s="2">
        <v>30</v>
      </c>
      <c r="I2" s="1">
        <f>F2*E2</f>
        <v>21.768199451018862</v>
      </c>
    </row>
    <row r="3" spans="1:9" x14ac:dyDescent="0.25">
      <c r="A3" s="3"/>
      <c r="B3" s="3"/>
      <c r="D3" s="12" t="s">
        <v>9</v>
      </c>
      <c r="E3" s="23">
        <v>17.172033546821158</v>
      </c>
      <c r="F3" s="1">
        <v>20</v>
      </c>
      <c r="G3" s="2">
        <v>15</v>
      </c>
      <c r="H3" s="2">
        <v>45</v>
      </c>
      <c r="I3" s="1">
        <f t="shared" ref="I3:I5" si="0">F3*E3</f>
        <v>343.44067093642315</v>
      </c>
    </row>
    <row r="4" spans="1:9" x14ac:dyDescent="0.25">
      <c r="A4" s="12" t="s">
        <v>10</v>
      </c>
      <c r="B4" s="4" t="s">
        <v>11</v>
      </c>
      <c r="D4" s="12" t="s">
        <v>12</v>
      </c>
      <c r="E4" s="23">
        <v>21.571732925614597</v>
      </c>
      <c r="F4" s="1">
        <v>12</v>
      </c>
      <c r="G4" s="2">
        <v>20</v>
      </c>
      <c r="H4" s="2">
        <v>30</v>
      </c>
      <c r="I4" s="1">
        <f t="shared" si="0"/>
        <v>258.86079510737517</v>
      </c>
    </row>
    <row r="5" spans="1:9" x14ac:dyDescent="0.25">
      <c r="A5" s="12" t="s">
        <v>13</v>
      </c>
      <c r="B5" s="4" t="s">
        <v>14</v>
      </c>
      <c r="D5" s="12" t="s">
        <v>15</v>
      </c>
      <c r="E5" s="23">
        <v>30.372133802055867</v>
      </c>
      <c r="F5" s="5">
        <v>2.5</v>
      </c>
      <c r="G5" s="6">
        <v>25</v>
      </c>
      <c r="H5" s="2">
        <v>55</v>
      </c>
      <c r="I5" s="1">
        <f t="shared" si="0"/>
        <v>75.930334505139669</v>
      </c>
    </row>
    <row r="6" spans="1:9" x14ac:dyDescent="0.25">
      <c r="A6" s="3"/>
      <c r="B6" s="3"/>
      <c r="D6" s="12" t="s">
        <v>16</v>
      </c>
      <c r="E6" s="7">
        <f>SUM(E2:E5)</f>
        <v>80.000000000001052</v>
      </c>
      <c r="F6" s="8"/>
      <c r="G6" s="9"/>
      <c r="H6" s="11" t="s">
        <v>17</v>
      </c>
      <c r="I6" s="24">
        <f>SUM(I2:I5)</f>
        <v>699.9999999999568</v>
      </c>
    </row>
    <row r="7" spans="1:9" x14ac:dyDescent="0.25">
      <c r="A7" s="12" t="s">
        <v>18</v>
      </c>
      <c r="B7" s="4" t="s">
        <v>19</v>
      </c>
      <c r="D7" s="10"/>
      <c r="E7" s="10"/>
      <c r="F7" s="10"/>
      <c r="G7" s="10"/>
      <c r="H7" s="10"/>
      <c r="I7" s="10"/>
    </row>
    <row r="8" spans="1:9" x14ac:dyDescent="0.25">
      <c r="A8" s="15" t="s">
        <v>20</v>
      </c>
      <c r="B8" s="18" t="s">
        <v>21</v>
      </c>
      <c r="D8" s="10"/>
      <c r="E8" s="10"/>
      <c r="F8" s="10"/>
      <c r="G8" s="10"/>
      <c r="H8" s="10"/>
      <c r="I8" s="10"/>
    </row>
    <row r="9" spans="1:9" x14ac:dyDescent="0.25">
      <c r="A9" s="16"/>
      <c r="B9" s="18"/>
      <c r="D9" s="10"/>
      <c r="E9" s="10"/>
      <c r="F9" s="10"/>
      <c r="G9" s="10"/>
      <c r="H9" s="10"/>
      <c r="I9" s="10"/>
    </row>
    <row r="10" spans="1:9" x14ac:dyDescent="0.25">
      <c r="A10" s="3"/>
      <c r="B10" s="3"/>
      <c r="D10" s="10"/>
      <c r="E10" s="10"/>
      <c r="F10" s="10"/>
      <c r="G10" s="10"/>
      <c r="H10" s="10"/>
      <c r="I10" s="10"/>
    </row>
  </sheetData>
  <mergeCells count="4">
    <mergeCell ref="A1:A2"/>
    <mergeCell ref="B1:B2"/>
    <mergeCell ref="A8:A9"/>
    <mergeCell ref="B8:B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2"/>
  <sheetViews>
    <sheetView zoomScale="160" zoomScaleNormal="160" workbookViewId="0">
      <selection activeCell="B12" sqref="B12"/>
    </sheetView>
  </sheetViews>
  <sheetFormatPr defaultRowHeight="15" x14ac:dyDescent="0.25"/>
  <cols>
    <col min="1" max="9" width="15.28515625" customWidth="1"/>
  </cols>
  <sheetData>
    <row r="1" spans="2:7" ht="15" customHeight="1" x14ac:dyDescent="0.25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</row>
    <row r="2" spans="2:7" x14ac:dyDescent="0.25">
      <c r="B2" s="12" t="s">
        <v>8</v>
      </c>
      <c r="C2" s="13">
        <v>12</v>
      </c>
      <c r="D2" s="1">
        <v>4</v>
      </c>
      <c r="E2" s="25">
        <v>12</v>
      </c>
      <c r="F2" s="25">
        <v>35</v>
      </c>
      <c r="G2" s="1">
        <f>D2*C2</f>
        <v>48</v>
      </c>
    </row>
    <row r="3" spans="2:7" x14ac:dyDescent="0.25">
      <c r="B3" s="12" t="s">
        <v>9</v>
      </c>
      <c r="C3" s="13">
        <v>28.000000802331343</v>
      </c>
      <c r="D3" s="1">
        <v>25</v>
      </c>
      <c r="E3" s="25">
        <v>10</v>
      </c>
      <c r="F3" s="25">
        <v>50</v>
      </c>
      <c r="G3" s="1">
        <f t="shared" ref="G3:G5" si="0">D3*C3</f>
        <v>700.00002005828355</v>
      </c>
    </row>
    <row r="4" spans="2:7" x14ac:dyDescent="0.25">
      <c r="B4" s="12" t="s">
        <v>12</v>
      </c>
      <c r="C4" s="13">
        <v>20</v>
      </c>
      <c r="D4" s="1">
        <v>14</v>
      </c>
      <c r="E4" s="25">
        <v>20</v>
      </c>
      <c r="F4" s="25">
        <v>30</v>
      </c>
      <c r="G4" s="1">
        <f t="shared" si="0"/>
        <v>280</v>
      </c>
    </row>
    <row r="5" spans="2:7" x14ac:dyDescent="0.25">
      <c r="B5" s="12" t="s">
        <v>15</v>
      </c>
      <c r="C5" s="13">
        <v>30</v>
      </c>
      <c r="D5" s="5">
        <v>5</v>
      </c>
      <c r="E5" s="26">
        <v>30</v>
      </c>
      <c r="F5" s="25">
        <v>50</v>
      </c>
      <c r="G5" s="1">
        <f t="shared" si="0"/>
        <v>150</v>
      </c>
    </row>
    <row r="6" spans="2:7" x14ac:dyDescent="0.25">
      <c r="B6" s="12" t="s">
        <v>16</v>
      </c>
      <c r="C6" s="27">
        <f>SUM(C2:C5)</f>
        <v>90.000000802331343</v>
      </c>
      <c r="D6" s="8"/>
      <c r="E6" s="9"/>
      <c r="F6" s="11" t="s">
        <v>17</v>
      </c>
      <c r="G6" s="1">
        <f>SUM(G2:G5)</f>
        <v>1178.0000200582836</v>
      </c>
    </row>
    <row r="7" spans="2:7" x14ac:dyDescent="0.25">
      <c r="B7" s="10"/>
      <c r="C7" s="10"/>
      <c r="D7" s="10"/>
      <c r="E7" s="10"/>
      <c r="F7" s="10"/>
      <c r="G7" s="10"/>
    </row>
    <row r="8" spans="2:7" ht="15" customHeight="1" x14ac:dyDescent="0.25">
      <c r="B8" s="3" t="s">
        <v>23</v>
      </c>
      <c r="C8" s="10"/>
      <c r="D8" s="10"/>
      <c r="E8" s="10"/>
      <c r="F8" s="10"/>
      <c r="G8" s="10"/>
    </row>
    <row r="9" spans="2:7" x14ac:dyDescent="0.25">
      <c r="B9" s="28">
        <v>1178.0000200582836</v>
      </c>
      <c r="C9" s="10"/>
      <c r="D9" s="10"/>
      <c r="E9" s="10"/>
    </row>
    <row r="10" spans="2:7" x14ac:dyDescent="0.25">
      <c r="B10" s="10"/>
      <c r="C10" s="10"/>
      <c r="D10" s="10"/>
      <c r="E10" s="10"/>
      <c r="F10" s="10"/>
      <c r="G10" s="10"/>
    </row>
    <row r="11" spans="2:7" x14ac:dyDescent="0.25">
      <c r="B11" s="3" t="s">
        <v>22</v>
      </c>
    </row>
    <row r="12" spans="2:7" x14ac:dyDescent="0.25">
      <c r="B12" s="14">
        <v>800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F9"/>
  <sheetViews>
    <sheetView tabSelected="1" workbookViewId="0">
      <selection activeCell="F3" sqref="F3"/>
    </sheetView>
  </sheetViews>
  <sheetFormatPr defaultRowHeight="15" x14ac:dyDescent="0.25"/>
  <cols>
    <col min="5" max="5" width="5.140625" customWidth="1"/>
    <col min="6" max="6" width="26" bestFit="1" customWidth="1"/>
  </cols>
  <sheetData>
    <row r="2" spans="1:6" x14ac:dyDescent="0.25">
      <c r="A2" s="21" t="s">
        <v>24</v>
      </c>
      <c r="B2" s="21"/>
      <c r="C2" s="21" t="s">
        <v>25</v>
      </c>
      <c r="D2" s="21"/>
    </row>
    <row r="3" spans="1:6" x14ac:dyDescent="0.25">
      <c r="A3" s="19" t="s">
        <v>26</v>
      </c>
      <c r="B3" s="19"/>
      <c r="C3" s="30">
        <v>4937.5</v>
      </c>
      <c r="D3" s="30"/>
    </row>
    <row r="4" spans="1:6" x14ac:dyDescent="0.25">
      <c r="A4" s="21" t="s">
        <v>27</v>
      </c>
      <c r="B4" s="21"/>
      <c r="C4" s="21" t="s">
        <v>25</v>
      </c>
      <c r="D4" s="21"/>
    </row>
    <row r="5" spans="1:6" ht="17.25" x14ac:dyDescent="0.3">
      <c r="A5" s="19" t="s">
        <v>28</v>
      </c>
      <c r="B5" s="19"/>
      <c r="C5" s="20">
        <f>C3*0.1</f>
        <v>493.75</v>
      </c>
      <c r="D5" s="20"/>
      <c r="F5" s="29" t="s">
        <v>33</v>
      </c>
    </row>
    <row r="6" spans="1:6" ht="17.25" x14ac:dyDescent="0.3">
      <c r="A6" s="19" t="s">
        <v>29</v>
      </c>
      <c r="B6" s="19"/>
      <c r="C6" s="20">
        <f>C3*0.04</f>
        <v>197.5</v>
      </c>
      <c r="D6" s="20"/>
      <c r="F6" s="29" t="s">
        <v>34</v>
      </c>
    </row>
    <row r="7" spans="1:6" x14ac:dyDescent="0.25">
      <c r="A7" s="19" t="s">
        <v>30</v>
      </c>
      <c r="B7" s="19"/>
      <c r="C7" s="20">
        <f>C3*0.06</f>
        <v>296.25</v>
      </c>
      <c r="D7" s="20"/>
    </row>
    <row r="8" spans="1:6" x14ac:dyDescent="0.25">
      <c r="A8" s="19" t="s">
        <v>31</v>
      </c>
      <c r="B8" s="19"/>
      <c r="C8" s="20">
        <v>200</v>
      </c>
      <c r="D8" s="20"/>
    </row>
    <row r="9" spans="1:6" x14ac:dyDescent="0.25">
      <c r="A9" s="21" t="s">
        <v>32</v>
      </c>
      <c r="B9" s="21"/>
      <c r="C9" s="22">
        <f>C3-SUM(C5:D8)</f>
        <v>3750</v>
      </c>
      <c r="D9" s="22"/>
    </row>
  </sheetData>
  <mergeCells count="16">
    <mergeCell ref="A2:B2"/>
    <mergeCell ref="C2:D2"/>
    <mergeCell ref="A3:B3"/>
    <mergeCell ref="C3:D3"/>
    <mergeCell ref="A4:B4"/>
    <mergeCell ref="C4:D4"/>
    <mergeCell ref="A8:B8"/>
    <mergeCell ref="C8:D8"/>
    <mergeCell ref="A9:B9"/>
    <mergeCell ref="C9:D9"/>
    <mergeCell ref="A5:B5"/>
    <mergeCell ref="C5:D5"/>
    <mergeCell ref="A6:B6"/>
    <mergeCell ref="C6:D6"/>
    <mergeCell ref="A7:B7"/>
    <mergeCell ref="C7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Explicação</vt:lpstr>
      <vt:lpstr>Atividade</vt:lpstr>
      <vt:lpstr>Atingir Meta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Haos-Professor</cp:lastModifiedBy>
  <cp:revision/>
  <dcterms:created xsi:type="dcterms:W3CDTF">2021-04-06T20:20:03Z</dcterms:created>
  <dcterms:modified xsi:type="dcterms:W3CDTF">2022-10-11T22:43:44Z</dcterms:modified>
  <cp:category/>
  <cp:contentStatus/>
</cp:coreProperties>
</file>