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2"/>
  <workbookPr codeName="ThisWorkbook"/>
  <mc:AlternateContent xmlns:mc="http://schemas.openxmlformats.org/markup-compatibility/2006">
    <mc:Choice Requires="x15">
      <x15ac:absPath xmlns:x15ac="http://schemas.microsoft.com/office/spreadsheetml/2010/11/ac" url="/Users/yeojinansari/Desktop/Gannt Chart/"/>
    </mc:Choice>
  </mc:AlternateContent>
  <xr:revisionPtr revIDLastSave="0" documentId="13_ncr:1_{4A03F78F-463F-C042-8AB3-24414A151B4C}" xr6:coauthVersionLast="47" xr6:coauthVersionMax="47" xr10:uidLastSave="{00000000-0000-0000-0000-000000000000}"/>
  <bookViews>
    <workbookView xWindow="0" yWindow="460" windowWidth="28800" windowHeight="175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GanttChart!$A$1:$BN$80</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8" i="9" l="1"/>
  <c r="I58" i="9" s="1"/>
  <c r="F26" i="9"/>
  <c r="I26" i="9" s="1"/>
  <c r="A58" i="9"/>
  <c r="A59" i="9" s="1"/>
  <c r="A22" i="9"/>
  <c r="A23" i="9" s="1"/>
  <c r="A24" i="9" s="1"/>
  <c r="A25" i="9" s="1"/>
  <c r="A26" i="9" s="1"/>
  <c r="A27" i="9" s="1"/>
  <c r="A28" i="9" s="1"/>
  <c r="A12" i="9"/>
  <c r="A8" i="9"/>
  <c r="A9" i="9" s="1"/>
  <c r="A87" i="9"/>
  <c r="I80" i="9" l="1"/>
  <c r="F84" i="9" l="1"/>
  <c r="F85" i="9" s="1"/>
  <c r="I85" i="9" s="1"/>
  <c r="F83" i="9"/>
  <c r="I83" i="9" s="1"/>
  <c r="F8" i="9"/>
  <c r="I8" i="9" s="1"/>
  <c r="F86" i="9" l="1"/>
  <c r="I86" i="9" s="1"/>
  <c r="I84" i="9"/>
  <c r="K6" i="9" l="1"/>
  <c r="K7" i="9" l="1"/>
  <c r="K4" i="9"/>
  <c r="A83" i="9"/>
  <c r="A84" i="9" s="1"/>
  <c r="A85" i="9" s="1"/>
  <c r="A86" i="9" s="1"/>
  <c r="L6" i="9" l="1"/>
  <c r="M6" i="9" l="1"/>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rgb="FF000000"/>
            <rFont val="Tahoma"/>
            <family val="2"/>
          </rPr>
          <t>Duration (Calendar Days)</t>
        </r>
        <r>
          <rPr>
            <sz val="9"/>
            <color rgb="FF000000"/>
            <rFont val="Tahoma"/>
            <family val="2"/>
          </rPr>
          <t xml:space="preserve">
</t>
        </r>
        <r>
          <rPr>
            <sz val="9"/>
            <color rgb="FF000000"/>
            <rFont val="Tahoma"/>
            <family val="2"/>
          </rPr>
          <t xml:space="preserve">The duration is the number of calendar days for the given task. The duration is calculated as the </t>
        </r>
        <r>
          <rPr>
            <b/>
            <sz val="9"/>
            <color rgb="FF000000"/>
            <rFont val="Tahoma"/>
            <family val="2"/>
          </rPr>
          <t>End</t>
        </r>
        <r>
          <rPr>
            <sz val="9"/>
            <color rgb="FF000000"/>
            <rFont val="Tahoma"/>
            <family val="2"/>
          </rPr>
          <t xml:space="preserve"> Date minus the </t>
        </r>
        <r>
          <rPr>
            <b/>
            <sz val="9"/>
            <color rgb="FF000000"/>
            <rFont val="Tahoma"/>
            <family val="2"/>
          </rPr>
          <t>Start</t>
        </r>
        <r>
          <rPr>
            <sz val="9"/>
            <color rgb="FF000000"/>
            <rFont val="Tahoma"/>
            <family val="2"/>
          </rPr>
          <t xml:space="preserve"> Date plus 1 day, so that a task starting and ending on the same day has a duration of 1 day.
</t>
        </r>
        <r>
          <rPr>
            <b/>
            <sz val="9"/>
            <color rgb="FF000000"/>
            <rFont val="Tahoma"/>
            <family val="2"/>
          </rPr>
          <t>Note:</t>
        </r>
        <r>
          <rPr>
            <sz val="9"/>
            <color rgb="FF000000"/>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<sst xmlns="http://schemas.openxmlformats.org/spreadsheetml/2006/main" count="387" uniqueCount="289">
  <si>
    <t>[Company Name]</t>
  </si>
  <si>
    <t>WBS</t>
  </si>
  <si>
    <t>TEMPLATE ROWS</t>
  </si>
  <si>
    <t>Input Cell</t>
  </si>
  <si>
    <t>Label</t>
  </si>
  <si>
    <t>Getting Started Tips</t>
  </si>
  <si>
    <t>FAQs</t>
  </si>
  <si>
    <t>Q:</t>
  </si>
  <si>
    <t>Creating Task Dependencies</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</si>
  <si>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</si>
  <si>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</si>
  <si>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</si>
  <si>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</si>
  <si>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</si>
  <si>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</si>
  <si>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</si>
  <si>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</si>
  <si>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</si>
  <si>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</si>
  <si>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</si>
  <si>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</si>
  <si>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</si>
  <si>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</si>
  <si>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</si>
  <si>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</si>
  <si>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</si>
  <si>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</si>
  <si>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</si>
  <si>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</si>
  <si>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</si>
  <si>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</si>
  <si>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</si>
  <si>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</si>
  <si>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</si>
  <si>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</si>
  <si>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</si>
  <si>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</si>
  <si>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</si>
  <si>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</si>
  <si>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</si>
  <si>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</si>
  <si>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</si>
  <si>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</si>
  <si>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</si>
  <si>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</si>
  <si>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</si>
  <si>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</si>
  <si>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</si>
  <si>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</si>
  <si>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</si>
  <si>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</si>
  <si>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</si>
  <si>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</si>
  <si>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</si>
  <si>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</si>
  <si>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</si>
  <si>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</si>
  <si>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</si>
  <si>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</si>
  <si>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</si>
  <si>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</si>
  <si>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</si>
  <si>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</si>
  <si>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</si>
  <si>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</si>
  <si>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</si>
  <si>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</si>
  <si>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</si>
  <si>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</si>
  <si>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</si>
  <si>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</si>
  <si>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</si>
  <si>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</si>
  <si>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</si>
  <si>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</si>
  <si>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</si>
  <si>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</si>
  <si>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</si>
  <si>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</si>
  <si>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</si>
  <si>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</si>
  <si>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</si>
  <si>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</si>
  <si>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</si>
  <si>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</si>
  <si>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</si>
  <si>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</si>
  <si>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</si>
  <si>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</si>
  <si>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</si>
  <si>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</si>
  <si>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</si>
  <si>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</si>
  <si>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</si>
  <si>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</si>
  <si>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</si>
  <si>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</si>
  <si>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</si>
  <si>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</si>
  <si>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</si>
  <si>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</si>
  <si>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</si>
  <si>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</si>
  <si>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</si>
  <si>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</si>
  <si>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</si>
  <si>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</si>
  <si>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</si>
  <si>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</si>
  <si>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</si>
  <si>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</si>
  <si>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</si>
  <si>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</si>
  <si>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</si>
  <si>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</si>
  <si>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</si>
  <si>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</si>
  <si>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</si>
  <si>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</si>
  <si>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</si>
  <si>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</si>
  <si>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</si>
  <si>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</si>
  <si>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</si>
  <si>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</si>
  <si>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</si>
  <si>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</si>
  <si>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</si>
  <si>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</si>
  <si>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</si>
  <si>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</si>
  <si>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</si>
  <si>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</si>
  <si>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</si>
  <si>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</si>
  <si>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</si>
  <si>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</si>
  <si>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</si>
  <si>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Information Gathering</t>
  </si>
  <si>
    <t>Version Control</t>
  </si>
  <si>
    <t>Maintenance</t>
  </si>
  <si>
    <t>Deployment</t>
  </si>
  <si>
    <t>1.4.1</t>
  </si>
  <si>
    <t>1.4.2</t>
  </si>
  <si>
    <t>1.4.3</t>
  </si>
  <si>
    <t>1.4.4</t>
  </si>
  <si>
    <t>1.4.5</t>
  </si>
  <si>
    <t>1.4.6</t>
  </si>
  <si>
    <t>1.4.7</t>
  </si>
  <si>
    <t>1.4.8</t>
  </si>
  <si>
    <t>2.2.1</t>
  </si>
  <si>
    <t>2.2.2</t>
  </si>
  <si>
    <t>2.2.3</t>
  </si>
  <si>
    <t>2.2.4</t>
  </si>
  <si>
    <t>2.2.5</t>
  </si>
  <si>
    <t>2.2.6</t>
  </si>
  <si>
    <t>2.2.7</t>
  </si>
  <si>
    <t>2.2.8</t>
  </si>
  <si>
    <t>2.3.1</t>
  </si>
  <si>
    <t>2.3.2</t>
  </si>
  <si>
    <t>2.3.3</t>
  </si>
  <si>
    <t>2.3.4</t>
  </si>
  <si>
    <t>2.3.5</t>
  </si>
  <si>
    <t>2.3.6</t>
  </si>
  <si>
    <t>2.3.7</t>
  </si>
  <si>
    <t>2.3.8</t>
  </si>
  <si>
    <t>2.6.1</t>
  </si>
  <si>
    <t>2.6.2</t>
  </si>
  <si>
    <t>2.6.3</t>
  </si>
  <si>
    <t>2.6.4</t>
  </si>
  <si>
    <t>2.6.5</t>
  </si>
  <si>
    <t>2.6.6</t>
  </si>
  <si>
    <t>2.6.7</t>
  </si>
  <si>
    <t>2.6.8</t>
  </si>
  <si>
    <t>3.1.1</t>
  </si>
  <si>
    <t>3.1.2</t>
  </si>
  <si>
    <t>3.1.3</t>
  </si>
  <si>
    <t>3.1.4</t>
  </si>
  <si>
    <t>3.1.5</t>
  </si>
  <si>
    <t>3.1.6</t>
  </si>
  <si>
    <t>3.1.7</t>
  </si>
  <si>
    <t>3.1.8</t>
  </si>
  <si>
    <t>3.1.9</t>
  </si>
  <si>
    <t>3.1.10</t>
  </si>
  <si>
    <t>Analyse project requirement</t>
  </si>
  <si>
    <t>Study use cases</t>
  </si>
  <si>
    <t>Collect requirements</t>
  </si>
  <si>
    <t>Write system use case narratives</t>
  </si>
  <si>
    <t>Add medication</t>
  </si>
  <si>
    <t>Update medication</t>
  </si>
  <si>
    <t>Delete medication</t>
  </si>
  <si>
    <t>Add ward</t>
  </si>
  <si>
    <t>Update ward</t>
  </si>
  <si>
    <t>Delete ward</t>
  </si>
  <si>
    <t>Produce wards reports</t>
  </si>
  <si>
    <t>Close admission</t>
  </si>
  <si>
    <t>Finalise on use case narratives</t>
  </si>
  <si>
    <t>Draw use case diagrams</t>
  </si>
  <si>
    <t>Draw Activity diagrams</t>
  </si>
  <si>
    <t>Draw class diagrams</t>
  </si>
  <si>
    <t>Finalise on all diagrams</t>
  </si>
  <si>
    <t>Project Design</t>
  </si>
  <si>
    <t>Write design level use case descriptors</t>
  </si>
  <si>
    <t>Add Ward</t>
  </si>
  <si>
    <t>Sequence Diagrams</t>
  </si>
  <si>
    <t>Deployment diagrams with descriptions</t>
  </si>
  <si>
    <t>Databsase Design</t>
  </si>
  <si>
    <t>Annotated interface designs</t>
  </si>
  <si>
    <t>Test Plans</t>
  </si>
  <si>
    <t>Implementation and Testing</t>
  </si>
  <si>
    <t xml:space="preserve">Coding </t>
  </si>
  <si>
    <t>Data controller coding and testing</t>
  </si>
  <si>
    <t>Main Menu</t>
  </si>
  <si>
    <t>Testing</t>
  </si>
  <si>
    <t>Hardware configuration</t>
  </si>
  <si>
    <t>Software configuration</t>
  </si>
  <si>
    <t>Network configuration</t>
  </si>
  <si>
    <t>User acceptance training</t>
  </si>
  <si>
    <t>Technical report</t>
  </si>
  <si>
    <t>Thur 23/09/21</t>
  </si>
  <si>
    <t>Fri 24/09/21</t>
  </si>
  <si>
    <t>Sat 25/09/21</t>
  </si>
  <si>
    <t>Wed 06/10/21</t>
  </si>
  <si>
    <t>Thr 07/10/21</t>
  </si>
  <si>
    <t>Fri 08/10/21</t>
  </si>
  <si>
    <t>Sat 09/10/21</t>
  </si>
  <si>
    <t>Sun 10/10/21</t>
  </si>
  <si>
    <t>Mon 11/10/21</t>
  </si>
  <si>
    <t>Tue 12/10/21</t>
  </si>
  <si>
    <t>Tue 12/10/22</t>
  </si>
  <si>
    <t>Tue 12/10/23</t>
  </si>
  <si>
    <t>Tue 12/10/24</t>
  </si>
  <si>
    <t>Wed 13/10/21</t>
  </si>
  <si>
    <t>Fri 15/10/21</t>
  </si>
  <si>
    <t>Fri 15/10/22</t>
  </si>
  <si>
    <t>Sat 16/10/22</t>
  </si>
  <si>
    <t>Sun 17/10/22</t>
  </si>
  <si>
    <t>Mon 18/10/32</t>
  </si>
  <si>
    <t>Mon 18/10/33</t>
  </si>
  <si>
    <t>Thr 21/10/21</t>
  </si>
  <si>
    <t>Tue 26/10/21</t>
  </si>
  <si>
    <t>Wed 27/10/21</t>
  </si>
  <si>
    <t>Sat 30/10/21</t>
  </si>
  <si>
    <t>Tue 02/11/21</t>
  </si>
  <si>
    <t>Mon 21/09/21</t>
  </si>
  <si>
    <t>Tue 21/0/21</t>
  </si>
  <si>
    <t>Wed 22/09/21</t>
  </si>
  <si>
    <t>Mon 27/09/21</t>
  </si>
  <si>
    <t>Wed 29/09/21</t>
  </si>
  <si>
    <t>Fri 01/10/21</t>
  </si>
  <si>
    <t>Sun 03/10/21</t>
  </si>
  <si>
    <t>Tue 05/10/21</t>
  </si>
  <si>
    <t>Fri 14/10/21</t>
  </si>
  <si>
    <t>Mon 18/10/21</t>
  </si>
  <si>
    <t>Sat 16/10/23</t>
  </si>
  <si>
    <t>Sun 17/10/23</t>
  </si>
  <si>
    <t>Wed 20/10/21</t>
  </si>
  <si>
    <t>Thr 21/10/22</t>
  </si>
  <si>
    <t>Sat 23/10/21</t>
  </si>
  <si>
    <t>Mon 25/10/21</t>
  </si>
  <si>
    <t>Fri 29/10/21</t>
  </si>
  <si>
    <t>Mon 01/11/21</t>
  </si>
  <si>
    <t>Fri 05/11/21</t>
  </si>
  <si>
    <t>Mon 08/11/21</t>
  </si>
  <si>
    <t>Thr 11/10/21</t>
  </si>
  <si>
    <t>Sun 14/11/21</t>
  </si>
  <si>
    <t>Matt Ansari</t>
  </si>
  <si>
    <t xml:space="preserve"> Mon 11/10/21</t>
  </si>
  <si>
    <t>Thr 14/10/21</t>
  </si>
  <si>
    <t>Sat 16/10/21</t>
  </si>
  <si>
    <t>Sun 17/10/21</t>
  </si>
  <si>
    <t>Tue 19/10/21</t>
  </si>
  <si>
    <t>Fri 22/10/21</t>
  </si>
  <si>
    <t>Sun 24/10/21</t>
  </si>
  <si>
    <t>Thr 28/10/21</t>
  </si>
  <si>
    <t>Sun 31/10/21</t>
  </si>
  <si>
    <t>Wed 03/11/21</t>
  </si>
  <si>
    <t>Sat 06/11/21</t>
  </si>
  <si>
    <t>Tue 09/11/21</t>
  </si>
  <si>
    <t>Fri 12/10/21</t>
  </si>
  <si>
    <t>Saint Albert's</t>
  </si>
  <si>
    <t>Mon 20/09/21</t>
  </si>
  <si>
    <t>Sun 26/09/21</t>
  </si>
  <si>
    <t>Tue 28/09/21</t>
  </si>
  <si>
    <t>Sat 02/10/21</t>
  </si>
  <si>
    <t>Mon 04/10/21</t>
  </si>
  <si>
    <t>Thr 30/09/21</t>
  </si>
  <si>
    <t>Fri 23/09/21</t>
  </si>
  <si>
    <t>Thr 25/09/21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</si>
</sst>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1"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9"/>
      <name val="Arial"/>
      <family val="2"/>
      <scheme val="minor"/>
    </font>
    <font>
      <b/>
      <sz val="9"/>
      <color rgb="FF000000"/>
      <name val="Tahoma"/>
      <family val="2"/>
    </font>
    <font>
      <sz val="9"/>
      <color rgb="FF000000"/>
      <name val="Tahoma"/>
      <family val="2"/>
    </font>
    <font>
      <b/>
      <sz val="11"/>
      <color rgb="FF00B0F0"/>
      <name val="Arial"/>
      <family val="2"/>
      <scheme val="minor"/>
    </font>
    <font>
      <b/>
      <sz val="10"/>
      <name val="Arial"/>
      <family val="2"/>
      <scheme val="minor"/>
    </font>
    <font>
      <b/>
      <sz val="10"/>
      <color theme="7" tint="-0.249977111117893"/>
      <name val="Arial (Body)"/>
    </font>
    <font>
      <b/>
      <sz val="10"/>
      <color theme="7" tint="-0.249977111117893"/>
      <name val="Arial"/>
      <family val="2"/>
      <scheme val="minor"/>
    </font>
    <font>
      <b/>
      <sz val="9"/>
      <color theme="1"/>
      <name val="Arial"/>
      <family val="2"/>
      <scheme val="minor"/>
    </font>
    <font>
      <b/>
      <i/>
      <sz val="9"/>
      <color rgb="FF000000"/>
      <name val="Tahoma"/>
      <family val="2"/>
    </font>
    <font>
      <i/>
      <sz val="9"/>
      <color rgb="FF000000"/>
      <name val="Tahoma"/>
      <family val="2"/>
    </font>
    <font>
      <b/>
      <sz val="12"/>
      <name val="Arial"/>
      <family val="2"/>
      <scheme val="minor"/>
    </font>
  </fonts>
  <fills count="30">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rgb="FFD6F4D9"/>
      </patternFill>
    </fill>
    <fill>
      <patternFill patternType="solid">
        <fgColor theme="0" tint="-0.14999847407452621"/>
        <bgColor rgb="FFD6F4D9"/>
      </patternFill>
    </fill>
    <fill>
      <patternFill patternType="solid">
        <fgColor theme="0"/>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214">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0" fillId="24" borderId="10" xfId="0" applyFont="1" applyFill="1" applyBorder="1" applyAlignment="1" applyProtection="1">
      <alignment vertical="center"/>
    </xf>
    <xf numFmtId="0" fontId="40" fillId="24" borderId="10" xfId="0" applyNumberFormat="1" applyFont="1" applyFill="1" applyBorder="1" applyAlignment="1" applyProtection="1">
      <alignment horizontal="center" vertical="center"/>
    </xf>
    <xf numFmtId="1" fontId="40" fillId="24" borderId="10" xfId="4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6" borderId="12" xfId="0" applyNumberFormat="1" applyFont="1" applyFill="1" applyBorder="1" applyAlignment="1" applyProtection="1">
      <alignment horizontal="center" vertical="center"/>
    </xf>
    <xf numFmtId="9" fontId="45" fillId="26" borderId="12" xfId="40" applyFont="1" applyFill="1" applyBorder="1" applyAlignment="1" applyProtection="1">
      <alignment horizontal="center" vertical="center"/>
    </xf>
    <xf numFmtId="0" fontId="46" fillId="0" borderId="10" xfId="0" applyFont="1" applyFill="1" applyBorder="1" applyAlignment="1" applyProtection="1">
      <alignment vertical="center"/>
    </xf>
    <xf numFmtId="0" fontId="40" fillId="0" borderId="10" xfId="0" applyNumberFormat="1" applyFont="1" applyFill="1" applyBorder="1" applyAlignment="1" applyProtection="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Fill="1" applyBorder="1" applyAlignment="1" applyProtection="1">
      <alignment horizontal="center" vertical="center"/>
    </xf>
    <xf numFmtId="0" fontId="4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3" fillId="24" borderId="0" xfId="0" applyFont="1" applyFill="1" applyAlignment="1" applyProtection="1">
      <alignment vertical="center"/>
    </xf>
    <xf numFmtId="0" fontId="48" fillId="23" borderId="0" xfId="0" applyFont="1" applyFill="1" applyBorder="1" applyAlignment="1" applyProtection="1">
      <alignment vertical="center"/>
    </xf>
    <xf numFmtId="0" fontId="49" fillId="24" borderId="0" xfId="0" applyFont="1" applyFill="1" applyAlignment="1" applyProtection="1">
      <alignment vertical="center"/>
    </xf>
    <xf numFmtId="0" fontId="49"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2" borderId="11" xfId="0" applyFont="1" applyFill="1" applyBorder="1" applyAlignment="1" applyProtection="1">
      <alignment vertical="center"/>
    </xf>
    <xf numFmtId="0" fontId="45" fillId="0" borderId="12" xfId="0" quotePrefix="1" applyFont="1" applyFill="1" applyBorder="1" applyAlignment="1" applyProtection="1">
      <alignment horizontal="center" vertical="center"/>
    </xf>
    <xf numFmtId="1" fontId="45" fillId="0" borderId="12" xfId="0" applyNumberFormat="1" applyFont="1" applyFill="1" applyBorder="1" applyAlignment="1" applyProtection="1">
      <alignment horizontal="center" vertical="center"/>
    </xf>
    <xf numFmtId="0" fontId="45" fillId="0" borderId="12" xfId="0" applyFont="1" applyBorder="1" applyAlignment="1" applyProtection="1">
      <alignment vertical="center"/>
    </xf>
    <xf numFmtId="0" fontId="4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0" fillId="24" borderId="16" xfId="0" applyFont="1" applyFill="1" applyBorder="1" applyAlignment="1" applyProtection="1">
      <alignment vertical="center"/>
    </xf>
    <xf numFmtId="0" fontId="40" fillId="24" borderId="16" xfId="0" applyNumberFormat="1" applyFont="1" applyFill="1" applyBorder="1" applyAlignment="1" applyProtection="1">
      <alignment horizontal="center" vertical="center"/>
    </xf>
    <xf numFmtId="165" fontId="40" fillId="24" borderId="16" xfId="0" applyNumberFormat="1" applyFont="1" applyFill="1" applyBorder="1" applyAlignment="1" applyProtection="1">
      <alignment horizontal="right" vertical="center"/>
    </xf>
    <xf numFmtId="1" fontId="40" fillId="24" borderId="16" xfId="40" applyNumberFormat="1" applyFont="1" applyFill="1" applyBorder="1" applyAlignment="1" applyProtection="1">
      <alignment horizontal="center" vertical="center"/>
    </xf>
    <xf numFmtId="9" fontId="40" fillId="24" borderId="16" xfId="40" applyFont="1" applyFill="1" applyBorder="1" applyAlignment="1" applyProtection="1">
      <alignment horizontal="center" vertical="center"/>
    </xf>
    <xf numFmtId="1" fontId="40"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1" fillId="24" borderId="16" xfId="0" applyNumberFormat="1" applyFont="1" applyFill="1" applyBorder="1" applyAlignment="1" applyProtection="1">
      <alignment horizontal="center" vertical="center"/>
    </xf>
    <xf numFmtId="1" fontId="52" fillId="0" borderId="12" xfId="0" applyNumberFormat="1" applyFont="1" applyBorder="1" applyAlignment="1" applyProtection="1">
      <alignment horizontal="center" vertical="center"/>
    </xf>
    <xf numFmtId="1" fontId="51" fillId="24"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1" fillId="24" borderId="0" xfId="0" applyFont="1" applyFill="1" applyAlignment="1" applyProtection="1">
      <alignment vertical="center"/>
    </xf>
    <xf numFmtId="1" fontId="52" fillId="0" borderId="12" xfId="0" applyNumberFormat="1" applyFont="1" applyFill="1" applyBorder="1" applyAlignment="1" applyProtection="1">
      <alignment horizontal="center" vertical="center"/>
    </xf>
    <xf numFmtId="165" fontId="45" fillId="25" borderId="12" xfId="0" applyNumberFormat="1" applyFont="1" applyFill="1" applyBorder="1" applyAlignment="1" applyProtection="1">
      <alignment horizontal="center" vertical="center"/>
    </xf>
    <xf numFmtId="165"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horizontal="center" vertical="center"/>
    </xf>
    <xf numFmtId="0" fontId="48" fillId="23" borderId="0" xfId="0" applyFont="1" applyFill="1" applyBorder="1" applyAlignment="1" applyProtection="1">
      <alignment horizontal="center" vertical="center"/>
    </xf>
    <xf numFmtId="0" fontId="40" fillId="24" borderId="0" xfId="0" applyFont="1" applyFill="1" applyAlignment="1" applyProtection="1">
      <alignment horizontal="center" vertical="center"/>
    </xf>
    <xf numFmtId="0" fontId="40" fillId="24" borderId="16"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9" fontId="40" fillId="0" borderId="10" xfId="0" applyNumberFormat="1" applyFont="1" applyFill="1" applyBorder="1" applyAlignment="1" applyProtection="1">
      <alignment horizontal="left" vertical="center"/>
    </xf>
    <xf numFmtId="0" fontId="40" fillId="24" borderId="10" xfId="0" applyFont="1" applyFill="1" applyBorder="1" applyAlignment="1" applyProtection="1">
      <alignment horizontal="left" vertical="center"/>
    </xf>
    <xf numFmtId="0" fontId="53" fillId="0" borderId="0" xfId="0" applyNumberFormat="1" applyFont="1" applyFill="1" applyBorder="1" applyProtection="1"/>
    <xf numFmtId="0" fontId="53" fillId="0" borderId="0" xfId="0" applyFont="1" applyFill="1" applyBorder="1" applyProtection="1"/>
    <xf numFmtId="0" fontId="1" fillId="0" borderId="0" xfId="0" applyFont="1" applyFill="1" applyBorder="1" applyProtection="1"/>
    <xf numFmtId="0" fontId="53" fillId="0" borderId="0" xfId="0" applyFont="1" applyProtection="1"/>
    <xf numFmtId="0" fontId="53" fillId="0" borderId="0" xfId="0" applyFont="1" applyFill="1" applyAlignment="1" applyProtection="1">
      <alignment horizontal="right" vertical="center"/>
    </xf>
    <xf numFmtId="165" fontId="40" fillId="24" borderId="16" xfId="0" applyNumberFormat="1" applyFont="1" applyFill="1" applyBorder="1" applyAlignment="1" applyProtection="1">
      <alignment horizontal="center" vertical="center"/>
    </xf>
    <xf numFmtId="0" fontId="54" fillId="0" borderId="20" xfId="0" applyNumberFormat="1" applyFont="1" applyFill="1" applyBorder="1" applyAlignment="1" applyProtection="1">
      <alignment horizontal="left" vertical="center"/>
    </xf>
    <xf numFmtId="0" fontId="54" fillId="0" borderId="20" xfId="0" applyFont="1" applyFill="1" applyBorder="1" applyAlignment="1" applyProtection="1">
      <alignment horizontal="left" vertical="center"/>
    </xf>
    <xf numFmtId="0" fontId="54" fillId="0" borderId="20" xfId="0" applyFont="1" applyFill="1" applyBorder="1" applyAlignment="1" applyProtection="1">
      <alignment horizontal="center" vertical="center" wrapText="1"/>
    </xf>
    <xf numFmtId="0" fontId="55" fillId="0" borderId="20" xfId="0" applyNumberFormat="1" applyFont="1" applyFill="1" applyBorder="1" applyAlignment="1" applyProtection="1">
      <alignment horizontal="center" vertical="center" wrapText="1"/>
    </xf>
    <xf numFmtId="0" fontId="54" fillId="0" borderId="20" xfId="0" applyFont="1" applyFill="1" applyBorder="1" applyAlignment="1" applyProtection="1">
      <alignment horizontal="center" vertical="center"/>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40"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6" fillId="0" borderId="0" xfId="0" applyNumberFormat="1" applyFont="1" applyFill="1" applyBorder="1" applyAlignment="1" applyProtection="1">
      <alignment vertical="center"/>
      <protection locked="0"/>
    </xf>
    <xf numFmtId="0" fontId="45" fillId="0" borderId="12" xfId="0" applyFont="1" applyFill="1" applyBorder="1" applyAlignment="1" applyProtection="1">
      <alignment horizontal="center" vertical="center"/>
    </xf>
    <xf numFmtId="0" fontId="43" fillId="0" borderId="24" xfId="0" applyNumberFormat="1" applyFont="1" applyFill="1" applyBorder="1" applyAlignment="1" applyProtection="1">
      <alignment horizontal="center" vertical="center"/>
      <protection locked="0"/>
    </xf>
    <xf numFmtId="0" fontId="44" fillId="0" borderId="10" xfId="0" applyNumberFormat="1" applyFont="1" applyFill="1" applyBorder="1" applyAlignment="1" applyProtection="1">
      <alignment horizontal="left" vertical="center"/>
    </xf>
    <xf numFmtId="0" fontId="57" fillId="22" borderId="11" xfId="0" applyFont="1" applyFill="1" applyBorder="1" applyAlignment="1" applyProtection="1">
      <alignment vertical="center"/>
    </xf>
    <xf numFmtId="0" fontId="1" fillId="0" borderId="0" xfId="0" applyFont="1" applyAlignment="1" applyProtection="1">
      <alignment horizontal="right" vertical="center"/>
    </xf>
    <xf numFmtId="0" fontId="60"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1" fillId="0" borderId="0" xfId="0" applyFont="1" applyAlignment="1">
      <alignment wrapText="1"/>
    </xf>
    <xf numFmtId="0" fontId="37" fillId="0" borderId="0" xfId="34" applyFont="1" applyAlignment="1" applyProtection="1"/>
    <xf numFmtId="0" fontId="61" fillId="0" borderId="0" xfId="0" applyFont="1" applyAlignment="1">
      <alignment horizontal="left" wrapText="1"/>
    </xf>
    <xf numFmtId="0" fontId="61" fillId="0" borderId="0" xfId="0" applyFont="1" applyAlignment="1">
      <alignment vertical="center" wrapText="1"/>
    </xf>
    <xf numFmtId="0" fontId="61" fillId="0" borderId="0" xfId="0" applyFont="1" applyFill="1" applyBorder="1" applyAlignment="1">
      <alignment vertical="center" wrapText="1"/>
    </xf>
    <xf numFmtId="0" fontId="62" fillId="0" borderId="0" xfId="0" applyFont="1" applyAlignment="1">
      <alignment vertical="center"/>
    </xf>
    <xf numFmtId="0" fontId="62" fillId="0" borderId="0" xfId="0" applyFont="1"/>
    <xf numFmtId="0" fontId="62" fillId="0" borderId="0" xfId="0" applyFont="1" applyAlignment="1"/>
    <xf numFmtId="0" fontId="63" fillId="0" borderId="0" xfId="0" applyFont="1" applyFill="1" applyBorder="1" applyAlignment="1">
      <alignment vertical="center" wrapText="1"/>
    </xf>
    <xf numFmtId="0" fontId="62" fillId="0" borderId="0" xfId="0" applyFont="1" applyBorder="1"/>
    <xf numFmtId="0" fontId="37" fillId="0" borderId="0" xfId="34" applyFont="1" applyFill="1" applyBorder="1" applyAlignment="1" applyProtection="1">
      <alignment vertical="center"/>
    </xf>
    <xf numFmtId="0" fontId="65" fillId="0" borderId="0" xfId="0" applyFont="1" applyAlignment="1">
      <alignment horizontal="right"/>
    </xf>
    <xf numFmtId="0" fontId="61" fillId="0" borderId="0" xfId="0" applyFont="1"/>
    <xf numFmtId="0" fontId="61" fillId="0" borderId="0" xfId="0" applyFont="1" applyAlignment="1"/>
    <xf numFmtId="0" fontId="61" fillId="0" borderId="0" xfId="0" applyFont="1" applyAlignment="1">
      <alignment horizontal="left" indent="1"/>
    </xf>
    <xf numFmtId="0" fontId="61" fillId="0" borderId="0" xfId="0" quotePrefix="1" applyFont="1" applyAlignment="1">
      <alignment horizontal="left" wrapText="1" indent="1"/>
    </xf>
    <xf numFmtId="0" fontId="36" fillId="0" borderId="0" xfId="0" quotePrefix="1" applyFont="1" applyAlignment="1">
      <alignment horizontal="left" indent="1"/>
    </xf>
    <xf numFmtId="0" fontId="65" fillId="0" borderId="0" xfId="0" applyFont="1" applyAlignment="1">
      <alignment horizontal="left" wrapText="1"/>
    </xf>
    <xf numFmtId="0" fontId="61" fillId="0" borderId="0" xfId="0" applyFont="1" applyFill="1" applyBorder="1" applyAlignment="1">
      <alignment horizontal="left" vertical="center" wrapText="1"/>
    </xf>
    <xf numFmtId="0" fontId="67" fillId="0" borderId="0" xfId="0" applyFont="1" applyAlignment="1">
      <alignment horizontal="right"/>
    </xf>
    <xf numFmtId="0" fontId="68" fillId="0" borderId="0" xfId="0" applyFont="1" applyFill="1" applyBorder="1" applyAlignment="1">
      <alignment vertical="center" wrapText="1"/>
    </xf>
    <xf numFmtId="0" fontId="61" fillId="0" borderId="0" xfId="0" quotePrefix="1" applyFont="1" applyAlignment="1">
      <alignment wrapText="1"/>
    </xf>
    <xf numFmtId="0" fontId="68" fillId="0" borderId="0" xfId="0" applyFont="1" applyAlignment="1"/>
    <xf numFmtId="0" fontId="11" fillId="0" borderId="0" xfId="0" applyFont="1" applyAlignment="1" applyProtection="1">
      <protection locked="0"/>
    </xf>
    <xf numFmtId="0" fontId="68" fillId="0" borderId="0" xfId="0" applyFont="1"/>
    <xf numFmtId="0" fontId="67" fillId="0" borderId="0" xfId="0" applyFont="1" applyFill="1" applyBorder="1" applyAlignment="1"/>
    <xf numFmtId="0" fontId="2" fillId="0" borderId="0" xfId="34" applyNumberFormat="1" applyFill="1" applyBorder="1" applyAlignment="1" applyProtection="1"/>
    <xf numFmtId="0" fontId="70" fillId="0" borderId="10" xfId="0" applyNumberFormat="1" applyFont="1" applyFill="1" applyBorder="1" applyAlignment="1" applyProtection="1">
      <alignment horizontal="left" vertical="center"/>
    </xf>
    <xf numFmtId="0" fontId="44" fillId="0" borderId="10" xfId="0" applyFont="1" applyFill="1" applyBorder="1" applyAlignment="1" applyProtection="1">
      <alignment vertical="center"/>
    </xf>
    <xf numFmtId="0" fontId="73" fillId="24" borderId="16" xfId="0" applyFont="1" applyFill="1" applyBorder="1" applyAlignment="1">
      <alignment horizontal="left" vertical="center"/>
    </xf>
    <xf numFmtId="0" fontId="70" fillId="0" borderId="10" xfId="0" applyFont="1" applyBorder="1" applyAlignment="1">
      <alignment horizontal="left" vertical="center"/>
    </xf>
    <xf numFmtId="0" fontId="73" fillId="24" borderId="10" xfId="0" applyFont="1" applyFill="1" applyBorder="1" applyAlignment="1">
      <alignment horizontal="left" vertical="center"/>
    </xf>
    <xf numFmtId="0" fontId="73" fillId="24" borderId="0" xfId="0" applyFont="1" applyFill="1" applyAlignment="1">
      <alignment horizontal="left" vertical="center"/>
    </xf>
    <xf numFmtId="0" fontId="74" fillId="0" borderId="0" xfId="0" applyFont="1" applyAlignment="1">
      <alignment horizontal="left" vertical="center"/>
    </xf>
    <xf numFmtId="0" fontId="73" fillId="24" borderId="16" xfId="0" applyFont="1" applyFill="1" applyBorder="1" applyAlignment="1">
      <alignment vertical="center"/>
    </xf>
    <xf numFmtId="0" fontId="75" fillId="0" borderId="10" xfId="0" applyFont="1" applyBorder="1" applyAlignment="1">
      <alignment vertical="center" wrapText="1"/>
    </xf>
    <xf numFmtId="0" fontId="76" fillId="0" borderId="10" xfId="0" applyFont="1" applyBorder="1" applyAlignment="1">
      <alignment vertical="center" wrapText="1"/>
    </xf>
    <xf numFmtId="0" fontId="77" fillId="0" borderId="10" xfId="0" applyFont="1" applyBorder="1" applyAlignment="1">
      <alignment vertical="center" wrapText="1"/>
    </xf>
    <xf numFmtId="0" fontId="73" fillId="24" borderId="10" xfId="0" applyFont="1" applyFill="1" applyBorder="1" applyAlignment="1">
      <alignment vertical="center"/>
    </xf>
    <xf numFmtId="0" fontId="76" fillId="0" borderId="10" xfId="0" applyFont="1" applyBorder="1" applyAlignment="1">
      <alignment vertical="center"/>
    </xf>
    <xf numFmtId="0" fontId="70" fillId="0" borderId="10" xfId="0" applyFont="1" applyBorder="1" applyAlignment="1">
      <alignment vertical="center" wrapText="1"/>
    </xf>
    <xf numFmtId="0" fontId="73" fillId="24" borderId="0" xfId="0" applyFont="1" applyFill="1" applyAlignment="1">
      <alignment vertical="center"/>
    </xf>
    <xf numFmtId="165" fontId="40" fillId="24" borderId="10" xfId="0" applyNumberFormat="1" applyFont="1" applyFill="1" applyBorder="1" applyAlignment="1">
      <alignment horizontal="center" vertical="center"/>
    </xf>
    <xf numFmtId="165" fontId="45" fillId="25" borderId="0" xfId="0" applyNumberFormat="1" applyFont="1" applyFill="1" applyAlignment="1">
      <alignment horizontal="center" vertical="center"/>
    </xf>
    <xf numFmtId="0" fontId="40" fillId="0" borderId="10" xfId="0" applyFont="1" applyBorder="1" applyAlignment="1">
      <alignment horizontal="center" vertical="center"/>
    </xf>
    <xf numFmtId="0" fontId="40" fillId="24" borderId="0" xfId="0" applyFont="1" applyFill="1" applyAlignment="1">
      <alignment horizontal="center" vertical="center"/>
    </xf>
    <xf numFmtId="0" fontId="40" fillId="0" borderId="0" xfId="0" applyFont="1" applyAlignment="1">
      <alignment horizontal="center" vertical="center"/>
    </xf>
    <xf numFmtId="165" fontId="45" fillId="0" borderId="12" xfId="0" applyNumberFormat="1" applyFont="1" applyBorder="1" applyAlignment="1">
      <alignment horizontal="center" vertical="center"/>
    </xf>
    <xf numFmtId="165" fontId="45" fillId="0" borderId="0" xfId="0" applyNumberFormat="1" applyFont="1" applyAlignment="1">
      <alignment horizontal="center" vertical="center"/>
    </xf>
    <xf numFmtId="1" fontId="40" fillId="24" borderId="0" xfId="40" applyNumberFormat="1" applyFont="1" applyFill="1" applyBorder="1" applyAlignment="1" applyProtection="1">
      <alignment horizontal="center" vertical="center"/>
    </xf>
    <xf numFmtId="1" fontId="45" fillId="26" borderId="12" xfId="0" applyNumberFormat="1" applyFont="1" applyFill="1" applyBorder="1" applyAlignment="1">
      <alignment horizontal="center" vertical="center"/>
    </xf>
    <xf numFmtId="1" fontId="45" fillId="0" borderId="12" xfId="0" applyNumberFormat="1" applyFont="1" applyBorder="1" applyAlignment="1">
      <alignment horizontal="center" vertical="center"/>
    </xf>
    <xf numFmtId="1" fontId="40" fillId="24" borderId="10" xfId="0" applyNumberFormat="1" applyFont="1" applyFill="1" applyBorder="1" applyAlignment="1">
      <alignment horizontal="center" vertical="center"/>
    </xf>
    <xf numFmtId="1" fontId="45" fillId="26" borderId="0" xfId="0" applyNumberFormat="1" applyFont="1" applyFill="1" applyAlignment="1">
      <alignment horizontal="center" vertical="center"/>
    </xf>
    <xf numFmtId="9" fontId="45" fillId="26" borderId="0" xfId="40" applyFont="1" applyFill="1" applyBorder="1" applyAlignment="1" applyProtection="1">
      <alignment horizontal="center" vertical="center"/>
    </xf>
    <xf numFmtId="1" fontId="45" fillId="0" borderId="0" xfId="0" applyNumberFormat="1" applyFont="1" applyAlignment="1">
      <alignment horizontal="center" vertical="center"/>
    </xf>
    <xf numFmtId="1" fontId="40" fillId="26" borderId="10" xfId="40" applyNumberFormat="1" applyFont="1" applyFill="1" applyBorder="1" applyAlignment="1" applyProtection="1">
      <alignment horizontal="center" vertical="center"/>
    </xf>
    <xf numFmtId="9" fontId="40" fillId="26" borderId="10" xfId="40" applyFont="1" applyFill="1" applyBorder="1" applyAlignment="1" applyProtection="1">
      <alignment horizontal="center" vertical="center"/>
    </xf>
    <xf numFmtId="1" fontId="40" fillId="0" borderId="10" xfId="0" applyNumberFormat="1" applyFont="1" applyBorder="1" applyAlignment="1">
      <alignment horizontal="center" vertical="center"/>
    </xf>
    <xf numFmtId="9" fontId="40" fillId="24" borderId="0" xfId="40" applyFont="1" applyFill="1" applyBorder="1" applyAlignment="1" applyProtection="1">
      <alignment horizontal="center" vertical="center"/>
    </xf>
    <xf numFmtId="1" fontId="40" fillId="24" borderId="0" xfId="0" applyNumberFormat="1" applyFont="1" applyFill="1" applyAlignment="1">
      <alignment horizontal="center" vertical="center"/>
    </xf>
    <xf numFmtId="1" fontId="40" fillId="0" borderId="0" xfId="0" applyNumberFormat="1" applyFont="1" applyAlignment="1">
      <alignment horizontal="center" vertical="center"/>
    </xf>
    <xf numFmtId="1" fontId="51" fillId="24" borderId="0" xfId="0" applyNumberFormat="1" applyFont="1" applyFill="1" applyAlignment="1">
      <alignment horizontal="center" vertical="center"/>
    </xf>
    <xf numFmtId="0" fontId="76" fillId="0" borderId="0" xfId="0" applyFont="1" applyAlignment="1">
      <alignment vertical="center"/>
    </xf>
    <xf numFmtId="0" fontId="74" fillId="0" borderId="10" xfId="0" applyFont="1" applyBorder="1" applyAlignment="1">
      <alignment horizontal="left" vertical="center"/>
    </xf>
    <xf numFmtId="1" fontId="40" fillId="26" borderId="0" xfId="40" applyNumberFormat="1" applyFont="1" applyFill="1" applyBorder="1" applyAlignment="1" applyProtection="1">
      <alignment horizontal="center" vertical="center"/>
    </xf>
    <xf numFmtId="9" fontId="40" fillId="26" borderId="0" xfId="40" applyFont="1" applyFill="1" applyBorder="1" applyAlignment="1" applyProtection="1">
      <alignment horizontal="center" vertical="center"/>
    </xf>
    <xf numFmtId="165" fontId="45" fillId="25" borderId="12" xfId="0" applyNumberFormat="1" applyFont="1" applyFill="1" applyBorder="1" applyAlignment="1">
      <alignment horizontal="center" vertical="center"/>
    </xf>
    <xf numFmtId="0" fontId="40" fillId="26" borderId="10" xfId="0" applyFont="1" applyFill="1" applyBorder="1" applyAlignment="1">
      <alignment horizontal="center" vertical="center"/>
    </xf>
    <xf numFmtId="0" fontId="40" fillId="26" borderId="0" xfId="0" applyFont="1" applyFill="1" applyAlignment="1">
      <alignment horizontal="center" vertical="center"/>
    </xf>
    <xf numFmtId="165" fontId="45" fillId="27" borderId="0" xfId="0" applyNumberFormat="1" applyFont="1" applyFill="1" applyAlignment="1">
      <alignment horizontal="center" vertical="center"/>
    </xf>
    <xf numFmtId="165" fontId="45" fillId="28" borderId="12" xfId="0" applyNumberFormat="1" applyFont="1" applyFill="1" applyBorder="1" applyAlignment="1" applyProtection="1">
      <alignment horizontal="center" vertical="center"/>
    </xf>
    <xf numFmtId="1" fontId="52" fillId="24" borderId="12" xfId="0" applyNumberFormat="1" applyFont="1" applyFill="1" applyBorder="1" applyAlignment="1" applyProtection="1">
      <alignment horizontal="center" vertical="center"/>
    </xf>
    <xf numFmtId="1" fontId="51" fillId="29" borderId="10" xfId="0" applyNumberFormat="1" applyFont="1" applyFill="1" applyBorder="1" applyAlignment="1" applyProtection="1">
      <alignment horizontal="center" vertical="center"/>
    </xf>
    <xf numFmtId="0" fontId="40" fillId="29" borderId="10" xfId="0" applyFont="1" applyFill="1" applyBorder="1" applyAlignment="1" applyProtection="1">
      <alignment horizontal="left" vertical="center"/>
    </xf>
    <xf numFmtId="0" fontId="40" fillId="29" borderId="10" xfId="0" applyFont="1" applyFill="1" applyBorder="1" applyAlignment="1" applyProtection="1">
      <alignment vertical="center"/>
    </xf>
    <xf numFmtId="0" fontId="40" fillId="24" borderId="0" xfId="0" applyFont="1" applyFill="1" applyBorder="1" applyAlignment="1" applyProtection="1">
      <alignment vertical="center"/>
    </xf>
    <xf numFmtId="0" fontId="58" fillId="0" borderId="0" xfId="34" applyFont="1" applyBorder="1" applyAlignment="1" applyProtection="1">
      <alignment horizontal="left" vertical="center"/>
    </xf>
    <xf numFmtId="164" fontId="43" fillId="0" borderId="17" xfId="0" applyNumberFormat="1" applyFont="1" applyFill="1" applyBorder="1" applyAlignment="1" applyProtection="1">
      <alignment horizontal="center" vertical="center" shrinkToFit="1"/>
      <protection locked="0"/>
    </xf>
    <xf numFmtId="0" fontId="50" fillId="0" borderId="18" xfId="0" applyNumberFormat="1" applyFont="1" applyFill="1" applyBorder="1" applyAlignment="1" applyProtection="1">
      <alignment horizontal="center" vertical="center"/>
    </xf>
    <xf numFmtId="0" fontId="50" fillId="0" borderId="13" xfId="0" applyNumberFormat="1" applyFont="1" applyFill="1" applyBorder="1" applyAlignment="1" applyProtection="1">
      <alignment horizontal="center" vertical="center"/>
    </xf>
    <xf numFmtId="0" fontId="50" fillId="0" borderId="19" xfId="0" applyNumberFormat="1" applyFont="1" applyFill="1" applyBorder="1" applyAlignment="1" applyProtection="1">
      <alignment horizontal="center" vertical="center"/>
    </xf>
    <xf numFmtId="164" fontId="80" fillId="0" borderId="24" xfId="0" applyNumberFormat="1" applyFont="1" applyFill="1" applyBorder="1" applyAlignment="1" applyProtection="1">
      <alignment horizontal="center" vertical="center" shrinkToFit="1"/>
      <protection locked="0"/>
    </xf>
    <xf numFmtId="167" fontId="43" fillId="0" borderId="18" xfId="0" applyNumberFormat="1" applyFont="1" applyFill="1" applyBorder="1" applyAlignment="1" applyProtection="1">
      <alignment horizontal="center" vertical="center"/>
    </xf>
    <xf numFmtId="167" fontId="43" fillId="0" borderId="13" xfId="0" applyNumberFormat="1" applyFont="1" applyFill="1" applyBorder="1" applyAlignment="1" applyProtection="1">
      <alignment horizontal="center" vertical="center"/>
    </xf>
    <xf numFmtId="167" fontId="43" fillId="0" borderId="19" xfId="0" applyNumberFormat="1" applyFont="1" applyFill="1" applyBorder="1" applyAlignment="1" applyProtection="1">
      <alignment horizontal="center" vertical="center"/>
    </xf>
    <xf numFmtId="0" fontId="60"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 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127000</xdr:colOff>
      <xdr:row>5</xdr:row>
      <xdr:rowOff>142875</xdr:rowOff>
    </xdr:from>
    <xdr:to>
      <xdr:col>28</xdr:col>
      <xdr:colOff>107950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GW87"/>
  <sheetViews>
    <sheetView showGridLines="0" tabSelected="1" zoomScaleNormal="100" workbookViewId="0">
      <pane ySplit="7" topLeftCell="A8" activePane="bottomLeft" state="frozen"/>
      <selection pane="bottomLeft" activeCell="F18" sqref="F18"/>
    </sheetView>
  </sheetViews>
  <sheetFormatPr baseColWidth="10" defaultColWidth="9.1640625" defaultRowHeight="13" x14ac:dyDescent="0.15"/>
  <cols>
    <col min="1" max="1" width="6.83203125" style="5" customWidth="1"/>
    <col min="2" max="2" width="28.5" style="1" customWidth="1"/>
    <col min="3" max="3" width="7.6640625" style="1" hidden="1" customWidth="1"/>
    <col min="4" max="4" width="3.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17" t="s">
        <v>280</v>
      </c>
      <c r="B1" s="46"/>
      <c r="C1" s="46"/>
      <c r="D1" s="46"/>
      <c r="E1" s="46"/>
      <c r="F1" s="46"/>
      <c r="I1" s="122"/>
      <c r="K1" s="204" t="s">
        <v>79</v>
      </c>
      <c r="L1" s="204"/>
      <c r="M1" s="204"/>
      <c r="N1" s="204"/>
      <c r="O1" s="204"/>
      <c r="P1" s="204"/>
      <c r="Q1" s="204"/>
      <c r="R1" s="204"/>
      <c r="S1" s="204"/>
      <c r="T1" s="204"/>
      <c r="U1" s="204"/>
      <c r="V1" s="204"/>
      <c r="W1" s="204"/>
      <c r="X1" s="204"/>
      <c r="Y1" s="204"/>
      <c r="Z1" s="204"/>
      <c r="AA1" s="204"/>
      <c r="AB1" s="204"/>
      <c r="AC1" s="204"/>
      <c r="AD1" s="204"/>
      <c r="AE1" s="204"/>
    </row>
    <row r="2" spans="1:66" ht="18" customHeight="1" x14ac:dyDescent="0.15">
      <c r="A2" s="51" t="s">
        <v>0</v>
      </c>
      <c r="B2" s="22"/>
      <c r="C2" s="22"/>
      <c r="D2" s="33"/>
      <c r="E2" s="150"/>
      <c r="F2" s="150"/>
      <c r="H2" s="2"/>
    </row>
    <row r="3" spans="1:66" ht="14" x14ac:dyDescent="0.15">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102"/>
      <c r="B4" s="106" t="s">
        <v>76</v>
      </c>
      <c r="C4" s="209">
        <v>44460</v>
      </c>
      <c r="D4" s="209"/>
      <c r="E4" s="209"/>
      <c r="F4" s="103"/>
      <c r="G4" s="106" t="s">
        <v>75</v>
      </c>
      <c r="H4" s="119">
        <v>1</v>
      </c>
      <c r="I4" s="104"/>
      <c r="J4" s="49"/>
      <c r="K4" s="206" t="str">
        <f>"Week "&amp;(K6-($C$4-WEEKDAY($C$4,1)+2))/7+1</f>
        <v>Week 1</v>
      </c>
      <c r="L4" s="207"/>
      <c r="M4" s="207"/>
      <c r="N4" s="207"/>
      <c r="O4" s="207"/>
      <c r="P4" s="207"/>
      <c r="Q4" s="208"/>
      <c r="R4" s="206" t="str">
        <f>"Week "&amp;(R6-($C$4-WEEKDAY($C$4,1)+2))/7+1</f>
        <v>Week 2</v>
      </c>
      <c r="S4" s="207"/>
      <c r="T4" s="207"/>
      <c r="U4" s="207"/>
      <c r="V4" s="207"/>
      <c r="W4" s="207"/>
      <c r="X4" s="208"/>
      <c r="Y4" s="206" t="str">
        <f>"Week "&amp;(Y6-($C$4-WEEKDAY($C$4,1)+2))/7+1</f>
        <v>Week 3</v>
      </c>
      <c r="Z4" s="207"/>
      <c r="AA4" s="207"/>
      <c r="AB4" s="207"/>
      <c r="AC4" s="207"/>
      <c r="AD4" s="207"/>
      <c r="AE4" s="208"/>
      <c r="AF4" s="206" t="str">
        <f>"Week "&amp;(AF6-($C$4-WEEKDAY($C$4,1)+2))/7+1</f>
        <v>Week 4</v>
      </c>
      <c r="AG4" s="207"/>
      <c r="AH4" s="207"/>
      <c r="AI4" s="207"/>
      <c r="AJ4" s="207"/>
      <c r="AK4" s="207"/>
      <c r="AL4" s="208"/>
      <c r="AM4" s="206" t="str">
        <f>"Week "&amp;(AM6-($C$4-WEEKDAY($C$4,1)+2))/7+1</f>
        <v>Week 5</v>
      </c>
      <c r="AN4" s="207"/>
      <c r="AO4" s="207"/>
      <c r="AP4" s="207"/>
      <c r="AQ4" s="207"/>
      <c r="AR4" s="207"/>
      <c r="AS4" s="208"/>
      <c r="AT4" s="206" t="str">
        <f>"Week "&amp;(AT6-($C$4-WEEKDAY($C$4,1)+2))/7+1</f>
        <v>Week 6</v>
      </c>
      <c r="AU4" s="207"/>
      <c r="AV4" s="207"/>
      <c r="AW4" s="207"/>
      <c r="AX4" s="207"/>
      <c r="AY4" s="207"/>
      <c r="AZ4" s="208"/>
      <c r="BA4" s="206" t="str">
        <f>"Week "&amp;(BA6-($C$4-WEEKDAY($C$4,1)+2))/7+1</f>
        <v>Week 7</v>
      </c>
      <c r="BB4" s="207"/>
      <c r="BC4" s="207"/>
      <c r="BD4" s="207"/>
      <c r="BE4" s="207"/>
      <c r="BF4" s="207"/>
      <c r="BG4" s="208"/>
      <c r="BH4" s="206" t="str">
        <f>"Week "&amp;(BH6-($C$4-WEEKDAY($C$4,1)+2))/7+1</f>
        <v>Week 8</v>
      </c>
      <c r="BI4" s="207"/>
      <c r="BJ4" s="207"/>
      <c r="BK4" s="207"/>
      <c r="BL4" s="207"/>
      <c r="BM4" s="207"/>
      <c r="BN4" s="208"/>
    </row>
    <row r="5" spans="1:66" ht="17.25" customHeight="1" x14ac:dyDescent="0.15">
      <c r="A5" s="102"/>
      <c r="B5" s="106" t="s">
        <v>77</v>
      </c>
      <c r="C5" s="205" t="s">
        <v>266</v>
      </c>
      <c r="D5" s="205"/>
      <c r="E5" s="205"/>
      <c r="F5" s="105"/>
      <c r="G5" s="105"/>
      <c r="H5" s="105"/>
      <c r="I5" s="105"/>
      <c r="J5" s="49"/>
      <c r="K5" s="210">
        <f>K6</f>
        <v>44459</v>
      </c>
      <c r="L5" s="211"/>
      <c r="M5" s="211"/>
      <c r="N5" s="211"/>
      <c r="O5" s="211"/>
      <c r="P5" s="211"/>
      <c r="Q5" s="212"/>
      <c r="R5" s="210">
        <f>R6</f>
        <v>44466</v>
      </c>
      <c r="S5" s="211"/>
      <c r="T5" s="211"/>
      <c r="U5" s="211"/>
      <c r="V5" s="211"/>
      <c r="W5" s="211"/>
      <c r="X5" s="212"/>
      <c r="Y5" s="210">
        <f>Y6</f>
        <v>44473</v>
      </c>
      <c r="Z5" s="211"/>
      <c r="AA5" s="211"/>
      <c r="AB5" s="211"/>
      <c r="AC5" s="211"/>
      <c r="AD5" s="211"/>
      <c r="AE5" s="212"/>
      <c r="AF5" s="210">
        <f>AF6</f>
        <v>44480</v>
      </c>
      <c r="AG5" s="211"/>
      <c r="AH5" s="211"/>
      <c r="AI5" s="211"/>
      <c r="AJ5" s="211"/>
      <c r="AK5" s="211"/>
      <c r="AL5" s="212"/>
      <c r="AM5" s="210">
        <f>AM6</f>
        <v>44487</v>
      </c>
      <c r="AN5" s="211"/>
      <c r="AO5" s="211"/>
      <c r="AP5" s="211"/>
      <c r="AQ5" s="211"/>
      <c r="AR5" s="211"/>
      <c r="AS5" s="212"/>
      <c r="AT5" s="210">
        <f>AT6</f>
        <v>44494</v>
      </c>
      <c r="AU5" s="211"/>
      <c r="AV5" s="211"/>
      <c r="AW5" s="211"/>
      <c r="AX5" s="211"/>
      <c r="AY5" s="211"/>
      <c r="AZ5" s="212"/>
      <c r="BA5" s="210">
        <f>BA6</f>
        <v>44501</v>
      </c>
      <c r="BB5" s="211"/>
      <c r="BC5" s="211"/>
      <c r="BD5" s="211"/>
      <c r="BE5" s="211"/>
      <c r="BF5" s="211"/>
      <c r="BG5" s="212"/>
      <c r="BH5" s="210">
        <f>BH6</f>
        <v>44508</v>
      </c>
      <c r="BI5" s="211"/>
      <c r="BJ5" s="211"/>
      <c r="BK5" s="211"/>
      <c r="BL5" s="211"/>
      <c r="BM5" s="211"/>
      <c r="BN5" s="212"/>
    </row>
    <row r="6" spans="1:66" x14ac:dyDescent="0.15">
      <c r="A6" s="48"/>
      <c r="B6" s="49"/>
      <c r="C6" s="49"/>
      <c r="D6" s="50"/>
      <c r="E6" s="49"/>
      <c r="F6" s="49"/>
      <c r="G6" s="49"/>
      <c r="H6" s="49"/>
      <c r="I6" s="49"/>
      <c r="J6" s="49"/>
      <c r="K6" s="85">
        <f>C4-WEEKDAY(C4,1)+2+7*(H4-1)</f>
        <v>44459</v>
      </c>
      <c r="L6" s="78">
        <f t="shared" ref="L6:AQ6" si="0">K6+1</f>
        <v>44460</v>
      </c>
      <c r="M6" s="78">
        <f t="shared" si="0"/>
        <v>44461</v>
      </c>
      <c r="N6" s="78">
        <f t="shared" si="0"/>
        <v>44462</v>
      </c>
      <c r="O6" s="78">
        <f t="shared" si="0"/>
        <v>44463</v>
      </c>
      <c r="P6" s="78">
        <f t="shared" si="0"/>
        <v>44464</v>
      </c>
      <c r="Q6" s="86">
        <f t="shared" si="0"/>
        <v>44465</v>
      </c>
      <c r="R6" s="85">
        <f t="shared" si="0"/>
        <v>44466</v>
      </c>
      <c r="S6" s="78">
        <f t="shared" si="0"/>
        <v>44467</v>
      </c>
      <c r="T6" s="78">
        <f t="shared" si="0"/>
        <v>44468</v>
      </c>
      <c r="U6" s="78">
        <f t="shared" si="0"/>
        <v>44469</v>
      </c>
      <c r="V6" s="78">
        <f t="shared" si="0"/>
        <v>44470</v>
      </c>
      <c r="W6" s="78">
        <f t="shared" si="0"/>
        <v>44471</v>
      </c>
      <c r="X6" s="86">
        <f t="shared" si="0"/>
        <v>44472</v>
      </c>
      <c r="Y6" s="85">
        <f t="shared" si="0"/>
        <v>44473</v>
      </c>
      <c r="Z6" s="78">
        <f t="shared" si="0"/>
        <v>44474</v>
      </c>
      <c r="AA6" s="78">
        <f t="shared" si="0"/>
        <v>44475</v>
      </c>
      <c r="AB6" s="78">
        <f t="shared" si="0"/>
        <v>44476</v>
      </c>
      <c r="AC6" s="78">
        <f t="shared" si="0"/>
        <v>44477</v>
      </c>
      <c r="AD6" s="78">
        <f t="shared" si="0"/>
        <v>44478</v>
      </c>
      <c r="AE6" s="86">
        <f t="shared" si="0"/>
        <v>44479</v>
      </c>
      <c r="AF6" s="85">
        <f t="shared" si="0"/>
        <v>44480</v>
      </c>
      <c r="AG6" s="78">
        <f t="shared" si="0"/>
        <v>44481</v>
      </c>
      <c r="AH6" s="78">
        <f t="shared" si="0"/>
        <v>44482</v>
      </c>
      <c r="AI6" s="78">
        <f t="shared" si="0"/>
        <v>44483</v>
      </c>
      <c r="AJ6" s="78">
        <f t="shared" si="0"/>
        <v>44484</v>
      </c>
      <c r="AK6" s="78">
        <f t="shared" si="0"/>
        <v>44485</v>
      </c>
      <c r="AL6" s="86">
        <f t="shared" si="0"/>
        <v>44486</v>
      </c>
      <c r="AM6" s="85">
        <f t="shared" si="0"/>
        <v>44487</v>
      </c>
      <c r="AN6" s="78">
        <f t="shared" si="0"/>
        <v>44488</v>
      </c>
      <c r="AO6" s="78">
        <f t="shared" si="0"/>
        <v>44489</v>
      </c>
      <c r="AP6" s="78">
        <f t="shared" si="0"/>
        <v>44490</v>
      </c>
      <c r="AQ6" s="78">
        <f t="shared" si="0"/>
        <v>44491</v>
      </c>
      <c r="AR6" s="78">
        <f t="shared" ref="AR6:BN6" si="1">AQ6+1</f>
        <v>44492</v>
      </c>
      <c r="AS6" s="86">
        <f t="shared" si="1"/>
        <v>44493</v>
      </c>
      <c r="AT6" s="85">
        <f t="shared" si="1"/>
        <v>44494</v>
      </c>
      <c r="AU6" s="78">
        <f t="shared" si="1"/>
        <v>44495</v>
      </c>
      <c r="AV6" s="78">
        <f t="shared" si="1"/>
        <v>44496</v>
      </c>
      <c r="AW6" s="78">
        <f t="shared" si="1"/>
        <v>44497</v>
      </c>
      <c r="AX6" s="78">
        <f t="shared" si="1"/>
        <v>44498</v>
      </c>
      <c r="AY6" s="78">
        <f t="shared" si="1"/>
        <v>44499</v>
      </c>
      <c r="AZ6" s="86">
        <f t="shared" si="1"/>
        <v>44500</v>
      </c>
      <c r="BA6" s="85">
        <f t="shared" si="1"/>
        <v>44501</v>
      </c>
      <c r="BB6" s="78">
        <f t="shared" si="1"/>
        <v>44502</v>
      </c>
      <c r="BC6" s="78">
        <f t="shared" si="1"/>
        <v>44503</v>
      </c>
      <c r="BD6" s="78">
        <f t="shared" si="1"/>
        <v>44504</v>
      </c>
      <c r="BE6" s="78">
        <f t="shared" si="1"/>
        <v>44505</v>
      </c>
      <c r="BF6" s="78">
        <f t="shared" si="1"/>
        <v>44506</v>
      </c>
      <c r="BG6" s="86">
        <f t="shared" si="1"/>
        <v>44507</v>
      </c>
      <c r="BH6" s="85">
        <f t="shared" si="1"/>
        <v>44508</v>
      </c>
      <c r="BI6" s="78">
        <f t="shared" si="1"/>
        <v>44509</v>
      </c>
      <c r="BJ6" s="78">
        <f t="shared" si="1"/>
        <v>44510</v>
      </c>
      <c r="BK6" s="78">
        <f t="shared" si="1"/>
        <v>44511</v>
      </c>
      <c r="BL6" s="78">
        <f t="shared" si="1"/>
        <v>44512</v>
      </c>
      <c r="BM6" s="78">
        <f t="shared" si="1"/>
        <v>44513</v>
      </c>
      <c r="BN6" s="86">
        <f t="shared" si="1"/>
        <v>44514</v>
      </c>
    </row>
    <row r="7" spans="1:66" s="116" customFormat="1" ht="61" thickBot="1" x14ac:dyDescent="0.2">
      <c r="A7" s="108" t="s">
        <v>1</v>
      </c>
      <c r="B7" s="109" t="s">
        <v>67</v>
      </c>
      <c r="C7" s="110" t="s">
        <v>68</v>
      </c>
      <c r="D7" s="111" t="s">
        <v>74</v>
      </c>
      <c r="E7" s="112" t="s">
        <v>69</v>
      </c>
      <c r="F7" s="112" t="s">
        <v>70</v>
      </c>
      <c r="G7" s="110" t="s">
        <v>71</v>
      </c>
      <c r="H7" s="110" t="s">
        <v>72</v>
      </c>
      <c r="I7" s="110" t="s">
        <v>73</v>
      </c>
      <c r="J7" s="110"/>
      <c r="K7" s="113" t="str">
        <f t="shared" ref="K7:AP7" si="2">CHOOSE(WEEKDAY(K6,1),"S","M","T","W","T","F","S")</f>
        <v>M</v>
      </c>
      <c r="L7" s="114" t="str">
        <f t="shared" si="2"/>
        <v>T</v>
      </c>
      <c r="M7" s="114" t="str">
        <f t="shared" si="2"/>
        <v>W</v>
      </c>
      <c r="N7" s="114" t="str">
        <f t="shared" si="2"/>
        <v>T</v>
      </c>
      <c r="O7" s="114" t="str">
        <f t="shared" si="2"/>
        <v>F</v>
      </c>
      <c r="P7" s="114" t="str">
        <f t="shared" si="2"/>
        <v>S</v>
      </c>
      <c r="Q7" s="115" t="str">
        <f t="shared" si="2"/>
        <v>S</v>
      </c>
      <c r="R7" s="113" t="str">
        <f t="shared" si="2"/>
        <v>M</v>
      </c>
      <c r="S7" s="114" t="str">
        <f t="shared" si="2"/>
        <v>T</v>
      </c>
      <c r="T7" s="114" t="str">
        <f t="shared" si="2"/>
        <v>W</v>
      </c>
      <c r="U7" s="114" t="str">
        <f t="shared" si="2"/>
        <v>T</v>
      </c>
      <c r="V7" s="114" t="str">
        <f t="shared" si="2"/>
        <v>F</v>
      </c>
      <c r="W7" s="114" t="str">
        <f t="shared" si="2"/>
        <v>S</v>
      </c>
      <c r="X7" s="115" t="str">
        <f t="shared" si="2"/>
        <v>S</v>
      </c>
      <c r="Y7" s="113" t="str">
        <f t="shared" si="2"/>
        <v>M</v>
      </c>
      <c r="Z7" s="114" t="str">
        <f t="shared" si="2"/>
        <v>T</v>
      </c>
      <c r="AA7" s="114" t="str">
        <f t="shared" si="2"/>
        <v>W</v>
      </c>
      <c r="AB7" s="114" t="str">
        <f t="shared" si="2"/>
        <v>T</v>
      </c>
      <c r="AC7" s="114" t="str">
        <f t="shared" si="2"/>
        <v>F</v>
      </c>
      <c r="AD7" s="114" t="str">
        <f t="shared" si="2"/>
        <v>S</v>
      </c>
      <c r="AE7" s="115" t="str">
        <f t="shared" si="2"/>
        <v>S</v>
      </c>
      <c r="AF7" s="113" t="str">
        <f t="shared" si="2"/>
        <v>M</v>
      </c>
      <c r="AG7" s="114" t="str">
        <f t="shared" si="2"/>
        <v>T</v>
      </c>
      <c r="AH7" s="114" t="str">
        <f t="shared" si="2"/>
        <v>W</v>
      </c>
      <c r="AI7" s="114" t="str">
        <f t="shared" si="2"/>
        <v>T</v>
      </c>
      <c r="AJ7" s="114" t="str">
        <f t="shared" si="2"/>
        <v>F</v>
      </c>
      <c r="AK7" s="114" t="str">
        <f t="shared" si="2"/>
        <v>S</v>
      </c>
      <c r="AL7" s="115" t="str">
        <f t="shared" si="2"/>
        <v>S</v>
      </c>
      <c r="AM7" s="113" t="str">
        <f t="shared" si="2"/>
        <v>M</v>
      </c>
      <c r="AN7" s="114" t="str">
        <f t="shared" si="2"/>
        <v>T</v>
      </c>
      <c r="AO7" s="114" t="str">
        <f t="shared" si="2"/>
        <v>W</v>
      </c>
      <c r="AP7" s="114" t="str">
        <f t="shared" si="2"/>
        <v>T</v>
      </c>
      <c r="AQ7" s="114" t="str">
        <f t="shared" ref="AQ7:BN7" si="3">CHOOSE(WEEKDAY(AQ6,1),"S","M","T","W","T","F","S")</f>
        <v>F</v>
      </c>
      <c r="AR7" s="114" t="str">
        <f t="shared" si="3"/>
        <v>S</v>
      </c>
      <c r="AS7" s="115" t="str">
        <f t="shared" si="3"/>
        <v>S</v>
      </c>
      <c r="AT7" s="113" t="str">
        <f t="shared" si="3"/>
        <v>M</v>
      </c>
      <c r="AU7" s="114" t="str">
        <f t="shared" si="3"/>
        <v>T</v>
      </c>
      <c r="AV7" s="114" t="str">
        <f t="shared" si="3"/>
        <v>W</v>
      </c>
      <c r="AW7" s="114" t="str">
        <f t="shared" si="3"/>
        <v>T</v>
      </c>
      <c r="AX7" s="114" t="str">
        <f t="shared" si="3"/>
        <v>F</v>
      </c>
      <c r="AY7" s="114" t="str">
        <f t="shared" si="3"/>
        <v>S</v>
      </c>
      <c r="AZ7" s="115" t="str">
        <f t="shared" si="3"/>
        <v>S</v>
      </c>
      <c r="BA7" s="113" t="str">
        <f t="shared" si="3"/>
        <v>M</v>
      </c>
      <c r="BB7" s="114" t="str">
        <f t="shared" si="3"/>
        <v>T</v>
      </c>
      <c r="BC7" s="114" t="str">
        <f t="shared" si="3"/>
        <v>W</v>
      </c>
      <c r="BD7" s="114" t="str">
        <f t="shared" si="3"/>
        <v>T</v>
      </c>
      <c r="BE7" s="114" t="str">
        <f t="shared" si="3"/>
        <v>F</v>
      </c>
      <c r="BF7" s="114" t="str">
        <f t="shared" si="3"/>
        <v>S</v>
      </c>
      <c r="BG7" s="115" t="str">
        <f t="shared" si="3"/>
        <v>S</v>
      </c>
      <c r="BH7" s="113" t="str">
        <f t="shared" si="3"/>
        <v>M</v>
      </c>
      <c r="BI7" s="114" t="str">
        <f t="shared" si="3"/>
        <v>T</v>
      </c>
      <c r="BJ7" s="114" t="str">
        <f t="shared" si="3"/>
        <v>W</v>
      </c>
      <c r="BK7" s="114" t="str">
        <f t="shared" si="3"/>
        <v>T</v>
      </c>
      <c r="BL7" s="114" t="str">
        <f t="shared" si="3"/>
        <v>F</v>
      </c>
      <c r="BM7" s="114" t="str">
        <f t="shared" si="3"/>
        <v>S</v>
      </c>
      <c r="BN7" s="115" t="str">
        <f t="shared" si="3"/>
        <v>S</v>
      </c>
    </row>
    <row r="8" spans="1:66" s="52" customFormat="1" ht="18" x14ac:dyDescent="0.15">
      <c r="A8" s="156" t="str">
        <f>IF(ISERROR(VALUE(SUBSTITUTE(prevWBS,".",""))),"1",IF(ISERROR(FIND("`",SUBSTITUTE(prevWBS,".","`",1))),TEXT(VALUE(prevWBS)+1,"#"),TEXT(VALUE(LEFT(prevWBS,FIND("`",SUBSTITUTE(prevWBS,".","`",1))-1))+1,"#")))</f>
        <v>1</v>
      </c>
      <c r="B8" s="161" t="s">
        <v>138</v>
      </c>
      <c r="C8" s="79"/>
      <c r="D8" s="80"/>
      <c r="E8" s="81"/>
      <c r="F8" s="107" t="str">
        <f>IF(ISBLANK(E8)," - ",IF(G8=0,E8,E8+G8-1))</f>
        <v xml:space="preserve"> - </v>
      </c>
      <c r="G8" s="82"/>
      <c r="H8" s="83"/>
      <c r="I8" s="84" t="str">
        <f t="shared" ref="I8:I80" si="4">IF(OR(F8=0,E8=0)," - ",NETWORKDAYS(E8,F8))</f>
        <v xml:space="preserve"> - </v>
      </c>
      <c r="J8" s="87"/>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row>
    <row r="9" spans="1:66" s="57" customFormat="1" ht="18" x14ac:dyDescent="0.15">
      <c r="A9" s="157" t="str">
        <f t="shared" ref="A9:A25"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62" t="s">
        <v>184</v>
      </c>
      <c r="C9" s="57" t="s">
        <v>9</v>
      </c>
      <c r="D9" s="118"/>
      <c r="E9" s="194" t="s">
        <v>281</v>
      </c>
      <c r="F9" s="174" t="s">
        <v>244</v>
      </c>
      <c r="G9" s="177">
        <v>1</v>
      </c>
      <c r="H9" s="59">
        <v>1</v>
      </c>
      <c r="I9" s="178">
        <v>1</v>
      </c>
      <c r="J9" s="88"/>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row>
    <row r="10" spans="1:66" s="57" customFormat="1" ht="18" x14ac:dyDescent="0.15">
      <c r="A10" s="157">
        <v>1.2</v>
      </c>
      <c r="B10" s="162" t="s">
        <v>185</v>
      </c>
      <c r="D10" s="118"/>
      <c r="E10" s="194" t="s">
        <v>281</v>
      </c>
      <c r="F10" s="174" t="s">
        <v>245</v>
      </c>
      <c r="G10" s="177">
        <v>2</v>
      </c>
      <c r="H10" s="59"/>
      <c r="I10" s="178">
        <v>2</v>
      </c>
      <c r="J10" s="88"/>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row>
    <row r="11" spans="1:66" s="57" customFormat="1" ht="18" x14ac:dyDescent="0.15">
      <c r="A11" s="157">
        <v>1.3</v>
      </c>
      <c r="B11" s="162" t="s">
        <v>186</v>
      </c>
      <c r="D11" s="118"/>
      <c r="E11" s="194" t="s">
        <v>281</v>
      </c>
      <c r="F11" s="174" t="s">
        <v>246</v>
      </c>
      <c r="G11" s="177">
        <v>3</v>
      </c>
      <c r="H11" s="59"/>
      <c r="I11" s="178">
        <v>3</v>
      </c>
      <c r="J11" s="88"/>
      <c r="K11" s="99"/>
      <c r="L11" s="99"/>
      <c r="M11" s="100"/>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row>
    <row r="12" spans="1:66" s="57" customFormat="1" ht="28" x14ac:dyDescent="0.15">
      <c r="A12" s="157" t="str">
        <f t="shared" si="5"/>
        <v>1.4</v>
      </c>
      <c r="B12" s="163" t="s">
        <v>187</v>
      </c>
      <c r="D12" s="118"/>
      <c r="E12" s="194" t="s">
        <v>287</v>
      </c>
      <c r="F12" s="174" t="s">
        <v>288</v>
      </c>
      <c r="G12" s="177">
        <v>5</v>
      </c>
      <c r="H12" s="59">
        <v>0.6</v>
      </c>
      <c r="I12" s="178">
        <v>5</v>
      </c>
      <c r="J12" s="88"/>
      <c r="K12" s="99"/>
      <c r="L12" s="99"/>
      <c r="M12" s="99"/>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row>
    <row r="13" spans="1:66" s="57" customFormat="1" ht="21" customHeight="1" x14ac:dyDescent="0.15">
      <c r="A13" s="157" t="s">
        <v>142</v>
      </c>
      <c r="B13" s="164" t="s">
        <v>188</v>
      </c>
      <c r="D13" s="118"/>
      <c r="E13" s="194" t="s">
        <v>219</v>
      </c>
      <c r="F13" s="174" t="s">
        <v>219</v>
      </c>
      <c r="G13" s="177">
        <v>1</v>
      </c>
      <c r="H13" s="59"/>
      <c r="I13" s="178">
        <v>1</v>
      </c>
      <c r="J13" s="88"/>
      <c r="K13" s="99"/>
      <c r="L13" s="99"/>
      <c r="M13" s="99"/>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row>
    <row r="14" spans="1:66" s="57" customFormat="1" ht="21" customHeight="1" x14ac:dyDescent="0.15">
      <c r="A14" s="157" t="s">
        <v>143</v>
      </c>
      <c r="B14" s="164" t="s">
        <v>189</v>
      </c>
      <c r="D14" s="118"/>
      <c r="E14" s="194" t="s">
        <v>219</v>
      </c>
      <c r="F14" s="174" t="s">
        <v>219</v>
      </c>
      <c r="G14" s="177">
        <v>1</v>
      </c>
      <c r="H14" s="59"/>
      <c r="I14" s="178">
        <v>1</v>
      </c>
      <c r="J14" s="88"/>
      <c r="K14" s="99"/>
      <c r="L14" s="99"/>
      <c r="M14" s="99"/>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row>
    <row r="15" spans="1:66" s="57" customFormat="1" ht="18" x14ac:dyDescent="0.15">
      <c r="A15" s="157" t="s">
        <v>144</v>
      </c>
      <c r="B15" s="164" t="s">
        <v>190</v>
      </c>
      <c r="D15" s="118"/>
      <c r="E15" s="194" t="s">
        <v>220</v>
      </c>
      <c r="F15" s="174" t="s">
        <v>220</v>
      </c>
      <c r="G15" s="177">
        <v>1</v>
      </c>
      <c r="H15" s="59"/>
      <c r="I15" s="178">
        <v>1</v>
      </c>
      <c r="J15" s="88"/>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row>
    <row r="16" spans="1:66" s="57" customFormat="1" ht="18" x14ac:dyDescent="0.15">
      <c r="A16" s="157" t="s">
        <v>145</v>
      </c>
      <c r="B16" s="164" t="s">
        <v>191</v>
      </c>
      <c r="D16" s="118"/>
      <c r="E16" s="194" t="s">
        <v>220</v>
      </c>
      <c r="F16" s="174" t="s">
        <v>220</v>
      </c>
      <c r="G16" s="177">
        <v>1</v>
      </c>
      <c r="H16" s="59"/>
      <c r="I16" s="178">
        <v>1</v>
      </c>
      <c r="J16" s="88"/>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row>
    <row r="17" spans="1:205" s="57" customFormat="1" ht="18" x14ac:dyDescent="0.15">
      <c r="A17" s="157" t="s">
        <v>146</v>
      </c>
      <c r="B17" s="164" t="s">
        <v>192</v>
      </c>
      <c r="D17" s="118"/>
      <c r="E17" s="194" t="s">
        <v>220</v>
      </c>
      <c r="F17" s="174" t="s">
        <v>220</v>
      </c>
      <c r="G17" s="177">
        <v>1</v>
      </c>
      <c r="H17" s="59"/>
      <c r="I17" s="178">
        <v>1</v>
      </c>
      <c r="J17" s="88"/>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row>
    <row r="18" spans="1:205" s="52" customFormat="1" ht="18" x14ac:dyDescent="0.15">
      <c r="A18" s="157" t="s">
        <v>147</v>
      </c>
      <c r="B18" s="164" t="s">
        <v>193</v>
      </c>
      <c r="D18" s="53"/>
      <c r="E18" s="194" t="s">
        <v>221</v>
      </c>
      <c r="F18" s="174" t="s">
        <v>221</v>
      </c>
      <c r="G18" s="177">
        <v>1</v>
      </c>
      <c r="H18" s="59"/>
      <c r="I18" s="178">
        <v>1</v>
      </c>
      <c r="J18" s="200"/>
      <c r="K18" s="201"/>
      <c r="L18" s="201"/>
      <c r="M18" s="201"/>
      <c r="N18" s="201"/>
      <c r="O18" s="201"/>
      <c r="P18" s="201"/>
      <c r="Q18" s="201"/>
      <c r="R18" s="201"/>
      <c r="S18" s="201"/>
      <c r="T18" s="201"/>
      <c r="U18" s="201"/>
      <c r="V18" s="201"/>
      <c r="W18" s="201"/>
      <c r="X18" s="201"/>
      <c r="Y18" s="201"/>
      <c r="Z18" s="201"/>
      <c r="AA18" s="201"/>
      <c r="AB18" s="201"/>
      <c r="AC18" s="201"/>
      <c r="AD18" s="201"/>
      <c r="AE18" s="201"/>
      <c r="AF18" s="201"/>
      <c r="AG18" s="201"/>
      <c r="AH18" s="201"/>
      <c r="AI18" s="201"/>
      <c r="AJ18" s="201"/>
      <c r="AK18" s="201"/>
      <c r="AL18" s="201"/>
      <c r="AM18" s="201"/>
      <c r="AN18" s="201"/>
      <c r="AO18" s="201"/>
      <c r="AP18" s="201"/>
      <c r="AQ18" s="201"/>
      <c r="AR18" s="201"/>
      <c r="AS18" s="201"/>
      <c r="AT18" s="201"/>
      <c r="AU18" s="201"/>
      <c r="AV18" s="201"/>
      <c r="AW18" s="201"/>
      <c r="AX18" s="201"/>
      <c r="AY18" s="201"/>
      <c r="AZ18" s="201"/>
      <c r="BA18" s="201"/>
      <c r="BB18" s="201"/>
      <c r="BC18" s="201"/>
      <c r="BD18" s="201"/>
      <c r="BE18" s="201"/>
      <c r="BF18" s="201"/>
      <c r="BG18" s="201"/>
      <c r="BH18" s="201"/>
      <c r="BI18" s="201"/>
      <c r="BJ18" s="201"/>
      <c r="BK18" s="201"/>
      <c r="BL18" s="201"/>
      <c r="BM18" s="201"/>
      <c r="BN18" s="201"/>
      <c r="BO18" s="202"/>
      <c r="BP18" s="202"/>
      <c r="BQ18" s="202"/>
      <c r="BR18" s="202"/>
      <c r="BS18" s="202"/>
      <c r="BT18" s="202"/>
      <c r="BU18" s="202"/>
      <c r="BV18" s="202"/>
      <c r="BW18" s="202"/>
      <c r="BX18" s="202"/>
      <c r="BY18" s="202"/>
      <c r="BZ18" s="202"/>
      <c r="CA18" s="202"/>
      <c r="CB18" s="202"/>
      <c r="CC18" s="202"/>
      <c r="CD18" s="202"/>
      <c r="CE18" s="202"/>
      <c r="CF18" s="202"/>
      <c r="CG18" s="202"/>
      <c r="CH18" s="202"/>
      <c r="CI18" s="202"/>
      <c r="CJ18" s="202"/>
      <c r="CK18" s="202"/>
      <c r="CL18" s="202"/>
      <c r="CM18" s="202"/>
      <c r="CN18" s="202"/>
      <c r="CO18" s="202"/>
      <c r="CP18" s="202"/>
      <c r="CQ18" s="202"/>
      <c r="CR18" s="202"/>
      <c r="CS18" s="202"/>
      <c r="CT18" s="202"/>
      <c r="CU18" s="202"/>
      <c r="CV18" s="202"/>
      <c r="CW18" s="202"/>
      <c r="CX18" s="202"/>
      <c r="CY18" s="202"/>
      <c r="CZ18" s="202"/>
      <c r="DA18" s="202"/>
      <c r="DB18" s="202"/>
      <c r="DC18" s="202"/>
      <c r="DD18" s="202"/>
      <c r="DE18" s="202"/>
      <c r="DF18" s="202"/>
      <c r="DG18" s="202"/>
      <c r="DH18" s="202"/>
      <c r="DI18" s="202"/>
      <c r="DJ18" s="202"/>
      <c r="DK18" s="202"/>
      <c r="DL18" s="202"/>
      <c r="DM18" s="202"/>
      <c r="DN18" s="202"/>
      <c r="DO18" s="202"/>
      <c r="DP18" s="202"/>
      <c r="DQ18" s="202"/>
      <c r="DR18" s="202"/>
      <c r="DS18" s="202"/>
      <c r="DT18" s="202"/>
      <c r="DU18" s="202"/>
      <c r="DV18" s="202"/>
      <c r="DW18" s="202"/>
      <c r="DX18" s="202"/>
      <c r="DY18" s="202"/>
      <c r="DZ18" s="202"/>
      <c r="EA18" s="202"/>
      <c r="EB18" s="202"/>
      <c r="EC18" s="202"/>
      <c r="ED18" s="202"/>
      <c r="EE18" s="202"/>
      <c r="EF18" s="202"/>
      <c r="EG18" s="202"/>
      <c r="EH18" s="202"/>
      <c r="EI18" s="202"/>
      <c r="EJ18" s="202"/>
      <c r="EK18" s="202"/>
      <c r="EL18" s="202"/>
      <c r="EM18" s="202"/>
      <c r="EN18" s="202"/>
      <c r="EO18" s="202"/>
      <c r="EP18" s="202"/>
      <c r="EQ18" s="202"/>
      <c r="ER18" s="202"/>
      <c r="ES18" s="202"/>
      <c r="ET18" s="202"/>
      <c r="EU18" s="202"/>
      <c r="EV18" s="202"/>
      <c r="EW18" s="202"/>
      <c r="EX18" s="202"/>
      <c r="EY18" s="202"/>
      <c r="EZ18" s="202"/>
      <c r="FA18" s="202"/>
      <c r="FB18" s="202"/>
      <c r="FC18" s="202"/>
      <c r="FD18" s="202"/>
      <c r="FE18" s="202"/>
      <c r="FF18" s="202"/>
      <c r="FG18" s="202"/>
      <c r="FH18" s="202"/>
      <c r="FI18" s="202"/>
      <c r="FJ18" s="202"/>
      <c r="FK18" s="202"/>
      <c r="FL18" s="202"/>
      <c r="FM18" s="202"/>
      <c r="FN18" s="202"/>
      <c r="FO18" s="202"/>
      <c r="FP18" s="202"/>
      <c r="FQ18" s="202"/>
      <c r="FR18" s="202"/>
      <c r="FS18" s="202"/>
      <c r="FT18" s="202"/>
      <c r="FU18" s="202"/>
      <c r="FV18" s="202"/>
      <c r="FW18" s="202"/>
      <c r="FX18" s="202"/>
      <c r="FY18" s="202"/>
      <c r="FZ18" s="202"/>
    </row>
    <row r="19" spans="1:205" s="57" customFormat="1" ht="18" x14ac:dyDescent="0.15">
      <c r="A19" s="157" t="s">
        <v>148</v>
      </c>
      <c r="B19" s="164" t="s">
        <v>194</v>
      </c>
      <c r="D19" s="118"/>
      <c r="E19" s="194" t="s">
        <v>221</v>
      </c>
      <c r="F19" s="174" t="s">
        <v>221</v>
      </c>
      <c r="G19" s="177">
        <v>1</v>
      </c>
      <c r="H19" s="59"/>
      <c r="I19" s="178">
        <v>1</v>
      </c>
      <c r="J19" s="88"/>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row>
    <row r="20" spans="1:205" s="57" customFormat="1" ht="18" x14ac:dyDescent="0.15">
      <c r="A20" s="157" t="s">
        <v>149</v>
      </c>
      <c r="B20" s="164" t="s">
        <v>195</v>
      </c>
      <c r="D20" s="118"/>
      <c r="E20" s="194" t="s">
        <v>221</v>
      </c>
      <c r="F20" s="174" t="s">
        <v>221</v>
      </c>
      <c r="G20" s="177">
        <v>1</v>
      </c>
      <c r="H20" s="59"/>
      <c r="I20" s="178">
        <v>1</v>
      </c>
      <c r="J20" s="88"/>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row>
    <row r="21" spans="1:205" s="57" customFormat="1" ht="18" x14ac:dyDescent="0.15">
      <c r="A21" s="157">
        <v>1.5</v>
      </c>
      <c r="B21" s="163" t="s">
        <v>196</v>
      </c>
      <c r="D21" s="118"/>
      <c r="E21" s="194" t="s">
        <v>282</v>
      </c>
      <c r="F21" s="174" t="s">
        <v>247</v>
      </c>
      <c r="G21" s="177">
        <v>2</v>
      </c>
      <c r="H21" s="59"/>
      <c r="I21" s="178">
        <v>2</v>
      </c>
      <c r="J21" s="88"/>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row>
    <row r="22" spans="1:205" s="57" customFormat="1" ht="18" x14ac:dyDescent="0.15">
      <c r="A22" s="157" t="str">
        <f t="shared" si="5"/>
        <v>1.6</v>
      </c>
      <c r="B22" s="163" t="s">
        <v>197</v>
      </c>
      <c r="D22" s="118"/>
      <c r="E22" s="194" t="s">
        <v>283</v>
      </c>
      <c r="F22" s="174" t="s">
        <v>248</v>
      </c>
      <c r="G22" s="177">
        <v>2</v>
      </c>
      <c r="H22" s="59">
        <v>0</v>
      </c>
      <c r="I22" s="178">
        <v>2</v>
      </c>
      <c r="J22" s="88"/>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row>
    <row r="23" spans="1:205" s="57" customFormat="1" ht="18" x14ac:dyDescent="0.15">
      <c r="A23" s="157" t="str">
        <f t="shared" si="5"/>
        <v>1.7</v>
      </c>
      <c r="B23" s="163" t="s">
        <v>198</v>
      </c>
      <c r="D23" s="118"/>
      <c r="E23" s="194" t="s">
        <v>286</v>
      </c>
      <c r="F23" s="174" t="s">
        <v>249</v>
      </c>
      <c r="G23" s="177">
        <v>2</v>
      </c>
      <c r="H23" s="59">
        <v>0.75</v>
      </c>
      <c r="I23" s="178">
        <v>2</v>
      </c>
      <c r="J23" s="88"/>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row>
    <row r="24" spans="1:205" s="52" customFormat="1" ht="18" x14ac:dyDescent="0.15">
      <c r="A24" s="157" t="str">
        <f t="shared" si="5"/>
        <v>1.8</v>
      </c>
      <c r="B24" s="163" t="s">
        <v>199</v>
      </c>
      <c r="D24" s="53"/>
      <c r="E24" s="194" t="s">
        <v>284</v>
      </c>
      <c r="F24" s="174" t="s">
        <v>250</v>
      </c>
      <c r="G24" s="177">
        <v>2</v>
      </c>
      <c r="H24" s="59">
        <v>0</v>
      </c>
      <c r="I24" s="178">
        <v>2</v>
      </c>
      <c r="J24" s="200"/>
      <c r="K24" s="201"/>
      <c r="L24" s="201"/>
      <c r="M24" s="201"/>
      <c r="N24" s="201"/>
      <c r="O24" s="201"/>
      <c r="P24" s="201"/>
      <c r="Q24" s="201"/>
      <c r="R24" s="201"/>
      <c r="S24" s="201"/>
      <c r="T24" s="201"/>
      <c r="U24" s="201"/>
      <c r="V24" s="201"/>
      <c r="W24" s="201"/>
      <c r="X24" s="201"/>
      <c r="Y24" s="201"/>
      <c r="Z24" s="201"/>
      <c r="AA24" s="201"/>
      <c r="AB24" s="201"/>
      <c r="AC24" s="201"/>
      <c r="AD24" s="201"/>
      <c r="AE24" s="201"/>
      <c r="AF24" s="201"/>
      <c r="AG24" s="201"/>
      <c r="AH24" s="201"/>
      <c r="AI24" s="201"/>
      <c r="AJ24" s="201"/>
      <c r="AK24" s="201"/>
      <c r="AL24" s="201"/>
      <c r="AM24" s="201"/>
      <c r="AN24" s="201"/>
      <c r="AO24" s="201"/>
      <c r="AP24" s="201"/>
      <c r="AQ24" s="201"/>
      <c r="AR24" s="201"/>
      <c r="AS24" s="201"/>
      <c r="AT24" s="201"/>
      <c r="AU24" s="201"/>
      <c r="AV24" s="201"/>
      <c r="AW24" s="201"/>
      <c r="AX24" s="201"/>
      <c r="AY24" s="201"/>
      <c r="AZ24" s="201"/>
      <c r="BA24" s="201"/>
      <c r="BB24" s="201"/>
      <c r="BC24" s="201"/>
      <c r="BD24" s="201"/>
      <c r="BE24" s="201"/>
      <c r="BF24" s="201"/>
      <c r="BG24" s="201"/>
      <c r="BH24" s="201"/>
      <c r="BI24" s="201"/>
      <c r="BJ24" s="201"/>
      <c r="BK24" s="201"/>
      <c r="BL24" s="201"/>
      <c r="BM24" s="201"/>
      <c r="BN24" s="201"/>
      <c r="BO24" s="202"/>
      <c r="BP24" s="202"/>
      <c r="BQ24" s="202"/>
      <c r="BR24" s="202"/>
      <c r="BS24" s="202"/>
      <c r="BT24" s="202"/>
      <c r="BU24" s="202"/>
      <c r="BV24" s="202"/>
      <c r="BW24" s="202"/>
      <c r="BX24" s="202"/>
      <c r="BY24" s="202"/>
      <c r="BZ24" s="202"/>
      <c r="CA24" s="202"/>
      <c r="CB24" s="202"/>
      <c r="CC24" s="202"/>
      <c r="CD24" s="202"/>
      <c r="CE24" s="202"/>
      <c r="CF24" s="202"/>
      <c r="CG24" s="202"/>
      <c r="CH24" s="202"/>
      <c r="CI24" s="202"/>
      <c r="CJ24" s="202"/>
      <c r="CK24" s="202"/>
      <c r="CL24" s="202"/>
      <c r="CM24" s="202"/>
      <c r="CN24" s="202"/>
      <c r="CO24" s="202"/>
      <c r="CP24" s="202"/>
      <c r="CQ24" s="202"/>
      <c r="CR24" s="202"/>
      <c r="CS24" s="202"/>
      <c r="CT24" s="202"/>
      <c r="CU24" s="202"/>
      <c r="CV24" s="202"/>
      <c r="CW24" s="202"/>
      <c r="CX24" s="202"/>
      <c r="CY24" s="202"/>
      <c r="CZ24" s="202"/>
      <c r="DA24" s="202"/>
      <c r="DB24" s="202"/>
      <c r="DC24" s="202"/>
      <c r="DD24" s="202"/>
      <c r="DE24" s="202"/>
      <c r="DF24" s="202"/>
      <c r="DG24" s="202"/>
      <c r="DH24" s="202"/>
      <c r="DI24" s="202"/>
      <c r="DJ24" s="202"/>
      <c r="DK24" s="202"/>
      <c r="DL24" s="202"/>
      <c r="DM24" s="202"/>
      <c r="DN24" s="202"/>
      <c r="DO24" s="202"/>
      <c r="DP24" s="202"/>
      <c r="DQ24" s="202"/>
      <c r="DR24" s="202"/>
      <c r="DS24" s="202"/>
      <c r="DT24" s="202"/>
      <c r="DU24" s="202"/>
      <c r="DV24" s="202"/>
      <c r="DW24" s="202"/>
      <c r="DX24" s="202"/>
      <c r="DY24" s="202"/>
      <c r="DZ24" s="202"/>
      <c r="EA24" s="202"/>
      <c r="EB24" s="202"/>
      <c r="EC24" s="202"/>
      <c r="ED24" s="202"/>
      <c r="EE24" s="202"/>
      <c r="EF24" s="202"/>
      <c r="EG24" s="202"/>
      <c r="EH24" s="202"/>
      <c r="EI24" s="202"/>
      <c r="EJ24" s="202"/>
      <c r="EK24" s="202"/>
      <c r="EL24" s="202"/>
      <c r="EM24" s="202"/>
      <c r="EN24" s="202"/>
      <c r="EO24" s="202"/>
      <c r="EP24" s="202"/>
      <c r="EQ24" s="202"/>
      <c r="ER24" s="202"/>
      <c r="ES24" s="202"/>
      <c r="ET24" s="202"/>
      <c r="EU24" s="202"/>
      <c r="EV24" s="202"/>
      <c r="EW24" s="202"/>
      <c r="EX24" s="202"/>
      <c r="EY24" s="202"/>
      <c r="EZ24" s="202"/>
      <c r="FA24" s="202"/>
      <c r="FB24" s="202"/>
      <c r="FC24" s="202"/>
      <c r="FD24" s="202"/>
      <c r="FE24" s="202"/>
      <c r="FF24" s="202"/>
      <c r="FG24" s="202"/>
      <c r="FH24" s="202"/>
      <c r="FI24" s="202"/>
      <c r="FJ24" s="202"/>
      <c r="FK24" s="202"/>
      <c r="FL24" s="202"/>
      <c r="FM24" s="202"/>
      <c r="FN24" s="202"/>
      <c r="FO24" s="202"/>
      <c r="FP24" s="202"/>
      <c r="FQ24" s="202"/>
      <c r="FR24" s="202"/>
      <c r="FS24" s="202"/>
      <c r="FT24" s="202"/>
      <c r="FU24" s="202"/>
      <c r="FV24" s="202"/>
      <c r="FW24" s="202"/>
      <c r="FX24" s="202"/>
      <c r="FY24" s="202"/>
      <c r="FZ24" s="202"/>
      <c r="GA24" s="202"/>
    </row>
    <row r="25" spans="1:205" s="57" customFormat="1" ht="18" x14ac:dyDescent="0.15">
      <c r="A25" s="157" t="str">
        <f t="shared" si="5"/>
        <v>1.9</v>
      </c>
      <c r="B25" s="163" t="s">
        <v>200</v>
      </c>
      <c r="D25" s="118"/>
      <c r="E25" s="194" t="s">
        <v>285</v>
      </c>
      <c r="F25" s="174" t="s">
        <v>251</v>
      </c>
      <c r="G25" s="177">
        <v>2</v>
      </c>
      <c r="H25" s="59">
        <v>0</v>
      </c>
      <c r="I25" s="178">
        <v>2</v>
      </c>
      <c r="J25" s="88"/>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row>
    <row r="26" spans="1:205" s="57" customFormat="1" ht="18" x14ac:dyDescent="0.15">
      <c r="A26" s="158" t="str">
        <f>IF(ISERROR(VALUE(SUBSTITUTE(prevWBS,".",""))),"1",IF(ISERROR(FIND("`",SUBSTITUTE(prevWBS,".","`",1))),TEXT(VALUE(prevWBS)+1,"#"),TEXT(VALUE(LEFT(prevWBS,FIND("`",SUBSTITUTE(prevWBS,".","`",1))-1))+1,"#")))</f>
        <v>2</v>
      </c>
      <c r="B26" s="165" t="s">
        <v>201</v>
      </c>
      <c r="D26" s="118"/>
      <c r="E26" s="198"/>
      <c r="F26" s="169" t="str">
        <f t="shared" ref="F26:F58" si="6">IF(ISBLANK(E26)," - ",IF(G26=0,E26,E26+G26-1))</f>
        <v xml:space="preserve"> - </v>
      </c>
      <c r="G26" s="54"/>
      <c r="H26" s="55"/>
      <c r="I26" s="179" t="str">
        <f t="shared" ref="I26:I58" si="7">IF(OR(F26=0,E26=0)," - ",NETWORKDAYS(E26,F26))</f>
        <v xml:space="preserve"> - </v>
      </c>
      <c r="J26" s="199"/>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52"/>
      <c r="DK26" s="52"/>
      <c r="DL26" s="52"/>
      <c r="DM26" s="52"/>
      <c r="DN26" s="52"/>
      <c r="DO26" s="52"/>
      <c r="DP26" s="52"/>
      <c r="DQ26" s="52"/>
      <c r="DR26" s="52"/>
      <c r="DS26" s="52"/>
      <c r="DT26" s="52"/>
      <c r="DU26" s="52"/>
      <c r="DV26" s="52"/>
      <c r="DW26" s="52"/>
      <c r="DX26" s="52"/>
      <c r="DY26" s="52"/>
      <c r="DZ26" s="52"/>
      <c r="EA26" s="52"/>
      <c r="EB26" s="52"/>
      <c r="EC26" s="52"/>
      <c r="ED26" s="52"/>
      <c r="EE26" s="52"/>
      <c r="EF26" s="52"/>
      <c r="EG26" s="52"/>
      <c r="EH26" s="52"/>
      <c r="EI26" s="52"/>
      <c r="EJ26" s="52"/>
      <c r="EK26" s="52"/>
      <c r="EL26" s="52"/>
      <c r="EM26" s="52"/>
      <c r="EN26" s="52"/>
      <c r="EO26" s="52"/>
      <c r="EP26" s="52"/>
      <c r="EQ26" s="52"/>
      <c r="ER26" s="52"/>
      <c r="ES26" s="52"/>
      <c r="ET26" s="52"/>
      <c r="EU26" s="52"/>
      <c r="EV26" s="52"/>
      <c r="EW26" s="52"/>
      <c r="EX26" s="52"/>
      <c r="EY26" s="52"/>
      <c r="EZ26" s="52"/>
      <c r="FA26" s="52"/>
      <c r="FB26" s="52"/>
      <c r="FC26" s="52"/>
      <c r="FD26" s="52"/>
      <c r="FE26" s="52"/>
      <c r="FF26" s="52"/>
      <c r="FG26" s="52"/>
      <c r="FH26" s="52"/>
      <c r="FI26" s="52"/>
      <c r="FJ26" s="52"/>
      <c r="FK26" s="52"/>
      <c r="FL26" s="52"/>
      <c r="FM26" s="52"/>
      <c r="FN26" s="52"/>
      <c r="FO26" s="52"/>
      <c r="FP26" s="52"/>
      <c r="FQ26" s="52"/>
      <c r="FR26" s="52"/>
      <c r="FS26" s="52"/>
      <c r="FT26" s="52"/>
      <c r="FU26" s="52"/>
      <c r="FV26" s="52"/>
      <c r="FW26" s="52"/>
      <c r="FX26" s="52"/>
      <c r="FY26" s="52"/>
      <c r="FZ26" s="52"/>
      <c r="GA26" s="52"/>
      <c r="GB26" s="52"/>
      <c r="GC26" s="52"/>
      <c r="GD26" s="52"/>
      <c r="GE26" s="52"/>
      <c r="GF26" s="52"/>
      <c r="GG26" s="52"/>
      <c r="GH26" s="52"/>
      <c r="GI26" s="52"/>
      <c r="GJ26" s="52"/>
      <c r="GK26" s="52"/>
      <c r="GL26" s="52"/>
      <c r="GM26" s="52"/>
      <c r="GN26" s="52"/>
      <c r="GO26" s="52"/>
      <c r="GP26" s="52"/>
      <c r="GQ26" s="52"/>
      <c r="GR26" s="52"/>
      <c r="GS26" s="52"/>
      <c r="GT26" s="52"/>
      <c r="GU26" s="52"/>
      <c r="GV26" s="52"/>
      <c r="GW26" s="52"/>
    </row>
    <row r="27" spans="1:205" s="57" customFormat="1" ht="18" x14ac:dyDescent="0.15">
      <c r="A27" s="1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7" s="163" t="s">
        <v>139</v>
      </c>
      <c r="D27" s="118"/>
      <c r="E27" s="194" t="s">
        <v>222</v>
      </c>
      <c r="F27" s="174" t="s">
        <v>222</v>
      </c>
      <c r="G27" s="177">
        <v>1</v>
      </c>
      <c r="H27" s="59">
        <v>0</v>
      </c>
      <c r="I27" s="178">
        <v>1</v>
      </c>
      <c r="J27" s="88"/>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row>
    <row r="28" spans="1:205" s="57" customFormat="1" ht="28" x14ac:dyDescent="0.15">
      <c r="A28" s="1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8" s="163" t="s">
        <v>202</v>
      </c>
      <c r="D28" s="118"/>
      <c r="E28" s="194" t="s">
        <v>223</v>
      </c>
      <c r="F28" s="174" t="s">
        <v>226</v>
      </c>
      <c r="G28" s="177">
        <v>4</v>
      </c>
      <c r="H28" s="59">
        <v>0</v>
      </c>
      <c r="I28" s="178">
        <v>4</v>
      </c>
      <c r="J28" s="88"/>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c r="BN28" s="99"/>
    </row>
    <row r="29" spans="1:205" s="57" customFormat="1" ht="18" x14ac:dyDescent="0.15">
      <c r="A29" s="157" t="s">
        <v>150</v>
      </c>
      <c r="B29" s="164" t="s">
        <v>188</v>
      </c>
      <c r="D29" s="118"/>
      <c r="E29" s="194" t="s">
        <v>223</v>
      </c>
      <c r="F29" s="174" t="s">
        <v>223</v>
      </c>
      <c r="G29" s="177">
        <v>1</v>
      </c>
      <c r="H29" s="59">
        <v>0</v>
      </c>
      <c r="I29" s="178">
        <v>1</v>
      </c>
      <c r="J29" s="88"/>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99"/>
      <c r="BC29" s="99"/>
      <c r="BD29" s="99"/>
      <c r="BE29" s="99"/>
      <c r="BF29" s="99"/>
      <c r="BG29" s="99"/>
      <c r="BH29" s="99"/>
      <c r="BI29" s="99"/>
      <c r="BJ29" s="99"/>
      <c r="BK29" s="99"/>
      <c r="BL29" s="99"/>
      <c r="BM29" s="99"/>
      <c r="BN29" s="99"/>
    </row>
    <row r="30" spans="1:205" s="52" customFormat="1" ht="18" x14ac:dyDescent="0.15">
      <c r="A30" s="157" t="s">
        <v>151</v>
      </c>
      <c r="B30" s="164" t="s">
        <v>189</v>
      </c>
      <c r="D30" s="53"/>
      <c r="E30" s="194" t="s">
        <v>223</v>
      </c>
      <c r="F30" s="174" t="s">
        <v>223</v>
      </c>
      <c r="G30" s="177">
        <v>1</v>
      </c>
      <c r="H30" s="59">
        <v>0</v>
      </c>
      <c r="I30" s="178">
        <v>1</v>
      </c>
      <c r="J30" s="200"/>
      <c r="K30" s="201"/>
      <c r="L30" s="201"/>
      <c r="M30" s="201"/>
      <c r="N30" s="201"/>
      <c r="O30" s="201"/>
      <c r="P30" s="201"/>
      <c r="Q30" s="201"/>
      <c r="R30" s="201"/>
      <c r="S30" s="201"/>
      <c r="T30" s="201"/>
      <c r="U30" s="201"/>
      <c r="V30" s="201"/>
      <c r="W30" s="201"/>
      <c r="X30" s="201"/>
      <c r="Y30" s="201"/>
      <c r="Z30" s="201"/>
      <c r="AA30" s="201"/>
      <c r="AB30" s="201"/>
      <c r="AC30" s="201"/>
      <c r="AD30" s="201"/>
      <c r="AE30" s="201"/>
      <c r="AF30" s="201"/>
      <c r="AG30" s="201"/>
      <c r="AH30" s="201"/>
      <c r="AI30" s="201"/>
      <c r="AJ30" s="201"/>
      <c r="AK30" s="201"/>
      <c r="AL30" s="201"/>
      <c r="AM30" s="201"/>
      <c r="AN30" s="201"/>
      <c r="AO30" s="201"/>
      <c r="AP30" s="201"/>
      <c r="AQ30" s="201"/>
      <c r="AR30" s="201"/>
      <c r="AS30" s="201"/>
      <c r="AT30" s="201"/>
      <c r="AU30" s="201"/>
      <c r="AV30" s="201"/>
      <c r="AW30" s="201"/>
      <c r="AX30" s="201"/>
      <c r="AY30" s="201"/>
      <c r="AZ30" s="201"/>
      <c r="BA30" s="201"/>
      <c r="BB30" s="201"/>
      <c r="BC30" s="201"/>
      <c r="BD30" s="201"/>
      <c r="BE30" s="201"/>
      <c r="BF30" s="201"/>
      <c r="BG30" s="201"/>
      <c r="BH30" s="201"/>
      <c r="BI30" s="201"/>
      <c r="BJ30" s="201"/>
      <c r="BK30" s="201"/>
      <c r="BL30" s="201"/>
      <c r="BM30" s="201"/>
      <c r="BN30" s="201"/>
      <c r="BO30" s="202"/>
      <c r="BP30" s="202"/>
      <c r="BQ30" s="202"/>
      <c r="BR30" s="202"/>
      <c r="BS30" s="202"/>
      <c r="BT30" s="202"/>
      <c r="BU30" s="202"/>
      <c r="BV30" s="202"/>
      <c r="BW30" s="202"/>
      <c r="BX30" s="202"/>
      <c r="BY30" s="202"/>
      <c r="BZ30" s="202"/>
      <c r="CA30" s="202"/>
      <c r="CB30" s="202"/>
      <c r="CC30" s="202"/>
      <c r="CD30" s="202"/>
      <c r="CE30" s="202"/>
      <c r="CF30" s="202"/>
      <c r="CG30" s="202"/>
      <c r="CH30" s="202"/>
      <c r="CI30" s="202"/>
      <c r="CJ30" s="202"/>
      <c r="CK30" s="202"/>
      <c r="CL30" s="202"/>
      <c r="CM30" s="202"/>
      <c r="CN30" s="202"/>
      <c r="CO30" s="202"/>
      <c r="CP30" s="202"/>
      <c r="CQ30" s="202"/>
      <c r="CR30" s="202"/>
      <c r="CS30" s="202"/>
      <c r="CT30" s="202"/>
      <c r="CU30" s="202"/>
      <c r="CV30" s="202"/>
      <c r="CW30" s="202"/>
      <c r="CX30" s="202"/>
      <c r="CY30" s="202"/>
      <c r="CZ30" s="202"/>
      <c r="DA30" s="202"/>
      <c r="DB30" s="202"/>
      <c r="DC30" s="202"/>
      <c r="DD30" s="202"/>
      <c r="DE30" s="202"/>
      <c r="DF30" s="202"/>
      <c r="DG30" s="202"/>
      <c r="DH30" s="202"/>
      <c r="DI30" s="202"/>
      <c r="DJ30" s="202"/>
      <c r="DK30" s="202"/>
      <c r="DL30" s="202"/>
      <c r="DM30" s="202"/>
      <c r="DN30" s="202"/>
      <c r="DO30" s="202"/>
      <c r="DP30" s="202"/>
      <c r="DQ30" s="202"/>
      <c r="DR30" s="202"/>
      <c r="DS30" s="202"/>
      <c r="DT30" s="202"/>
      <c r="DU30" s="202"/>
      <c r="DV30" s="202"/>
      <c r="DW30" s="202"/>
      <c r="DX30" s="202"/>
      <c r="DY30" s="202"/>
      <c r="DZ30" s="202"/>
      <c r="EA30" s="202"/>
      <c r="EB30" s="202"/>
      <c r="EC30" s="202"/>
      <c r="ED30" s="202"/>
      <c r="EE30" s="202"/>
      <c r="EF30" s="202"/>
      <c r="EG30" s="202"/>
      <c r="EH30" s="202"/>
      <c r="EI30" s="202"/>
      <c r="EJ30" s="202"/>
      <c r="EK30" s="202"/>
      <c r="EL30" s="202"/>
      <c r="EM30" s="202"/>
      <c r="EN30" s="202"/>
      <c r="EO30" s="202"/>
      <c r="EP30" s="202"/>
      <c r="EQ30" s="202"/>
      <c r="ER30" s="202"/>
      <c r="ES30" s="202"/>
      <c r="ET30" s="202"/>
      <c r="EU30" s="202"/>
      <c r="EV30" s="202"/>
      <c r="EW30" s="202"/>
      <c r="EX30" s="202"/>
      <c r="EY30" s="202"/>
      <c r="EZ30" s="202"/>
      <c r="FA30" s="202"/>
      <c r="FB30" s="202"/>
      <c r="FC30" s="202"/>
      <c r="FD30" s="202"/>
      <c r="FE30" s="202"/>
      <c r="FF30" s="202"/>
      <c r="FG30" s="202"/>
      <c r="FH30" s="202"/>
      <c r="FI30" s="202"/>
      <c r="FJ30" s="202"/>
      <c r="FK30" s="202"/>
      <c r="FL30" s="202"/>
      <c r="FM30" s="202"/>
      <c r="FN30" s="202"/>
      <c r="FO30" s="202"/>
      <c r="FP30" s="202"/>
      <c r="FQ30" s="202"/>
      <c r="FR30" s="202"/>
      <c r="FS30" s="202"/>
      <c r="FT30" s="202"/>
      <c r="FU30" s="202"/>
      <c r="FV30" s="202"/>
      <c r="FW30" s="202"/>
      <c r="FX30" s="202"/>
      <c r="FY30" s="202"/>
      <c r="FZ30" s="202"/>
      <c r="GA30" s="202"/>
      <c r="GB30" s="202"/>
      <c r="GC30" s="202"/>
      <c r="GD30" s="202"/>
      <c r="GE30" s="202"/>
      <c r="GF30" s="202"/>
      <c r="GG30" s="202"/>
      <c r="GH30" s="202"/>
      <c r="GI30" s="202"/>
      <c r="GJ30" s="202"/>
      <c r="GK30" s="202"/>
      <c r="GL30" s="202"/>
      <c r="GM30" s="202"/>
      <c r="GN30" s="202"/>
      <c r="GO30" s="202"/>
      <c r="GP30" s="202"/>
      <c r="GQ30" s="202"/>
      <c r="GR30" s="202"/>
      <c r="GS30" s="202"/>
    </row>
    <row r="31" spans="1:205" s="57" customFormat="1" ht="18" x14ac:dyDescent="0.15">
      <c r="A31" s="157" t="s">
        <v>152</v>
      </c>
      <c r="B31" s="164" t="s">
        <v>190</v>
      </c>
      <c r="D31" s="118"/>
      <c r="E31" s="194" t="s">
        <v>224</v>
      </c>
      <c r="F31" s="174" t="s">
        <v>224</v>
      </c>
      <c r="G31" s="177">
        <v>1</v>
      </c>
      <c r="H31" s="59">
        <v>0</v>
      </c>
      <c r="I31" s="178">
        <v>1</v>
      </c>
      <c r="J31" s="88"/>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c r="BE31" s="99"/>
      <c r="BF31" s="99"/>
      <c r="BG31" s="99"/>
      <c r="BH31" s="99"/>
      <c r="BI31" s="99"/>
      <c r="BJ31" s="99"/>
      <c r="BK31" s="99"/>
      <c r="BL31" s="99"/>
      <c r="BM31" s="99"/>
      <c r="BN31" s="99"/>
    </row>
    <row r="32" spans="1:205" s="57" customFormat="1" ht="18" x14ac:dyDescent="0.15">
      <c r="A32" s="157" t="s">
        <v>153</v>
      </c>
      <c r="B32" s="164" t="s">
        <v>203</v>
      </c>
      <c r="D32" s="118"/>
      <c r="E32" s="194" t="s">
        <v>224</v>
      </c>
      <c r="F32" s="174" t="s">
        <v>224</v>
      </c>
      <c r="G32" s="177">
        <v>1</v>
      </c>
      <c r="H32" s="59">
        <v>0</v>
      </c>
      <c r="I32" s="178">
        <v>1</v>
      </c>
      <c r="J32" s="88"/>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row>
    <row r="33" spans="1:66" s="57" customFormat="1" ht="18" x14ac:dyDescent="0.15">
      <c r="A33" s="157" t="s">
        <v>154</v>
      </c>
      <c r="B33" s="164" t="s">
        <v>192</v>
      </c>
      <c r="D33" s="118"/>
      <c r="E33" s="194" t="s">
        <v>225</v>
      </c>
      <c r="F33" s="174" t="s">
        <v>225</v>
      </c>
      <c r="G33" s="177">
        <v>1</v>
      </c>
      <c r="H33" s="59">
        <v>0</v>
      </c>
      <c r="I33" s="178">
        <v>1</v>
      </c>
      <c r="J33" s="88"/>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row>
    <row r="34" spans="1:66" s="57" customFormat="1" ht="18" x14ac:dyDescent="0.15">
      <c r="A34" s="157" t="s">
        <v>155</v>
      </c>
      <c r="B34" s="164" t="s">
        <v>193</v>
      </c>
      <c r="D34" s="118"/>
      <c r="E34" s="194" t="s">
        <v>225</v>
      </c>
      <c r="F34" s="174" t="s">
        <v>225</v>
      </c>
      <c r="G34" s="177">
        <v>1</v>
      </c>
      <c r="H34" s="59">
        <v>0</v>
      </c>
      <c r="I34" s="178">
        <v>1</v>
      </c>
      <c r="J34" s="88"/>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c r="BL34" s="99"/>
      <c r="BM34" s="99"/>
      <c r="BN34" s="99"/>
    </row>
    <row r="35" spans="1:66" s="57" customFormat="1" ht="18" x14ac:dyDescent="0.15">
      <c r="A35" s="157" t="s">
        <v>156</v>
      </c>
      <c r="B35" s="164" t="s">
        <v>194</v>
      </c>
      <c r="D35" s="118"/>
      <c r="E35" s="194" t="s">
        <v>226</v>
      </c>
      <c r="F35" s="174" t="s">
        <v>226</v>
      </c>
      <c r="G35" s="177">
        <v>1</v>
      </c>
      <c r="H35" s="59">
        <v>0</v>
      </c>
      <c r="I35" s="178">
        <v>1</v>
      </c>
      <c r="J35" s="88"/>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row>
    <row r="36" spans="1:66" s="65" customFormat="1" ht="18" x14ac:dyDescent="0.15">
      <c r="A36" s="157" t="s">
        <v>157</v>
      </c>
      <c r="B36" s="164" t="s">
        <v>195</v>
      </c>
      <c r="C36" s="60"/>
      <c r="D36" s="61"/>
      <c r="E36" s="194" t="s">
        <v>226</v>
      </c>
      <c r="F36" s="174" t="s">
        <v>226</v>
      </c>
      <c r="G36" s="177">
        <v>1</v>
      </c>
      <c r="H36" s="59">
        <v>0</v>
      </c>
      <c r="I36" s="178">
        <v>1</v>
      </c>
      <c r="J36" s="90"/>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row>
    <row r="37" spans="1:66" s="65" customFormat="1" ht="18" x14ac:dyDescent="0.15">
      <c r="A37" s="157">
        <v>2.2999999999999998</v>
      </c>
      <c r="B37" s="163" t="s">
        <v>204</v>
      </c>
      <c r="C37" s="60"/>
      <c r="D37" s="61"/>
      <c r="E37" s="170" t="s">
        <v>227</v>
      </c>
      <c r="F37" s="175" t="s">
        <v>228</v>
      </c>
      <c r="G37" s="180">
        <v>2</v>
      </c>
      <c r="H37" s="181">
        <v>0</v>
      </c>
      <c r="I37" s="182">
        <v>2</v>
      </c>
      <c r="J37" s="90"/>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row>
    <row r="38" spans="1:66" s="65" customFormat="1" ht="18" x14ac:dyDescent="0.15">
      <c r="A38" s="157" t="s">
        <v>158</v>
      </c>
      <c r="B38" s="164" t="s">
        <v>188</v>
      </c>
      <c r="C38" s="60"/>
      <c r="D38" s="61"/>
      <c r="E38" s="170" t="s">
        <v>267</v>
      </c>
      <c r="F38" s="175" t="s">
        <v>227</v>
      </c>
      <c r="G38" s="180">
        <v>1</v>
      </c>
      <c r="H38" s="181">
        <v>0</v>
      </c>
      <c r="I38" s="182">
        <v>1</v>
      </c>
      <c r="J38" s="90"/>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c r="BN38" s="99"/>
    </row>
    <row r="39" spans="1:66" s="65" customFormat="1" ht="18" x14ac:dyDescent="0.15">
      <c r="A39" s="157" t="s">
        <v>159</v>
      </c>
      <c r="B39" s="164" t="s">
        <v>189</v>
      </c>
      <c r="C39" s="60"/>
      <c r="D39" s="61"/>
      <c r="E39" s="170" t="s">
        <v>227</v>
      </c>
      <c r="F39" s="175" t="s">
        <v>227</v>
      </c>
      <c r="G39" s="180">
        <v>1</v>
      </c>
      <c r="H39" s="181">
        <v>0</v>
      </c>
      <c r="I39" s="182">
        <v>1</v>
      </c>
      <c r="J39" s="90"/>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row>
    <row r="40" spans="1:66" s="65" customFormat="1" ht="18" x14ac:dyDescent="0.15">
      <c r="A40" s="157" t="s">
        <v>160</v>
      </c>
      <c r="B40" s="164" t="s">
        <v>190</v>
      </c>
      <c r="C40" s="60"/>
      <c r="D40" s="61"/>
      <c r="E40" s="170" t="s">
        <v>227</v>
      </c>
      <c r="F40" s="175" t="s">
        <v>227</v>
      </c>
      <c r="G40" s="180">
        <v>1</v>
      </c>
      <c r="H40" s="181">
        <v>0</v>
      </c>
      <c r="I40" s="182">
        <v>1</v>
      </c>
      <c r="J40" s="90"/>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99"/>
      <c r="BL40" s="99"/>
      <c r="BM40" s="99"/>
      <c r="BN40" s="99"/>
    </row>
    <row r="41" spans="1:66" s="65" customFormat="1" ht="18" x14ac:dyDescent="0.15">
      <c r="A41" s="157" t="s">
        <v>161</v>
      </c>
      <c r="B41" s="164" t="s">
        <v>203</v>
      </c>
      <c r="C41" s="60"/>
      <c r="D41" s="61"/>
      <c r="E41" s="170" t="s">
        <v>227</v>
      </c>
      <c r="F41" s="175" t="s">
        <v>227</v>
      </c>
      <c r="G41" s="180">
        <v>1</v>
      </c>
      <c r="H41" s="181">
        <v>0</v>
      </c>
      <c r="I41" s="182">
        <v>1</v>
      </c>
      <c r="J41" s="90"/>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row>
    <row r="42" spans="1:66" s="65" customFormat="1" ht="18" x14ac:dyDescent="0.15">
      <c r="A42" s="157" t="s">
        <v>162</v>
      </c>
      <c r="B42" s="164" t="s">
        <v>192</v>
      </c>
      <c r="C42" s="60"/>
      <c r="D42" s="61"/>
      <c r="E42" s="170" t="s">
        <v>228</v>
      </c>
      <c r="F42" s="175" t="s">
        <v>228</v>
      </c>
      <c r="G42" s="180">
        <v>1</v>
      </c>
      <c r="H42" s="181">
        <v>0</v>
      </c>
      <c r="I42" s="182">
        <v>1</v>
      </c>
      <c r="J42" s="90"/>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row>
    <row r="43" spans="1:66" s="65" customFormat="1" ht="18" x14ac:dyDescent="0.15">
      <c r="A43" s="157" t="s">
        <v>163</v>
      </c>
      <c r="B43" s="164" t="s">
        <v>193</v>
      </c>
      <c r="C43" s="60"/>
      <c r="D43" s="61"/>
      <c r="E43" s="170" t="s">
        <v>229</v>
      </c>
      <c r="F43" s="175" t="s">
        <v>229</v>
      </c>
      <c r="G43" s="180">
        <v>1</v>
      </c>
      <c r="H43" s="181">
        <v>0</v>
      </c>
      <c r="I43" s="182">
        <v>1</v>
      </c>
      <c r="J43" s="90"/>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row>
    <row r="44" spans="1:66" s="65" customFormat="1" ht="18" x14ac:dyDescent="0.15">
      <c r="A44" s="157" t="s">
        <v>164</v>
      </c>
      <c r="B44" s="164" t="s">
        <v>194</v>
      </c>
      <c r="C44" s="60"/>
      <c r="D44" s="61"/>
      <c r="E44" s="170" t="s">
        <v>230</v>
      </c>
      <c r="F44" s="175" t="s">
        <v>230</v>
      </c>
      <c r="G44" s="180">
        <v>1</v>
      </c>
      <c r="H44" s="181">
        <v>0</v>
      </c>
      <c r="I44" s="182">
        <v>1</v>
      </c>
      <c r="J44" s="90"/>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row>
    <row r="45" spans="1:66" s="65" customFormat="1" ht="18" x14ac:dyDescent="0.15">
      <c r="A45" s="157" t="s">
        <v>165</v>
      </c>
      <c r="B45" s="164" t="s">
        <v>195</v>
      </c>
      <c r="C45" s="60"/>
      <c r="D45" s="61"/>
      <c r="E45" s="170" t="s">
        <v>231</v>
      </c>
      <c r="F45" s="175" t="s">
        <v>231</v>
      </c>
      <c r="G45" s="180">
        <v>1</v>
      </c>
      <c r="H45" s="181">
        <v>0</v>
      </c>
      <c r="I45" s="182">
        <v>1</v>
      </c>
      <c r="J45" s="90"/>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row>
    <row r="46" spans="1:66" s="65" customFormat="1" ht="18" x14ac:dyDescent="0.15">
      <c r="A46" s="157">
        <v>2.4</v>
      </c>
      <c r="B46" s="166" t="s">
        <v>205</v>
      </c>
      <c r="C46" s="60"/>
      <c r="D46" s="61"/>
      <c r="E46" s="170" t="s">
        <v>232</v>
      </c>
      <c r="F46" s="175" t="s">
        <v>232</v>
      </c>
      <c r="G46" s="180">
        <v>1</v>
      </c>
      <c r="H46" s="181">
        <v>0</v>
      </c>
      <c r="I46" s="182">
        <v>1</v>
      </c>
      <c r="J46" s="90"/>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row>
    <row r="47" spans="1:66" s="65" customFormat="1" ht="18" x14ac:dyDescent="0.15">
      <c r="A47" s="157">
        <v>2.5</v>
      </c>
      <c r="B47" s="166" t="s">
        <v>206</v>
      </c>
      <c r="C47" s="60"/>
      <c r="D47" s="61"/>
      <c r="E47" s="170" t="s">
        <v>268</v>
      </c>
      <c r="F47" s="175" t="s">
        <v>252</v>
      </c>
      <c r="G47" s="180">
        <v>1</v>
      </c>
      <c r="H47" s="181">
        <v>0</v>
      </c>
      <c r="I47" s="182">
        <v>1</v>
      </c>
      <c r="J47" s="90"/>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row>
    <row r="48" spans="1:66" s="65" customFormat="1" ht="18" x14ac:dyDescent="0.15">
      <c r="A48" s="157">
        <v>2.6</v>
      </c>
      <c r="B48" s="166" t="s">
        <v>207</v>
      </c>
      <c r="C48" s="60"/>
      <c r="D48" s="61"/>
      <c r="E48" s="170" t="s">
        <v>233</v>
      </c>
      <c r="F48" s="175" t="s">
        <v>253</v>
      </c>
      <c r="G48" s="180">
        <v>4</v>
      </c>
      <c r="H48" s="181">
        <v>0</v>
      </c>
      <c r="I48" s="182">
        <v>4</v>
      </c>
      <c r="J48" s="90"/>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99"/>
      <c r="BC48" s="99"/>
      <c r="BD48" s="99"/>
      <c r="BE48" s="99"/>
      <c r="BF48" s="99"/>
      <c r="BG48" s="99"/>
      <c r="BH48" s="99"/>
      <c r="BI48" s="99"/>
      <c r="BJ48" s="99"/>
      <c r="BK48" s="99"/>
      <c r="BL48" s="99"/>
      <c r="BM48" s="99"/>
      <c r="BN48" s="99"/>
    </row>
    <row r="49" spans="1:203" s="65" customFormat="1" ht="18" x14ac:dyDescent="0.15">
      <c r="A49" s="157" t="s">
        <v>166</v>
      </c>
      <c r="B49" s="164" t="s">
        <v>188</v>
      </c>
      <c r="C49" s="60"/>
      <c r="D49" s="61"/>
      <c r="E49" s="170" t="s">
        <v>233</v>
      </c>
      <c r="F49" s="175" t="s">
        <v>233</v>
      </c>
      <c r="G49" s="180">
        <v>1</v>
      </c>
      <c r="H49" s="181">
        <v>0</v>
      </c>
      <c r="I49" s="182">
        <v>1</v>
      </c>
      <c r="J49" s="90"/>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99"/>
      <c r="BC49" s="99"/>
      <c r="BD49" s="99"/>
      <c r="BE49" s="99"/>
      <c r="BF49" s="99"/>
      <c r="BG49" s="99"/>
      <c r="BH49" s="99"/>
      <c r="BI49" s="99"/>
      <c r="BJ49" s="99"/>
      <c r="BK49" s="99"/>
      <c r="BL49" s="99"/>
      <c r="BM49" s="99"/>
      <c r="BN49" s="99"/>
    </row>
    <row r="50" spans="1:203" s="65" customFormat="1" ht="18" x14ac:dyDescent="0.15">
      <c r="A50" s="157" t="s">
        <v>167</v>
      </c>
      <c r="B50" s="164" t="s">
        <v>189</v>
      </c>
      <c r="C50" s="60"/>
      <c r="D50" s="61"/>
      <c r="E50" s="170" t="s">
        <v>234</v>
      </c>
      <c r="F50" s="175" t="s">
        <v>234</v>
      </c>
      <c r="G50" s="180">
        <v>1</v>
      </c>
      <c r="H50" s="181">
        <v>0</v>
      </c>
      <c r="I50" s="182">
        <v>1</v>
      </c>
      <c r="J50" s="90"/>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c r="BC50" s="99"/>
      <c r="BD50" s="99"/>
      <c r="BE50" s="99"/>
      <c r="BF50" s="99"/>
      <c r="BG50" s="99"/>
      <c r="BH50" s="99"/>
      <c r="BI50" s="99"/>
      <c r="BJ50" s="99"/>
      <c r="BK50" s="99"/>
      <c r="BL50" s="99"/>
      <c r="BM50" s="99"/>
      <c r="BN50" s="99"/>
    </row>
    <row r="51" spans="1:203" s="65" customFormat="1" ht="18" x14ac:dyDescent="0.15">
      <c r="A51" s="157" t="s">
        <v>168</v>
      </c>
      <c r="B51" s="164" t="s">
        <v>190</v>
      </c>
      <c r="C51" s="60"/>
      <c r="D51" s="61"/>
      <c r="E51" s="170" t="s">
        <v>269</v>
      </c>
      <c r="F51" s="197" t="s">
        <v>235</v>
      </c>
      <c r="G51" s="180">
        <v>1</v>
      </c>
      <c r="H51" s="181">
        <v>0</v>
      </c>
      <c r="I51" s="182">
        <v>1</v>
      </c>
      <c r="J51" s="90"/>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row>
    <row r="52" spans="1:203" s="65" customFormat="1" ht="18" x14ac:dyDescent="0.15">
      <c r="A52" s="157" t="s">
        <v>169</v>
      </c>
      <c r="B52" s="164" t="s">
        <v>203</v>
      </c>
      <c r="C52" s="60"/>
      <c r="D52" s="61"/>
      <c r="E52" s="170" t="s">
        <v>235</v>
      </c>
      <c r="F52" s="197" t="s">
        <v>254</v>
      </c>
      <c r="G52" s="180">
        <v>1</v>
      </c>
      <c r="H52" s="181">
        <v>0</v>
      </c>
      <c r="I52" s="182">
        <v>1</v>
      </c>
      <c r="J52" s="90"/>
      <c r="K52" s="99"/>
      <c r="L52" s="99"/>
      <c r="M52" s="99"/>
      <c r="N52" s="99"/>
      <c r="O52" s="99"/>
      <c r="P52" s="99"/>
      <c r="Q52" s="99"/>
      <c r="R52" s="99"/>
      <c r="S52" s="99"/>
      <c r="T52" s="99"/>
      <c r="U52" s="99"/>
      <c r="V52" s="99"/>
      <c r="W52" s="99"/>
      <c r="X52" s="99"/>
      <c r="Y52" s="99"/>
      <c r="Z52" s="99"/>
      <c r="AA52" s="99"/>
      <c r="AB52" s="99"/>
      <c r="AC52" s="99"/>
      <c r="AD52" s="99"/>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99"/>
      <c r="BC52" s="99"/>
      <c r="BD52" s="99"/>
      <c r="BE52" s="99"/>
      <c r="BF52" s="99"/>
      <c r="BG52" s="99"/>
      <c r="BH52" s="99"/>
      <c r="BI52" s="99"/>
      <c r="BJ52" s="99"/>
      <c r="BK52" s="99"/>
      <c r="BL52" s="99"/>
      <c r="BM52" s="99"/>
      <c r="BN52" s="99"/>
    </row>
    <row r="53" spans="1:203" s="65" customFormat="1" ht="18" x14ac:dyDescent="0.15">
      <c r="A53" s="157" t="s">
        <v>170</v>
      </c>
      <c r="B53" s="164" t="s">
        <v>192</v>
      </c>
      <c r="C53" s="60"/>
      <c r="D53" s="61"/>
      <c r="E53" s="170" t="s">
        <v>270</v>
      </c>
      <c r="F53" s="197" t="s">
        <v>236</v>
      </c>
      <c r="G53" s="180">
        <v>1</v>
      </c>
      <c r="H53" s="181">
        <v>0</v>
      </c>
      <c r="I53" s="182">
        <v>1</v>
      </c>
      <c r="J53" s="90"/>
      <c r="K53" s="99"/>
      <c r="L53" s="99"/>
      <c r="M53" s="99"/>
      <c r="N53" s="9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L53" s="99"/>
      <c r="BM53" s="99"/>
      <c r="BN53" s="99"/>
    </row>
    <row r="54" spans="1:203" s="65" customFormat="1" ht="18" x14ac:dyDescent="0.15">
      <c r="A54" s="157" t="s">
        <v>171</v>
      </c>
      <c r="B54" s="164" t="s">
        <v>193</v>
      </c>
      <c r="C54" s="60"/>
      <c r="D54" s="61"/>
      <c r="E54" s="170" t="s">
        <v>236</v>
      </c>
      <c r="F54" s="197" t="s">
        <v>255</v>
      </c>
      <c r="G54" s="180">
        <v>1</v>
      </c>
      <c r="H54" s="181">
        <v>0</v>
      </c>
      <c r="I54" s="182">
        <v>1</v>
      </c>
      <c r="J54" s="90"/>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L54" s="99"/>
      <c r="BM54" s="99"/>
      <c r="BN54" s="99"/>
    </row>
    <row r="55" spans="1:203" s="65" customFormat="1" ht="18" x14ac:dyDescent="0.15">
      <c r="A55" s="157" t="s">
        <v>172</v>
      </c>
      <c r="B55" s="164" t="s">
        <v>194</v>
      </c>
      <c r="C55" s="60"/>
      <c r="D55" s="61"/>
      <c r="E55" s="170" t="s">
        <v>237</v>
      </c>
      <c r="F55" s="197" t="s">
        <v>237</v>
      </c>
      <c r="G55" s="180">
        <v>1</v>
      </c>
      <c r="H55" s="181">
        <v>0</v>
      </c>
      <c r="I55" s="182">
        <v>1</v>
      </c>
      <c r="J55" s="90"/>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L55" s="99"/>
      <c r="BM55" s="99"/>
      <c r="BN55" s="99"/>
    </row>
    <row r="56" spans="1:203" s="65" customFormat="1" ht="18" x14ac:dyDescent="0.15">
      <c r="A56" s="157" t="s">
        <v>173</v>
      </c>
      <c r="B56" s="164" t="s">
        <v>195</v>
      </c>
      <c r="C56" s="60"/>
      <c r="D56" s="61"/>
      <c r="E56" s="170" t="s">
        <v>238</v>
      </c>
      <c r="F56" s="197" t="s">
        <v>238</v>
      </c>
      <c r="G56" s="180">
        <v>1</v>
      </c>
      <c r="H56" s="181">
        <v>0</v>
      </c>
      <c r="I56" s="182">
        <v>1</v>
      </c>
      <c r="J56" s="90"/>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L56" s="99"/>
      <c r="BM56" s="99"/>
      <c r="BN56" s="99"/>
    </row>
    <row r="57" spans="1:203" s="65" customFormat="1" ht="18" x14ac:dyDescent="0.15">
      <c r="A57" s="157">
        <v>2.7</v>
      </c>
      <c r="B57" s="163" t="s">
        <v>208</v>
      </c>
      <c r="C57" s="60"/>
      <c r="D57" s="61"/>
      <c r="E57" s="170" t="s">
        <v>271</v>
      </c>
      <c r="F57" s="175" t="s">
        <v>256</v>
      </c>
      <c r="G57" s="180">
        <v>2</v>
      </c>
      <c r="H57" s="181">
        <v>0</v>
      </c>
      <c r="I57" s="182">
        <v>2</v>
      </c>
      <c r="J57" s="90"/>
      <c r="K57" s="99"/>
      <c r="L57" s="99"/>
      <c r="M57" s="99"/>
      <c r="N57" s="99"/>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L57" s="99"/>
      <c r="BM57" s="99"/>
      <c r="BN57" s="99"/>
    </row>
    <row r="58" spans="1:203" s="65" customFormat="1" ht="18" x14ac:dyDescent="0.15">
      <c r="A58" s="158" t="str">
        <f>IF(ISERROR(VALUE(SUBSTITUTE(prevWBS,".",""))),"1",IF(ISERROR(FIND("`",SUBSTITUTE(prevWBS,".","`",1))),TEXT(VALUE(prevWBS)+1,"#"),TEXT(VALUE(LEFT(prevWBS,FIND("`",SUBSTITUTE(prevWBS,".","`",1))-1))+1,"#")))</f>
        <v>3</v>
      </c>
      <c r="B58" s="165" t="s">
        <v>209</v>
      </c>
      <c r="C58" s="60"/>
      <c r="D58" s="61"/>
      <c r="E58" s="169"/>
      <c r="F58" s="169" t="str">
        <f t="shared" si="6"/>
        <v xml:space="preserve"> - </v>
      </c>
      <c r="G58" s="54"/>
      <c r="H58" s="55"/>
      <c r="I58" s="179" t="str">
        <f t="shared" si="7"/>
        <v xml:space="preserve"> - </v>
      </c>
      <c r="J58" s="89"/>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1"/>
      <c r="AL58" s="101"/>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203"/>
      <c r="BP58" s="203"/>
      <c r="BQ58" s="203"/>
      <c r="BR58" s="203"/>
      <c r="BS58" s="203"/>
      <c r="BT58" s="203"/>
      <c r="BU58" s="203"/>
      <c r="BV58" s="203"/>
      <c r="BW58" s="203"/>
      <c r="BX58" s="203"/>
      <c r="BY58" s="203"/>
      <c r="BZ58" s="203"/>
      <c r="CA58" s="203"/>
      <c r="CB58" s="203"/>
      <c r="CC58" s="203"/>
      <c r="CD58" s="203"/>
      <c r="CE58" s="203"/>
      <c r="CF58" s="203"/>
      <c r="CG58" s="203"/>
      <c r="CH58" s="203"/>
      <c r="CI58" s="203"/>
      <c r="CJ58" s="203"/>
      <c r="CK58" s="203"/>
      <c r="CL58" s="203"/>
      <c r="CM58" s="203"/>
      <c r="CN58" s="203"/>
      <c r="CO58" s="203"/>
      <c r="CP58" s="203"/>
      <c r="CQ58" s="203"/>
      <c r="CR58" s="203"/>
      <c r="CS58" s="203"/>
      <c r="CT58" s="203"/>
      <c r="CU58" s="203"/>
      <c r="CV58" s="203"/>
      <c r="CW58" s="203"/>
      <c r="CX58" s="203"/>
      <c r="CY58" s="203"/>
      <c r="CZ58" s="203"/>
      <c r="DA58" s="203"/>
      <c r="DB58" s="203"/>
      <c r="DC58" s="203"/>
      <c r="DD58" s="203"/>
      <c r="DE58" s="203"/>
      <c r="DF58" s="203"/>
      <c r="DG58" s="203"/>
      <c r="DH58" s="203"/>
      <c r="DI58" s="203"/>
      <c r="DJ58" s="203"/>
      <c r="DK58" s="203"/>
      <c r="DL58" s="203"/>
      <c r="DM58" s="203"/>
      <c r="DN58" s="203"/>
      <c r="DO58" s="203"/>
      <c r="DP58" s="203"/>
      <c r="DQ58" s="203"/>
      <c r="DR58" s="203"/>
      <c r="DS58" s="203"/>
      <c r="DT58" s="203"/>
      <c r="DU58" s="203"/>
      <c r="DV58" s="203"/>
      <c r="DW58" s="203"/>
      <c r="DX58" s="203"/>
      <c r="DY58" s="203"/>
      <c r="DZ58" s="203"/>
      <c r="EA58" s="203"/>
      <c r="EB58" s="203"/>
      <c r="EC58" s="203"/>
      <c r="ED58" s="203"/>
      <c r="EE58" s="203"/>
      <c r="EF58" s="203"/>
      <c r="EG58" s="203"/>
      <c r="EH58" s="203"/>
      <c r="EI58" s="203"/>
      <c r="EJ58" s="203"/>
      <c r="EK58" s="203"/>
      <c r="EL58" s="203"/>
      <c r="EM58" s="203"/>
      <c r="EN58" s="203"/>
      <c r="EO58" s="203"/>
      <c r="EP58" s="203"/>
      <c r="EQ58" s="203"/>
      <c r="ER58" s="203"/>
      <c r="ES58" s="203"/>
      <c r="ET58" s="203"/>
      <c r="EU58" s="203"/>
      <c r="EV58" s="203"/>
      <c r="EW58" s="203"/>
      <c r="EX58" s="203"/>
      <c r="EY58" s="203"/>
      <c r="EZ58" s="203"/>
      <c r="FA58" s="203"/>
      <c r="FB58" s="203"/>
      <c r="FC58" s="203"/>
      <c r="FD58" s="203"/>
      <c r="FE58" s="203"/>
      <c r="FF58" s="203"/>
      <c r="FG58" s="203"/>
      <c r="FH58" s="203"/>
      <c r="FI58" s="203"/>
      <c r="FJ58" s="203"/>
      <c r="FK58" s="203"/>
      <c r="FL58" s="203"/>
      <c r="FM58" s="203"/>
      <c r="FN58" s="203"/>
      <c r="FO58" s="203"/>
      <c r="FP58" s="203"/>
      <c r="FQ58" s="203"/>
      <c r="FR58" s="203"/>
      <c r="FS58" s="203"/>
      <c r="FT58" s="203"/>
      <c r="FU58" s="203"/>
      <c r="FV58" s="203"/>
      <c r="FW58" s="203"/>
      <c r="FX58" s="203"/>
      <c r="FY58" s="203"/>
      <c r="FZ58" s="203"/>
      <c r="GA58" s="203"/>
      <c r="GB58" s="203"/>
      <c r="GC58" s="203"/>
      <c r="GD58" s="203"/>
      <c r="GE58" s="203"/>
      <c r="GF58" s="203"/>
      <c r="GG58" s="203"/>
      <c r="GH58" s="203"/>
      <c r="GI58" s="203"/>
      <c r="GJ58" s="203"/>
      <c r="GK58" s="203"/>
      <c r="GL58" s="203"/>
      <c r="GM58" s="203"/>
      <c r="GN58" s="203"/>
      <c r="GO58" s="203"/>
      <c r="GP58" s="203"/>
      <c r="GQ58" s="203"/>
      <c r="GR58" s="203"/>
      <c r="GS58" s="203"/>
      <c r="GT58" s="203"/>
      <c r="GU58" s="203"/>
    </row>
    <row r="59" spans="1:203" s="65" customFormat="1" ht="18" x14ac:dyDescent="0.15">
      <c r="A59" s="1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59" s="163" t="s">
        <v>210</v>
      </c>
      <c r="C59" s="60"/>
      <c r="D59" s="61"/>
      <c r="E59" s="194" t="s">
        <v>239</v>
      </c>
      <c r="F59" s="174" t="s">
        <v>243</v>
      </c>
      <c r="G59" s="177">
        <v>13</v>
      </c>
      <c r="H59" s="59">
        <v>0</v>
      </c>
      <c r="I59" s="178">
        <v>13</v>
      </c>
      <c r="J59" s="90"/>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99"/>
      <c r="AT59" s="99"/>
      <c r="AU59" s="99"/>
      <c r="AV59" s="99"/>
      <c r="AW59" s="99"/>
      <c r="AX59" s="99"/>
      <c r="AY59" s="99"/>
      <c r="AZ59" s="99"/>
      <c r="BA59" s="99"/>
      <c r="BB59" s="99"/>
      <c r="BC59" s="99"/>
      <c r="BD59" s="99"/>
      <c r="BE59" s="99"/>
      <c r="BF59" s="99"/>
      <c r="BG59" s="99"/>
      <c r="BH59" s="99"/>
      <c r="BI59" s="99"/>
      <c r="BJ59" s="99"/>
      <c r="BK59" s="99"/>
      <c r="BL59" s="99"/>
      <c r="BM59" s="99"/>
      <c r="BN59" s="99"/>
    </row>
    <row r="60" spans="1:203" s="65" customFormat="1" ht="18" x14ac:dyDescent="0.15">
      <c r="A60" s="157" t="s">
        <v>174</v>
      </c>
      <c r="B60" s="167" t="s">
        <v>211</v>
      </c>
      <c r="C60" s="60"/>
      <c r="D60" s="61"/>
      <c r="E60" s="194" t="s">
        <v>239</v>
      </c>
      <c r="F60" s="174" t="s">
        <v>239</v>
      </c>
      <c r="G60" s="177">
        <v>1</v>
      </c>
      <c r="H60" s="59">
        <v>0</v>
      </c>
      <c r="I60" s="178">
        <v>1</v>
      </c>
      <c r="J60" s="90"/>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row>
    <row r="61" spans="1:203" s="65" customFormat="1" ht="18" x14ac:dyDescent="0.15">
      <c r="A61" s="157" t="s">
        <v>175</v>
      </c>
      <c r="B61" s="167" t="s">
        <v>212</v>
      </c>
      <c r="C61" s="60"/>
      <c r="D61" s="61"/>
      <c r="E61" s="194" t="s">
        <v>239</v>
      </c>
      <c r="F61" s="174" t="s">
        <v>257</v>
      </c>
      <c r="G61" s="177">
        <v>1</v>
      </c>
      <c r="H61" s="59">
        <v>0</v>
      </c>
      <c r="I61" s="178">
        <v>1</v>
      </c>
      <c r="J61" s="90"/>
      <c r="K61" s="99"/>
      <c r="L61" s="99"/>
      <c r="M61" s="99"/>
      <c r="N61" s="99"/>
      <c r="O61" s="99"/>
      <c r="P61" s="99"/>
      <c r="Q61" s="99"/>
      <c r="R61" s="99"/>
      <c r="S61" s="99"/>
      <c r="T61" s="99"/>
      <c r="U61" s="99"/>
      <c r="V61" s="99"/>
      <c r="W61" s="99"/>
      <c r="X61" s="99"/>
      <c r="Y61" s="99"/>
      <c r="Z61" s="99"/>
      <c r="AA61" s="99"/>
      <c r="AB61" s="99"/>
      <c r="AC61" s="99"/>
      <c r="AD61" s="99"/>
      <c r="AE61" s="99"/>
      <c r="AF61" s="99"/>
      <c r="AG61" s="99"/>
      <c r="AH61" s="99"/>
      <c r="AI61" s="99"/>
      <c r="AJ61" s="99"/>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row>
    <row r="62" spans="1:203" s="65" customFormat="1" ht="18" x14ac:dyDescent="0.15">
      <c r="A62" s="157" t="s">
        <v>176</v>
      </c>
      <c r="B62" s="164" t="s">
        <v>188</v>
      </c>
      <c r="C62" s="60"/>
      <c r="D62" s="61"/>
      <c r="E62" s="194" t="s">
        <v>272</v>
      </c>
      <c r="F62" s="174" t="s">
        <v>258</v>
      </c>
      <c r="G62" s="177">
        <v>2</v>
      </c>
      <c r="H62" s="59">
        <v>0</v>
      </c>
      <c r="I62" s="178">
        <v>2</v>
      </c>
      <c r="J62" s="90"/>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row>
    <row r="63" spans="1:203" s="65" customFormat="1" ht="18" x14ac:dyDescent="0.15">
      <c r="A63" s="157" t="s">
        <v>177</v>
      </c>
      <c r="B63" s="164" t="s">
        <v>189</v>
      </c>
      <c r="C63" s="60"/>
      <c r="D63" s="61"/>
      <c r="E63" s="195" t="s">
        <v>273</v>
      </c>
      <c r="F63" s="171" t="s">
        <v>259</v>
      </c>
      <c r="G63" s="183">
        <v>2</v>
      </c>
      <c r="H63" s="184">
        <v>0</v>
      </c>
      <c r="I63" s="185">
        <v>2</v>
      </c>
      <c r="J63" s="90"/>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c r="AJ63" s="99"/>
      <c r="AK63" s="99"/>
      <c r="AL63" s="99"/>
      <c r="AM63" s="99"/>
      <c r="AN63" s="99"/>
      <c r="AO63" s="99"/>
      <c r="AP63" s="99"/>
      <c r="AQ63" s="99"/>
      <c r="AR63" s="99"/>
      <c r="AS63" s="99"/>
      <c r="AT63" s="99"/>
      <c r="AU63" s="99"/>
      <c r="AV63" s="99"/>
      <c r="AW63" s="99"/>
      <c r="AX63" s="99"/>
      <c r="AY63" s="99"/>
      <c r="AZ63" s="99"/>
      <c r="BA63" s="99"/>
      <c r="BB63" s="99"/>
      <c r="BC63" s="99"/>
      <c r="BD63" s="99"/>
      <c r="BE63" s="99"/>
      <c r="BF63" s="99"/>
      <c r="BG63" s="99"/>
      <c r="BH63" s="99"/>
      <c r="BI63" s="99"/>
      <c r="BJ63" s="99"/>
      <c r="BK63" s="99"/>
      <c r="BL63" s="99"/>
      <c r="BM63" s="99"/>
      <c r="BN63" s="99"/>
    </row>
    <row r="64" spans="1:203" s="65" customFormat="1" ht="18" x14ac:dyDescent="0.15">
      <c r="A64" s="157" t="s">
        <v>178</v>
      </c>
      <c r="B64" s="164" t="s">
        <v>190</v>
      </c>
      <c r="C64" s="60"/>
      <c r="D64" s="61"/>
      <c r="E64" s="195" t="s">
        <v>240</v>
      </c>
      <c r="F64" s="171" t="s">
        <v>240</v>
      </c>
      <c r="G64" s="183">
        <v>1</v>
      </c>
      <c r="H64" s="184">
        <v>0</v>
      </c>
      <c r="I64" s="185">
        <v>1</v>
      </c>
      <c r="J64" s="90"/>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99"/>
      <c r="AT64" s="99"/>
      <c r="AU64" s="99"/>
      <c r="AV64" s="99"/>
      <c r="AW64" s="99"/>
      <c r="AX64" s="99"/>
      <c r="AY64" s="99"/>
      <c r="AZ64" s="99"/>
      <c r="BA64" s="99"/>
      <c r="BB64" s="99"/>
      <c r="BC64" s="99"/>
      <c r="BD64" s="99"/>
      <c r="BE64" s="99"/>
      <c r="BF64" s="99"/>
      <c r="BG64" s="99"/>
      <c r="BH64" s="99"/>
      <c r="BI64" s="99"/>
      <c r="BJ64" s="99"/>
      <c r="BK64" s="99"/>
      <c r="BL64" s="99"/>
      <c r="BM64" s="99"/>
      <c r="BN64" s="99"/>
    </row>
    <row r="65" spans="1:205" s="65" customFormat="1" ht="18" x14ac:dyDescent="0.15">
      <c r="A65" s="157" t="s">
        <v>179</v>
      </c>
      <c r="B65" s="164" t="s">
        <v>203</v>
      </c>
      <c r="C65" s="60"/>
      <c r="D65" s="61"/>
      <c r="E65" s="195" t="s">
        <v>241</v>
      </c>
      <c r="F65" s="171" t="s">
        <v>241</v>
      </c>
      <c r="G65" s="183">
        <v>1</v>
      </c>
      <c r="H65" s="184">
        <v>0</v>
      </c>
      <c r="I65" s="185">
        <v>1</v>
      </c>
      <c r="J65" s="90"/>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row>
    <row r="66" spans="1:205" s="65" customFormat="1" ht="18" x14ac:dyDescent="0.15">
      <c r="A66" s="157" t="s">
        <v>180</v>
      </c>
      <c r="B66" s="164" t="s">
        <v>192</v>
      </c>
      <c r="C66" s="60"/>
      <c r="D66" s="61"/>
      <c r="E66" s="195" t="s">
        <v>274</v>
      </c>
      <c r="F66" s="171" t="s">
        <v>260</v>
      </c>
      <c r="G66" s="183">
        <v>2</v>
      </c>
      <c r="H66" s="184">
        <v>0</v>
      </c>
      <c r="I66" s="185">
        <v>2</v>
      </c>
      <c r="J66" s="90"/>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c r="AR66" s="99"/>
      <c r="AS66" s="99"/>
      <c r="AT66" s="99"/>
      <c r="AU66" s="99"/>
      <c r="AV66" s="99"/>
      <c r="AW66" s="99"/>
      <c r="AX66" s="99"/>
      <c r="AY66" s="99"/>
      <c r="AZ66" s="99"/>
      <c r="BA66" s="99"/>
      <c r="BB66" s="99"/>
      <c r="BC66" s="99"/>
      <c r="BD66" s="99"/>
      <c r="BE66" s="99"/>
      <c r="BF66" s="99"/>
      <c r="BG66" s="99"/>
      <c r="BH66" s="99"/>
      <c r="BI66" s="99"/>
      <c r="BJ66" s="99"/>
      <c r="BK66" s="99"/>
      <c r="BL66" s="99"/>
      <c r="BM66" s="99"/>
      <c r="BN66" s="99"/>
    </row>
    <row r="67" spans="1:205" s="65" customFormat="1" ht="18" x14ac:dyDescent="0.15">
      <c r="A67" s="157" t="s">
        <v>181</v>
      </c>
      <c r="B67" s="164" t="s">
        <v>193</v>
      </c>
      <c r="C67" s="60"/>
      <c r="D67" s="61"/>
      <c r="E67" s="195" t="s">
        <v>242</v>
      </c>
      <c r="F67" s="171" t="s">
        <v>242</v>
      </c>
      <c r="G67" s="183">
        <v>1</v>
      </c>
      <c r="H67" s="184">
        <v>0</v>
      </c>
      <c r="I67" s="185">
        <v>1</v>
      </c>
      <c r="J67" s="90"/>
      <c r="K67" s="99"/>
      <c r="L67" s="99"/>
      <c r="M67" s="99"/>
      <c r="N67" s="99"/>
      <c r="O67" s="99"/>
      <c r="P67" s="99"/>
      <c r="Q67" s="99"/>
      <c r="R67" s="99"/>
      <c r="S67" s="99"/>
      <c r="T67" s="99"/>
      <c r="U67" s="99"/>
      <c r="V67" s="99"/>
      <c r="W67" s="99"/>
      <c r="X67" s="99"/>
      <c r="Y67" s="99"/>
      <c r="Z67" s="99"/>
      <c r="AA67" s="99"/>
      <c r="AB67" s="99"/>
      <c r="AC67" s="99"/>
      <c r="AD67" s="99"/>
      <c r="AE67" s="99"/>
      <c r="AF67" s="99"/>
      <c r="AG67" s="99"/>
      <c r="AH67" s="99"/>
      <c r="AI67" s="99"/>
      <c r="AJ67" s="99"/>
      <c r="AK67" s="99"/>
      <c r="AL67" s="99"/>
      <c r="AM67" s="99"/>
      <c r="AN67" s="99"/>
      <c r="AO67" s="99"/>
      <c r="AP67" s="99"/>
      <c r="AQ67" s="99"/>
      <c r="AR67" s="99"/>
      <c r="AS67" s="99"/>
      <c r="AT67" s="99"/>
      <c r="AU67" s="99"/>
      <c r="AV67" s="99"/>
      <c r="AW67" s="99"/>
      <c r="AX67" s="99"/>
      <c r="AY67" s="99"/>
      <c r="AZ67" s="99"/>
      <c r="BA67" s="99"/>
      <c r="BB67" s="99"/>
      <c r="BC67" s="99"/>
      <c r="BD67" s="99"/>
      <c r="BE67" s="99"/>
      <c r="BF67" s="99"/>
      <c r="BG67" s="99"/>
      <c r="BH67" s="99"/>
      <c r="BI67" s="99"/>
      <c r="BJ67" s="99"/>
      <c r="BK67" s="99"/>
      <c r="BL67" s="99"/>
      <c r="BM67" s="99"/>
      <c r="BN67" s="99"/>
    </row>
    <row r="68" spans="1:205" s="65" customFormat="1" ht="18" x14ac:dyDescent="0.15">
      <c r="A68" s="157" t="s">
        <v>182</v>
      </c>
      <c r="B68" s="164" t="s">
        <v>194</v>
      </c>
      <c r="C68" s="60"/>
      <c r="D68" s="61"/>
      <c r="E68" s="195" t="s">
        <v>275</v>
      </c>
      <c r="F68" s="171" t="s">
        <v>261</v>
      </c>
      <c r="G68" s="183">
        <v>2</v>
      </c>
      <c r="H68" s="184">
        <v>0</v>
      </c>
      <c r="I68" s="185">
        <v>2</v>
      </c>
      <c r="J68" s="90"/>
      <c r="K68" s="99"/>
      <c r="L68" s="99"/>
      <c r="M68" s="99"/>
      <c r="N68" s="99"/>
      <c r="O68" s="99"/>
      <c r="P68" s="99"/>
      <c r="Q68" s="99"/>
      <c r="R68" s="99"/>
      <c r="S68" s="99"/>
      <c r="T68" s="99"/>
      <c r="U68" s="99"/>
      <c r="V68" s="99"/>
      <c r="W68" s="99"/>
      <c r="X68" s="99"/>
      <c r="Y68" s="99"/>
      <c r="Z68" s="99"/>
      <c r="AA68" s="99"/>
      <c r="AB68" s="99"/>
      <c r="AC68" s="99"/>
      <c r="AD68" s="99"/>
      <c r="AE68" s="99"/>
      <c r="AF68" s="99"/>
      <c r="AG68" s="99"/>
      <c r="AH68" s="99"/>
      <c r="AI68" s="99"/>
      <c r="AJ68" s="99"/>
      <c r="AK68" s="99"/>
      <c r="AL68" s="99"/>
      <c r="AM68" s="99"/>
      <c r="AN68" s="99"/>
      <c r="AO68" s="99"/>
      <c r="AP68" s="99"/>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row>
    <row r="69" spans="1:205" s="65" customFormat="1" ht="18" x14ac:dyDescent="0.15">
      <c r="A69" s="157" t="s">
        <v>183</v>
      </c>
      <c r="B69" s="164" t="s">
        <v>195</v>
      </c>
      <c r="C69" s="60"/>
      <c r="D69" s="61"/>
      <c r="E69" s="195" t="s">
        <v>243</v>
      </c>
      <c r="F69" s="171" t="s">
        <v>243</v>
      </c>
      <c r="G69" s="183">
        <v>1</v>
      </c>
      <c r="H69" s="184">
        <v>0</v>
      </c>
      <c r="I69" s="185">
        <v>1</v>
      </c>
      <c r="J69" s="90"/>
      <c r="K69" s="99"/>
      <c r="L69" s="99"/>
      <c r="M69" s="99"/>
      <c r="N69" s="99"/>
      <c r="O69" s="99"/>
      <c r="P69" s="99"/>
      <c r="Q69" s="99"/>
      <c r="R69" s="99"/>
      <c r="S69" s="99"/>
      <c r="T69" s="99"/>
      <c r="U69" s="99"/>
      <c r="V69" s="99"/>
      <c r="W69" s="99"/>
      <c r="X69" s="99"/>
      <c r="Y69" s="99"/>
      <c r="Z69" s="99"/>
      <c r="AA69" s="99"/>
      <c r="AB69" s="99"/>
      <c r="AC69" s="99"/>
      <c r="AD69" s="99"/>
      <c r="AE69" s="99"/>
      <c r="AF69" s="99"/>
      <c r="AG69" s="99"/>
      <c r="AH69" s="99"/>
      <c r="AI69" s="99"/>
      <c r="AJ69" s="99"/>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row>
    <row r="70" spans="1:205" s="65" customFormat="1" ht="18" x14ac:dyDescent="0.15">
      <c r="A70" s="191">
        <v>3.2</v>
      </c>
      <c r="B70" s="166" t="s">
        <v>213</v>
      </c>
      <c r="C70" s="60"/>
      <c r="D70" s="61"/>
      <c r="E70" s="195" t="s">
        <v>276</v>
      </c>
      <c r="F70" s="171" t="s">
        <v>262</v>
      </c>
      <c r="G70" s="183">
        <v>3</v>
      </c>
      <c r="H70" s="184">
        <v>0</v>
      </c>
      <c r="I70" s="185">
        <v>3</v>
      </c>
      <c r="J70" s="90"/>
      <c r="K70" s="99"/>
      <c r="L70" s="99"/>
      <c r="M70" s="99"/>
      <c r="N70" s="99"/>
      <c r="O70" s="99"/>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row>
    <row r="71" spans="1:205" s="65" customFormat="1" ht="18" x14ac:dyDescent="0.15">
      <c r="A71" s="159">
        <v>4</v>
      </c>
      <c r="B71" s="168" t="s">
        <v>141</v>
      </c>
      <c r="C71" s="60"/>
      <c r="D71" s="61"/>
      <c r="E71" s="172"/>
      <c r="F71" s="172"/>
      <c r="G71" s="176"/>
      <c r="H71" s="186"/>
      <c r="I71" s="187"/>
      <c r="J71" s="89"/>
      <c r="K71" s="101"/>
      <c r="L71" s="101"/>
      <c r="M71" s="101"/>
      <c r="N71" s="101"/>
      <c r="O71" s="101"/>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1"/>
      <c r="AO71" s="101"/>
      <c r="AP71" s="101"/>
      <c r="AQ71" s="101"/>
      <c r="AR71" s="101"/>
      <c r="AS71" s="101"/>
      <c r="AT71" s="101"/>
      <c r="AU71" s="101"/>
      <c r="AV71" s="101"/>
      <c r="AW71" s="101"/>
      <c r="AX71" s="101"/>
      <c r="AY71" s="101"/>
      <c r="AZ71" s="101"/>
      <c r="BA71" s="101"/>
      <c r="BB71" s="101"/>
      <c r="BC71" s="101"/>
      <c r="BD71" s="101"/>
      <c r="BE71" s="101"/>
      <c r="BF71" s="101"/>
      <c r="BG71" s="101"/>
      <c r="BH71" s="101"/>
      <c r="BI71" s="101"/>
      <c r="BJ71" s="101"/>
      <c r="BK71" s="101"/>
      <c r="BL71" s="101"/>
      <c r="BM71" s="101"/>
      <c r="BN71" s="101"/>
      <c r="BO71" s="203"/>
      <c r="BP71" s="203"/>
      <c r="BQ71" s="203"/>
      <c r="BR71" s="203"/>
      <c r="BS71" s="203"/>
      <c r="BT71" s="203"/>
      <c r="BU71" s="203"/>
      <c r="BV71" s="203"/>
      <c r="BW71" s="203"/>
      <c r="BX71" s="203"/>
      <c r="BY71" s="203"/>
      <c r="BZ71" s="203"/>
      <c r="CA71" s="203"/>
      <c r="CB71" s="203"/>
      <c r="CC71" s="203"/>
      <c r="CD71" s="203"/>
      <c r="CE71" s="203"/>
      <c r="CF71" s="203"/>
      <c r="CG71" s="203"/>
      <c r="CH71" s="203"/>
      <c r="CI71" s="203"/>
      <c r="CJ71" s="203"/>
      <c r="CK71" s="203"/>
      <c r="CL71" s="203"/>
      <c r="CM71" s="203"/>
      <c r="CN71" s="203"/>
      <c r="CO71" s="203"/>
      <c r="CP71" s="203"/>
      <c r="CQ71" s="203"/>
      <c r="CR71" s="203"/>
      <c r="CS71" s="203"/>
      <c r="CT71" s="203"/>
      <c r="CU71" s="203"/>
      <c r="CV71" s="203"/>
      <c r="CW71" s="203"/>
      <c r="CX71" s="203"/>
      <c r="CY71" s="203"/>
      <c r="CZ71" s="203"/>
      <c r="DA71" s="203"/>
      <c r="DB71" s="203"/>
      <c r="DC71" s="203"/>
      <c r="DD71" s="203"/>
      <c r="DE71" s="203"/>
      <c r="DF71" s="203"/>
      <c r="DG71" s="203"/>
      <c r="DH71" s="203"/>
      <c r="DI71" s="203"/>
      <c r="DJ71" s="203"/>
      <c r="DK71" s="203"/>
      <c r="DL71" s="203"/>
      <c r="DM71" s="203"/>
      <c r="DN71" s="203"/>
      <c r="DO71" s="203"/>
      <c r="DP71" s="203"/>
      <c r="DQ71" s="203"/>
      <c r="DR71" s="203"/>
      <c r="DS71" s="203"/>
      <c r="DT71" s="203"/>
      <c r="DU71" s="203"/>
      <c r="DV71" s="203"/>
      <c r="DW71" s="203"/>
      <c r="DX71" s="203"/>
      <c r="DY71" s="203"/>
      <c r="DZ71" s="203"/>
      <c r="EA71" s="203"/>
      <c r="EB71" s="203"/>
      <c r="EC71" s="203"/>
      <c r="ED71" s="203"/>
      <c r="EE71" s="203"/>
      <c r="EF71" s="203"/>
      <c r="EG71" s="203"/>
      <c r="EH71" s="203"/>
      <c r="EI71" s="203"/>
      <c r="EJ71" s="203"/>
      <c r="EK71" s="203"/>
      <c r="EL71" s="203"/>
      <c r="EM71" s="203"/>
      <c r="EN71" s="203"/>
      <c r="EO71" s="203"/>
      <c r="EP71" s="203"/>
      <c r="EQ71" s="203"/>
      <c r="ER71" s="203"/>
      <c r="ES71" s="203"/>
      <c r="ET71" s="203"/>
      <c r="EU71" s="203"/>
      <c r="EV71" s="203"/>
      <c r="EW71" s="203"/>
      <c r="EX71" s="203"/>
      <c r="EY71" s="203"/>
      <c r="EZ71" s="203"/>
      <c r="FA71" s="203"/>
      <c r="FB71" s="203"/>
      <c r="FC71" s="203"/>
      <c r="FD71" s="203"/>
      <c r="FE71" s="203"/>
      <c r="FF71" s="203"/>
      <c r="FG71" s="203"/>
      <c r="FH71" s="203"/>
      <c r="FI71" s="203"/>
      <c r="FJ71" s="203"/>
      <c r="FK71" s="203"/>
      <c r="FL71" s="203"/>
      <c r="FM71" s="203"/>
      <c r="FN71" s="203"/>
      <c r="FO71" s="203"/>
      <c r="FP71" s="203"/>
      <c r="FQ71" s="203"/>
      <c r="FR71" s="203"/>
      <c r="FS71" s="203"/>
      <c r="FT71" s="203"/>
      <c r="FU71" s="203"/>
      <c r="FV71" s="203"/>
      <c r="FW71" s="203"/>
      <c r="FX71" s="203"/>
      <c r="FY71" s="203"/>
      <c r="FZ71" s="203"/>
      <c r="GA71" s="203"/>
      <c r="GB71" s="203"/>
      <c r="GC71" s="203"/>
      <c r="GD71" s="203"/>
      <c r="GE71" s="203"/>
      <c r="GF71" s="203"/>
      <c r="GG71" s="203"/>
      <c r="GH71" s="203"/>
      <c r="GI71" s="203"/>
      <c r="GJ71" s="203"/>
      <c r="GK71" s="203"/>
      <c r="GL71" s="203"/>
      <c r="GM71" s="203"/>
      <c r="GN71" s="203"/>
      <c r="GO71" s="203"/>
      <c r="GP71" s="203"/>
      <c r="GQ71" s="203"/>
      <c r="GR71" s="203"/>
      <c r="GS71" s="203"/>
      <c r="GT71" s="203"/>
      <c r="GU71" s="203"/>
      <c r="GV71" s="203"/>
    </row>
    <row r="72" spans="1:205" s="65" customFormat="1" ht="18" x14ac:dyDescent="0.15">
      <c r="A72" s="160">
        <v>4.0999999999999996</v>
      </c>
      <c r="B72" s="190" t="s">
        <v>214</v>
      </c>
      <c r="C72" s="60"/>
      <c r="D72" s="61"/>
      <c r="E72" s="196" t="s">
        <v>277</v>
      </c>
      <c r="F72" s="173" t="s">
        <v>263</v>
      </c>
      <c r="G72" s="192">
        <v>3</v>
      </c>
      <c r="H72" s="193">
        <v>0</v>
      </c>
      <c r="I72" s="188">
        <v>3</v>
      </c>
      <c r="J72" s="90"/>
      <c r="K72" s="99"/>
      <c r="L72" s="99"/>
      <c r="M72" s="99"/>
      <c r="N72" s="99"/>
      <c r="O72" s="99"/>
      <c r="P72" s="99"/>
      <c r="Q72" s="99"/>
      <c r="R72" s="99"/>
      <c r="S72" s="99"/>
      <c r="T72" s="99"/>
      <c r="U72" s="99"/>
      <c r="V72" s="99"/>
      <c r="W72" s="99"/>
      <c r="X72" s="99"/>
      <c r="Y72" s="99"/>
      <c r="Z72" s="99"/>
      <c r="AA72" s="99"/>
      <c r="AB72" s="99"/>
      <c r="AC72" s="99"/>
      <c r="AD72" s="99"/>
      <c r="AE72" s="99"/>
      <c r="AF72" s="99"/>
      <c r="AG72" s="99"/>
      <c r="AH72" s="99"/>
      <c r="AI72" s="99"/>
      <c r="AJ72" s="99"/>
      <c r="AK72" s="99"/>
      <c r="AL72" s="99"/>
      <c r="AM72" s="99"/>
      <c r="AN72" s="99"/>
      <c r="AO72" s="99"/>
      <c r="AP72" s="99"/>
      <c r="AQ72" s="99"/>
      <c r="AR72" s="99"/>
      <c r="AS72" s="99"/>
      <c r="AT72" s="99"/>
      <c r="AU72" s="99"/>
      <c r="AV72" s="99"/>
      <c r="AW72" s="99"/>
      <c r="AX72" s="99"/>
      <c r="AY72" s="99"/>
      <c r="AZ72" s="99"/>
      <c r="BA72" s="99"/>
      <c r="BB72" s="99"/>
      <c r="BC72" s="99"/>
      <c r="BD72" s="99"/>
      <c r="BE72" s="99"/>
      <c r="BF72" s="99"/>
      <c r="BG72" s="99"/>
      <c r="BH72" s="99"/>
      <c r="BI72" s="99"/>
      <c r="BJ72" s="99"/>
      <c r="BK72" s="99"/>
      <c r="BL72" s="99"/>
      <c r="BM72" s="99"/>
      <c r="BN72" s="99"/>
    </row>
    <row r="73" spans="1:205" s="65" customFormat="1" ht="18" x14ac:dyDescent="0.15">
      <c r="A73" s="160">
        <v>4.2</v>
      </c>
      <c r="B73" s="190" t="s">
        <v>215</v>
      </c>
      <c r="C73" s="60"/>
      <c r="D73" s="61"/>
      <c r="E73" s="196" t="s">
        <v>278</v>
      </c>
      <c r="F73" s="173" t="s">
        <v>264</v>
      </c>
      <c r="G73" s="192">
        <v>3</v>
      </c>
      <c r="H73" s="193">
        <v>0</v>
      </c>
      <c r="I73" s="188">
        <v>3</v>
      </c>
      <c r="J73" s="90"/>
      <c r="K73" s="99"/>
      <c r="L73" s="99"/>
      <c r="M73" s="99"/>
      <c r="N73" s="99"/>
      <c r="O73" s="99"/>
      <c r="P73" s="99"/>
      <c r="Q73" s="99"/>
      <c r="R73" s="99"/>
      <c r="S73" s="99"/>
      <c r="T73" s="99"/>
      <c r="U73" s="99"/>
      <c r="V73" s="99"/>
      <c r="W73" s="99"/>
      <c r="X73" s="99"/>
      <c r="Y73" s="99"/>
      <c r="Z73" s="99"/>
      <c r="AA73" s="99"/>
      <c r="AB73" s="99"/>
      <c r="AC73" s="99"/>
      <c r="AD73" s="99"/>
      <c r="AE73" s="99"/>
      <c r="AF73" s="99"/>
      <c r="AG73" s="99"/>
      <c r="AH73" s="99"/>
      <c r="AI73" s="99"/>
      <c r="AJ73" s="99"/>
      <c r="AK73" s="99"/>
      <c r="AL73" s="99"/>
      <c r="AM73" s="99"/>
      <c r="AN73" s="99"/>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row>
    <row r="74" spans="1:205" s="65" customFormat="1" ht="18" x14ac:dyDescent="0.15">
      <c r="A74" s="160">
        <v>4.3</v>
      </c>
      <c r="B74" s="190" t="s">
        <v>216</v>
      </c>
      <c r="C74" s="60"/>
      <c r="D74" s="61"/>
      <c r="E74" s="196" t="s">
        <v>279</v>
      </c>
      <c r="F74" s="173" t="s">
        <v>265</v>
      </c>
      <c r="G74" s="192">
        <v>3</v>
      </c>
      <c r="H74" s="193">
        <v>0</v>
      </c>
      <c r="I74" s="188">
        <v>3</v>
      </c>
      <c r="J74" s="90"/>
      <c r="K74" s="99"/>
      <c r="L74" s="99"/>
      <c r="M74" s="99"/>
      <c r="N74" s="99"/>
      <c r="O74" s="99"/>
      <c r="P74" s="99"/>
      <c r="Q74" s="99"/>
      <c r="R74" s="99"/>
      <c r="S74" s="99"/>
      <c r="T74" s="99"/>
      <c r="U74" s="99"/>
      <c r="V74" s="99"/>
      <c r="W74" s="99"/>
      <c r="X74" s="99"/>
      <c r="Y74" s="99"/>
      <c r="Z74" s="99"/>
      <c r="AA74" s="99"/>
      <c r="AB74" s="99"/>
      <c r="AC74" s="99"/>
      <c r="AD74" s="99"/>
      <c r="AE74" s="99"/>
      <c r="AF74" s="99"/>
      <c r="AG74" s="99"/>
      <c r="AH74" s="99"/>
      <c r="AI74" s="99"/>
      <c r="AJ74" s="99"/>
      <c r="AK74" s="99"/>
      <c r="AL74" s="99"/>
      <c r="AM74" s="99"/>
      <c r="AN74" s="99"/>
      <c r="AO74" s="99"/>
      <c r="AP74" s="99"/>
      <c r="AQ74" s="99"/>
      <c r="AR74" s="99"/>
      <c r="AS74" s="99"/>
      <c r="AT74" s="99"/>
      <c r="AU74" s="99"/>
      <c r="AV74" s="99"/>
      <c r="AW74" s="99"/>
      <c r="AX74" s="99"/>
      <c r="AY74" s="99"/>
      <c r="AZ74" s="99"/>
      <c r="BA74" s="99"/>
      <c r="BB74" s="99"/>
      <c r="BC74" s="99"/>
      <c r="BD74" s="99"/>
      <c r="BE74" s="99"/>
      <c r="BF74" s="99"/>
      <c r="BG74" s="99"/>
      <c r="BH74" s="99"/>
      <c r="BI74" s="99"/>
      <c r="BJ74" s="99"/>
      <c r="BK74" s="99"/>
      <c r="BL74" s="99"/>
      <c r="BM74" s="99"/>
      <c r="BN74" s="99"/>
    </row>
    <row r="75" spans="1:205" s="65" customFormat="1" ht="18" x14ac:dyDescent="0.15">
      <c r="A75" s="159">
        <v>5</v>
      </c>
      <c r="B75" s="168" t="s">
        <v>140</v>
      </c>
      <c r="C75" s="60"/>
      <c r="D75" s="61"/>
      <c r="E75" s="172"/>
      <c r="F75" s="176"/>
      <c r="G75" s="186"/>
      <c r="H75" s="187"/>
      <c r="I75" s="189"/>
      <c r="J75" s="89"/>
      <c r="K75" s="101"/>
      <c r="L75" s="101"/>
      <c r="M75" s="101"/>
      <c r="N75" s="101"/>
      <c r="O75" s="101"/>
      <c r="P75" s="101"/>
      <c r="Q75" s="101"/>
      <c r="R75" s="101"/>
      <c r="S75" s="101"/>
      <c r="T75" s="101"/>
      <c r="U75" s="101"/>
      <c r="V75" s="101"/>
      <c r="W75" s="101"/>
      <c r="X75" s="101"/>
      <c r="Y75" s="101"/>
      <c r="Z75" s="101"/>
      <c r="AA75" s="101"/>
      <c r="AB75" s="101"/>
      <c r="AC75" s="101"/>
      <c r="AD75" s="101"/>
      <c r="AE75" s="101"/>
      <c r="AF75" s="101"/>
      <c r="AG75" s="101"/>
      <c r="AH75" s="101"/>
      <c r="AI75" s="101"/>
      <c r="AJ75" s="101"/>
      <c r="AK75" s="101"/>
      <c r="AL75" s="101"/>
      <c r="AM75" s="101"/>
      <c r="AN75" s="101"/>
      <c r="AO75" s="101"/>
      <c r="AP75" s="101"/>
      <c r="AQ75" s="101"/>
      <c r="AR75" s="101"/>
      <c r="AS75" s="101"/>
      <c r="AT75" s="101"/>
      <c r="AU75" s="101"/>
      <c r="AV75" s="101"/>
      <c r="AW75" s="101"/>
      <c r="AX75" s="101"/>
      <c r="AY75" s="101"/>
      <c r="AZ75" s="101"/>
      <c r="BA75" s="101"/>
      <c r="BB75" s="101"/>
      <c r="BC75" s="101"/>
      <c r="BD75" s="101"/>
      <c r="BE75" s="101"/>
      <c r="BF75" s="101"/>
      <c r="BG75" s="101"/>
      <c r="BH75" s="101"/>
      <c r="BI75" s="101"/>
      <c r="BJ75" s="101"/>
      <c r="BK75" s="101"/>
      <c r="BL75" s="101"/>
      <c r="BM75" s="101"/>
      <c r="BN75" s="101"/>
      <c r="BO75" s="203"/>
      <c r="BP75" s="203"/>
      <c r="BQ75" s="203"/>
      <c r="BR75" s="203"/>
      <c r="BS75" s="203"/>
      <c r="BT75" s="203"/>
      <c r="BU75" s="203"/>
      <c r="BV75" s="203"/>
      <c r="BW75" s="203"/>
      <c r="BX75" s="203"/>
      <c r="BY75" s="203"/>
      <c r="BZ75" s="203"/>
      <c r="CA75" s="203"/>
      <c r="CB75" s="203"/>
      <c r="CC75" s="203"/>
      <c r="CD75" s="203"/>
      <c r="CE75" s="203"/>
      <c r="CF75" s="203"/>
      <c r="CG75" s="203"/>
      <c r="CH75" s="203"/>
      <c r="CI75" s="203"/>
      <c r="CJ75" s="203"/>
      <c r="CK75" s="203"/>
      <c r="CL75" s="203"/>
      <c r="CM75" s="203"/>
      <c r="CN75" s="203"/>
      <c r="CO75" s="203"/>
      <c r="CP75" s="203"/>
      <c r="CQ75" s="203"/>
      <c r="CR75" s="203"/>
      <c r="CS75" s="203"/>
      <c r="CT75" s="203"/>
      <c r="CU75" s="203"/>
      <c r="CV75" s="203"/>
      <c r="CW75" s="203"/>
      <c r="CX75" s="203"/>
      <c r="CY75" s="203"/>
      <c r="CZ75" s="203"/>
      <c r="DA75" s="203"/>
      <c r="DB75" s="203"/>
      <c r="DC75" s="203"/>
      <c r="DD75" s="203"/>
      <c r="DE75" s="203"/>
      <c r="DF75" s="203"/>
      <c r="DG75" s="203"/>
      <c r="DH75" s="203"/>
      <c r="DI75" s="203"/>
      <c r="DJ75" s="203"/>
      <c r="DK75" s="203"/>
      <c r="DL75" s="203"/>
      <c r="DM75" s="203"/>
      <c r="DN75" s="203"/>
      <c r="DO75" s="203"/>
      <c r="DP75" s="203"/>
      <c r="DQ75" s="203"/>
      <c r="DR75" s="203"/>
      <c r="DS75" s="203"/>
      <c r="DT75" s="203"/>
      <c r="DU75" s="203"/>
      <c r="DV75" s="203"/>
      <c r="DW75" s="203"/>
      <c r="DX75" s="203"/>
      <c r="DY75" s="203"/>
      <c r="DZ75" s="203"/>
      <c r="EA75" s="203"/>
      <c r="EB75" s="203"/>
      <c r="EC75" s="203"/>
      <c r="ED75" s="203"/>
      <c r="EE75" s="203"/>
      <c r="EF75" s="203"/>
      <c r="EG75" s="203"/>
      <c r="EH75" s="203"/>
      <c r="EI75" s="203"/>
      <c r="EJ75" s="203"/>
      <c r="EK75" s="203"/>
      <c r="EL75" s="203"/>
      <c r="EM75" s="203"/>
      <c r="EN75" s="203"/>
      <c r="EO75" s="203"/>
      <c r="EP75" s="203"/>
      <c r="EQ75" s="203"/>
      <c r="ER75" s="203"/>
      <c r="ES75" s="203"/>
      <c r="ET75" s="203"/>
      <c r="EU75" s="203"/>
      <c r="EV75" s="203"/>
      <c r="EW75" s="203"/>
      <c r="EX75" s="203"/>
      <c r="EY75" s="203"/>
      <c r="EZ75" s="203"/>
      <c r="FA75" s="203"/>
      <c r="FB75" s="203"/>
      <c r="FC75" s="203"/>
      <c r="FD75" s="203"/>
      <c r="FE75" s="203"/>
      <c r="FF75" s="203"/>
      <c r="FG75" s="203"/>
      <c r="FH75" s="203"/>
      <c r="FI75" s="203"/>
      <c r="FJ75" s="203"/>
      <c r="FK75" s="203"/>
      <c r="FL75" s="203"/>
      <c r="FM75" s="203"/>
      <c r="FN75" s="203"/>
      <c r="FO75" s="203"/>
      <c r="FP75" s="203"/>
      <c r="FQ75" s="203"/>
      <c r="FR75" s="203"/>
      <c r="FS75" s="203"/>
      <c r="FT75" s="203"/>
      <c r="FU75" s="203"/>
      <c r="FV75" s="203"/>
      <c r="FW75" s="203"/>
      <c r="FX75" s="203"/>
      <c r="FY75" s="203"/>
      <c r="FZ75" s="203"/>
      <c r="GA75" s="203"/>
      <c r="GB75" s="203"/>
      <c r="GC75" s="203"/>
      <c r="GD75" s="203"/>
      <c r="GE75" s="203"/>
      <c r="GF75" s="203"/>
      <c r="GG75" s="203"/>
      <c r="GH75" s="203"/>
      <c r="GI75" s="203"/>
      <c r="GJ75" s="203"/>
      <c r="GK75" s="203"/>
      <c r="GL75" s="203"/>
      <c r="GM75" s="203"/>
      <c r="GN75" s="203"/>
      <c r="GO75" s="203"/>
      <c r="GP75" s="203"/>
      <c r="GQ75" s="203"/>
      <c r="GR75" s="203"/>
      <c r="GS75" s="203"/>
      <c r="GT75" s="203"/>
      <c r="GU75" s="203"/>
      <c r="GV75" s="203"/>
      <c r="GW75" s="203"/>
    </row>
    <row r="76" spans="1:205" s="65" customFormat="1" ht="18" x14ac:dyDescent="0.15">
      <c r="A76" s="160">
        <v>5.0999999999999996</v>
      </c>
      <c r="B76" s="190" t="s">
        <v>217</v>
      </c>
      <c r="C76" s="60"/>
      <c r="D76" s="61"/>
      <c r="E76" s="196"/>
      <c r="F76" s="173"/>
      <c r="G76" s="192"/>
      <c r="H76" s="193"/>
      <c r="I76" s="188"/>
      <c r="J76" s="90"/>
      <c r="K76" s="99"/>
      <c r="L76" s="99"/>
      <c r="M76" s="99"/>
      <c r="N76" s="99"/>
      <c r="O76" s="99"/>
      <c r="P76" s="99"/>
      <c r="Q76" s="99"/>
      <c r="R76" s="99"/>
      <c r="S76" s="99"/>
      <c r="T76" s="99"/>
      <c r="U76" s="99"/>
      <c r="V76" s="99"/>
      <c r="W76" s="99"/>
      <c r="X76" s="99"/>
      <c r="Y76" s="99"/>
      <c r="Z76" s="99"/>
      <c r="AA76" s="99"/>
      <c r="AB76" s="99"/>
      <c r="AC76" s="99"/>
      <c r="AD76" s="99"/>
      <c r="AE76" s="99"/>
      <c r="AF76" s="99"/>
      <c r="AG76" s="99"/>
      <c r="AH76" s="99"/>
      <c r="AI76" s="99"/>
      <c r="AJ76" s="99"/>
      <c r="AK76" s="99"/>
      <c r="AL76" s="99"/>
      <c r="AM76" s="99"/>
      <c r="AN76" s="99"/>
      <c r="AO76" s="99"/>
      <c r="AP76" s="99"/>
      <c r="AQ76" s="99"/>
      <c r="AR76" s="99"/>
      <c r="AS76" s="99"/>
      <c r="AT76" s="99"/>
      <c r="AU76" s="99"/>
      <c r="AV76" s="99"/>
      <c r="AW76" s="99"/>
      <c r="AX76" s="99"/>
      <c r="AY76" s="99"/>
      <c r="AZ76" s="99"/>
      <c r="BA76" s="99"/>
      <c r="BB76" s="99"/>
      <c r="BC76" s="99"/>
      <c r="BD76" s="99"/>
      <c r="BE76" s="99"/>
      <c r="BF76" s="99"/>
      <c r="BG76" s="99"/>
      <c r="BH76" s="99"/>
      <c r="BI76" s="99"/>
      <c r="BJ76" s="99"/>
      <c r="BK76" s="99"/>
      <c r="BL76" s="99"/>
      <c r="BM76" s="99"/>
      <c r="BN76" s="99"/>
    </row>
    <row r="77" spans="1:205" s="65" customFormat="1" ht="18" x14ac:dyDescent="0.15">
      <c r="A77" s="160">
        <v>5.2</v>
      </c>
      <c r="B77" s="190" t="s">
        <v>218</v>
      </c>
      <c r="C77" s="60"/>
      <c r="D77" s="61"/>
      <c r="E77" s="196"/>
      <c r="F77" s="173"/>
      <c r="G77" s="192"/>
      <c r="H77" s="193"/>
      <c r="I77" s="188"/>
      <c r="J77" s="90"/>
      <c r="K77" s="99"/>
      <c r="L77" s="99"/>
      <c r="M77" s="99"/>
      <c r="N77" s="99"/>
      <c r="O77" s="99"/>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L77" s="99"/>
      <c r="BM77" s="99"/>
      <c r="BN77" s="99"/>
    </row>
    <row r="78" spans="1:205" s="65" customFormat="1" ht="18" x14ac:dyDescent="0.15">
      <c r="A78" s="154"/>
      <c r="B78" s="155"/>
      <c r="C78" s="60"/>
      <c r="D78" s="61"/>
      <c r="E78" s="95"/>
      <c r="F78" s="95"/>
      <c r="G78" s="62"/>
      <c r="H78" s="63"/>
      <c r="I78" s="64"/>
      <c r="J78" s="90"/>
      <c r="K78" s="99"/>
      <c r="L78" s="99"/>
      <c r="M78" s="99"/>
      <c r="N78" s="99"/>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L78" s="99"/>
      <c r="BM78" s="99"/>
      <c r="BN78" s="99"/>
    </row>
    <row r="79" spans="1:205" s="65" customFormat="1" ht="18" x14ac:dyDescent="0.15">
      <c r="A79" s="154"/>
      <c r="B79" s="155"/>
      <c r="C79" s="60"/>
      <c r="D79" s="61"/>
      <c r="E79" s="95"/>
      <c r="F79" s="95"/>
      <c r="G79" s="62"/>
      <c r="H79" s="63"/>
      <c r="I79" s="64"/>
      <c r="J79" s="90"/>
      <c r="K79" s="99"/>
      <c r="L79" s="99"/>
      <c r="M79" s="99"/>
      <c r="N79" s="99"/>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L79" s="99"/>
      <c r="BM79" s="99"/>
      <c r="BN79" s="99"/>
    </row>
    <row r="80" spans="1:205" s="65" customFormat="1" ht="18" x14ac:dyDescent="0.15">
      <c r="A80" s="56"/>
      <c r="B80" s="60"/>
      <c r="C80" s="60"/>
      <c r="D80" s="61"/>
      <c r="E80" s="95"/>
      <c r="F80" s="95"/>
      <c r="G80" s="62"/>
      <c r="H80" s="63"/>
      <c r="I80" s="64" t="str">
        <f t="shared" si="4"/>
        <v xml:space="preserve"> - </v>
      </c>
      <c r="J80" s="90"/>
      <c r="K80" s="99"/>
      <c r="L80" s="99"/>
      <c r="M80" s="99"/>
      <c r="N80" s="9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L80" s="99"/>
      <c r="BM80" s="99"/>
      <c r="BN80" s="99"/>
    </row>
    <row r="81" spans="1:66" s="70" customFormat="1" ht="18" x14ac:dyDescent="0.15">
      <c r="A81" s="66" t="s">
        <v>2</v>
      </c>
      <c r="B81" s="67"/>
      <c r="C81" s="68"/>
      <c r="D81" s="68"/>
      <c r="E81" s="96"/>
      <c r="F81" s="96"/>
      <c r="G81" s="69"/>
      <c r="H81" s="69"/>
      <c r="I81" s="69"/>
      <c r="J81" s="91"/>
      <c r="K81" s="99"/>
      <c r="L81" s="99"/>
      <c r="M81" s="99"/>
      <c r="N81" s="99"/>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L81" s="99"/>
      <c r="BM81" s="99"/>
      <c r="BN81" s="99"/>
    </row>
    <row r="82" spans="1:66" s="65" customFormat="1" ht="18" x14ac:dyDescent="0.15">
      <c r="A82" s="71" t="s">
        <v>39</v>
      </c>
      <c r="B82" s="72"/>
      <c r="C82" s="72"/>
      <c r="D82" s="72"/>
      <c r="E82" s="97"/>
      <c r="F82" s="97"/>
      <c r="G82" s="72"/>
      <c r="H82" s="72"/>
      <c r="I82" s="72"/>
      <c r="J82" s="91"/>
      <c r="K82" s="99"/>
      <c r="L82" s="99"/>
      <c r="M82" s="99"/>
      <c r="N82" s="99"/>
      <c r="O82" s="99"/>
      <c r="P82" s="99"/>
      <c r="Q82" s="99"/>
      <c r="R82" s="99"/>
      <c r="S82" s="99"/>
      <c r="T82" s="99"/>
      <c r="U82" s="99"/>
      <c r="V82" s="99"/>
      <c r="W82" s="99"/>
      <c r="X82" s="99"/>
      <c r="Y82" s="99"/>
      <c r="Z82" s="99"/>
      <c r="AA82" s="99"/>
      <c r="AB82" s="99"/>
      <c r="AC82" s="99"/>
      <c r="AD82" s="99"/>
      <c r="AE82" s="99"/>
      <c r="AF82" s="99"/>
      <c r="AG82" s="99"/>
      <c r="AH82" s="99"/>
      <c r="AI82" s="99"/>
      <c r="AJ82" s="99"/>
      <c r="AK82" s="99"/>
      <c r="AL82" s="99"/>
      <c r="AM82" s="99"/>
      <c r="AN82" s="99"/>
      <c r="AO82" s="99"/>
      <c r="AP82" s="99"/>
      <c r="AQ82" s="99"/>
      <c r="AR82" s="99"/>
      <c r="AS82" s="99"/>
      <c r="AT82" s="99"/>
      <c r="AU82" s="99"/>
      <c r="AV82" s="99"/>
      <c r="AW82" s="99"/>
      <c r="AX82" s="99"/>
      <c r="AY82" s="99"/>
      <c r="AZ82" s="99"/>
      <c r="BA82" s="99"/>
      <c r="BB82" s="99"/>
      <c r="BC82" s="99"/>
      <c r="BD82" s="99"/>
      <c r="BE82" s="99"/>
      <c r="BF82" s="99"/>
      <c r="BG82" s="99"/>
      <c r="BH82" s="99"/>
      <c r="BI82" s="99"/>
      <c r="BJ82" s="99"/>
      <c r="BK82" s="99"/>
      <c r="BL82" s="99"/>
      <c r="BM82" s="99"/>
      <c r="BN82" s="99"/>
    </row>
    <row r="83" spans="1:66" s="65" customFormat="1" ht="18" x14ac:dyDescent="0.15">
      <c r="A83" s="120" t="str">
        <f>IF(ISERROR(VALUE(SUBSTITUTE(prevWBS,".",""))),"1",IF(ISERROR(FIND("`",SUBSTITUTE(prevWBS,".","`",1))),TEXT(VALUE(prevWBS)+1,"#"),TEXT(VALUE(LEFT(prevWBS,FIND("`",SUBSTITUTE(prevWBS,".","`",1))-1))+1,"#")))</f>
        <v>1</v>
      </c>
      <c r="B83" s="121" t="s">
        <v>78</v>
      </c>
      <c r="C83" s="73"/>
      <c r="D83" s="74"/>
      <c r="E83" s="93"/>
      <c r="F83" s="94" t="str">
        <f t="shared" ref="F83:F86" si="8">IF(ISBLANK(E83)," - ",IF(G83=0,E83,E83+G83-1))</f>
        <v xml:space="preserve"> - </v>
      </c>
      <c r="G83" s="58"/>
      <c r="H83" s="59"/>
      <c r="I83" s="75" t="str">
        <f>IF(OR(F83=0,E83=0)," - ",NETWORKDAYS(E83,F83))</f>
        <v xml:space="preserve"> - </v>
      </c>
      <c r="J83" s="92"/>
      <c r="K83" s="99"/>
      <c r="L83" s="99"/>
      <c r="M83" s="99"/>
      <c r="N83" s="99"/>
      <c r="O83" s="99"/>
      <c r="P83" s="99"/>
      <c r="Q83" s="99"/>
      <c r="R83" s="99"/>
      <c r="S83" s="99"/>
      <c r="T83" s="99"/>
      <c r="U83" s="99"/>
      <c r="V83" s="99"/>
      <c r="W83" s="99"/>
      <c r="X83" s="99"/>
      <c r="Y83" s="99"/>
      <c r="Z83" s="99"/>
      <c r="AA83" s="99"/>
      <c r="AB83" s="99"/>
      <c r="AC83" s="99"/>
      <c r="AD83" s="99"/>
      <c r="AE83" s="99"/>
      <c r="AF83" s="99"/>
      <c r="AG83" s="99"/>
      <c r="AH83" s="99"/>
      <c r="AI83" s="99"/>
      <c r="AJ83" s="99"/>
      <c r="AK83" s="99"/>
      <c r="AL83" s="99"/>
      <c r="AM83" s="99"/>
      <c r="AN83" s="99"/>
      <c r="AO83" s="99"/>
      <c r="AP83" s="99"/>
      <c r="AQ83" s="99"/>
      <c r="AR83" s="99"/>
      <c r="AS83" s="99"/>
      <c r="AT83" s="99"/>
      <c r="AU83" s="99"/>
      <c r="AV83" s="99"/>
      <c r="AW83" s="99"/>
      <c r="AX83" s="99"/>
      <c r="AY83" s="99"/>
      <c r="AZ83" s="99"/>
      <c r="BA83" s="99"/>
      <c r="BB83" s="99"/>
      <c r="BC83" s="99"/>
      <c r="BD83" s="99"/>
      <c r="BE83" s="99"/>
      <c r="BF83" s="99"/>
      <c r="BG83" s="99"/>
      <c r="BH83" s="99"/>
      <c r="BI83" s="99"/>
      <c r="BJ83" s="99"/>
      <c r="BK83" s="99"/>
      <c r="BL83" s="99"/>
      <c r="BM83" s="99"/>
      <c r="BN83" s="99"/>
    </row>
    <row r="84" spans="1:66" s="65" customFormat="1" ht="18" x14ac:dyDescent="0.15">
      <c r="A8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4" s="76" t="s">
        <v>64</v>
      </c>
      <c r="C84" s="76"/>
      <c r="D84" s="74"/>
      <c r="E84" s="93"/>
      <c r="F84" s="94" t="str">
        <f t="shared" si="8"/>
        <v xml:space="preserve"> - </v>
      </c>
      <c r="G84" s="58"/>
      <c r="H84" s="59"/>
      <c r="I84" s="75" t="str">
        <f t="shared" ref="I84:I86" si="9">IF(OR(F84=0,E84=0)," - ",NETWORKDAYS(E84,F84))</f>
        <v xml:space="preserve"> - </v>
      </c>
      <c r="J84" s="92"/>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99"/>
      <c r="AJ84" s="99"/>
      <c r="AK84" s="99"/>
      <c r="AL84" s="99"/>
      <c r="AM84" s="99"/>
      <c r="AN84" s="99"/>
      <c r="AO84" s="99"/>
      <c r="AP84" s="99"/>
      <c r="AQ84" s="99"/>
      <c r="AR84" s="99"/>
      <c r="AS84" s="99"/>
      <c r="AT84" s="99"/>
      <c r="AU84" s="99"/>
      <c r="AV84" s="99"/>
      <c r="AW84" s="99"/>
      <c r="AX84" s="99"/>
      <c r="AY84" s="99"/>
      <c r="AZ84" s="99"/>
      <c r="BA84" s="99"/>
      <c r="BB84" s="99"/>
      <c r="BC84" s="99"/>
      <c r="BD84" s="99"/>
      <c r="BE84" s="99"/>
      <c r="BF84" s="99"/>
      <c r="BG84" s="99"/>
      <c r="BH84" s="99"/>
      <c r="BI84" s="99"/>
      <c r="BJ84" s="99"/>
      <c r="BK84" s="99"/>
      <c r="BL84" s="99"/>
      <c r="BM84" s="99"/>
      <c r="BN84" s="99"/>
    </row>
    <row r="85" spans="1:66" s="65" customFormat="1" ht="18" x14ac:dyDescent="0.15">
      <c r="A8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85" s="77" t="s">
        <v>65</v>
      </c>
      <c r="C85" s="76"/>
      <c r="D85" s="74"/>
      <c r="E85" s="93"/>
      <c r="F85" s="94" t="str">
        <f t="shared" si="8"/>
        <v xml:space="preserve"> - </v>
      </c>
      <c r="G85" s="58"/>
      <c r="H85" s="59"/>
      <c r="I85" s="75" t="str">
        <f t="shared" si="9"/>
        <v xml:space="preserve"> - </v>
      </c>
      <c r="J85" s="92"/>
      <c r="K85" s="99"/>
      <c r="L85" s="99"/>
      <c r="M85" s="99"/>
      <c r="N85" s="99"/>
      <c r="O85" s="99"/>
      <c r="P85" s="99"/>
      <c r="Q85" s="99"/>
      <c r="R85" s="99"/>
      <c r="S85" s="99"/>
      <c r="T85" s="99"/>
      <c r="U85" s="99"/>
      <c r="V85" s="99"/>
      <c r="W85" s="99"/>
      <c r="X85" s="99"/>
      <c r="Y85" s="99"/>
      <c r="Z85" s="99"/>
      <c r="AA85" s="99"/>
      <c r="AB85" s="99"/>
      <c r="AC85" s="99"/>
      <c r="AD85" s="99"/>
      <c r="AE85" s="99"/>
      <c r="AF85" s="99"/>
      <c r="AG85" s="99"/>
      <c r="AH85" s="99"/>
      <c r="AI85" s="99"/>
      <c r="AJ85" s="99"/>
      <c r="AK85" s="99"/>
      <c r="AL85" s="99"/>
      <c r="AM85" s="99"/>
      <c r="AN85" s="99"/>
      <c r="AO85" s="99"/>
      <c r="AP85" s="99"/>
      <c r="AQ85" s="99"/>
      <c r="AR85" s="99"/>
      <c r="AS85" s="99"/>
      <c r="AT85" s="99"/>
      <c r="AU85" s="99"/>
      <c r="AV85" s="99"/>
      <c r="AW85" s="99"/>
      <c r="AX85" s="99"/>
      <c r="AY85" s="99"/>
      <c r="AZ85" s="99"/>
      <c r="BA85" s="99"/>
      <c r="BB85" s="99"/>
      <c r="BC85" s="99"/>
      <c r="BD85" s="99"/>
      <c r="BE85" s="99"/>
      <c r="BF85" s="99"/>
      <c r="BG85" s="99"/>
      <c r="BH85" s="99"/>
      <c r="BI85" s="99"/>
      <c r="BJ85" s="99"/>
      <c r="BK85" s="99"/>
      <c r="BL85" s="99"/>
      <c r="BM85" s="99"/>
      <c r="BN85" s="99"/>
    </row>
    <row r="86" spans="1:66" s="65" customFormat="1" ht="18" x14ac:dyDescent="0.15">
      <c r="A86" s="5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86" s="77" t="s">
        <v>66</v>
      </c>
      <c r="C86" s="76"/>
      <c r="D86" s="74"/>
      <c r="E86" s="93"/>
      <c r="F86" s="94" t="str">
        <f t="shared" si="8"/>
        <v xml:space="preserve"> - </v>
      </c>
      <c r="G86" s="58"/>
      <c r="H86" s="59"/>
      <c r="I86" s="75" t="str">
        <f t="shared" si="9"/>
        <v xml:space="preserve"> - </v>
      </c>
      <c r="J86" s="92"/>
      <c r="K86" s="99"/>
      <c r="L86" s="99"/>
      <c r="M86" s="99"/>
      <c r="N86" s="99"/>
      <c r="O86" s="99"/>
      <c r="P86" s="99"/>
      <c r="Q86" s="99"/>
      <c r="R86" s="99"/>
      <c r="S86" s="99"/>
      <c r="T86" s="99"/>
      <c r="U86" s="99"/>
      <c r="V86" s="99"/>
      <c r="W86" s="99"/>
      <c r="X86" s="99"/>
      <c r="Y86" s="99"/>
      <c r="Z86" s="99"/>
      <c r="AA86" s="99"/>
      <c r="AB86" s="99"/>
      <c r="AC86" s="99"/>
      <c r="AD86" s="99"/>
      <c r="AE86" s="99"/>
      <c r="AF86" s="99"/>
      <c r="AG86" s="99"/>
      <c r="AH86" s="99"/>
      <c r="AI86" s="99"/>
      <c r="AJ86" s="99"/>
      <c r="AK86" s="99"/>
      <c r="AL86" s="99"/>
      <c r="AM86" s="99"/>
      <c r="AN86" s="99"/>
      <c r="AO86" s="99"/>
      <c r="AP86" s="99"/>
      <c r="AQ86" s="99"/>
      <c r="AR86" s="99"/>
      <c r="AS86" s="99"/>
      <c r="AT86" s="99"/>
      <c r="AU86" s="99"/>
      <c r="AV86" s="99"/>
      <c r="AW86" s="99"/>
      <c r="AX86" s="99"/>
      <c r="AY86" s="99"/>
      <c r="AZ86" s="99"/>
      <c r="BA86" s="99"/>
      <c r="BB86" s="99"/>
      <c r="BC86" s="99"/>
      <c r="BD86" s="99"/>
      <c r="BE86" s="99"/>
      <c r="BF86" s="99"/>
      <c r="BG86" s="99"/>
      <c r="BH86" s="99"/>
      <c r="BI86" s="99"/>
      <c r="BJ86" s="99"/>
      <c r="BK86" s="99"/>
      <c r="BL86" s="99"/>
      <c r="BM86" s="99"/>
      <c r="BN86" s="99"/>
    </row>
    <row r="87" spans="1:66" s="32" customFormat="1" x14ac:dyDescent="0.15">
      <c r="A87" s="153" t="str">
        <f>HYPERLINK("https://vertex42.link/HowToCreateAGanttChart","► Watch How to Create a Gantt Chart in Excel")</f>
        <v>► Watch How to Create a Gantt Chart in Excel</v>
      </c>
      <c r="B87" s="30"/>
      <c r="C87" s="30"/>
      <c r="D87" s="31"/>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30"/>
      <c r="AZ87" s="30"/>
      <c r="BA87" s="30"/>
      <c r="BB87" s="30"/>
      <c r="BC87" s="30"/>
      <c r="BD87" s="30"/>
      <c r="BE87" s="30"/>
      <c r="BF87" s="30"/>
      <c r="BG87" s="30"/>
      <c r="BH87" s="30"/>
      <c r="BI87" s="30"/>
      <c r="BJ87" s="30"/>
      <c r="BK87" s="30"/>
      <c r="BL87" s="30"/>
      <c r="BM87" s="30"/>
      <c r="BN87"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78:H86 H8">
    <cfRule type="dataBar" priority="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7">
      <formula>K$6=TODAY()</formula>
    </cfRule>
  </conditionalFormatting>
  <conditionalFormatting sqref="K8:BN86">
    <cfRule type="expression" dxfId="2" priority="50">
      <formula>AND($E8&lt;=K$6,ROUNDDOWN(($F8-$E8+1)*$H8,0)+$E8-1&gt;=K$6)</formula>
    </cfRule>
    <cfRule type="expression" dxfId="1" priority="51">
      <formula>AND(NOT(ISBLANK($E8)),$E8&lt;=K$6,$F8&gt;=K$6)</formula>
    </cfRule>
  </conditionalFormatting>
  <conditionalFormatting sqref="K6:BN86">
    <cfRule type="expression" dxfId="0" priority="10">
      <formula>K$6=TODAY()</formula>
    </cfRule>
  </conditionalFormatting>
  <conditionalFormatting sqref="H9:H74 H76:H77">
    <cfRule type="dataBar" priority="2">
      <dataBar>
        <cfvo type="num" val="0"/>
        <cfvo type="num" val="1"/>
        <color theme="0" tint="-0.34998626667073579"/>
      </dataBar>
      <extLst>
        <ext xmlns:x14="http://schemas.microsoft.com/office/spreadsheetml/2009/9/main" uri="{B025F937-C7B1-47D3-B67F-A62EFF666E3E}">
          <x14:id>{536A500D-BA6A-7E41-AE40-46542237B1C0}</x14:id>
        </ext>
      </extLst>
    </cfRule>
  </conditionalFormatting>
  <conditionalFormatting sqref="G75">
    <cfRule type="dataBar" priority="1">
      <dataBar>
        <cfvo type="num" val="0"/>
        <cfvo type="num" val="1"/>
        <color theme="0" tint="-0.34998626667073579"/>
      </dataBar>
      <extLst>
        <ext xmlns:x14="http://schemas.microsoft.com/office/spreadsheetml/2009/9/main" uri="{B025F937-C7B1-47D3-B67F-A62EFF666E3E}">
          <x14:id>{B28C2730-E9B2-C447-8525-CE446FC627D5}</x14:id>
        </ext>
      </extLst>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82:B82 B81 E80:H82 G83:G86"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H78:H86 H8</xm:sqref>
        </x14:conditionalFormatting>
        <x14:conditionalFormatting xmlns:xm="http://schemas.microsoft.com/office/excel/2006/main">
          <x14:cfRule type="dataBar" id="{536A500D-BA6A-7E41-AE40-46542237B1C0}">
            <x14:dataBar minLength="0" maxLength="100" gradient="0">
              <x14:cfvo type="num">
                <xm:f>0</xm:f>
              </x14:cfvo>
              <x14:cfvo type="num">
                <xm:f>1</xm:f>
              </x14:cfvo>
              <x14:negativeFillColor rgb="FFFF0000"/>
              <x14:axisColor rgb="FF000000"/>
            </x14:dataBar>
          </x14:cfRule>
          <xm:sqref>H9:H74 H76:H77</xm:sqref>
        </x14:conditionalFormatting>
        <x14:conditionalFormatting xmlns:xm="http://schemas.microsoft.com/office/excel/2006/main">
          <x14:cfRule type="dataBar" id="{B28C2730-E9B2-C447-8525-CE446FC627D5}">
            <x14:dataBar minLength="0" maxLength="100" gradient="0">
              <x14:cfvo type="num">
                <xm:f>0</xm:f>
              </x14:cfvo>
              <x14:cfvo type="num">
                <xm:f>1</xm:f>
              </x14:cfvo>
              <x14:negativeFillColor rgb="FFFF0000"/>
              <x14:axisColor rgb="FF000000"/>
            </x14:dataBar>
          </x14:cfRule>
          <xm:sqref>G75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baseColWidth="10" defaultColWidth="8.83203125" defaultRowHeight="13" x14ac:dyDescent="0.15"/>
  <cols>
    <col min="1" max="1" width="5.5" style="16" customWidth="1"/>
    <col min="2" max="2" width="37.6640625" style="16" customWidth="1"/>
    <col min="3" max="3" width="55.1640625" style="16" customWidth="1"/>
    <col min="4" max="7" width="8.83203125" style="16"/>
  </cols>
  <sheetData>
    <row r="1" spans="1:3" ht="30" customHeight="1" x14ac:dyDescent="0.15">
      <c r="A1" s="34" t="s">
        <v>23</v>
      </c>
    </row>
    <row r="4" spans="1:3" x14ac:dyDescent="0.15">
      <c r="C4" s="23" t="s">
        <v>31</v>
      </c>
    </row>
    <row r="5" spans="1:3" x14ac:dyDescent="0.15">
      <c r="C5" s="20" t="s">
        <v>32</v>
      </c>
    </row>
    <row r="6" spans="1:3" x14ac:dyDescent="0.15">
      <c r="C6" s="20"/>
    </row>
    <row r="7" spans="1:3" ht="18" x14ac:dyDescent="0.2">
      <c r="C7" s="24" t="s">
        <v>52</v>
      </c>
    </row>
    <row r="8" spans="1:3" x14ac:dyDescent="0.15">
      <c r="C8" s="25" t="s">
        <v>50</v>
      </c>
    </row>
    <row r="10" spans="1:3" x14ac:dyDescent="0.15">
      <c r="C10" s="20" t="s">
        <v>49</v>
      </c>
    </row>
    <row r="11" spans="1:3" x14ac:dyDescent="0.15">
      <c r="C11" s="20" t="s">
        <v>48</v>
      </c>
    </row>
    <row r="13" spans="1:3" ht="18" x14ac:dyDescent="0.2">
      <c r="C13" s="24" t="s">
        <v>47</v>
      </c>
    </row>
    <row r="16" spans="1:3" ht="16" x14ac:dyDescent="0.2">
      <c r="A16" s="27" t="s">
        <v>25</v>
      </c>
    </row>
    <row r="17" spans="2:2" s="16" customFormat="1" x14ac:dyDescent="0.15"/>
    <row r="18" spans="2:2" ht="14" x14ac:dyDescent="0.15">
      <c r="B18" s="26" t="s">
        <v>36</v>
      </c>
    </row>
    <row r="19" spans="2:2" x14ac:dyDescent="0.15">
      <c r="B19" s="20" t="s">
        <v>42</v>
      </c>
    </row>
    <row r="20" spans="2:2" x14ac:dyDescent="0.15">
      <c r="B20" s="20" t="s">
        <v>43</v>
      </c>
    </row>
    <row r="22" spans="2:2" s="16" customFormat="1" ht="14" x14ac:dyDescent="0.15">
      <c r="B22" s="26" t="s">
        <v>44</v>
      </c>
    </row>
    <row r="23" spans="2:2" s="16" customFormat="1" x14ac:dyDescent="0.15">
      <c r="B23" s="20" t="s">
        <v>45</v>
      </c>
    </row>
    <row r="24" spans="2:2" s="16" customFormat="1" x14ac:dyDescent="0.15">
      <c r="B24" s="20" t="s">
        <v>46</v>
      </c>
    </row>
    <row r="26" spans="2:2" s="16" customFormat="1" ht="14" x14ac:dyDescent="0.15">
      <c r="B26" s="26" t="s">
        <v>33</v>
      </c>
    </row>
    <row r="27" spans="2:2" s="16" customFormat="1" x14ac:dyDescent="0.15">
      <c r="B27" s="20" t="s">
        <v>37</v>
      </c>
    </row>
    <row r="28" spans="2:2" s="16" customFormat="1" x14ac:dyDescent="0.15">
      <c r="B28" s="20" t="s">
        <v>38</v>
      </c>
    </row>
    <row r="29" spans="2:2" x14ac:dyDescent="0.15">
      <c r="B29" s="20" t="s">
        <v>40</v>
      </c>
    </row>
    <row r="30" spans="2:2" x14ac:dyDescent="0.15">
      <c r="B30" s="16" t="s">
        <v>26</v>
      </c>
    </row>
    <row r="31" spans="2:2" x14ac:dyDescent="0.15">
      <c r="B31" s="16" t="s">
        <v>27</v>
      </c>
    </row>
    <row r="32" spans="2:2" x14ac:dyDescent="0.15">
      <c r="B32" s="16" t="s">
        <v>28</v>
      </c>
    </row>
    <row r="34" spans="2:2" ht="14" x14ac:dyDescent="0.15">
      <c r="B34" s="26" t="s">
        <v>29</v>
      </c>
    </row>
    <row r="35" spans="2:2" x14ac:dyDescent="0.15">
      <c r="B35" s="20" t="s">
        <v>129</v>
      </c>
    </row>
    <row r="36" spans="2:2" x14ac:dyDescent="0.15">
      <c r="B36" s="20" t="s">
        <v>130</v>
      </c>
    </row>
    <row r="37" spans="2:2" x14ac:dyDescent="0.15">
      <c r="B37" s="20" t="s">
        <v>131</v>
      </c>
    </row>
    <row r="39" spans="2:2" ht="14" x14ac:dyDescent="0.15">
      <c r="B39" s="26" t="s">
        <v>30</v>
      </c>
    </row>
    <row r="40" spans="2:2" x14ac:dyDescent="0.15">
      <c r="B40" s="20" t="s">
        <v>41</v>
      </c>
    </row>
    <row r="42" spans="2:2" s="16" customFormat="1" ht="14" x14ac:dyDescent="0.15">
      <c r="B42" s="26" t="s">
        <v>34</v>
      </c>
    </row>
    <row r="43" spans="2:2" s="16" customFormat="1" x14ac:dyDescent="0.15">
      <c r="B43" s="20" t="s">
        <v>132</v>
      </c>
    </row>
    <row r="44" spans="2:2" s="16" customFormat="1" x14ac:dyDescent="0.15">
      <c r="B44" s="20" t="s">
        <v>35</v>
      </c>
    </row>
    <row r="45" spans="2:2" s="16" customFormat="1" x14ac:dyDescent="0.15"/>
    <row r="46" spans="2:2" ht="18" x14ac:dyDescent="0.2">
      <c r="B46" s="24" t="s">
        <v>24</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39" t="s">
        <v>124</v>
      </c>
      <c r="B1" s="40"/>
      <c r="C1" s="41"/>
    </row>
    <row r="2" spans="1:3" ht="14" x14ac:dyDescent="0.15">
      <c r="A2" s="128" t="s">
        <v>50</v>
      </c>
      <c r="B2" s="9"/>
      <c r="C2" s="8"/>
    </row>
    <row r="3" spans="1:3" s="20" customFormat="1" x14ac:dyDescent="0.15">
      <c r="A3" s="8"/>
      <c r="B3" s="9"/>
      <c r="C3" s="8"/>
    </row>
    <row r="4" spans="1:3" s="8" customFormat="1" ht="18" x14ac:dyDescent="0.2">
      <c r="A4" s="123" t="s">
        <v>91</v>
      </c>
      <c r="B4" s="38"/>
    </row>
    <row r="5" spans="1:3" s="8" customFormat="1" ht="60" x14ac:dyDescent="0.15">
      <c r="B5" s="129" t="s">
        <v>80</v>
      </c>
    </row>
    <row r="7" spans="1:3" ht="30" x14ac:dyDescent="0.15">
      <c r="B7" s="129" t="s">
        <v>92</v>
      </c>
    </row>
    <row r="9" spans="1:3" ht="14" x14ac:dyDescent="0.15">
      <c r="B9" s="128" t="s">
        <v>62</v>
      </c>
    </row>
    <row r="11" spans="1:3" ht="30" x14ac:dyDescent="0.15">
      <c r="B11" s="127" t="s">
        <v>63</v>
      </c>
    </row>
    <row r="12" spans="1:3" s="20" customFormat="1" x14ac:dyDescent="0.15"/>
    <row r="13" spans="1:3" ht="18" x14ac:dyDescent="0.2">
      <c r="A13" s="213" t="s">
        <v>5</v>
      </c>
      <c r="B13" s="213"/>
    </row>
    <row r="14" spans="1:3" s="20" customFormat="1" x14ac:dyDescent="0.15"/>
    <row r="15" spans="1:3" s="124" customFormat="1" ht="18" x14ac:dyDescent="0.15">
      <c r="A15" s="132"/>
      <c r="B15" s="130" t="s">
        <v>83</v>
      </c>
    </row>
    <row r="16" spans="1:3" s="124" customFormat="1" ht="18" x14ac:dyDescent="0.15">
      <c r="A16" s="132"/>
      <c r="B16" s="131" t="s">
        <v>81</v>
      </c>
      <c r="C16" s="126" t="s">
        <v>4</v>
      </c>
    </row>
    <row r="17" spans="1:3" ht="18" x14ac:dyDescent="0.2">
      <c r="A17" s="133"/>
      <c r="B17" s="131" t="s">
        <v>85</v>
      </c>
    </row>
    <row r="18" spans="1:3" s="20" customFormat="1" ht="18" x14ac:dyDescent="0.2">
      <c r="A18" s="133"/>
      <c r="B18" s="131" t="s">
        <v>93</v>
      </c>
    </row>
    <row r="19" spans="1:3" s="41" customFormat="1" ht="18" x14ac:dyDescent="0.2">
      <c r="A19" s="136"/>
      <c r="B19" s="131" t="s">
        <v>94</v>
      </c>
    </row>
    <row r="20" spans="1:3" s="124" customFormat="1" ht="18" x14ac:dyDescent="0.15">
      <c r="A20" s="132"/>
      <c r="B20" s="130" t="s">
        <v>82</v>
      </c>
      <c r="C20" s="125" t="s">
        <v>3</v>
      </c>
    </row>
    <row r="21" spans="1:3" ht="18" x14ac:dyDescent="0.2">
      <c r="A21" s="133"/>
      <c r="B21" s="131" t="s">
        <v>84</v>
      </c>
    </row>
    <row r="22" spans="1:3" s="8" customFormat="1" ht="18" x14ac:dyDescent="0.2">
      <c r="A22" s="134"/>
      <c r="B22" s="135" t="s">
        <v>86</v>
      </c>
    </row>
    <row r="23" spans="1:3" s="8" customFormat="1" ht="18" x14ac:dyDescent="0.2">
      <c r="A23" s="134"/>
      <c r="B23" s="10"/>
    </row>
    <row r="24" spans="1:3" s="8" customFormat="1" ht="18" x14ac:dyDescent="0.2">
      <c r="A24" s="213" t="s">
        <v>87</v>
      </c>
      <c r="B24" s="213"/>
    </row>
    <row r="25" spans="1:3" s="8" customFormat="1" ht="45" x14ac:dyDescent="0.2">
      <c r="A25" s="134"/>
      <c r="B25" s="131" t="s">
        <v>95</v>
      </c>
    </row>
    <row r="26" spans="1:3" s="8" customFormat="1" ht="18" x14ac:dyDescent="0.2">
      <c r="A26" s="134"/>
      <c r="B26" s="131"/>
    </row>
    <row r="27" spans="1:3" s="8" customFormat="1" ht="18" x14ac:dyDescent="0.2">
      <c r="A27" s="134"/>
      <c r="B27" s="152" t="s">
        <v>99</v>
      </c>
    </row>
    <row r="28" spans="1:3" s="8" customFormat="1" ht="18" x14ac:dyDescent="0.2">
      <c r="A28" s="134"/>
      <c r="B28" s="131" t="s">
        <v>88</v>
      </c>
    </row>
    <row r="29" spans="1:3" s="8" customFormat="1" ht="30" x14ac:dyDescent="0.2">
      <c r="A29" s="134"/>
      <c r="B29" s="131" t="s">
        <v>90</v>
      </c>
    </row>
    <row r="30" spans="1:3" s="8" customFormat="1" ht="18" x14ac:dyDescent="0.2">
      <c r="A30" s="134"/>
      <c r="B30" s="131"/>
    </row>
    <row r="31" spans="1:3" s="8" customFormat="1" ht="18" x14ac:dyDescent="0.2">
      <c r="A31" s="134"/>
      <c r="B31" s="152" t="s">
        <v>96</v>
      </c>
    </row>
    <row r="32" spans="1:3" s="8" customFormat="1" ht="18" x14ac:dyDescent="0.2">
      <c r="A32" s="134"/>
      <c r="B32" s="131" t="s">
        <v>89</v>
      </c>
    </row>
    <row r="33" spans="1:2" s="8" customFormat="1" ht="18" x14ac:dyDescent="0.2">
      <c r="A33" s="134"/>
      <c r="B33" s="131" t="s">
        <v>97</v>
      </c>
    </row>
    <row r="34" spans="1:2" s="8" customFormat="1" ht="18" x14ac:dyDescent="0.2">
      <c r="A34" s="134"/>
      <c r="B34" s="10"/>
    </row>
    <row r="35" spans="1:2" s="8" customFormat="1" ht="30" x14ac:dyDescent="0.2">
      <c r="A35" s="134"/>
      <c r="B35" s="131" t="s">
        <v>134</v>
      </c>
    </row>
    <row r="36" spans="1:2" s="8" customFormat="1" ht="18" x14ac:dyDescent="0.2">
      <c r="A36" s="134"/>
      <c r="B36" s="137" t="s">
        <v>98</v>
      </c>
    </row>
    <row r="37" spans="1:2" s="8" customFormat="1" ht="18" x14ac:dyDescent="0.2">
      <c r="A37" s="134"/>
      <c r="B37" s="10"/>
    </row>
    <row r="38" spans="1:2" ht="18" x14ac:dyDescent="0.2">
      <c r="A38" s="213" t="s">
        <v>11</v>
      </c>
      <c r="B38" s="213"/>
    </row>
    <row r="39" spans="1:2" ht="30" x14ac:dyDescent="0.15">
      <c r="B39" s="131" t="s">
        <v>101</v>
      </c>
    </row>
    <row r="40" spans="1:2" s="20" customFormat="1" x14ac:dyDescent="0.15"/>
    <row r="41" spans="1:2" s="20" customFormat="1" ht="15" x14ac:dyDescent="0.15">
      <c r="B41" s="131" t="s">
        <v>102</v>
      </c>
    </row>
    <row r="42" spans="1:2" s="20" customFormat="1" x14ac:dyDescent="0.15"/>
    <row r="43" spans="1:2" s="20" customFormat="1" ht="30" x14ac:dyDescent="0.15">
      <c r="B43" s="131" t="s">
        <v>100</v>
      </c>
    </row>
    <row r="44" spans="1:2" s="20" customFormat="1" x14ac:dyDescent="0.15"/>
    <row r="45" spans="1:2" ht="30" x14ac:dyDescent="0.15">
      <c r="B45" s="131" t="s">
        <v>103</v>
      </c>
    </row>
    <row r="46" spans="1:2" x14ac:dyDescent="0.15">
      <c r="B46" s="21"/>
    </row>
    <row r="47" spans="1:2" ht="30" x14ac:dyDescent="0.15">
      <c r="B47" s="131" t="s">
        <v>104</v>
      </c>
    </row>
    <row r="48" spans="1:2" x14ac:dyDescent="0.15">
      <c r="B48" s="11"/>
    </row>
    <row r="49" spans="1:2" ht="18" x14ac:dyDescent="0.2">
      <c r="A49" s="213" t="s">
        <v>8</v>
      </c>
      <c r="B49" s="213"/>
    </row>
    <row r="50" spans="1:2" ht="30" x14ac:dyDescent="0.15">
      <c r="B50" s="131" t="s">
        <v>135</v>
      </c>
    </row>
    <row r="51" spans="1:2" x14ac:dyDescent="0.15">
      <c r="B51" s="11"/>
    </row>
    <row r="52" spans="1:2" ht="15" x14ac:dyDescent="0.15">
      <c r="A52" s="138" t="s">
        <v>12</v>
      </c>
      <c r="B52" s="131" t="s">
        <v>13</v>
      </c>
    </row>
    <row r="53" spans="1:2" ht="15" x14ac:dyDescent="0.15">
      <c r="A53" s="138" t="s">
        <v>14</v>
      </c>
      <c r="B53" s="131" t="s">
        <v>15</v>
      </c>
    </row>
    <row r="54" spans="1:2" ht="15" x14ac:dyDescent="0.15">
      <c r="A54" s="138" t="s">
        <v>16</v>
      </c>
      <c r="B54" s="131" t="s">
        <v>17</v>
      </c>
    </row>
    <row r="55" spans="1:2" ht="30" x14ac:dyDescent="0.15">
      <c r="A55" s="127"/>
      <c r="B55" s="131" t="s">
        <v>105</v>
      </c>
    </row>
    <row r="56" spans="1:2" ht="30" x14ac:dyDescent="0.15">
      <c r="A56" s="127"/>
      <c r="B56" s="131" t="s">
        <v>106</v>
      </c>
    </row>
    <row r="57" spans="1:2" ht="15" x14ac:dyDescent="0.15">
      <c r="A57" s="138" t="s">
        <v>18</v>
      </c>
      <c r="B57" s="131" t="s">
        <v>19</v>
      </c>
    </row>
    <row r="58" spans="1:2" ht="15" x14ac:dyDescent="0.15">
      <c r="A58" s="127"/>
      <c r="B58" s="131" t="s">
        <v>107</v>
      </c>
    </row>
    <row r="59" spans="1:2" ht="15" x14ac:dyDescent="0.15">
      <c r="A59" s="127"/>
      <c r="B59" s="131" t="s">
        <v>108</v>
      </c>
    </row>
    <row r="60" spans="1:2" ht="15" x14ac:dyDescent="0.15">
      <c r="A60" s="138" t="s">
        <v>20</v>
      </c>
      <c r="B60" s="131" t="s">
        <v>21</v>
      </c>
    </row>
    <row r="61" spans="1:2" ht="30" x14ac:dyDescent="0.15">
      <c r="A61" s="127"/>
      <c r="B61" s="131" t="s">
        <v>109</v>
      </c>
    </row>
    <row r="62" spans="1:2" ht="15" x14ac:dyDescent="0.15">
      <c r="A62" s="138" t="s">
        <v>110</v>
      </c>
      <c r="B62" s="131" t="s">
        <v>111</v>
      </c>
    </row>
    <row r="63" spans="1:2" ht="15" x14ac:dyDescent="0.15">
      <c r="A63" s="139"/>
      <c r="B63" s="131" t="s">
        <v>112</v>
      </c>
    </row>
    <row r="64" spans="1:2" s="20" customFormat="1" x14ac:dyDescent="0.15">
      <c r="B64" s="12"/>
    </row>
    <row r="65" spans="1:2" s="20" customFormat="1" ht="18" x14ac:dyDescent="0.2">
      <c r="A65" s="213" t="s">
        <v>10</v>
      </c>
      <c r="B65" s="213"/>
    </row>
    <row r="66" spans="1:2" s="20" customFormat="1" ht="45" x14ac:dyDescent="0.15">
      <c r="B66" s="131" t="s">
        <v>113</v>
      </c>
    </row>
    <row r="67" spans="1:2" s="20" customFormat="1" x14ac:dyDescent="0.15">
      <c r="B67" s="13"/>
    </row>
    <row r="68" spans="1:2" s="8" customFormat="1" ht="18" x14ac:dyDescent="0.2">
      <c r="A68" s="213" t="s">
        <v>6</v>
      </c>
      <c r="B68" s="213"/>
    </row>
    <row r="69" spans="1:2" s="20" customFormat="1" ht="15" x14ac:dyDescent="0.15">
      <c r="A69" s="146" t="s">
        <v>7</v>
      </c>
      <c r="B69" s="147" t="s">
        <v>114</v>
      </c>
    </row>
    <row r="70" spans="1:2" s="8" customFormat="1" ht="30" x14ac:dyDescent="0.15">
      <c r="A70" s="140"/>
      <c r="B70" s="145" t="s">
        <v>116</v>
      </c>
    </row>
    <row r="71" spans="1:2" s="8" customFormat="1" ht="14" x14ac:dyDescent="0.15">
      <c r="A71" s="140"/>
      <c r="B71" s="141"/>
    </row>
    <row r="72" spans="1:2" s="20" customFormat="1" ht="15" x14ac:dyDescent="0.15">
      <c r="A72" s="146" t="s">
        <v>7</v>
      </c>
      <c r="B72" s="147" t="s">
        <v>133</v>
      </c>
    </row>
    <row r="73" spans="1:2" s="8" customFormat="1" ht="30" x14ac:dyDescent="0.15">
      <c r="A73" s="140"/>
      <c r="B73" s="145" t="s">
        <v>137</v>
      </c>
    </row>
    <row r="74" spans="1:2" s="8" customFormat="1" ht="14" x14ac:dyDescent="0.15">
      <c r="A74" s="140"/>
      <c r="B74" s="141"/>
    </row>
    <row r="75" spans="1:2" ht="14" x14ac:dyDescent="0.15">
      <c r="A75" s="146" t="s">
        <v>7</v>
      </c>
      <c r="B75" s="149" t="s">
        <v>119</v>
      </c>
    </row>
    <row r="76" spans="1:2" s="8" customFormat="1" ht="30" x14ac:dyDescent="0.15">
      <c r="A76" s="140"/>
      <c r="B76" s="129" t="s">
        <v>136</v>
      </c>
    </row>
    <row r="77" spans="1:2" ht="14" x14ac:dyDescent="0.15">
      <c r="A77" s="139"/>
      <c r="B77" s="139"/>
    </row>
    <row r="78" spans="1:2" s="20" customFormat="1" ht="14" x14ac:dyDescent="0.15">
      <c r="A78" s="146" t="s">
        <v>7</v>
      </c>
      <c r="B78" s="149" t="s">
        <v>125</v>
      </c>
    </row>
    <row r="79" spans="1:2" s="8" customFormat="1" ht="30" x14ac:dyDescent="0.15">
      <c r="A79" s="140"/>
      <c r="B79" s="129" t="s">
        <v>120</v>
      </c>
    </row>
    <row r="80" spans="1:2" s="20" customFormat="1" ht="14" x14ac:dyDescent="0.15">
      <c r="A80" s="139"/>
      <c r="B80" s="139"/>
    </row>
    <row r="81" spans="1:2" ht="14" x14ac:dyDescent="0.15">
      <c r="A81" s="146" t="s">
        <v>7</v>
      </c>
      <c r="B81" s="149" t="s">
        <v>126</v>
      </c>
    </row>
    <row r="82" spans="1:2" s="8" customFormat="1" ht="15" x14ac:dyDescent="0.15">
      <c r="A82" s="140"/>
      <c r="B82" s="144" t="s">
        <v>121</v>
      </c>
    </row>
    <row r="83" spans="1:2" s="8" customFormat="1" ht="15" x14ac:dyDescent="0.15">
      <c r="A83" s="140"/>
      <c r="B83" s="144" t="s">
        <v>122</v>
      </c>
    </row>
    <row r="84" spans="1:2" s="8" customFormat="1" ht="15" x14ac:dyDescent="0.15">
      <c r="A84" s="140"/>
      <c r="B84" s="144" t="s">
        <v>123</v>
      </c>
    </row>
    <row r="85" spans="1:2" ht="14" x14ac:dyDescent="0.15">
      <c r="A85" s="139"/>
      <c r="B85" s="143"/>
    </row>
    <row r="86" spans="1:2" ht="14" x14ac:dyDescent="0.15">
      <c r="A86" s="146" t="s">
        <v>7</v>
      </c>
      <c r="B86" s="149" t="s">
        <v>127</v>
      </c>
    </row>
    <row r="87" spans="1:2" s="8" customFormat="1" ht="45" x14ac:dyDescent="0.15">
      <c r="A87" s="140"/>
      <c r="B87" s="129" t="s">
        <v>115</v>
      </c>
    </row>
    <row r="88" spans="1:2" s="8" customFormat="1" ht="15" x14ac:dyDescent="0.15">
      <c r="A88" s="140"/>
      <c r="B88" s="142" t="s">
        <v>117</v>
      </c>
    </row>
    <row r="89" spans="1:2" s="8" customFormat="1" ht="45" x14ac:dyDescent="0.15">
      <c r="A89" s="140"/>
      <c r="B89" s="148" t="s">
        <v>118</v>
      </c>
    </row>
    <row r="90" spans="1:2" ht="14" x14ac:dyDescent="0.15">
      <c r="A90" s="139"/>
      <c r="B90" s="139"/>
    </row>
    <row r="91" spans="1:2" ht="14" x14ac:dyDescent="0.15">
      <c r="A91" s="146" t="s">
        <v>7</v>
      </c>
      <c r="B91" s="151" t="s">
        <v>128</v>
      </c>
    </row>
    <row r="92" spans="1:2" ht="30" x14ac:dyDescent="0.15">
      <c r="A92" s="127"/>
      <c r="B92" s="144" t="s">
        <v>22</v>
      </c>
    </row>
    <row r="94" spans="1:2" x14ac:dyDescent="0.15">
      <c r="A94" s="28" t="s">
        <v>55</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39" t="s">
        <v>53</v>
      </c>
      <c r="B1" s="39"/>
      <c r="C1" s="44"/>
      <c r="D1" s="44"/>
    </row>
    <row r="2" spans="1:4" ht="16" x14ac:dyDescent="0.2">
      <c r="A2" s="41"/>
      <c r="B2" s="45"/>
      <c r="C2" s="44"/>
      <c r="D2" s="44"/>
    </row>
    <row r="3" spans="1:4" ht="17" x14ac:dyDescent="0.2">
      <c r="A3" s="42"/>
      <c r="B3" s="35" t="s">
        <v>54</v>
      </c>
      <c r="C3" s="43"/>
    </row>
    <row r="4" spans="1:4" ht="15" x14ac:dyDescent="0.15">
      <c r="A4" s="14"/>
      <c r="B4" s="37" t="s">
        <v>50</v>
      </c>
      <c r="C4" s="15"/>
    </row>
    <row r="5" spans="1:4" ht="16" x14ac:dyDescent="0.2">
      <c r="A5" s="14"/>
      <c r="B5" s="17"/>
      <c r="C5" s="15"/>
    </row>
    <row r="6" spans="1:4" ht="17" x14ac:dyDescent="0.2">
      <c r="A6" s="14"/>
      <c r="B6" s="18" t="s">
        <v>55</v>
      </c>
      <c r="C6" s="15"/>
    </row>
    <row r="7" spans="1:4" ht="16" x14ac:dyDescent="0.2">
      <c r="A7" s="14"/>
      <c r="B7" s="17"/>
      <c r="C7" s="15"/>
    </row>
    <row r="8" spans="1:4" ht="34" x14ac:dyDescent="0.2">
      <c r="A8" s="14"/>
      <c r="B8" s="17" t="s">
        <v>56</v>
      </c>
      <c r="C8" s="15"/>
    </row>
    <row r="9" spans="1:4" ht="16" x14ac:dyDescent="0.2">
      <c r="A9" s="14"/>
      <c r="B9" s="17"/>
      <c r="C9" s="15"/>
    </row>
    <row r="10" spans="1:4" ht="51" x14ac:dyDescent="0.2">
      <c r="A10" s="14"/>
      <c r="B10" s="17" t="s">
        <v>57</v>
      </c>
      <c r="C10" s="15"/>
    </row>
    <row r="11" spans="1:4" ht="16" x14ac:dyDescent="0.2">
      <c r="A11" s="14"/>
      <c r="B11" s="17"/>
      <c r="C11" s="15"/>
    </row>
    <row r="12" spans="1:4" ht="51" x14ac:dyDescent="0.2">
      <c r="A12" s="14"/>
      <c r="B12" s="17" t="s">
        <v>58</v>
      </c>
      <c r="C12" s="15"/>
    </row>
    <row r="13" spans="1:4" ht="16" x14ac:dyDescent="0.2">
      <c r="A13" s="14"/>
      <c r="B13" s="17"/>
      <c r="C13" s="15"/>
    </row>
    <row r="14" spans="1:4" ht="51" x14ac:dyDescent="0.2">
      <c r="A14" s="14"/>
      <c r="B14" s="17" t="s">
        <v>59</v>
      </c>
      <c r="C14" s="15"/>
    </row>
    <row r="15" spans="1:4" ht="16" x14ac:dyDescent="0.2">
      <c r="A15" s="14"/>
      <c r="B15" s="17"/>
      <c r="C15" s="15"/>
    </row>
    <row r="16" spans="1:4" ht="34" x14ac:dyDescent="0.2">
      <c r="A16" s="14"/>
      <c r="B16" s="17" t="s">
        <v>60</v>
      </c>
      <c r="C16" s="15"/>
    </row>
    <row r="17" spans="1:3" ht="16" x14ac:dyDescent="0.2">
      <c r="A17" s="14"/>
      <c r="B17" s="17"/>
      <c r="C17" s="15"/>
    </row>
    <row r="18" spans="1:3" ht="17" x14ac:dyDescent="0.2">
      <c r="A18" s="14"/>
      <c r="B18" s="18" t="s">
        <v>61</v>
      </c>
      <c r="C18" s="15"/>
    </row>
    <row r="19" spans="1:3" ht="17" x14ac:dyDescent="0.2">
      <c r="A19" s="14"/>
      <c r="B19" s="36" t="s">
        <v>51</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Microsoft Office User</cp:lastModifiedBy>
  <cp:lastPrinted>2018-02-12T20:25:38Z</cp:lastPrinted>
  <dcterms:created xsi:type="dcterms:W3CDTF">2010-06-09T16:05:03Z</dcterms:created>
  <dcterms:modified xsi:type="dcterms:W3CDTF">2021-09-26T06:52:32Z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