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2"/>
  <workbookPr codeName="ThisWorkbook"/>
  <mc:AlternateContent xmlns:mc="http://schemas.openxmlformats.org/markup-compatibility/2006">
    <mc:Choice Requires="x15">
      <x15ac:absPath xmlns:x15ac="http://schemas.microsoft.com/office/spreadsheetml/2010/11/ac" url="/Users/yeojinansari/Desktop/Gannt Chart/"/>
    </mc:Choice>
  </mc:AlternateContent>
  <xr:revisionPtr revIDLastSave="0" documentId="8_{BBE1E7F0-4EFD-9047-AD4D-DB91368388B7}" xr6:coauthVersionLast="47" xr6:coauthVersionMax="47" xr10:uidLastSave="{00000000-0000-0000-0000-000000000000}"/>
  <bookViews>
    <workbookView xWindow="0" yWindow="460" windowWidth="25440" windowHeight="175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GanttChart!$A$1:$BN$80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8" i="9" l="1"/>
  <c r="I58" i="9" s="1"/>
  <c r="F26" i="9"/>
  <c r="I26" i="9" s="1"/>
  <c r="A58" i="9"/>
  <c r="A59" i="9" s="1"/>
  <c r="A22" i="9"/>
  <c r="A23" i="9" s="1"/>
  <c r="A24" i="9" s="1"/>
  <c r="A25" i="9" s="1"/>
  <c r="A26" i="9" s="1"/>
  <c r="A27" i="9" s="1"/>
  <c r="A28" i="9" s="1"/>
  <c r="A12" i="9"/>
  <c r="A8" i="9"/>
  <c r="A9" i="9" s="1"/>
  <c r="A87" i="9"/>
  <c r="I80" i="9" l="1"/>
  <c r="F84" i="9" l="1"/>
  <c r="F85" i="9" s="1"/>
  <c r="I85" i="9" s="1"/>
  <c r="F83" i="9"/>
  <c r="I83" i="9" s="1"/>
  <c r="F8" i="9"/>
  <c r="I8" i="9" s="1"/>
  <c r="F86" i="9" l="1"/>
  <c r="I86" i="9" s="1"/>
  <c r="I84" i="9"/>
  <c r="K6" i="9" l="1"/>
  <c r="K7" i="9" l="1"/>
  <c r="K4" i="9"/>
  <c r="A83" i="9"/>
  <c r="A84" i="9" s="1"/>
  <c r="A85" i="9" s="1"/>
  <c r="A86" i="9" s="1"/>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<sst xmlns="http://schemas.openxmlformats.org/spreadsheetml/2006/main" count="324" uniqueCount="269">
  <si>
    <t>[Company Name]</t>
  </si>
  <si>
    <t>WBS</t>
  </si>
  <si>
    <t>[Project Name] Project Schedule</t>
  </si>
  <si>
    <t>TEMPLATE ROWS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</si>
  <si>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</si>
  <si>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</si>
  <si>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</si>
  <si>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</si>
  <si>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</si>
  <si>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</si>
  <si>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</si>
  <si>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</si>
  <si>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</si>
  <si>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</si>
  <si>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</si>
  <si>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</si>
  <si>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</si>
  <si>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</si>
  <si>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</si>
  <si>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</si>
  <si>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</si>
  <si>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</si>
  <si>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</si>
  <si>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</si>
  <si>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</si>
  <si>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</si>
  <si>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</si>
  <si>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</si>
  <si>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</si>
  <si>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</si>
  <si>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</si>
  <si>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</si>
  <si>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</si>
  <si>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</si>
  <si>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</si>
  <si>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</si>
  <si>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</si>
  <si>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</si>
  <si>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</si>
  <si>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</si>
  <si>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</si>
  <si>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</si>
  <si>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</si>
  <si>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</si>
  <si>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</si>
  <si>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</si>
  <si>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</si>
  <si>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</si>
  <si>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</si>
  <si>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</si>
  <si>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</si>
  <si>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</si>
  <si>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</si>
  <si>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</si>
  <si>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</si>
  <si>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</si>
  <si>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</si>
  <si>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</si>
  <si>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</si>
  <si>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</si>
  <si>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</si>
  <si>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</si>
  <si>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</si>
  <si>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</si>
  <si>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</si>
  <si>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</si>
  <si>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</si>
  <si>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</si>
  <si>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</si>
  <si>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</si>
  <si>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</si>
  <si>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</si>
  <si>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</si>
  <si>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</si>
  <si>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</si>
  <si>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</si>
  <si>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</si>
  <si>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</si>
  <si>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</si>
  <si>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</si>
  <si>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</si>
  <si>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</si>
  <si>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</si>
  <si>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</si>
  <si>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</si>
  <si>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</si>
  <si>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</si>
  <si>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</si>
  <si>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</si>
  <si>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</si>
  <si>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</si>
  <si>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</si>
  <si>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</si>
  <si>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</si>
  <si>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</si>
  <si>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</si>
  <si>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</si>
  <si>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</si>
  <si>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</si>
  <si>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</si>
  <si>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</si>
  <si>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</si>
  <si>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</si>
  <si>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</si>
  <si>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</si>
  <si>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</si>
  <si>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</si>
  <si>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</si>
  <si>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</si>
  <si>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</si>
  <si>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</si>
  <si>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</si>
  <si>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</si>
  <si>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</si>
  <si>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</si>
  <si>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</si>
  <si>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</si>
  <si>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</si>
  <si>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</si>
  <si>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</si>
  <si>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</si>
  <si>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</si>
  <si>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</si>
  <si>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</si>
  <si>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</si>
  <si>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</si>
  <si>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</si>
  <si>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</si>
  <si>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</si>
  <si>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</si>
  <si>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</si>
  <si>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</si>
  <si>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</si>
  <si>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</si>
  <si>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</si>
  <si>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</si>
  <si>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</si>
  <si>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</si>
  <si>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</si>
  <si>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Information Gathering</t>
  </si>
  <si>
    <t>Version Control</t>
  </si>
  <si>
    <t>Maintenance</t>
  </si>
  <si>
    <t>Deployment</t>
  </si>
  <si>
    <t>1.4.1</t>
  </si>
  <si>
    <t>1.4.2</t>
  </si>
  <si>
    <t>1.4.3</t>
  </si>
  <si>
    <t>1.4.4</t>
  </si>
  <si>
    <t>1.4.5</t>
  </si>
  <si>
    <t>1.4.6</t>
  </si>
  <si>
    <t>1.4.7</t>
  </si>
  <si>
    <t>1.4.8</t>
  </si>
  <si>
    <t>2.2.1</t>
  </si>
  <si>
    <t>2.2.2</t>
  </si>
  <si>
    <t>2.2.3</t>
  </si>
  <si>
    <t>2.2.4</t>
  </si>
  <si>
    <t>2.2.5</t>
  </si>
  <si>
    <t>2.2.6</t>
  </si>
  <si>
    <t>2.2.7</t>
  </si>
  <si>
    <t>2.2.8</t>
  </si>
  <si>
    <t>2.3.1</t>
  </si>
  <si>
    <t>2.3.2</t>
  </si>
  <si>
    <t>2.3.3</t>
  </si>
  <si>
    <t>2.3.4</t>
  </si>
  <si>
    <t>2.3.5</t>
  </si>
  <si>
    <t>2.3.6</t>
  </si>
  <si>
    <t>2.3.7</t>
  </si>
  <si>
    <t>2.3.8</t>
  </si>
  <si>
    <t>2.6.1</t>
  </si>
  <si>
    <t>2.6.2</t>
  </si>
  <si>
    <t>2.6.3</t>
  </si>
  <si>
    <t>2.6.4</t>
  </si>
  <si>
    <t>2.6.5</t>
  </si>
  <si>
    <t>2.6.6</t>
  </si>
  <si>
    <t>2.6.7</t>
  </si>
  <si>
    <t>2.6.8</t>
  </si>
  <si>
    <t>3.1.1</t>
  </si>
  <si>
    <t>3.1.2</t>
  </si>
  <si>
    <t>3.1.3</t>
  </si>
  <si>
    <t>3.1.4</t>
  </si>
  <si>
    <t>3.1.5</t>
  </si>
  <si>
    <t>3.1.6</t>
  </si>
  <si>
    <t>3.1.7</t>
  </si>
  <si>
    <t>3.1.8</t>
  </si>
  <si>
    <t>3.1.9</t>
  </si>
  <si>
    <t>3.1.10</t>
  </si>
  <si>
    <t>Analyse project requirement</t>
  </si>
  <si>
    <t>Study use cases</t>
  </si>
  <si>
    <t>Collect requirements</t>
  </si>
  <si>
    <t>Write system use case narratives</t>
  </si>
  <si>
    <t>Add medication</t>
  </si>
  <si>
    <t>Update medication</t>
  </si>
  <si>
    <t>Delete medication</t>
  </si>
  <si>
    <t>Add ward</t>
  </si>
  <si>
    <t>Update ward</t>
  </si>
  <si>
    <t>Delete ward</t>
  </si>
  <si>
    <t>Produce wards reports</t>
  </si>
  <si>
    <t>Close admission</t>
  </si>
  <si>
    <t>Finalise on use case narratives</t>
  </si>
  <si>
    <t>Draw use case diagrams</t>
  </si>
  <si>
    <t>Draw Activity diagrams</t>
  </si>
  <si>
    <t>Draw class diagrams</t>
  </si>
  <si>
    <t>Finalise on all diagrams</t>
  </si>
  <si>
    <t>Project Design</t>
  </si>
  <si>
    <t>Write design level use case descriptors</t>
  </si>
  <si>
    <t>Add Ward</t>
  </si>
  <si>
    <t>Sequence Diagrams</t>
  </si>
  <si>
    <t>Deployment diagrams with descriptions</t>
  </si>
  <si>
    <t>Databsase Design</t>
  </si>
  <si>
    <t>Annotated interface designs</t>
  </si>
  <si>
    <t>Test Plans</t>
  </si>
  <si>
    <t>Implementation and Testing</t>
  </si>
  <si>
    <t xml:space="preserve">Coding </t>
  </si>
  <si>
    <t>Data controller coding and testing</t>
  </si>
  <si>
    <t>Main Menu</t>
  </si>
  <si>
    <t>Testing</t>
  </si>
  <si>
    <t>Hardware configuration</t>
  </si>
  <si>
    <t>Software configuration</t>
  </si>
  <si>
    <t>Network configuration</t>
  </si>
  <si>
    <t>User acceptance training</t>
  </si>
  <si>
    <t>Technical report</t>
  </si>
  <si>
    <t>Thur 23/09/21</t>
  </si>
  <si>
    <t>Fri 24/09/21</t>
  </si>
  <si>
    <t>Sat 25/09/21</t>
  </si>
  <si>
    <t>Wed 06/10/21</t>
  </si>
  <si>
    <t>Thr 07/10/21</t>
  </si>
  <si>
    <t>Fri 08/10/21</t>
  </si>
  <si>
    <t>Sat 09/10/21</t>
  </si>
  <si>
    <t>Sun 10/10/21</t>
  </si>
  <si>
    <t>Mon 11/10/21</t>
  </si>
  <si>
    <t>Tue 12/10/21</t>
  </si>
  <si>
    <t>Tue 12/10/22</t>
  </si>
  <si>
    <t>Tue 12/10/23</t>
  </si>
  <si>
    <t>Tue 12/10/24</t>
  </si>
  <si>
    <t>Wed 13/10/21</t>
  </si>
  <si>
    <t>Fri 15/10/21</t>
  </si>
  <si>
    <t>Fri 15/10/22</t>
  </si>
  <si>
    <t>Sat 16/10/22</t>
  </si>
  <si>
    <t>Sun 17/10/22</t>
  </si>
  <si>
    <t>Mon 18/10/32</t>
  </si>
  <si>
    <t>Mon 18/10/33</t>
  </si>
  <si>
    <t>Thr 21/10/21</t>
  </si>
  <si>
    <t>Tue 26/10/21</t>
  </si>
  <si>
    <t>Wed 27/10/21</t>
  </si>
  <si>
    <t>Sat 30/10/21</t>
  </si>
  <si>
    <t>Tue 02/11/21</t>
  </si>
  <si>
    <t>Mon 21/09/21</t>
  </si>
  <si>
    <t>Tue 21/0/21</t>
  </si>
  <si>
    <t>Wed 22/09/21</t>
  </si>
  <si>
    <t>Thur 27/09/21</t>
  </si>
  <si>
    <t>Mon 27/09/21</t>
  </si>
  <si>
    <t>Wed 29/09/21</t>
  </si>
  <si>
    <t>Fri 01/10/21</t>
  </si>
  <si>
    <t>Sun 03/10/21</t>
  </si>
  <si>
    <t>Tue 05/10/21</t>
  </si>
  <si>
    <t>Fri 14/10/21</t>
  </si>
  <si>
    <t>Mon 18/10/21</t>
  </si>
  <si>
    <t>Sat 16/10/23</t>
  </si>
  <si>
    <t>Sun 17/10/23</t>
  </si>
  <si>
    <t>Wed 20/10/21</t>
  </si>
  <si>
    <t>Thr 21/10/22</t>
  </si>
  <si>
    <t>Sat 23/10/21</t>
  </si>
  <si>
    <t>Mon 25/10/21</t>
  </si>
  <si>
    <t>Fri 29/10/21</t>
  </si>
  <si>
    <t>Mon 01/11/21</t>
  </si>
  <si>
    <t>Fri 05/11/21</t>
  </si>
  <si>
    <t>Mon 08/11/21</t>
  </si>
  <si>
    <t>Thr 11/10/21</t>
  </si>
  <si>
    <t>Sun 14/11/21</t>
  </si>
  <si>
    <t>Matt Ansari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</si>
</sst>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0"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name val="Arial"/>
      <family val="2"/>
      <scheme val="minor"/>
    </font>
    <font>
      <b/>
      <sz val="9"/>
      <color rgb="FF000000"/>
      <name val="Tahoma"/>
      <family val="2"/>
    </font>
    <font>
      <sz val="9"/>
      <color rgb="FF000000"/>
      <name val="Tahoma"/>
      <family val="2"/>
    </font>
    <font>
      <b/>
      <sz val="11"/>
      <color rgb="FF00B0F0"/>
      <name val="Arial"/>
      <family val="2"/>
      <scheme val="minor"/>
    </font>
    <font>
      <b/>
      <sz val="10"/>
      <name val="Arial"/>
      <family val="2"/>
      <scheme val="minor"/>
    </font>
    <font>
      <b/>
      <sz val="10"/>
      <color theme="7" tint="-0.249977111117893"/>
      <name val="Arial (Body)"/>
    </font>
    <font>
      <b/>
      <sz val="10"/>
      <color theme="7" tint="-0.249977111117893"/>
      <name val="Arial"/>
      <family val="2"/>
      <scheme val="minor"/>
    </font>
    <font>
      <b/>
      <sz val="9"/>
      <color theme="1"/>
      <name val="Arial"/>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20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72" fillId="0" borderId="10" xfId="0" applyNumberFormat="1" applyFont="1" applyFill="1" applyBorder="1" applyAlignment="1" applyProtection="1">
      <alignment horizontal="left" vertical="center"/>
    </xf>
    <xf numFmtId="0" fontId="46" fillId="0" borderId="10" xfId="0" applyFont="1" applyFill="1" applyBorder="1" applyAlignment="1" applyProtection="1">
      <alignment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75" fillId="24" borderId="16" xfId="0" applyFont="1" applyFill="1" applyBorder="1" applyAlignment="1">
      <alignment horizontal="left" vertical="center"/>
    </xf>
    <xf numFmtId="0" fontId="72" fillId="0" borderId="10" xfId="0" applyFont="1" applyBorder="1" applyAlignment="1">
      <alignment horizontal="left" vertical="center"/>
    </xf>
    <xf numFmtId="0" fontId="75" fillId="24" borderId="10" xfId="0" applyFont="1" applyFill="1" applyBorder="1" applyAlignment="1">
      <alignment horizontal="left" vertical="center"/>
    </xf>
    <xf numFmtId="0" fontId="75" fillId="24" borderId="0" xfId="0" applyFont="1" applyFill="1" applyAlignment="1">
      <alignment horizontal="left" vertical="center"/>
    </xf>
    <xf numFmtId="0" fontId="76" fillId="0" borderId="0" xfId="0" applyFont="1" applyAlignment="1">
      <alignment horizontal="left" vertical="center"/>
    </xf>
    <xf numFmtId="0" fontId="75" fillId="24" borderId="16" xfId="0" applyFont="1" applyFill="1" applyBorder="1" applyAlignment="1">
      <alignment vertical="center"/>
    </xf>
    <xf numFmtId="0" fontId="77" fillId="0" borderId="10" xfId="0" applyFont="1" applyBorder="1" applyAlignment="1">
      <alignment vertical="center" wrapText="1"/>
    </xf>
    <xf numFmtId="0" fontId="78" fillId="0" borderId="10" xfId="0" applyFont="1" applyBorder="1" applyAlignment="1">
      <alignment vertical="center" wrapText="1"/>
    </xf>
    <xf numFmtId="0" fontId="79" fillId="0" borderId="10" xfId="0" applyFont="1" applyBorder="1" applyAlignment="1">
      <alignment vertical="center" wrapText="1"/>
    </xf>
    <xf numFmtId="0" fontId="75" fillId="24" borderId="10" xfId="0" applyFont="1" applyFill="1" applyBorder="1" applyAlignment="1">
      <alignment vertical="center"/>
    </xf>
    <xf numFmtId="0" fontId="78" fillId="0" borderId="10" xfId="0" applyFont="1" applyBorder="1" applyAlignment="1">
      <alignment vertical="center"/>
    </xf>
    <xf numFmtId="0" fontId="72" fillId="0" borderId="10" xfId="0" applyFont="1" applyBorder="1" applyAlignment="1">
      <alignment vertical="center" wrapText="1"/>
    </xf>
    <xf numFmtId="0" fontId="75" fillId="24" borderId="0" xfId="0" applyFont="1" applyFill="1" applyAlignment="1">
      <alignment vertical="center"/>
    </xf>
    <xf numFmtId="165" fontId="42" fillId="24" borderId="10" xfId="0" applyNumberFormat="1" applyFont="1" applyFill="1" applyBorder="1" applyAlignment="1">
      <alignment horizontal="center" vertical="center"/>
    </xf>
    <xf numFmtId="165" fontId="47" fillId="25" borderId="0" xfId="0" applyNumberFormat="1" applyFont="1" applyFill="1" applyAlignment="1">
      <alignment horizontal="center" vertical="center"/>
    </xf>
    <xf numFmtId="0" fontId="42" fillId="0" borderId="10" xfId="0" applyFont="1" applyBorder="1" applyAlignment="1">
      <alignment horizontal="center" vertical="center"/>
    </xf>
    <xf numFmtId="0" fontId="42" fillId="24" borderId="0" xfId="0" applyFont="1" applyFill="1" applyAlignment="1">
      <alignment horizontal="center" vertical="center"/>
    </xf>
    <xf numFmtId="0" fontId="42" fillId="0" borderId="0" xfId="0" applyFont="1" applyAlignment="1">
      <alignment horizontal="center" vertical="center"/>
    </xf>
    <xf numFmtId="165" fontId="47" fillId="0" borderId="12" xfId="0" applyNumberFormat="1" applyFont="1" applyBorder="1" applyAlignment="1">
      <alignment horizontal="center" vertical="center"/>
    </xf>
    <xf numFmtId="165" fontId="47" fillId="0" borderId="0" xfId="0" applyNumberFormat="1" applyFont="1" applyAlignment="1">
      <alignment horizontal="center" vertical="center"/>
    </xf>
    <xf numFmtId="1" fontId="42" fillId="24" borderId="0" xfId="40" applyNumberFormat="1" applyFont="1" applyFill="1" applyBorder="1" applyAlignment="1" applyProtection="1">
      <alignment horizontal="center" vertical="center"/>
    </xf>
    <xf numFmtId="1" fontId="47" fillId="26" borderId="12" xfId="0" applyNumberFormat="1" applyFont="1" applyFill="1" applyBorder="1" applyAlignment="1">
      <alignment horizontal="center" vertical="center"/>
    </xf>
    <xf numFmtId="1" fontId="47" fillId="0" borderId="12" xfId="0" applyNumberFormat="1" applyFont="1" applyBorder="1" applyAlignment="1">
      <alignment horizontal="center" vertical="center"/>
    </xf>
    <xf numFmtId="1" fontId="42" fillId="24" borderId="10" xfId="0" applyNumberFormat="1" applyFont="1" applyFill="1" applyBorder="1" applyAlignment="1">
      <alignment horizontal="center" vertical="center"/>
    </xf>
    <xf numFmtId="1" fontId="47" fillId="26" borderId="0" xfId="0" applyNumberFormat="1" applyFont="1" applyFill="1" applyAlignment="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42" fillId="26" borderId="10" xfId="40" applyNumberFormat="1" applyFont="1" applyFill="1" applyBorder="1" applyAlignment="1" applyProtection="1">
      <alignment horizontal="center" vertical="center"/>
    </xf>
    <xf numFmtId="9" fontId="42" fillId="26" borderId="10" xfId="40" applyFont="1" applyFill="1" applyBorder="1" applyAlignment="1" applyProtection="1">
      <alignment horizontal="center" vertical="center"/>
    </xf>
    <xf numFmtId="1" fontId="42" fillId="0" borderId="10" xfId="0" applyNumberFormat="1" applyFont="1" applyBorder="1" applyAlignment="1">
      <alignment horizontal="center" vertical="center"/>
    </xf>
    <xf numFmtId="9" fontId="42" fillId="24" borderId="0" xfId="40" applyFont="1" applyFill="1" applyBorder="1" applyAlignment="1" applyProtection="1">
      <alignment horizontal="center" vertical="center"/>
    </xf>
    <xf numFmtId="1" fontId="42" fillId="24" borderId="0" xfId="0" applyNumberFormat="1" applyFont="1" applyFill="1" applyAlignment="1">
      <alignment horizontal="center" vertical="center"/>
    </xf>
    <xf numFmtId="1" fontId="42" fillId="0" borderId="0" xfId="0" applyNumberFormat="1" applyFont="1" applyAlignment="1">
      <alignment horizontal="center" vertical="center"/>
    </xf>
    <xf numFmtId="1" fontId="53" fillId="24" borderId="0" xfId="0" applyNumberFormat="1" applyFont="1" applyFill="1" applyAlignment="1">
      <alignment horizontal="center" vertical="center"/>
    </xf>
    <xf numFmtId="0" fontId="78" fillId="0" borderId="0" xfId="0" applyFont="1" applyAlignment="1">
      <alignment vertical="center"/>
    </xf>
    <xf numFmtId="0" fontId="76" fillId="0" borderId="10" xfId="0" applyFont="1" applyBorder="1" applyAlignment="1">
      <alignment horizontal="left" vertical="center"/>
    </xf>
    <xf numFmtId="1" fontId="42" fillId="26" borderId="0" xfId="40" applyNumberFormat="1" applyFont="1" applyFill="1" applyBorder="1" applyAlignment="1" applyProtection="1">
      <alignment horizontal="center" vertical="center"/>
    </xf>
    <xf numFmtId="9" fontId="42" fillId="26" borderId="0" xfId="40"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 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127000</xdr:colOff>
      <xdr:row>5</xdr:row>
      <xdr:rowOff>142875</xdr:rowOff>
    </xdr:from>
    <xdr:to>
      <xdr:col>28</xdr:col>
      <xdr:colOff>107950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87"/>
  <sheetViews>
    <sheetView showGridLines="0" tabSelected="1" zoomScaleNormal="100" workbookViewId="0">
      <pane ySplit="7" topLeftCell="A8" activePane="bottomLeft" state="frozen"/>
      <selection pane="bottomLeft" activeCell="AC77" sqref="AC77"/>
    </sheetView>
  </sheetViews>
  <sheetFormatPr baseColWidth="10" defaultColWidth="9.1640625" defaultRowHeight="13" x14ac:dyDescent="0.15"/>
  <cols>
    <col min="1" max="1" width="6.83203125" style="5" customWidth="1"/>
    <col min="2" max="2" width="28.5" style="1" customWidth="1"/>
    <col min="3" max="3" width="7.6640625" style="1" hidden="1" customWidth="1"/>
    <col min="4" max="4" width="2.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18" t="s">
        <v>2</v>
      </c>
      <c r="B1" s="46"/>
      <c r="C1" s="46"/>
      <c r="D1" s="46"/>
      <c r="E1" s="46"/>
      <c r="F1" s="46"/>
      <c r="I1" s="123"/>
      <c r="K1" s="157" t="s">
        <v>80</v>
      </c>
      <c r="L1" s="157"/>
      <c r="M1" s="157"/>
      <c r="N1" s="157"/>
      <c r="O1" s="157"/>
      <c r="P1" s="157"/>
      <c r="Q1" s="157"/>
      <c r="R1" s="157"/>
      <c r="S1" s="157"/>
      <c r="T1" s="157"/>
      <c r="U1" s="157"/>
      <c r="V1" s="157"/>
      <c r="W1" s="157"/>
      <c r="X1" s="157"/>
      <c r="Y1" s="157"/>
      <c r="Z1" s="157"/>
      <c r="AA1" s="157"/>
      <c r="AB1" s="157"/>
      <c r="AC1" s="157"/>
      <c r="AD1" s="157"/>
      <c r="AE1" s="157"/>
    </row>
    <row r="2" spans="1:66" ht="18" customHeight="1" x14ac:dyDescent="0.15">
      <c r="A2" s="51" t="s">
        <v>0</v>
      </c>
      <c r="B2" s="22"/>
      <c r="C2" s="22"/>
      <c r="D2" s="33"/>
      <c r="E2" s="151"/>
      <c r="F2" s="151"/>
      <c r="H2" s="2"/>
    </row>
    <row r="3" spans="1:66" ht="14" x14ac:dyDescent="0.1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3"/>
      <c r="B4" s="107" t="s">
        <v>77</v>
      </c>
      <c r="C4" s="162">
        <v>44460</v>
      </c>
      <c r="D4" s="162"/>
      <c r="E4" s="162"/>
      <c r="F4" s="104"/>
      <c r="G4" s="107" t="s">
        <v>76</v>
      </c>
      <c r="H4" s="120">
        <v>1</v>
      </c>
      <c r="I4" s="105"/>
      <c r="J4" s="49"/>
      <c r="K4" s="159" t="str">
        <f>"Week "&amp;(K6-($C$4-WEEKDAY($C$4,1)+2))/7+1</f>
        <v>Week 1</v>
      </c>
      <c r="L4" s="160"/>
      <c r="M4" s="160"/>
      <c r="N4" s="160"/>
      <c r="O4" s="160"/>
      <c r="P4" s="160"/>
      <c r="Q4" s="161"/>
      <c r="R4" s="159" t="str">
        <f>"Week "&amp;(R6-($C$4-WEEKDAY($C$4,1)+2))/7+1</f>
        <v>Week 2</v>
      </c>
      <c r="S4" s="160"/>
      <c r="T4" s="160"/>
      <c r="U4" s="160"/>
      <c r="V4" s="160"/>
      <c r="W4" s="160"/>
      <c r="X4" s="161"/>
      <c r="Y4" s="159" t="str">
        <f>"Week "&amp;(Y6-($C$4-WEEKDAY($C$4,1)+2))/7+1</f>
        <v>Week 3</v>
      </c>
      <c r="Z4" s="160"/>
      <c r="AA4" s="160"/>
      <c r="AB4" s="160"/>
      <c r="AC4" s="160"/>
      <c r="AD4" s="160"/>
      <c r="AE4" s="161"/>
      <c r="AF4" s="159" t="str">
        <f>"Week "&amp;(AF6-($C$4-WEEKDAY($C$4,1)+2))/7+1</f>
        <v>Week 4</v>
      </c>
      <c r="AG4" s="160"/>
      <c r="AH4" s="160"/>
      <c r="AI4" s="160"/>
      <c r="AJ4" s="160"/>
      <c r="AK4" s="160"/>
      <c r="AL4" s="161"/>
      <c r="AM4" s="159" t="str">
        <f>"Week "&amp;(AM6-($C$4-WEEKDAY($C$4,1)+2))/7+1</f>
        <v>Week 5</v>
      </c>
      <c r="AN4" s="160"/>
      <c r="AO4" s="160"/>
      <c r="AP4" s="160"/>
      <c r="AQ4" s="160"/>
      <c r="AR4" s="160"/>
      <c r="AS4" s="161"/>
      <c r="AT4" s="159" t="str">
        <f>"Week "&amp;(AT6-($C$4-WEEKDAY($C$4,1)+2))/7+1</f>
        <v>Week 6</v>
      </c>
      <c r="AU4" s="160"/>
      <c r="AV4" s="160"/>
      <c r="AW4" s="160"/>
      <c r="AX4" s="160"/>
      <c r="AY4" s="160"/>
      <c r="AZ4" s="161"/>
      <c r="BA4" s="159" t="str">
        <f>"Week "&amp;(BA6-($C$4-WEEKDAY($C$4,1)+2))/7+1</f>
        <v>Week 7</v>
      </c>
      <c r="BB4" s="160"/>
      <c r="BC4" s="160"/>
      <c r="BD4" s="160"/>
      <c r="BE4" s="160"/>
      <c r="BF4" s="160"/>
      <c r="BG4" s="161"/>
      <c r="BH4" s="159" t="str">
        <f>"Week "&amp;(BH6-($C$4-WEEKDAY($C$4,1)+2))/7+1</f>
        <v>Week 8</v>
      </c>
      <c r="BI4" s="160"/>
      <c r="BJ4" s="160"/>
      <c r="BK4" s="160"/>
      <c r="BL4" s="160"/>
      <c r="BM4" s="160"/>
      <c r="BN4" s="161"/>
    </row>
    <row r="5" spans="1:66" ht="17.25" customHeight="1" x14ac:dyDescent="0.15">
      <c r="A5" s="103"/>
      <c r="B5" s="107" t="s">
        <v>78</v>
      </c>
      <c r="C5" s="158" t="s">
        <v>268</v>
      </c>
      <c r="D5" s="158"/>
      <c r="E5" s="158"/>
      <c r="F5" s="106"/>
      <c r="G5" s="106"/>
      <c r="H5" s="106"/>
      <c r="I5" s="106"/>
      <c r="J5" s="49"/>
      <c r="K5" s="163">
        <f>K6</f>
        <v>44459</v>
      </c>
      <c r="L5" s="164"/>
      <c r="M5" s="164"/>
      <c r="N5" s="164"/>
      <c r="O5" s="164"/>
      <c r="P5" s="164"/>
      <c r="Q5" s="165"/>
      <c r="R5" s="163">
        <f>R6</f>
        <v>44466</v>
      </c>
      <c r="S5" s="164"/>
      <c r="T5" s="164"/>
      <c r="U5" s="164"/>
      <c r="V5" s="164"/>
      <c r="W5" s="164"/>
      <c r="X5" s="165"/>
      <c r="Y5" s="163">
        <f>Y6</f>
        <v>44473</v>
      </c>
      <c r="Z5" s="164"/>
      <c r="AA5" s="164"/>
      <c r="AB5" s="164"/>
      <c r="AC5" s="164"/>
      <c r="AD5" s="164"/>
      <c r="AE5" s="165"/>
      <c r="AF5" s="163">
        <f>AF6</f>
        <v>44480</v>
      </c>
      <c r="AG5" s="164"/>
      <c r="AH5" s="164"/>
      <c r="AI5" s="164"/>
      <c r="AJ5" s="164"/>
      <c r="AK5" s="164"/>
      <c r="AL5" s="165"/>
      <c r="AM5" s="163">
        <f>AM6</f>
        <v>44487</v>
      </c>
      <c r="AN5" s="164"/>
      <c r="AO5" s="164"/>
      <c r="AP5" s="164"/>
      <c r="AQ5" s="164"/>
      <c r="AR5" s="164"/>
      <c r="AS5" s="165"/>
      <c r="AT5" s="163">
        <f>AT6</f>
        <v>44494</v>
      </c>
      <c r="AU5" s="164"/>
      <c r="AV5" s="164"/>
      <c r="AW5" s="164"/>
      <c r="AX5" s="164"/>
      <c r="AY5" s="164"/>
      <c r="AZ5" s="165"/>
      <c r="BA5" s="163">
        <f>BA6</f>
        <v>44501</v>
      </c>
      <c r="BB5" s="164"/>
      <c r="BC5" s="164"/>
      <c r="BD5" s="164"/>
      <c r="BE5" s="164"/>
      <c r="BF5" s="164"/>
      <c r="BG5" s="165"/>
      <c r="BH5" s="163">
        <f>BH6</f>
        <v>44508</v>
      </c>
      <c r="BI5" s="164"/>
      <c r="BJ5" s="164"/>
      <c r="BK5" s="164"/>
      <c r="BL5" s="164"/>
      <c r="BM5" s="164"/>
      <c r="BN5" s="165"/>
    </row>
    <row r="6" spans="1:66" x14ac:dyDescent="0.15">
      <c r="A6" s="48"/>
      <c r="B6" s="49"/>
      <c r="C6" s="49"/>
      <c r="D6" s="50"/>
      <c r="E6" s="49"/>
      <c r="F6" s="49"/>
      <c r="G6" s="49"/>
      <c r="H6" s="49"/>
      <c r="I6" s="49"/>
      <c r="J6" s="49"/>
      <c r="K6" s="85">
        <f>C4-WEEKDAY(C4,1)+2+7*(H4-1)</f>
        <v>44459</v>
      </c>
      <c r="L6" s="78">
        <f t="shared" ref="L6:AQ6" si="0">K6+1</f>
        <v>44460</v>
      </c>
      <c r="M6" s="78">
        <f t="shared" si="0"/>
        <v>44461</v>
      </c>
      <c r="N6" s="78">
        <f t="shared" si="0"/>
        <v>44462</v>
      </c>
      <c r="O6" s="78">
        <f t="shared" si="0"/>
        <v>44463</v>
      </c>
      <c r="P6" s="78">
        <f t="shared" si="0"/>
        <v>44464</v>
      </c>
      <c r="Q6" s="86">
        <f t="shared" si="0"/>
        <v>44465</v>
      </c>
      <c r="R6" s="85">
        <f t="shared" si="0"/>
        <v>44466</v>
      </c>
      <c r="S6" s="78">
        <f t="shared" si="0"/>
        <v>44467</v>
      </c>
      <c r="T6" s="78">
        <f t="shared" si="0"/>
        <v>44468</v>
      </c>
      <c r="U6" s="78">
        <f t="shared" si="0"/>
        <v>44469</v>
      </c>
      <c r="V6" s="78">
        <f t="shared" si="0"/>
        <v>44470</v>
      </c>
      <c r="W6" s="78">
        <f t="shared" si="0"/>
        <v>44471</v>
      </c>
      <c r="X6" s="86">
        <f t="shared" si="0"/>
        <v>44472</v>
      </c>
      <c r="Y6" s="85">
        <f t="shared" si="0"/>
        <v>44473</v>
      </c>
      <c r="Z6" s="78">
        <f t="shared" si="0"/>
        <v>44474</v>
      </c>
      <c r="AA6" s="78">
        <f t="shared" si="0"/>
        <v>44475</v>
      </c>
      <c r="AB6" s="78">
        <f t="shared" si="0"/>
        <v>44476</v>
      </c>
      <c r="AC6" s="78">
        <f t="shared" si="0"/>
        <v>44477</v>
      </c>
      <c r="AD6" s="78">
        <f t="shared" si="0"/>
        <v>44478</v>
      </c>
      <c r="AE6" s="86">
        <f t="shared" si="0"/>
        <v>44479</v>
      </c>
      <c r="AF6" s="85">
        <f t="shared" si="0"/>
        <v>44480</v>
      </c>
      <c r="AG6" s="78">
        <f t="shared" si="0"/>
        <v>44481</v>
      </c>
      <c r="AH6" s="78">
        <f t="shared" si="0"/>
        <v>44482</v>
      </c>
      <c r="AI6" s="78">
        <f t="shared" si="0"/>
        <v>44483</v>
      </c>
      <c r="AJ6" s="78">
        <f t="shared" si="0"/>
        <v>44484</v>
      </c>
      <c r="AK6" s="78">
        <f t="shared" si="0"/>
        <v>44485</v>
      </c>
      <c r="AL6" s="86">
        <f t="shared" si="0"/>
        <v>44486</v>
      </c>
      <c r="AM6" s="85">
        <f t="shared" si="0"/>
        <v>44487</v>
      </c>
      <c r="AN6" s="78">
        <f t="shared" si="0"/>
        <v>44488</v>
      </c>
      <c r="AO6" s="78">
        <f t="shared" si="0"/>
        <v>44489</v>
      </c>
      <c r="AP6" s="78">
        <f t="shared" si="0"/>
        <v>44490</v>
      </c>
      <c r="AQ6" s="78">
        <f t="shared" si="0"/>
        <v>44491</v>
      </c>
      <c r="AR6" s="78">
        <f t="shared" ref="AR6:BN6" si="1">AQ6+1</f>
        <v>44492</v>
      </c>
      <c r="AS6" s="86">
        <f t="shared" si="1"/>
        <v>44493</v>
      </c>
      <c r="AT6" s="85">
        <f t="shared" si="1"/>
        <v>44494</v>
      </c>
      <c r="AU6" s="78">
        <f t="shared" si="1"/>
        <v>44495</v>
      </c>
      <c r="AV6" s="78">
        <f t="shared" si="1"/>
        <v>44496</v>
      </c>
      <c r="AW6" s="78">
        <f t="shared" si="1"/>
        <v>44497</v>
      </c>
      <c r="AX6" s="78">
        <f t="shared" si="1"/>
        <v>44498</v>
      </c>
      <c r="AY6" s="78">
        <f t="shared" si="1"/>
        <v>44499</v>
      </c>
      <c r="AZ6" s="86">
        <f t="shared" si="1"/>
        <v>44500</v>
      </c>
      <c r="BA6" s="85">
        <f t="shared" si="1"/>
        <v>44501</v>
      </c>
      <c r="BB6" s="78">
        <f t="shared" si="1"/>
        <v>44502</v>
      </c>
      <c r="BC6" s="78">
        <f t="shared" si="1"/>
        <v>44503</v>
      </c>
      <c r="BD6" s="78">
        <f t="shared" si="1"/>
        <v>44504</v>
      </c>
      <c r="BE6" s="78">
        <f t="shared" si="1"/>
        <v>44505</v>
      </c>
      <c r="BF6" s="78">
        <f t="shared" si="1"/>
        <v>44506</v>
      </c>
      <c r="BG6" s="86">
        <f t="shared" si="1"/>
        <v>44507</v>
      </c>
      <c r="BH6" s="85">
        <f t="shared" si="1"/>
        <v>44508</v>
      </c>
      <c r="BI6" s="78">
        <f t="shared" si="1"/>
        <v>44509</v>
      </c>
      <c r="BJ6" s="78">
        <f t="shared" si="1"/>
        <v>44510</v>
      </c>
      <c r="BK6" s="78">
        <f t="shared" si="1"/>
        <v>44511</v>
      </c>
      <c r="BL6" s="78">
        <f t="shared" si="1"/>
        <v>44512</v>
      </c>
      <c r="BM6" s="78">
        <f t="shared" si="1"/>
        <v>44513</v>
      </c>
      <c r="BN6" s="86">
        <f t="shared" si="1"/>
        <v>44514</v>
      </c>
    </row>
    <row r="7" spans="1:66" s="117" customFormat="1" ht="73" thickBot="1" x14ac:dyDescent="0.2">
      <c r="A7" s="109" t="s">
        <v>1</v>
      </c>
      <c r="B7" s="110" t="s">
        <v>68</v>
      </c>
      <c r="C7" s="111" t="s">
        <v>69</v>
      </c>
      <c r="D7" s="112" t="s">
        <v>75</v>
      </c>
      <c r="E7" s="113" t="s">
        <v>70</v>
      </c>
      <c r="F7" s="113" t="s">
        <v>71</v>
      </c>
      <c r="G7" s="111" t="s">
        <v>72</v>
      </c>
      <c r="H7" s="111" t="s">
        <v>73</v>
      </c>
      <c r="I7" s="111" t="s">
        <v>74</v>
      </c>
      <c r="J7" s="111"/>
      <c r="K7" s="114" t="str">
        <f t="shared" ref="K7:AP7" si="2">CHOOSE(WEEKDAY(K6,1),"S","M","T","W","T","F","S")</f>
        <v>M</v>
      </c>
      <c r="L7" s="115" t="str">
        <f t="shared" si="2"/>
        <v>T</v>
      </c>
      <c r="M7" s="115" t="str">
        <f t="shared" si="2"/>
        <v>W</v>
      </c>
      <c r="N7" s="115" t="str">
        <f t="shared" si="2"/>
        <v>T</v>
      </c>
      <c r="O7" s="115" t="str">
        <f t="shared" si="2"/>
        <v>F</v>
      </c>
      <c r="P7" s="115" t="str">
        <f t="shared" si="2"/>
        <v>S</v>
      </c>
      <c r="Q7" s="116" t="str">
        <f t="shared" si="2"/>
        <v>S</v>
      </c>
      <c r="R7" s="114" t="str">
        <f t="shared" si="2"/>
        <v>M</v>
      </c>
      <c r="S7" s="115" t="str">
        <f t="shared" si="2"/>
        <v>T</v>
      </c>
      <c r="T7" s="115" t="str">
        <f t="shared" si="2"/>
        <v>W</v>
      </c>
      <c r="U7" s="115" t="str">
        <f t="shared" si="2"/>
        <v>T</v>
      </c>
      <c r="V7" s="115" t="str">
        <f t="shared" si="2"/>
        <v>F</v>
      </c>
      <c r="W7" s="115" t="str">
        <f t="shared" si="2"/>
        <v>S</v>
      </c>
      <c r="X7" s="116" t="str">
        <f t="shared" si="2"/>
        <v>S</v>
      </c>
      <c r="Y7" s="114" t="str">
        <f t="shared" si="2"/>
        <v>M</v>
      </c>
      <c r="Z7" s="115" t="str">
        <f t="shared" si="2"/>
        <v>T</v>
      </c>
      <c r="AA7" s="115" t="str">
        <f t="shared" si="2"/>
        <v>W</v>
      </c>
      <c r="AB7" s="115" t="str">
        <f t="shared" si="2"/>
        <v>T</v>
      </c>
      <c r="AC7" s="115" t="str">
        <f t="shared" si="2"/>
        <v>F</v>
      </c>
      <c r="AD7" s="115" t="str">
        <f t="shared" si="2"/>
        <v>S</v>
      </c>
      <c r="AE7" s="116" t="str">
        <f t="shared" si="2"/>
        <v>S</v>
      </c>
      <c r="AF7" s="114" t="str">
        <f t="shared" si="2"/>
        <v>M</v>
      </c>
      <c r="AG7" s="115" t="str">
        <f t="shared" si="2"/>
        <v>T</v>
      </c>
      <c r="AH7" s="115" t="str">
        <f t="shared" si="2"/>
        <v>W</v>
      </c>
      <c r="AI7" s="115" t="str">
        <f t="shared" si="2"/>
        <v>T</v>
      </c>
      <c r="AJ7" s="115" t="str">
        <f t="shared" si="2"/>
        <v>F</v>
      </c>
      <c r="AK7" s="115" t="str">
        <f t="shared" si="2"/>
        <v>S</v>
      </c>
      <c r="AL7" s="116" t="str">
        <f t="shared" si="2"/>
        <v>S</v>
      </c>
      <c r="AM7" s="114" t="str">
        <f t="shared" si="2"/>
        <v>M</v>
      </c>
      <c r="AN7" s="115" t="str">
        <f t="shared" si="2"/>
        <v>T</v>
      </c>
      <c r="AO7" s="115" t="str">
        <f t="shared" si="2"/>
        <v>W</v>
      </c>
      <c r="AP7" s="115" t="str">
        <f t="shared" si="2"/>
        <v>T</v>
      </c>
      <c r="AQ7" s="115" t="str">
        <f t="shared" ref="AQ7:BN7" si="3">CHOOSE(WEEKDAY(AQ6,1),"S","M","T","W","T","F","S")</f>
        <v>F</v>
      </c>
      <c r="AR7" s="115" t="str">
        <f t="shared" si="3"/>
        <v>S</v>
      </c>
      <c r="AS7" s="116" t="str">
        <f t="shared" si="3"/>
        <v>S</v>
      </c>
      <c r="AT7" s="114" t="str">
        <f t="shared" si="3"/>
        <v>M</v>
      </c>
      <c r="AU7" s="115" t="str">
        <f t="shared" si="3"/>
        <v>T</v>
      </c>
      <c r="AV7" s="115" t="str">
        <f t="shared" si="3"/>
        <v>W</v>
      </c>
      <c r="AW7" s="115" t="str">
        <f t="shared" si="3"/>
        <v>T</v>
      </c>
      <c r="AX7" s="115" t="str">
        <f t="shared" si="3"/>
        <v>F</v>
      </c>
      <c r="AY7" s="115" t="str">
        <f t="shared" si="3"/>
        <v>S</v>
      </c>
      <c r="AZ7" s="116" t="str">
        <f t="shared" si="3"/>
        <v>S</v>
      </c>
      <c r="BA7" s="114" t="str">
        <f t="shared" si="3"/>
        <v>M</v>
      </c>
      <c r="BB7" s="115" t="str">
        <f t="shared" si="3"/>
        <v>T</v>
      </c>
      <c r="BC7" s="115" t="str">
        <f t="shared" si="3"/>
        <v>W</v>
      </c>
      <c r="BD7" s="115" t="str">
        <f t="shared" si="3"/>
        <v>T</v>
      </c>
      <c r="BE7" s="115" t="str">
        <f t="shared" si="3"/>
        <v>F</v>
      </c>
      <c r="BF7" s="115" t="str">
        <f t="shared" si="3"/>
        <v>S</v>
      </c>
      <c r="BG7" s="116" t="str">
        <f t="shared" si="3"/>
        <v>S</v>
      </c>
      <c r="BH7" s="114" t="str">
        <f t="shared" si="3"/>
        <v>M</v>
      </c>
      <c r="BI7" s="115" t="str">
        <f t="shared" si="3"/>
        <v>T</v>
      </c>
      <c r="BJ7" s="115" t="str">
        <f t="shared" si="3"/>
        <v>W</v>
      </c>
      <c r="BK7" s="115" t="str">
        <f t="shared" si="3"/>
        <v>T</v>
      </c>
      <c r="BL7" s="115" t="str">
        <f t="shared" si="3"/>
        <v>F</v>
      </c>
      <c r="BM7" s="115" t="str">
        <f t="shared" si="3"/>
        <v>S</v>
      </c>
      <c r="BN7" s="116" t="str">
        <f t="shared" si="3"/>
        <v>S</v>
      </c>
    </row>
    <row r="8" spans="1:66" s="52" customFormat="1" ht="18" x14ac:dyDescent="0.15">
      <c r="A8" s="167" t="str">
        <f>IF(ISERROR(VALUE(SUBSTITUTE(prevWBS,".",""))),"1",IF(ISERROR(FIND("`",SUBSTITUTE(prevWBS,".","`",1))),TEXT(VALUE(prevWBS)+1,"#"),TEXT(VALUE(LEFT(prevWBS,FIND("`",SUBSTITUTE(prevWBS,".","`",1))-1))+1,"#")))</f>
        <v>1</v>
      </c>
      <c r="B8" s="172" t="s">
        <v>139</v>
      </c>
      <c r="C8" s="79"/>
      <c r="D8" s="80"/>
      <c r="E8" s="81"/>
      <c r="F8" s="108" t="str">
        <f>IF(ISBLANK(E8)," - ",IF(G8=0,E8,E8+G8-1))</f>
        <v xml:space="preserve"> - </v>
      </c>
      <c r="G8" s="82"/>
      <c r="H8" s="83"/>
      <c r="I8" s="84" t="str">
        <f t="shared" ref="I8:I80" si="4">IF(OR(F8=0,E8=0)," - ",NETWORKDAYS(E8,F8))</f>
        <v xml:space="preserve"> - </v>
      </c>
      <c r="J8" s="87"/>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row>
    <row r="9" spans="1:66" s="57" customFormat="1" ht="18" x14ac:dyDescent="0.15">
      <c r="A9" s="168" t="str">
        <f t="shared" ref="A9:A25"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73" t="s">
        <v>185</v>
      </c>
      <c r="C9" s="57" t="s">
        <v>10</v>
      </c>
      <c r="D9" s="119"/>
      <c r="E9" s="93">
        <v>43129</v>
      </c>
      <c r="F9" s="185" t="s">
        <v>245</v>
      </c>
      <c r="G9" s="188">
        <v>1</v>
      </c>
      <c r="H9" s="59">
        <v>1</v>
      </c>
      <c r="I9" s="189">
        <v>1</v>
      </c>
      <c r="J9" s="88"/>
      <c r="K9" s="100"/>
      <c r="L9" s="100"/>
      <c r="M9" s="100"/>
      <c r="N9" s="100"/>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row>
    <row r="10" spans="1:66" s="57" customFormat="1" ht="18" x14ac:dyDescent="0.15">
      <c r="A10" s="168">
        <v>1.2</v>
      </c>
      <c r="B10" s="173" t="s">
        <v>186</v>
      </c>
      <c r="D10" s="119"/>
      <c r="E10" s="93">
        <v>43134</v>
      </c>
      <c r="F10" s="185" t="s">
        <v>246</v>
      </c>
      <c r="G10" s="188">
        <v>2</v>
      </c>
      <c r="H10" s="59"/>
      <c r="I10" s="189">
        <v>2</v>
      </c>
      <c r="J10" s="88"/>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row>
    <row r="11" spans="1:66" s="57" customFormat="1" ht="18" x14ac:dyDescent="0.15">
      <c r="A11" s="168">
        <v>1.3</v>
      </c>
      <c r="B11" s="173" t="s">
        <v>187</v>
      </c>
      <c r="D11" s="119"/>
      <c r="E11" s="93">
        <v>43139</v>
      </c>
      <c r="F11" s="185" t="s">
        <v>247</v>
      </c>
      <c r="G11" s="188">
        <v>3</v>
      </c>
      <c r="H11" s="59"/>
      <c r="I11" s="189">
        <v>3</v>
      </c>
      <c r="J11" s="88"/>
      <c r="K11" s="100"/>
      <c r="L11" s="100"/>
      <c r="M11" s="101"/>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row>
    <row r="12" spans="1:66" s="57" customFormat="1" ht="28" x14ac:dyDescent="0.15">
      <c r="A12" s="168" t="str">
        <f t="shared" si="5"/>
        <v>1.4</v>
      </c>
      <c r="B12" s="174" t="s">
        <v>188</v>
      </c>
      <c r="D12" s="119"/>
      <c r="E12" s="93">
        <v>43132</v>
      </c>
      <c r="F12" s="185" t="s">
        <v>248</v>
      </c>
      <c r="G12" s="188">
        <v>5</v>
      </c>
      <c r="H12" s="59">
        <v>0.6</v>
      </c>
      <c r="I12" s="189">
        <v>5</v>
      </c>
      <c r="J12" s="88"/>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c r="BF12" s="100"/>
      <c r="BG12" s="100"/>
      <c r="BH12" s="100"/>
      <c r="BI12" s="100"/>
      <c r="BJ12" s="100"/>
      <c r="BK12" s="100"/>
      <c r="BL12" s="100"/>
      <c r="BM12" s="100"/>
      <c r="BN12" s="100"/>
    </row>
    <row r="13" spans="1:66" s="57" customFormat="1" ht="18" hidden="1" x14ac:dyDescent="0.15">
      <c r="A13" s="168" t="s">
        <v>143</v>
      </c>
      <c r="B13" s="175" t="s">
        <v>189</v>
      </c>
      <c r="D13" s="119"/>
      <c r="E13" s="93">
        <v>43133</v>
      </c>
      <c r="F13" s="185" t="s">
        <v>220</v>
      </c>
      <c r="G13" s="188">
        <v>1</v>
      </c>
      <c r="H13" s="59"/>
      <c r="I13" s="189">
        <v>1</v>
      </c>
      <c r="J13" s="88"/>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c r="BE13" s="100"/>
      <c r="BF13" s="100"/>
      <c r="BG13" s="100"/>
      <c r="BH13" s="100"/>
      <c r="BI13" s="100"/>
      <c r="BJ13" s="100"/>
      <c r="BK13" s="100"/>
      <c r="BL13" s="100"/>
      <c r="BM13" s="100"/>
      <c r="BN13" s="100"/>
    </row>
    <row r="14" spans="1:66" s="57" customFormat="1" ht="18" hidden="1" x14ac:dyDescent="0.15">
      <c r="A14" s="168" t="s">
        <v>144</v>
      </c>
      <c r="B14" s="175" t="s">
        <v>190</v>
      </c>
      <c r="D14" s="119"/>
      <c r="E14" s="93">
        <v>43135</v>
      </c>
      <c r="F14" s="185" t="s">
        <v>220</v>
      </c>
      <c r="G14" s="188">
        <v>1</v>
      </c>
      <c r="H14" s="59"/>
      <c r="I14" s="189">
        <v>1</v>
      </c>
      <c r="J14" s="88"/>
      <c r="K14" s="100"/>
      <c r="L14" s="100"/>
      <c r="M14" s="100"/>
      <c r="N14" s="100"/>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100"/>
      <c r="AW14" s="100"/>
      <c r="AX14" s="100"/>
      <c r="AY14" s="100"/>
      <c r="AZ14" s="100"/>
      <c r="BA14" s="100"/>
      <c r="BB14" s="100"/>
      <c r="BC14" s="100"/>
      <c r="BD14" s="100"/>
      <c r="BE14" s="100"/>
      <c r="BF14" s="100"/>
      <c r="BG14" s="100"/>
      <c r="BH14" s="100"/>
      <c r="BI14" s="100"/>
      <c r="BJ14" s="100"/>
      <c r="BK14" s="100"/>
      <c r="BL14" s="100"/>
      <c r="BM14" s="100"/>
      <c r="BN14" s="100"/>
    </row>
    <row r="15" spans="1:66" s="57" customFormat="1" ht="18" x14ac:dyDescent="0.15">
      <c r="A15" s="168" t="s">
        <v>145</v>
      </c>
      <c r="B15" s="175" t="s">
        <v>191</v>
      </c>
      <c r="D15" s="119"/>
      <c r="E15" s="93">
        <v>43136</v>
      </c>
      <c r="F15" s="185" t="s">
        <v>221</v>
      </c>
      <c r="G15" s="188">
        <v>1</v>
      </c>
      <c r="H15" s="59"/>
      <c r="I15" s="189">
        <v>1</v>
      </c>
      <c r="J15" s="88"/>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100"/>
      <c r="AW15" s="100"/>
      <c r="AX15" s="100"/>
      <c r="AY15" s="100"/>
      <c r="AZ15" s="100"/>
      <c r="BA15" s="100"/>
      <c r="BB15" s="100"/>
      <c r="BC15" s="100"/>
      <c r="BD15" s="100"/>
      <c r="BE15" s="100"/>
      <c r="BF15" s="100"/>
      <c r="BG15" s="100"/>
      <c r="BH15" s="100"/>
      <c r="BI15" s="100"/>
      <c r="BJ15" s="100"/>
      <c r="BK15" s="100"/>
      <c r="BL15" s="100"/>
      <c r="BM15" s="100"/>
      <c r="BN15" s="100"/>
    </row>
    <row r="16" spans="1:66" s="57" customFormat="1" ht="18" x14ac:dyDescent="0.15">
      <c r="A16" s="168" t="s">
        <v>146</v>
      </c>
      <c r="B16" s="175" t="s">
        <v>192</v>
      </c>
      <c r="D16" s="119"/>
      <c r="E16" s="93">
        <v>43134</v>
      </c>
      <c r="F16" s="185" t="s">
        <v>221</v>
      </c>
      <c r="G16" s="188">
        <v>1</v>
      </c>
      <c r="H16" s="59"/>
      <c r="I16" s="189">
        <v>1</v>
      </c>
      <c r="J16" s="88"/>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100"/>
      <c r="AW16" s="100"/>
      <c r="AX16" s="100"/>
      <c r="AY16" s="100"/>
      <c r="AZ16" s="100"/>
      <c r="BA16" s="100"/>
      <c r="BB16" s="100"/>
      <c r="BC16" s="100"/>
      <c r="BD16" s="100"/>
      <c r="BE16" s="100"/>
      <c r="BF16" s="100"/>
      <c r="BG16" s="100"/>
      <c r="BH16" s="100"/>
      <c r="BI16" s="100"/>
      <c r="BJ16" s="100"/>
      <c r="BK16" s="100"/>
      <c r="BL16" s="100"/>
      <c r="BM16" s="100"/>
      <c r="BN16" s="100"/>
    </row>
    <row r="17" spans="1:66" s="57" customFormat="1" ht="18" x14ac:dyDescent="0.15">
      <c r="A17" s="168" t="s">
        <v>147</v>
      </c>
      <c r="B17" s="175" t="s">
        <v>193</v>
      </c>
      <c r="D17" s="119"/>
      <c r="E17" s="93">
        <v>43141</v>
      </c>
      <c r="F17" s="185" t="s">
        <v>221</v>
      </c>
      <c r="G17" s="188">
        <v>1</v>
      </c>
      <c r="H17" s="59"/>
      <c r="I17" s="189">
        <v>1</v>
      </c>
      <c r="J17" s="88"/>
      <c r="K17" s="100"/>
      <c r="L17" s="100"/>
      <c r="M17" s="100"/>
      <c r="N17" s="100"/>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c r="BF17" s="100"/>
      <c r="BG17" s="100"/>
      <c r="BH17" s="100"/>
      <c r="BI17" s="100"/>
      <c r="BJ17" s="100"/>
      <c r="BK17" s="100"/>
      <c r="BL17" s="100"/>
      <c r="BM17" s="100"/>
      <c r="BN17" s="100"/>
    </row>
    <row r="18" spans="1:66" s="52" customFormat="1" ht="18" x14ac:dyDescent="0.15">
      <c r="A18" s="168" t="s">
        <v>148</v>
      </c>
      <c r="B18" s="175" t="s">
        <v>194</v>
      </c>
      <c r="D18" s="53"/>
      <c r="E18" s="95"/>
      <c r="F18" s="185" t="s">
        <v>222</v>
      </c>
      <c r="G18" s="188">
        <v>1</v>
      </c>
      <c r="H18" s="59"/>
      <c r="I18" s="189">
        <v>1</v>
      </c>
      <c r="J18" s="89"/>
      <c r="K18" s="10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2"/>
      <c r="BE18" s="102"/>
      <c r="BF18" s="102"/>
      <c r="BG18" s="102"/>
      <c r="BH18" s="102"/>
      <c r="BI18" s="102"/>
      <c r="BJ18" s="102"/>
      <c r="BK18" s="102"/>
      <c r="BL18" s="102"/>
      <c r="BM18" s="102"/>
      <c r="BN18" s="102"/>
    </row>
    <row r="19" spans="1:66" s="57" customFormat="1" ht="18" x14ac:dyDescent="0.15">
      <c r="A19" s="168" t="s">
        <v>149</v>
      </c>
      <c r="B19" s="175" t="s">
        <v>195</v>
      </c>
      <c r="D19" s="119"/>
      <c r="E19" s="93">
        <v>43141</v>
      </c>
      <c r="F19" s="185" t="s">
        <v>222</v>
      </c>
      <c r="G19" s="188">
        <v>1</v>
      </c>
      <c r="H19" s="59"/>
      <c r="I19" s="189">
        <v>1</v>
      </c>
      <c r="J19" s="88"/>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c r="AY19" s="100"/>
      <c r="AZ19" s="100"/>
      <c r="BA19" s="100"/>
      <c r="BB19" s="100"/>
      <c r="BC19" s="100"/>
      <c r="BD19" s="100"/>
      <c r="BE19" s="100"/>
      <c r="BF19" s="100"/>
      <c r="BG19" s="100"/>
      <c r="BH19" s="100"/>
      <c r="BI19" s="100"/>
      <c r="BJ19" s="100"/>
      <c r="BK19" s="100"/>
      <c r="BL19" s="100"/>
      <c r="BM19" s="100"/>
      <c r="BN19" s="100"/>
    </row>
    <row r="20" spans="1:66" s="57" customFormat="1" ht="18" x14ac:dyDescent="0.15">
      <c r="A20" s="168" t="s">
        <v>150</v>
      </c>
      <c r="B20" s="175" t="s">
        <v>196</v>
      </c>
      <c r="D20" s="119"/>
      <c r="E20" s="93">
        <v>43145</v>
      </c>
      <c r="F20" s="185" t="s">
        <v>222</v>
      </c>
      <c r="G20" s="188">
        <v>1</v>
      </c>
      <c r="H20" s="59"/>
      <c r="I20" s="189">
        <v>1</v>
      </c>
      <c r="J20" s="88"/>
      <c r="K20" s="100"/>
      <c r="L20" s="100"/>
      <c r="M20" s="100"/>
      <c r="N20" s="100"/>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row>
    <row r="21" spans="1:66" s="57" customFormat="1" ht="18" x14ac:dyDescent="0.15">
      <c r="A21" s="168">
        <v>1.5</v>
      </c>
      <c r="B21" s="174" t="s">
        <v>197</v>
      </c>
      <c r="D21" s="119"/>
      <c r="E21" s="93">
        <v>43145</v>
      </c>
      <c r="F21" s="185" t="s">
        <v>249</v>
      </c>
      <c r="G21" s="188">
        <v>2</v>
      </c>
      <c r="H21" s="59"/>
      <c r="I21" s="189">
        <v>2</v>
      </c>
      <c r="J21" s="88"/>
      <c r="K21" s="100"/>
      <c r="L21" s="100"/>
      <c r="M21" s="100"/>
      <c r="N21" s="100"/>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row>
    <row r="22" spans="1:66" s="57" customFormat="1" ht="18" x14ac:dyDescent="0.15">
      <c r="A22" s="168" t="str">
        <f t="shared" si="5"/>
        <v>1.6</v>
      </c>
      <c r="B22" s="174" t="s">
        <v>198</v>
      </c>
      <c r="D22" s="119"/>
      <c r="E22" s="93">
        <v>43148</v>
      </c>
      <c r="F22" s="185" t="s">
        <v>250</v>
      </c>
      <c r="G22" s="188">
        <v>2</v>
      </c>
      <c r="H22" s="59">
        <v>0</v>
      </c>
      <c r="I22" s="189">
        <v>2</v>
      </c>
      <c r="J22" s="88"/>
      <c r="K22" s="100"/>
      <c r="L22" s="100"/>
      <c r="M22" s="100"/>
      <c r="N22" s="100"/>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row>
    <row r="23" spans="1:66" s="57" customFormat="1" ht="18" x14ac:dyDescent="0.15">
      <c r="A23" s="168" t="str">
        <f t="shared" si="5"/>
        <v>1.7</v>
      </c>
      <c r="B23" s="174" t="s">
        <v>199</v>
      </c>
      <c r="D23" s="119"/>
      <c r="E23" s="93">
        <v>43154</v>
      </c>
      <c r="F23" s="185" t="s">
        <v>251</v>
      </c>
      <c r="G23" s="188">
        <v>2</v>
      </c>
      <c r="H23" s="59">
        <v>0.75</v>
      </c>
      <c r="I23" s="189">
        <v>2</v>
      </c>
      <c r="J23" s="88"/>
      <c r="K23" s="100"/>
      <c r="L23" s="100"/>
      <c r="M23" s="100"/>
      <c r="N23" s="100"/>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row>
    <row r="24" spans="1:66" s="52" customFormat="1" ht="18" x14ac:dyDescent="0.15">
      <c r="A24" s="168" t="str">
        <f t="shared" si="5"/>
        <v>1.8</v>
      </c>
      <c r="B24" s="174" t="s">
        <v>200</v>
      </c>
      <c r="D24" s="53"/>
      <c r="E24" s="95"/>
      <c r="F24" s="185" t="s">
        <v>252</v>
      </c>
      <c r="G24" s="188">
        <v>2</v>
      </c>
      <c r="H24" s="59">
        <v>0</v>
      </c>
      <c r="I24" s="189">
        <v>2</v>
      </c>
      <c r="J24" s="89"/>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102"/>
      <c r="AQ24" s="102"/>
      <c r="AR24" s="102"/>
      <c r="AS24" s="102"/>
      <c r="AT24" s="102"/>
      <c r="AU24" s="102"/>
      <c r="AV24" s="102"/>
      <c r="AW24" s="102"/>
      <c r="AX24" s="102"/>
      <c r="AY24" s="102"/>
      <c r="AZ24" s="102"/>
      <c r="BA24" s="102"/>
      <c r="BB24" s="102"/>
      <c r="BC24" s="102"/>
      <c r="BD24" s="102"/>
      <c r="BE24" s="102"/>
      <c r="BF24" s="102"/>
      <c r="BG24" s="102"/>
      <c r="BH24" s="102"/>
      <c r="BI24" s="102"/>
      <c r="BJ24" s="102"/>
      <c r="BK24" s="102"/>
      <c r="BL24" s="102"/>
      <c r="BM24" s="102"/>
      <c r="BN24" s="102"/>
    </row>
    <row r="25" spans="1:66" s="57" customFormat="1" ht="18" x14ac:dyDescent="0.15">
      <c r="A25" s="168" t="str">
        <f t="shared" si="5"/>
        <v>1.9</v>
      </c>
      <c r="B25" s="174" t="s">
        <v>201</v>
      </c>
      <c r="D25" s="119"/>
      <c r="E25" s="93">
        <v>43141</v>
      </c>
      <c r="F25" s="185" t="s">
        <v>253</v>
      </c>
      <c r="G25" s="188">
        <v>2</v>
      </c>
      <c r="H25" s="59">
        <v>0</v>
      </c>
      <c r="I25" s="189">
        <v>2</v>
      </c>
      <c r="J25" s="88"/>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row>
    <row r="26" spans="1:66" s="57" customFormat="1" ht="18" x14ac:dyDescent="0.15">
      <c r="A26" s="169" t="str">
        <f>IF(ISERROR(VALUE(SUBSTITUTE(prevWBS,".",""))),"1",IF(ISERROR(FIND("`",SUBSTITUTE(prevWBS,".","`",1))),TEXT(VALUE(prevWBS)+1,"#"),TEXT(VALUE(LEFT(prevWBS,FIND("`",SUBSTITUTE(prevWBS,".","`",1))-1))+1,"#")))</f>
        <v>2</v>
      </c>
      <c r="B26" s="176" t="s">
        <v>202</v>
      </c>
      <c r="D26" s="119"/>
      <c r="E26" s="93">
        <v>43145</v>
      </c>
      <c r="F26" s="180">
        <f t="shared" ref="F26:F58" si="6">IF(ISBLANK(E26)," - ",IF(G26=0,E26,E26+G26-1))</f>
        <v>43145</v>
      </c>
      <c r="G26" s="54"/>
      <c r="H26" s="55"/>
      <c r="I26" s="190">
        <f t="shared" ref="I26:I76" si="7">IF(OR(F26=0,E26=0)," - ",NETWORKDAYS(E26,F26))</f>
        <v>1</v>
      </c>
      <c r="J26" s="88"/>
      <c r="K26" s="100"/>
      <c r="L26" s="100"/>
      <c r="M26" s="100"/>
      <c r="N26" s="100"/>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row>
    <row r="27" spans="1:66" s="57" customFormat="1" ht="18" x14ac:dyDescent="0.15">
      <c r="A27" s="1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74" t="s">
        <v>140</v>
      </c>
      <c r="D27" s="119"/>
      <c r="E27" s="93">
        <v>43145</v>
      </c>
      <c r="F27" s="185" t="s">
        <v>223</v>
      </c>
      <c r="G27" s="188">
        <v>1</v>
      </c>
      <c r="H27" s="59">
        <v>0</v>
      </c>
      <c r="I27" s="189">
        <v>1</v>
      </c>
      <c r="J27" s="88"/>
      <c r="K27" s="100"/>
      <c r="L27" s="100"/>
      <c r="M27" s="100"/>
      <c r="N27" s="100"/>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row>
    <row r="28" spans="1:66" s="57" customFormat="1" ht="28" x14ac:dyDescent="0.15">
      <c r="A28" s="16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74" t="s">
        <v>203</v>
      </c>
      <c r="D28" s="119"/>
      <c r="E28" s="93">
        <v>43148</v>
      </c>
      <c r="F28" s="185" t="s">
        <v>227</v>
      </c>
      <c r="G28" s="188">
        <v>4</v>
      </c>
      <c r="H28" s="59">
        <v>0</v>
      </c>
      <c r="I28" s="189">
        <v>4</v>
      </c>
      <c r="J28" s="88"/>
      <c r="K28" s="100"/>
      <c r="L28" s="100"/>
      <c r="M28" s="100"/>
      <c r="N28" s="100"/>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row>
    <row r="29" spans="1:66" s="57" customFormat="1" ht="18" x14ac:dyDescent="0.15">
      <c r="A29" s="168" t="s">
        <v>151</v>
      </c>
      <c r="B29" s="175" t="s">
        <v>189</v>
      </c>
      <c r="D29" s="119"/>
      <c r="E29" s="93">
        <v>43154</v>
      </c>
      <c r="F29" s="185" t="s">
        <v>224</v>
      </c>
      <c r="G29" s="188">
        <v>1</v>
      </c>
      <c r="H29" s="59">
        <v>0</v>
      </c>
      <c r="I29" s="189">
        <v>1</v>
      </c>
      <c r="J29" s="88"/>
      <c r="K29" s="100"/>
      <c r="L29" s="100"/>
      <c r="M29" s="100"/>
      <c r="N29" s="100"/>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row>
    <row r="30" spans="1:66" s="52" customFormat="1" ht="18" x14ac:dyDescent="0.15">
      <c r="A30" s="168" t="s">
        <v>152</v>
      </c>
      <c r="B30" s="175" t="s">
        <v>190</v>
      </c>
      <c r="D30" s="53"/>
      <c r="E30" s="95"/>
      <c r="F30" s="185" t="s">
        <v>224</v>
      </c>
      <c r="G30" s="188">
        <v>1</v>
      </c>
      <c r="H30" s="59">
        <v>0</v>
      </c>
      <c r="I30" s="189">
        <v>1</v>
      </c>
      <c r="J30" s="89"/>
      <c r="K30" s="10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2"/>
      <c r="AK30" s="102"/>
      <c r="AL30" s="102"/>
      <c r="AM30" s="102"/>
      <c r="AN30" s="102"/>
      <c r="AO30" s="102"/>
      <c r="AP30" s="102"/>
      <c r="AQ30" s="102"/>
      <c r="AR30" s="102"/>
      <c r="AS30" s="102"/>
      <c r="AT30" s="102"/>
      <c r="AU30" s="102"/>
      <c r="AV30" s="102"/>
      <c r="AW30" s="102"/>
      <c r="AX30" s="102"/>
      <c r="AY30" s="102"/>
      <c r="AZ30" s="102"/>
      <c r="BA30" s="102"/>
      <c r="BB30" s="102"/>
      <c r="BC30" s="102"/>
      <c r="BD30" s="102"/>
      <c r="BE30" s="102"/>
      <c r="BF30" s="102"/>
      <c r="BG30" s="102"/>
      <c r="BH30" s="102"/>
      <c r="BI30" s="102"/>
      <c r="BJ30" s="102"/>
      <c r="BK30" s="102"/>
      <c r="BL30" s="102"/>
      <c r="BM30" s="102"/>
      <c r="BN30" s="102"/>
    </row>
    <row r="31" spans="1:66" s="57" customFormat="1" ht="18" x14ac:dyDescent="0.15">
      <c r="A31" s="168" t="s">
        <v>153</v>
      </c>
      <c r="B31" s="175" t="s">
        <v>191</v>
      </c>
      <c r="D31" s="119"/>
      <c r="E31" s="93">
        <v>43129</v>
      </c>
      <c r="F31" s="185" t="s">
        <v>225</v>
      </c>
      <c r="G31" s="188">
        <v>1</v>
      </c>
      <c r="H31" s="59">
        <v>0</v>
      </c>
      <c r="I31" s="189">
        <v>1</v>
      </c>
      <c r="J31" s="88"/>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row>
    <row r="32" spans="1:66" s="57" customFormat="1" ht="18" x14ac:dyDescent="0.15">
      <c r="A32" s="168" t="s">
        <v>154</v>
      </c>
      <c r="B32" s="175" t="s">
        <v>204</v>
      </c>
      <c r="D32" s="119"/>
      <c r="E32" s="93">
        <v>43130</v>
      </c>
      <c r="F32" s="185" t="s">
        <v>225</v>
      </c>
      <c r="G32" s="188">
        <v>1</v>
      </c>
      <c r="H32" s="59">
        <v>0</v>
      </c>
      <c r="I32" s="189">
        <v>1</v>
      </c>
      <c r="J32" s="88"/>
      <c r="K32" s="100"/>
      <c r="L32" s="100"/>
      <c r="M32" s="100"/>
      <c r="N32" s="100"/>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row>
    <row r="33" spans="1:66" s="57" customFormat="1" ht="18" x14ac:dyDescent="0.15">
      <c r="A33" s="168" t="s">
        <v>155</v>
      </c>
      <c r="B33" s="175" t="s">
        <v>193</v>
      </c>
      <c r="D33" s="119"/>
      <c r="E33" s="93">
        <v>43131</v>
      </c>
      <c r="F33" s="185" t="s">
        <v>226</v>
      </c>
      <c r="G33" s="188">
        <v>1</v>
      </c>
      <c r="H33" s="59">
        <v>0</v>
      </c>
      <c r="I33" s="189">
        <v>1</v>
      </c>
      <c r="J33" s="88"/>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row>
    <row r="34" spans="1:66" s="57" customFormat="1" ht="18" x14ac:dyDescent="0.15">
      <c r="A34" s="168" t="s">
        <v>156</v>
      </c>
      <c r="B34" s="175" t="s">
        <v>194</v>
      </c>
      <c r="D34" s="119"/>
      <c r="E34" s="93">
        <v>43132</v>
      </c>
      <c r="F34" s="185" t="s">
        <v>226</v>
      </c>
      <c r="G34" s="188">
        <v>1</v>
      </c>
      <c r="H34" s="59">
        <v>0</v>
      </c>
      <c r="I34" s="189">
        <v>1</v>
      </c>
      <c r="J34" s="88"/>
      <c r="K34" s="100"/>
      <c r="L34" s="100"/>
      <c r="M34" s="100"/>
      <c r="N34" s="100"/>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row>
    <row r="35" spans="1:66" s="57" customFormat="1" ht="18" x14ac:dyDescent="0.15">
      <c r="A35" s="168" t="s">
        <v>157</v>
      </c>
      <c r="B35" s="175" t="s">
        <v>195</v>
      </c>
      <c r="D35" s="119"/>
      <c r="E35" s="93">
        <v>43133</v>
      </c>
      <c r="F35" s="185" t="s">
        <v>227</v>
      </c>
      <c r="G35" s="188">
        <v>1</v>
      </c>
      <c r="H35" s="59">
        <v>0</v>
      </c>
      <c r="I35" s="189">
        <v>1</v>
      </c>
      <c r="J35" s="88"/>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s="65" customFormat="1" ht="18" x14ac:dyDescent="0.15">
      <c r="A36" s="168" t="s">
        <v>158</v>
      </c>
      <c r="B36" s="175" t="s">
        <v>196</v>
      </c>
      <c r="C36" s="60"/>
      <c r="D36" s="61"/>
      <c r="E36" s="96"/>
      <c r="F36" s="185" t="s">
        <v>227</v>
      </c>
      <c r="G36" s="188">
        <v>1</v>
      </c>
      <c r="H36" s="59">
        <v>0</v>
      </c>
      <c r="I36" s="189">
        <v>1</v>
      </c>
      <c r="J36" s="90"/>
      <c r="K36" s="100"/>
      <c r="L36" s="100"/>
      <c r="M36" s="100"/>
      <c r="N36" s="100"/>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row>
    <row r="37" spans="1:66" s="65" customFormat="1" ht="18" x14ac:dyDescent="0.15">
      <c r="A37" s="168">
        <v>2.2999999999999998</v>
      </c>
      <c r="B37" s="174" t="s">
        <v>205</v>
      </c>
      <c r="C37" s="60"/>
      <c r="D37" s="61"/>
      <c r="E37" s="96"/>
      <c r="F37" s="186" t="s">
        <v>229</v>
      </c>
      <c r="G37" s="191">
        <v>2</v>
      </c>
      <c r="H37" s="192">
        <v>0</v>
      </c>
      <c r="I37" s="193">
        <v>2</v>
      </c>
      <c r="J37" s="90"/>
      <c r="K37" s="100"/>
      <c r="L37" s="100"/>
      <c r="M37" s="100"/>
      <c r="N37" s="100"/>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row>
    <row r="38" spans="1:66" s="65" customFormat="1" ht="18" x14ac:dyDescent="0.15">
      <c r="A38" s="168" t="s">
        <v>159</v>
      </c>
      <c r="B38" s="175" t="s">
        <v>189</v>
      </c>
      <c r="C38" s="60"/>
      <c r="D38" s="61"/>
      <c r="E38" s="96"/>
      <c r="F38" s="186" t="s">
        <v>228</v>
      </c>
      <c r="G38" s="191">
        <v>1</v>
      </c>
      <c r="H38" s="192">
        <v>0</v>
      </c>
      <c r="I38" s="193">
        <v>1</v>
      </c>
      <c r="J38" s="90"/>
      <c r="K38" s="100"/>
      <c r="L38" s="100"/>
      <c r="M38" s="100"/>
      <c r="N38" s="100"/>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row>
    <row r="39" spans="1:66" s="65" customFormat="1" ht="18" x14ac:dyDescent="0.15">
      <c r="A39" s="168" t="s">
        <v>160</v>
      </c>
      <c r="B39" s="175" t="s">
        <v>190</v>
      </c>
      <c r="C39" s="60"/>
      <c r="D39" s="61"/>
      <c r="E39" s="96"/>
      <c r="F39" s="186" t="s">
        <v>228</v>
      </c>
      <c r="G39" s="191">
        <v>1</v>
      </c>
      <c r="H39" s="192">
        <v>0</v>
      </c>
      <c r="I39" s="193">
        <v>1</v>
      </c>
      <c r="J39" s="90"/>
      <c r="K39" s="100"/>
      <c r="L39" s="100"/>
      <c r="M39" s="100"/>
      <c r="N39" s="100"/>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row>
    <row r="40" spans="1:66" s="65" customFormat="1" ht="18" x14ac:dyDescent="0.15">
      <c r="A40" s="168" t="s">
        <v>161</v>
      </c>
      <c r="B40" s="175" t="s">
        <v>191</v>
      </c>
      <c r="C40" s="60"/>
      <c r="D40" s="61"/>
      <c r="E40" s="96"/>
      <c r="F40" s="186" t="s">
        <v>228</v>
      </c>
      <c r="G40" s="191">
        <v>1</v>
      </c>
      <c r="H40" s="192">
        <v>0</v>
      </c>
      <c r="I40" s="193">
        <v>1</v>
      </c>
      <c r="J40" s="90"/>
      <c r="K40" s="100"/>
      <c r="L40" s="100"/>
      <c r="M40" s="100"/>
      <c r="N40" s="100"/>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row>
    <row r="41" spans="1:66" s="65" customFormat="1" ht="18" x14ac:dyDescent="0.15">
      <c r="A41" s="168" t="s">
        <v>162</v>
      </c>
      <c r="B41" s="175" t="s">
        <v>204</v>
      </c>
      <c r="C41" s="60"/>
      <c r="D41" s="61"/>
      <c r="E41" s="96"/>
      <c r="F41" s="186" t="s">
        <v>228</v>
      </c>
      <c r="G41" s="191">
        <v>1</v>
      </c>
      <c r="H41" s="192">
        <v>0</v>
      </c>
      <c r="I41" s="193">
        <v>1</v>
      </c>
      <c r="J41" s="90"/>
      <c r="K41" s="100"/>
      <c r="L41" s="100"/>
      <c r="M41" s="100"/>
      <c r="N41" s="100"/>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row>
    <row r="42" spans="1:66" s="65" customFormat="1" ht="18" x14ac:dyDescent="0.15">
      <c r="A42" s="168" t="s">
        <v>163</v>
      </c>
      <c r="B42" s="175" t="s">
        <v>193</v>
      </c>
      <c r="C42" s="60"/>
      <c r="D42" s="61"/>
      <c r="E42" s="96"/>
      <c r="F42" s="186" t="s">
        <v>229</v>
      </c>
      <c r="G42" s="191">
        <v>1</v>
      </c>
      <c r="H42" s="192">
        <v>0</v>
      </c>
      <c r="I42" s="193">
        <v>1</v>
      </c>
      <c r="J42" s="9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row>
    <row r="43" spans="1:66" s="65" customFormat="1" ht="18" x14ac:dyDescent="0.15">
      <c r="A43" s="168" t="s">
        <v>164</v>
      </c>
      <c r="B43" s="175" t="s">
        <v>194</v>
      </c>
      <c r="C43" s="60"/>
      <c r="D43" s="61"/>
      <c r="E43" s="96"/>
      <c r="F43" s="186" t="s">
        <v>230</v>
      </c>
      <c r="G43" s="191">
        <v>1</v>
      </c>
      <c r="H43" s="192">
        <v>0</v>
      </c>
      <c r="I43" s="193">
        <v>1</v>
      </c>
      <c r="J43" s="90"/>
      <c r="K43" s="100"/>
      <c r="L43" s="100"/>
      <c r="M43" s="100"/>
      <c r="N43" s="100"/>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row>
    <row r="44" spans="1:66" s="65" customFormat="1" ht="18" x14ac:dyDescent="0.15">
      <c r="A44" s="168" t="s">
        <v>165</v>
      </c>
      <c r="B44" s="175" t="s">
        <v>195</v>
      </c>
      <c r="C44" s="60"/>
      <c r="D44" s="61"/>
      <c r="E44" s="96"/>
      <c r="F44" s="186" t="s">
        <v>231</v>
      </c>
      <c r="G44" s="191">
        <v>1</v>
      </c>
      <c r="H44" s="192">
        <v>0</v>
      </c>
      <c r="I44" s="193">
        <v>1</v>
      </c>
      <c r="J44" s="90"/>
      <c r="K44" s="100"/>
      <c r="L44" s="100"/>
      <c r="M44" s="100"/>
      <c r="N44" s="100"/>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c r="BL44" s="100"/>
      <c r="BM44" s="100"/>
      <c r="BN44" s="100"/>
    </row>
    <row r="45" spans="1:66" s="65" customFormat="1" ht="18" x14ac:dyDescent="0.15">
      <c r="A45" s="168" t="s">
        <v>166</v>
      </c>
      <c r="B45" s="175" t="s">
        <v>196</v>
      </c>
      <c r="C45" s="60"/>
      <c r="D45" s="61"/>
      <c r="E45" s="96"/>
      <c r="F45" s="186" t="s">
        <v>232</v>
      </c>
      <c r="G45" s="191">
        <v>1</v>
      </c>
      <c r="H45" s="192">
        <v>0</v>
      </c>
      <c r="I45" s="193">
        <v>1</v>
      </c>
      <c r="J45" s="90"/>
      <c r="K45" s="100"/>
      <c r="L45" s="100"/>
      <c r="M45" s="100"/>
      <c r="N45" s="100"/>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row>
    <row r="46" spans="1:66" s="65" customFormat="1" ht="18" x14ac:dyDescent="0.15">
      <c r="A46" s="168">
        <v>2.4</v>
      </c>
      <c r="B46" s="177" t="s">
        <v>206</v>
      </c>
      <c r="C46" s="60"/>
      <c r="D46" s="61"/>
      <c r="E46" s="96"/>
      <c r="F46" s="186" t="s">
        <v>233</v>
      </c>
      <c r="G46" s="191">
        <v>1</v>
      </c>
      <c r="H46" s="192">
        <v>0</v>
      </c>
      <c r="I46" s="193">
        <v>1</v>
      </c>
      <c r="J46" s="90"/>
      <c r="K46" s="100"/>
      <c r="L46" s="100"/>
      <c r="M46" s="100"/>
      <c r="N46" s="100"/>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row>
    <row r="47" spans="1:66" s="65" customFormat="1" ht="18" x14ac:dyDescent="0.15">
      <c r="A47" s="168">
        <v>2.5</v>
      </c>
      <c r="B47" s="177" t="s">
        <v>207</v>
      </c>
      <c r="C47" s="60"/>
      <c r="D47" s="61"/>
      <c r="E47" s="96"/>
      <c r="F47" s="186" t="s">
        <v>254</v>
      </c>
      <c r="G47" s="191">
        <v>1</v>
      </c>
      <c r="H47" s="192">
        <v>0</v>
      </c>
      <c r="I47" s="193">
        <v>1</v>
      </c>
      <c r="J47" s="90"/>
      <c r="K47" s="100"/>
      <c r="L47" s="100"/>
      <c r="M47" s="100"/>
      <c r="N47" s="100"/>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0"/>
      <c r="BC47" s="100"/>
      <c r="BD47" s="100"/>
      <c r="BE47" s="100"/>
      <c r="BF47" s="100"/>
      <c r="BG47" s="100"/>
      <c r="BH47" s="100"/>
      <c r="BI47" s="100"/>
      <c r="BJ47" s="100"/>
      <c r="BK47" s="100"/>
      <c r="BL47" s="100"/>
      <c r="BM47" s="100"/>
      <c r="BN47" s="100"/>
    </row>
    <row r="48" spans="1:66" s="65" customFormat="1" ht="18" x14ac:dyDescent="0.15">
      <c r="A48" s="168">
        <v>2.6</v>
      </c>
      <c r="B48" s="177" t="s">
        <v>208</v>
      </c>
      <c r="C48" s="60"/>
      <c r="D48" s="61"/>
      <c r="E48" s="96"/>
      <c r="F48" s="186" t="s">
        <v>255</v>
      </c>
      <c r="G48" s="191">
        <v>4</v>
      </c>
      <c r="H48" s="192">
        <v>0</v>
      </c>
      <c r="I48" s="193">
        <v>4</v>
      </c>
      <c r="J48" s="9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row>
    <row r="49" spans="1:66" s="65" customFormat="1" ht="18" x14ac:dyDescent="0.15">
      <c r="A49" s="168" t="s">
        <v>167</v>
      </c>
      <c r="B49" s="175" t="s">
        <v>189</v>
      </c>
      <c r="C49" s="60"/>
      <c r="D49" s="61"/>
      <c r="E49" s="96"/>
      <c r="F49" s="186" t="s">
        <v>234</v>
      </c>
      <c r="G49" s="191">
        <v>1</v>
      </c>
      <c r="H49" s="192">
        <v>0</v>
      </c>
      <c r="I49" s="193">
        <v>1</v>
      </c>
      <c r="J49" s="9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row>
    <row r="50" spans="1:66" s="65" customFormat="1" ht="18" x14ac:dyDescent="0.15">
      <c r="A50" s="168" t="s">
        <v>168</v>
      </c>
      <c r="B50" s="175" t="s">
        <v>190</v>
      </c>
      <c r="C50" s="60"/>
      <c r="D50" s="61"/>
      <c r="E50" s="96"/>
      <c r="F50" s="186" t="s">
        <v>235</v>
      </c>
      <c r="G50" s="191">
        <v>1</v>
      </c>
      <c r="H50" s="192">
        <v>0</v>
      </c>
      <c r="I50" s="193">
        <v>1</v>
      </c>
      <c r="J50" s="9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row>
    <row r="51" spans="1:66" s="65" customFormat="1" ht="18" x14ac:dyDescent="0.15">
      <c r="A51" s="168" t="s">
        <v>169</v>
      </c>
      <c r="B51" s="175" t="s">
        <v>191</v>
      </c>
      <c r="C51" s="60"/>
      <c r="D51" s="61"/>
      <c r="E51" s="96"/>
      <c r="F51" s="181" t="s">
        <v>236</v>
      </c>
      <c r="G51" s="191">
        <v>1</v>
      </c>
      <c r="H51" s="192">
        <v>0</v>
      </c>
      <c r="I51" s="193">
        <v>1</v>
      </c>
      <c r="J51" s="9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row>
    <row r="52" spans="1:66" s="65" customFormat="1" ht="18" x14ac:dyDescent="0.15">
      <c r="A52" s="168" t="s">
        <v>170</v>
      </c>
      <c r="B52" s="175" t="s">
        <v>204</v>
      </c>
      <c r="C52" s="60"/>
      <c r="D52" s="61"/>
      <c r="E52" s="96"/>
      <c r="F52" s="181" t="s">
        <v>256</v>
      </c>
      <c r="G52" s="191">
        <v>1</v>
      </c>
      <c r="H52" s="192">
        <v>0</v>
      </c>
      <c r="I52" s="193">
        <v>1</v>
      </c>
      <c r="J52" s="9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row>
    <row r="53" spans="1:66" s="65" customFormat="1" ht="18" x14ac:dyDescent="0.15">
      <c r="A53" s="168" t="s">
        <v>171</v>
      </c>
      <c r="B53" s="175" t="s">
        <v>193</v>
      </c>
      <c r="C53" s="60"/>
      <c r="D53" s="61"/>
      <c r="E53" s="96"/>
      <c r="F53" s="181" t="s">
        <v>237</v>
      </c>
      <c r="G53" s="191">
        <v>1</v>
      </c>
      <c r="H53" s="192">
        <v>0</v>
      </c>
      <c r="I53" s="193">
        <v>1</v>
      </c>
      <c r="J53" s="9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row>
    <row r="54" spans="1:66" s="65" customFormat="1" ht="18" x14ac:dyDescent="0.15">
      <c r="A54" s="168" t="s">
        <v>172</v>
      </c>
      <c r="B54" s="175" t="s">
        <v>194</v>
      </c>
      <c r="C54" s="60"/>
      <c r="D54" s="61"/>
      <c r="E54" s="96"/>
      <c r="F54" s="181" t="s">
        <v>257</v>
      </c>
      <c r="G54" s="191">
        <v>1</v>
      </c>
      <c r="H54" s="192">
        <v>0</v>
      </c>
      <c r="I54" s="193">
        <v>1</v>
      </c>
      <c r="J54" s="9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row>
    <row r="55" spans="1:66" s="65" customFormat="1" ht="18" x14ac:dyDescent="0.15">
      <c r="A55" s="168" t="s">
        <v>173</v>
      </c>
      <c r="B55" s="175" t="s">
        <v>195</v>
      </c>
      <c r="C55" s="60"/>
      <c r="D55" s="61"/>
      <c r="E55" s="96"/>
      <c r="F55" s="181" t="s">
        <v>238</v>
      </c>
      <c r="G55" s="191">
        <v>1</v>
      </c>
      <c r="H55" s="192">
        <v>0</v>
      </c>
      <c r="I55" s="193">
        <v>1</v>
      </c>
      <c r="J55" s="9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row>
    <row r="56" spans="1:66" s="65" customFormat="1" ht="18" x14ac:dyDescent="0.15">
      <c r="A56" s="168" t="s">
        <v>174</v>
      </c>
      <c r="B56" s="175" t="s">
        <v>196</v>
      </c>
      <c r="C56" s="60"/>
      <c r="D56" s="61"/>
      <c r="E56" s="96"/>
      <c r="F56" s="181" t="s">
        <v>239</v>
      </c>
      <c r="G56" s="191">
        <v>1</v>
      </c>
      <c r="H56" s="192">
        <v>0</v>
      </c>
      <c r="I56" s="193">
        <v>1</v>
      </c>
      <c r="J56" s="9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row>
    <row r="57" spans="1:66" s="65" customFormat="1" ht="18" x14ac:dyDescent="0.15">
      <c r="A57" s="168">
        <v>2.7</v>
      </c>
      <c r="B57" s="174" t="s">
        <v>209</v>
      </c>
      <c r="C57" s="60"/>
      <c r="D57" s="61"/>
      <c r="E57" s="96"/>
      <c r="F57" s="186" t="s">
        <v>258</v>
      </c>
      <c r="G57" s="191">
        <v>2</v>
      </c>
      <c r="H57" s="192">
        <v>0</v>
      </c>
      <c r="I57" s="193">
        <v>2</v>
      </c>
      <c r="J57" s="9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row>
    <row r="58" spans="1:66" s="65" customFormat="1" ht="18" x14ac:dyDescent="0.15">
      <c r="A58" s="169" t="str">
        <f>IF(ISERROR(VALUE(SUBSTITUTE(prevWBS,".",""))),"1",IF(ISERROR(FIND("`",SUBSTITUTE(prevWBS,".","`",1))),TEXT(VALUE(prevWBS)+1,"#"),TEXT(VALUE(LEFT(prevWBS,FIND("`",SUBSTITUTE(prevWBS,".","`",1))-1))+1,"#")))</f>
        <v>3</v>
      </c>
      <c r="B58" s="176" t="s">
        <v>210</v>
      </c>
      <c r="C58" s="60"/>
      <c r="D58" s="61"/>
      <c r="E58" s="96"/>
      <c r="F58" s="180" t="str">
        <f t="shared" si="6"/>
        <v xml:space="preserve"> - </v>
      </c>
      <c r="G58" s="54"/>
      <c r="H58" s="55"/>
      <c r="I58" s="190" t="str">
        <f t="shared" si="7"/>
        <v xml:space="preserve"> - </v>
      </c>
      <c r="J58" s="9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row>
    <row r="59" spans="1:66" s="65" customFormat="1" ht="18" x14ac:dyDescent="0.15">
      <c r="A59" s="20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59" s="174" t="s">
        <v>211</v>
      </c>
      <c r="C59" s="60"/>
      <c r="D59" s="61"/>
      <c r="E59" s="96"/>
      <c r="F59" s="185" t="s">
        <v>244</v>
      </c>
      <c r="G59" s="188">
        <v>13</v>
      </c>
      <c r="H59" s="59">
        <v>0</v>
      </c>
      <c r="I59" s="189">
        <v>13</v>
      </c>
      <c r="J59" s="9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row>
    <row r="60" spans="1:66" s="65" customFormat="1" ht="18" x14ac:dyDescent="0.15">
      <c r="A60" s="168" t="s">
        <v>175</v>
      </c>
      <c r="B60" s="178" t="s">
        <v>212</v>
      </c>
      <c r="C60" s="60"/>
      <c r="D60" s="61"/>
      <c r="E60" s="96"/>
      <c r="F60" s="185" t="s">
        <v>240</v>
      </c>
      <c r="G60" s="188">
        <v>1</v>
      </c>
      <c r="H60" s="59">
        <v>0</v>
      </c>
      <c r="I60" s="189">
        <v>1</v>
      </c>
      <c r="J60" s="90"/>
      <c r="K60" s="100"/>
      <c r="L60" s="100"/>
      <c r="M60" s="100"/>
      <c r="N60" s="100"/>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100"/>
      <c r="AW60" s="100"/>
      <c r="AX60" s="100"/>
      <c r="AY60" s="100"/>
      <c r="AZ60" s="100"/>
      <c r="BA60" s="100"/>
      <c r="BB60" s="100"/>
      <c r="BC60" s="100"/>
      <c r="BD60" s="100"/>
      <c r="BE60" s="100"/>
      <c r="BF60" s="100"/>
      <c r="BG60" s="100"/>
      <c r="BH60" s="100"/>
      <c r="BI60" s="100"/>
      <c r="BJ60" s="100"/>
      <c r="BK60" s="100"/>
      <c r="BL60" s="100"/>
      <c r="BM60" s="100"/>
      <c r="BN60" s="100"/>
    </row>
    <row r="61" spans="1:66" s="65" customFormat="1" ht="18" x14ac:dyDescent="0.15">
      <c r="A61" s="168" t="s">
        <v>176</v>
      </c>
      <c r="B61" s="178" t="s">
        <v>213</v>
      </c>
      <c r="C61" s="60"/>
      <c r="D61" s="61"/>
      <c r="E61" s="96"/>
      <c r="F61" s="185" t="s">
        <v>259</v>
      </c>
      <c r="G61" s="188">
        <v>1</v>
      </c>
      <c r="H61" s="59">
        <v>0</v>
      </c>
      <c r="I61" s="189">
        <v>1</v>
      </c>
      <c r="J61" s="90"/>
      <c r="K61" s="100"/>
      <c r="L61" s="100"/>
      <c r="M61" s="100"/>
      <c r="N61" s="100"/>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100"/>
      <c r="AW61" s="100"/>
      <c r="AX61" s="100"/>
      <c r="AY61" s="100"/>
      <c r="AZ61" s="100"/>
      <c r="BA61" s="100"/>
      <c r="BB61" s="100"/>
      <c r="BC61" s="100"/>
      <c r="BD61" s="100"/>
      <c r="BE61" s="100"/>
      <c r="BF61" s="100"/>
      <c r="BG61" s="100"/>
      <c r="BH61" s="100"/>
      <c r="BI61" s="100"/>
      <c r="BJ61" s="100"/>
      <c r="BK61" s="100"/>
      <c r="BL61" s="100"/>
      <c r="BM61" s="100"/>
      <c r="BN61" s="100"/>
    </row>
    <row r="62" spans="1:66" s="65" customFormat="1" ht="18" x14ac:dyDescent="0.15">
      <c r="A62" s="168" t="s">
        <v>177</v>
      </c>
      <c r="B62" s="175" t="s">
        <v>189</v>
      </c>
      <c r="C62" s="60"/>
      <c r="D62" s="61"/>
      <c r="E62" s="96"/>
      <c r="F62" s="185" t="s">
        <v>260</v>
      </c>
      <c r="G62" s="188">
        <v>2</v>
      </c>
      <c r="H62" s="59">
        <v>0</v>
      </c>
      <c r="I62" s="189">
        <v>2</v>
      </c>
      <c r="J62" s="90"/>
      <c r="K62" s="100"/>
      <c r="L62" s="100"/>
      <c r="M62" s="100"/>
      <c r="N62" s="100"/>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100"/>
      <c r="AW62" s="100"/>
      <c r="AX62" s="100"/>
      <c r="AY62" s="100"/>
      <c r="AZ62" s="100"/>
      <c r="BA62" s="100"/>
      <c r="BB62" s="100"/>
      <c r="BC62" s="100"/>
      <c r="BD62" s="100"/>
      <c r="BE62" s="100"/>
      <c r="BF62" s="100"/>
      <c r="BG62" s="100"/>
      <c r="BH62" s="100"/>
      <c r="BI62" s="100"/>
      <c r="BJ62" s="100"/>
      <c r="BK62" s="100"/>
      <c r="BL62" s="100"/>
      <c r="BM62" s="100"/>
      <c r="BN62" s="100"/>
    </row>
    <row r="63" spans="1:66" s="65" customFormat="1" ht="18" x14ac:dyDescent="0.15">
      <c r="A63" s="168" t="s">
        <v>178</v>
      </c>
      <c r="B63" s="175" t="s">
        <v>190</v>
      </c>
      <c r="C63" s="60"/>
      <c r="D63" s="61"/>
      <c r="E63" s="96"/>
      <c r="F63" s="182" t="s">
        <v>261</v>
      </c>
      <c r="G63" s="194">
        <v>2</v>
      </c>
      <c r="H63" s="195">
        <v>0</v>
      </c>
      <c r="I63" s="196">
        <v>2</v>
      </c>
      <c r="J63" s="90"/>
      <c r="K63" s="100"/>
      <c r="L63" s="100"/>
      <c r="M63" s="100"/>
      <c r="N63" s="100"/>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100"/>
      <c r="AW63" s="100"/>
      <c r="AX63" s="100"/>
      <c r="AY63" s="100"/>
      <c r="AZ63" s="100"/>
      <c r="BA63" s="100"/>
      <c r="BB63" s="100"/>
      <c r="BC63" s="100"/>
      <c r="BD63" s="100"/>
      <c r="BE63" s="100"/>
      <c r="BF63" s="100"/>
      <c r="BG63" s="100"/>
      <c r="BH63" s="100"/>
      <c r="BI63" s="100"/>
      <c r="BJ63" s="100"/>
      <c r="BK63" s="100"/>
      <c r="BL63" s="100"/>
      <c r="BM63" s="100"/>
      <c r="BN63" s="100"/>
    </row>
    <row r="64" spans="1:66" s="65" customFormat="1" ht="18" x14ac:dyDescent="0.15">
      <c r="A64" s="168" t="s">
        <v>179</v>
      </c>
      <c r="B64" s="175" t="s">
        <v>191</v>
      </c>
      <c r="C64" s="60"/>
      <c r="D64" s="61"/>
      <c r="E64" s="96"/>
      <c r="F64" s="182" t="s">
        <v>241</v>
      </c>
      <c r="G64" s="194">
        <v>1</v>
      </c>
      <c r="H64" s="195">
        <v>0</v>
      </c>
      <c r="I64" s="196">
        <v>1</v>
      </c>
      <c r="J64" s="90"/>
      <c r="K64" s="100"/>
      <c r="L64" s="100"/>
      <c r="M64" s="100"/>
      <c r="N64" s="100"/>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100"/>
      <c r="AW64" s="100"/>
      <c r="AX64" s="100"/>
      <c r="AY64" s="100"/>
      <c r="AZ64" s="100"/>
      <c r="BA64" s="100"/>
      <c r="BB64" s="100"/>
      <c r="BC64" s="100"/>
      <c r="BD64" s="100"/>
      <c r="BE64" s="100"/>
      <c r="BF64" s="100"/>
      <c r="BG64" s="100"/>
      <c r="BH64" s="100"/>
      <c r="BI64" s="100"/>
      <c r="BJ64" s="100"/>
      <c r="BK64" s="100"/>
      <c r="BL64" s="100"/>
      <c r="BM64" s="100"/>
      <c r="BN64" s="100"/>
    </row>
    <row r="65" spans="1:66" s="65" customFormat="1" ht="18" x14ac:dyDescent="0.15">
      <c r="A65" s="168" t="s">
        <v>180</v>
      </c>
      <c r="B65" s="175" t="s">
        <v>204</v>
      </c>
      <c r="C65" s="60"/>
      <c r="D65" s="61"/>
      <c r="E65" s="96"/>
      <c r="F65" s="182" t="s">
        <v>242</v>
      </c>
      <c r="G65" s="194">
        <v>1</v>
      </c>
      <c r="H65" s="195">
        <v>0</v>
      </c>
      <c r="I65" s="196">
        <v>1</v>
      </c>
      <c r="J65" s="90"/>
      <c r="K65" s="100"/>
      <c r="L65" s="100"/>
      <c r="M65" s="100"/>
      <c r="N65" s="100"/>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100"/>
      <c r="AW65" s="100"/>
      <c r="AX65" s="100"/>
      <c r="AY65" s="100"/>
      <c r="AZ65" s="100"/>
      <c r="BA65" s="100"/>
      <c r="BB65" s="100"/>
      <c r="BC65" s="100"/>
      <c r="BD65" s="100"/>
      <c r="BE65" s="100"/>
      <c r="BF65" s="100"/>
      <c r="BG65" s="100"/>
      <c r="BH65" s="100"/>
      <c r="BI65" s="100"/>
      <c r="BJ65" s="100"/>
      <c r="BK65" s="100"/>
      <c r="BL65" s="100"/>
      <c r="BM65" s="100"/>
      <c r="BN65" s="100"/>
    </row>
    <row r="66" spans="1:66" s="65" customFormat="1" ht="18" x14ac:dyDescent="0.15">
      <c r="A66" s="168" t="s">
        <v>181</v>
      </c>
      <c r="B66" s="175" t="s">
        <v>193</v>
      </c>
      <c r="C66" s="60"/>
      <c r="D66" s="61"/>
      <c r="E66" s="96"/>
      <c r="F66" s="182" t="s">
        <v>262</v>
      </c>
      <c r="G66" s="194">
        <v>2</v>
      </c>
      <c r="H66" s="195">
        <v>0</v>
      </c>
      <c r="I66" s="196">
        <v>2</v>
      </c>
      <c r="J66" s="9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100"/>
      <c r="AW66" s="100"/>
      <c r="AX66" s="100"/>
      <c r="AY66" s="100"/>
      <c r="AZ66" s="100"/>
      <c r="BA66" s="100"/>
      <c r="BB66" s="100"/>
      <c r="BC66" s="100"/>
      <c r="BD66" s="100"/>
      <c r="BE66" s="100"/>
      <c r="BF66" s="100"/>
      <c r="BG66" s="100"/>
      <c r="BH66" s="100"/>
      <c r="BI66" s="100"/>
      <c r="BJ66" s="100"/>
      <c r="BK66" s="100"/>
      <c r="BL66" s="100"/>
      <c r="BM66" s="100"/>
      <c r="BN66" s="100"/>
    </row>
    <row r="67" spans="1:66" s="65" customFormat="1" ht="18" x14ac:dyDescent="0.15">
      <c r="A67" s="168" t="s">
        <v>182</v>
      </c>
      <c r="B67" s="175" t="s">
        <v>194</v>
      </c>
      <c r="C67" s="60"/>
      <c r="D67" s="61"/>
      <c r="E67" s="96"/>
      <c r="F67" s="182" t="s">
        <v>243</v>
      </c>
      <c r="G67" s="194">
        <v>1</v>
      </c>
      <c r="H67" s="195">
        <v>0</v>
      </c>
      <c r="I67" s="196">
        <v>1</v>
      </c>
      <c r="J67" s="9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row>
    <row r="68" spans="1:66" s="65" customFormat="1" ht="18" x14ac:dyDescent="0.15">
      <c r="A68" s="168" t="s">
        <v>183</v>
      </c>
      <c r="B68" s="175" t="s">
        <v>195</v>
      </c>
      <c r="C68" s="60"/>
      <c r="D68" s="61"/>
      <c r="E68" s="96"/>
      <c r="F68" s="182" t="s">
        <v>263</v>
      </c>
      <c r="G68" s="194">
        <v>2</v>
      </c>
      <c r="H68" s="195">
        <v>0</v>
      </c>
      <c r="I68" s="196">
        <v>2</v>
      </c>
      <c r="J68" s="90"/>
      <c r="K68" s="100"/>
      <c r="L68" s="100"/>
      <c r="M68" s="100"/>
      <c r="N68" s="100"/>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row>
    <row r="69" spans="1:66" s="65" customFormat="1" ht="18" x14ac:dyDescent="0.15">
      <c r="A69" s="168" t="s">
        <v>184</v>
      </c>
      <c r="B69" s="175" t="s">
        <v>196</v>
      </c>
      <c r="C69" s="60"/>
      <c r="D69" s="61"/>
      <c r="E69" s="96"/>
      <c r="F69" s="182" t="s">
        <v>244</v>
      </c>
      <c r="G69" s="194">
        <v>1</v>
      </c>
      <c r="H69" s="195">
        <v>0</v>
      </c>
      <c r="I69" s="196">
        <v>1</v>
      </c>
      <c r="J69" s="90"/>
      <c r="K69" s="100"/>
      <c r="L69" s="100"/>
      <c r="M69" s="100"/>
      <c r="N69" s="100"/>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100"/>
      <c r="AW69" s="100"/>
      <c r="AX69" s="100"/>
      <c r="AY69" s="100"/>
      <c r="AZ69" s="100"/>
      <c r="BA69" s="100"/>
      <c r="BB69" s="100"/>
      <c r="BC69" s="100"/>
      <c r="BD69" s="100"/>
      <c r="BE69" s="100"/>
      <c r="BF69" s="100"/>
      <c r="BG69" s="100"/>
      <c r="BH69" s="100"/>
      <c r="BI69" s="100"/>
      <c r="BJ69" s="100"/>
      <c r="BK69" s="100"/>
      <c r="BL69" s="100"/>
      <c r="BM69" s="100"/>
      <c r="BN69" s="100"/>
    </row>
    <row r="70" spans="1:66" s="65" customFormat="1" ht="18" x14ac:dyDescent="0.15">
      <c r="A70" s="202">
        <v>3.2</v>
      </c>
      <c r="B70" s="177" t="s">
        <v>214</v>
      </c>
      <c r="C70" s="60"/>
      <c r="D70" s="61"/>
      <c r="E70" s="96"/>
      <c r="F70" s="182" t="s">
        <v>264</v>
      </c>
      <c r="G70" s="62">
        <v>3</v>
      </c>
      <c r="H70" s="63">
        <v>0</v>
      </c>
      <c r="I70" s="196">
        <v>3</v>
      </c>
      <c r="J70" s="90"/>
      <c r="K70" s="100"/>
      <c r="L70" s="100"/>
      <c r="M70" s="100"/>
      <c r="N70" s="100"/>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100"/>
      <c r="AW70" s="100"/>
      <c r="AX70" s="100"/>
      <c r="AY70" s="100"/>
      <c r="AZ70" s="100"/>
      <c r="BA70" s="100"/>
      <c r="BB70" s="100"/>
      <c r="BC70" s="100"/>
      <c r="BD70" s="100"/>
      <c r="BE70" s="100"/>
      <c r="BF70" s="100"/>
      <c r="BG70" s="100"/>
      <c r="BH70" s="100"/>
      <c r="BI70" s="100"/>
      <c r="BJ70" s="100"/>
      <c r="BK70" s="100"/>
      <c r="BL70" s="100"/>
      <c r="BM70" s="100"/>
      <c r="BN70" s="100"/>
    </row>
    <row r="71" spans="1:66" s="65" customFormat="1" ht="18" x14ac:dyDescent="0.15">
      <c r="A71" s="170">
        <v>4</v>
      </c>
      <c r="B71" s="179" t="s">
        <v>142</v>
      </c>
      <c r="C71" s="60"/>
      <c r="D71" s="61"/>
      <c r="E71" s="96"/>
      <c r="F71" s="183"/>
      <c r="G71" s="187"/>
      <c r="H71" s="197"/>
      <c r="I71" s="198"/>
      <c r="J71" s="90"/>
      <c r="K71" s="100"/>
      <c r="L71" s="100"/>
      <c r="M71" s="100"/>
      <c r="N71" s="100"/>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100"/>
      <c r="AW71" s="100"/>
      <c r="AX71" s="100"/>
      <c r="AY71" s="100"/>
      <c r="AZ71" s="100"/>
      <c r="BA71" s="100"/>
      <c r="BB71" s="100"/>
      <c r="BC71" s="100"/>
      <c r="BD71" s="100"/>
      <c r="BE71" s="100"/>
      <c r="BF71" s="100"/>
      <c r="BG71" s="100"/>
      <c r="BH71" s="100"/>
      <c r="BI71" s="100"/>
      <c r="BJ71" s="100"/>
      <c r="BK71" s="100"/>
      <c r="BL71" s="100"/>
      <c r="BM71" s="100"/>
      <c r="BN71" s="100"/>
    </row>
    <row r="72" spans="1:66" s="65" customFormat="1" ht="18" x14ac:dyDescent="0.15">
      <c r="A72" s="171">
        <v>4.0999999999999996</v>
      </c>
      <c r="B72" s="201" t="s">
        <v>215</v>
      </c>
      <c r="C72" s="60"/>
      <c r="D72" s="61"/>
      <c r="E72" s="96"/>
      <c r="F72" s="184" t="s">
        <v>265</v>
      </c>
      <c r="G72" s="203">
        <v>3</v>
      </c>
      <c r="H72" s="204">
        <v>0</v>
      </c>
      <c r="I72" s="199">
        <v>3</v>
      </c>
      <c r="J72" s="90"/>
      <c r="K72" s="100"/>
      <c r="L72" s="100"/>
      <c r="M72" s="100"/>
      <c r="N72" s="100"/>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100"/>
      <c r="AW72" s="100"/>
      <c r="AX72" s="100"/>
      <c r="AY72" s="100"/>
      <c r="AZ72" s="100"/>
      <c r="BA72" s="100"/>
      <c r="BB72" s="100"/>
      <c r="BC72" s="100"/>
      <c r="BD72" s="100"/>
      <c r="BE72" s="100"/>
      <c r="BF72" s="100"/>
      <c r="BG72" s="100"/>
      <c r="BH72" s="100"/>
      <c r="BI72" s="100"/>
      <c r="BJ72" s="100"/>
      <c r="BK72" s="100"/>
      <c r="BL72" s="100"/>
      <c r="BM72" s="100"/>
      <c r="BN72" s="100"/>
    </row>
    <row r="73" spans="1:66" s="65" customFormat="1" ht="18" x14ac:dyDescent="0.15">
      <c r="A73" s="171">
        <v>4.2</v>
      </c>
      <c r="B73" s="201" t="s">
        <v>216</v>
      </c>
      <c r="C73" s="60"/>
      <c r="D73" s="61"/>
      <c r="E73" s="96"/>
      <c r="F73" s="184" t="s">
        <v>266</v>
      </c>
      <c r="G73" s="203">
        <v>3</v>
      </c>
      <c r="H73" s="204">
        <v>0</v>
      </c>
      <c r="I73" s="199">
        <v>3</v>
      </c>
      <c r="J73" s="90"/>
      <c r="K73" s="100"/>
      <c r="L73" s="100"/>
      <c r="M73" s="100"/>
      <c r="N73" s="100"/>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100"/>
      <c r="AW73" s="100"/>
      <c r="AX73" s="100"/>
      <c r="AY73" s="100"/>
      <c r="AZ73" s="100"/>
      <c r="BA73" s="100"/>
      <c r="BB73" s="100"/>
      <c r="BC73" s="100"/>
      <c r="BD73" s="100"/>
      <c r="BE73" s="100"/>
      <c r="BF73" s="100"/>
      <c r="BG73" s="100"/>
      <c r="BH73" s="100"/>
      <c r="BI73" s="100"/>
      <c r="BJ73" s="100"/>
      <c r="BK73" s="100"/>
      <c r="BL73" s="100"/>
      <c r="BM73" s="100"/>
      <c r="BN73" s="100"/>
    </row>
    <row r="74" spans="1:66" s="65" customFormat="1" ht="18" x14ac:dyDescent="0.15">
      <c r="A74" s="171">
        <v>4.3</v>
      </c>
      <c r="B74" s="201" t="s">
        <v>217</v>
      </c>
      <c r="C74" s="60"/>
      <c r="D74" s="61"/>
      <c r="E74" s="96"/>
      <c r="F74" s="184" t="s">
        <v>267</v>
      </c>
      <c r="G74" s="203">
        <v>3</v>
      </c>
      <c r="H74" s="204">
        <v>0</v>
      </c>
      <c r="I74" s="199">
        <v>3</v>
      </c>
      <c r="J74" s="90"/>
      <c r="K74" s="100"/>
      <c r="L74" s="100"/>
      <c r="M74" s="100"/>
      <c r="N74" s="100"/>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100"/>
      <c r="AW74" s="100"/>
      <c r="AX74" s="100"/>
      <c r="AY74" s="100"/>
      <c r="AZ74" s="100"/>
      <c r="BA74" s="100"/>
      <c r="BB74" s="100"/>
      <c r="BC74" s="100"/>
      <c r="BD74" s="100"/>
      <c r="BE74" s="100"/>
      <c r="BF74" s="100"/>
      <c r="BG74" s="100"/>
      <c r="BH74" s="100"/>
      <c r="BI74" s="100"/>
      <c r="BJ74" s="100"/>
      <c r="BK74" s="100"/>
      <c r="BL74" s="100"/>
      <c r="BM74" s="100"/>
      <c r="BN74" s="100"/>
    </row>
    <row r="75" spans="1:66" s="65" customFormat="1" ht="18" x14ac:dyDescent="0.15">
      <c r="A75" s="170">
        <v>5</v>
      </c>
      <c r="B75" s="179" t="s">
        <v>141</v>
      </c>
      <c r="C75" s="60"/>
      <c r="D75" s="61"/>
      <c r="E75" s="96"/>
      <c r="F75" s="187"/>
      <c r="G75" s="197"/>
      <c r="H75" s="198"/>
      <c r="I75" s="200"/>
      <c r="J75" s="90"/>
      <c r="K75" s="100"/>
      <c r="L75" s="100"/>
      <c r="M75" s="100"/>
      <c r="N75" s="100"/>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100"/>
      <c r="AW75" s="100"/>
      <c r="AX75" s="100"/>
      <c r="AY75" s="100"/>
      <c r="AZ75" s="100"/>
      <c r="BA75" s="100"/>
      <c r="BB75" s="100"/>
      <c r="BC75" s="100"/>
      <c r="BD75" s="100"/>
      <c r="BE75" s="100"/>
      <c r="BF75" s="100"/>
      <c r="BG75" s="100"/>
      <c r="BH75" s="100"/>
      <c r="BI75" s="100"/>
      <c r="BJ75" s="100"/>
      <c r="BK75" s="100"/>
      <c r="BL75" s="100"/>
      <c r="BM75" s="100"/>
      <c r="BN75" s="100"/>
    </row>
    <row r="76" spans="1:66" s="65" customFormat="1" ht="18" x14ac:dyDescent="0.15">
      <c r="A76" s="171">
        <v>5.0999999999999996</v>
      </c>
      <c r="B76" s="201" t="s">
        <v>218</v>
      </c>
      <c r="C76" s="60"/>
      <c r="D76" s="61"/>
      <c r="E76" s="96"/>
      <c r="F76" s="184"/>
      <c r="G76" s="203"/>
      <c r="H76" s="204"/>
      <c r="I76" s="199"/>
      <c r="J76" s="9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100"/>
      <c r="AW76" s="100"/>
      <c r="AX76" s="100"/>
      <c r="AY76" s="100"/>
      <c r="AZ76" s="100"/>
      <c r="BA76" s="100"/>
      <c r="BB76" s="100"/>
      <c r="BC76" s="100"/>
      <c r="BD76" s="100"/>
      <c r="BE76" s="100"/>
      <c r="BF76" s="100"/>
      <c r="BG76" s="100"/>
      <c r="BH76" s="100"/>
      <c r="BI76" s="100"/>
      <c r="BJ76" s="100"/>
      <c r="BK76" s="100"/>
      <c r="BL76" s="100"/>
      <c r="BM76" s="100"/>
      <c r="BN76" s="100"/>
    </row>
    <row r="77" spans="1:66" s="65" customFormat="1" ht="18" x14ac:dyDescent="0.15">
      <c r="A77" s="171">
        <v>5.2</v>
      </c>
      <c r="B77" s="201" t="s">
        <v>219</v>
      </c>
      <c r="C77" s="60"/>
      <c r="D77" s="61"/>
      <c r="E77" s="96"/>
      <c r="F77" s="184"/>
      <c r="G77" s="203"/>
      <c r="H77" s="204"/>
      <c r="I77" s="199"/>
      <c r="J77" s="9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100"/>
      <c r="AW77" s="100"/>
      <c r="AX77" s="100"/>
      <c r="AY77" s="100"/>
      <c r="AZ77" s="100"/>
      <c r="BA77" s="100"/>
      <c r="BB77" s="100"/>
      <c r="BC77" s="100"/>
      <c r="BD77" s="100"/>
      <c r="BE77" s="100"/>
      <c r="BF77" s="100"/>
      <c r="BG77" s="100"/>
      <c r="BH77" s="100"/>
      <c r="BI77" s="100"/>
      <c r="BJ77" s="100"/>
      <c r="BK77" s="100"/>
      <c r="BL77" s="100"/>
      <c r="BM77" s="100"/>
      <c r="BN77" s="100"/>
    </row>
    <row r="78" spans="1:66" s="65" customFormat="1" ht="18" x14ac:dyDescent="0.15">
      <c r="A78" s="155"/>
      <c r="B78" s="156"/>
      <c r="C78" s="60"/>
      <c r="D78" s="61"/>
      <c r="E78" s="96"/>
      <c r="F78" s="96"/>
      <c r="G78" s="62"/>
      <c r="H78" s="63"/>
      <c r="I78" s="64"/>
      <c r="J78" s="9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100"/>
      <c r="AW78" s="100"/>
      <c r="AX78" s="100"/>
      <c r="AY78" s="100"/>
      <c r="AZ78" s="100"/>
      <c r="BA78" s="100"/>
      <c r="BB78" s="100"/>
      <c r="BC78" s="100"/>
      <c r="BD78" s="100"/>
      <c r="BE78" s="100"/>
      <c r="BF78" s="100"/>
      <c r="BG78" s="100"/>
      <c r="BH78" s="100"/>
      <c r="BI78" s="100"/>
      <c r="BJ78" s="100"/>
      <c r="BK78" s="100"/>
      <c r="BL78" s="100"/>
      <c r="BM78" s="100"/>
      <c r="BN78" s="100"/>
    </row>
    <row r="79" spans="1:66" s="65" customFormat="1" ht="18" x14ac:dyDescent="0.15">
      <c r="A79" s="155"/>
      <c r="B79" s="156"/>
      <c r="C79" s="60"/>
      <c r="D79" s="61"/>
      <c r="E79" s="96"/>
      <c r="F79" s="96"/>
      <c r="G79" s="62"/>
      <c r="H79" s="63"/>
      <c r="I79" s="64"/>
      <c r="J79" s="9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100"/>
      <c r="AW79" s="100"/>
      <c r="AX79" s="100"/>
      <c r="AY79" s="100"/>
      <c r="AZ79" s="100"/>
      <c r="BA79" s="100"/>
      <c r="BB79" s="100"/>
      <c r="BC79" s="100"/>
      <c r="BD79" s="100"/>
      <c r="BE79" s="100"/>
      <c r="BF79" s="100"/>
      <c r="BG79" s="100"/>
      <c r="BH79" s="100"/>
      <c r="BI79" s="100"/>
      <c r="BJ79" s="100"/>
      <c r="BK79" s="100"/>
      <c r="BL79" s="100"/>
      <c r="BM79" s="100"/>
      <c r="BN79" s="100"/>
    </row>
    <row r="80" spans="1:66" s="65" customFormat="1" ht="18" x14ac:dyDescent="0.15">
      <c r="A80" s="56"/>
      <c r="B80" s="60"/>
      <c r="C80" s="60"/>
      <c r="D80" s="61"/>
      <c r="E80" s="96"/>
      <c r="F80" s="96"/>
      <c r="G80" s="62"/>
      <c r="H80" s="63"/>
      <c r="I80" s="64" t="str">
        <f t="shared" si="4"/>
        <v xml:space="preserve"> - </v>
      </c>
      <c r="J80" s="9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100"/>
      <c r="AW80" s="100"/>
      <c r="AX80" s="100"/>
      <c r="AY80" s="100"/>
      <c r="AZ80" s="100"/>
      <c r="BA80" s="100"/>
      <c r="BB80" s="100"/>
      <c r="BC80" s="100"/>
      <c r="BD80" s="100"/>
      <c r="BE80" s="100"/>
      <c r="BF80" s="100"/>
      <c r="BG80" s="100"/>
      <c r="BH80" s="100"/>
      <c r="BI80" s="100"/>
      <c r="BJ80" s="100"/>
      <c r="BK80" s="100"/>
      <c r="BL80" s="100"/>
      <c r="BM80" s="100"/>
      <c r="BN80" s="100"/>
    </row>
    <row r="81" spans="1:66" s="70" customFormat="1" ht="18" x14ac:dyDescent="0.15">
      <c r="A81" s="66" t="s">
        <v>3</v>
      </c>
      <c r="B81" s="67"/>
      <c r="C81" s="68"/>
      <c r="D81" s="68"/>
      <c r="E81" s="97"/>
      <c r="F81" s="97"/>
      <c r="G81" s="69"/>
      <c r="H81" s="69"/>
      <c r="I81" s="69"/>
      <c r="J81" s="91"/>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100"/>
      <c r="AW81" s="100"/>
      <c r="AX81" s="100"/>
      <c r="AY81" s="100"/>
      <c r="AZ81" s="100"/>
      <c r="BA81" s="100"/>
      <c r="BB81" s="100"/>
      <c r="BC81" s="100"/>
      <c r="BD81" s="100"/>
      <c r="BE81" s="100"/>
      <c r="BF81" s="100"/>
      <c r="BG81" s="100"/>
      <c r="BH81" s="100"/>
      <c r="BI81" s="100"/>
      <c r="BJ81" s="100"/>
      <c r="BK81" s="100"/>
      <c r="BL81" s="100"/>
      <c r="BM81" s="100"/>
      <c r="BN81" s="100"/>
    </row>
    <row r="82" spans="1:66" s="65" customFormat="1" ht="18" x14ac:dyDescent="0.15">
      <c r="A82" s="71" t="s">
        <v>40</v>
      </c>
      <c r="B82" s="72"/>
      <c r="C82" s="72"/>
      <c r="D82" s="72"/>
      <c r="E82" s="98"/>
      <c r="F82" s="98"/>
      <c r="G82" s="72"/>
      <c r="H82" s="72"/>
      <c r="I82" s="72"/>
      <c r="J82" s="91"/>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100"/>
      <c r="AW82" s="100"/>
      <c r="AX82" s="100"/>
      <c r="AY82" s="100"/>
      <c r="AZ82" s="100"/>
      <c r="BA82" s="100"/>
      <c r="BB82" s="100"/>
      <c r="BC82" s="100"/>
      <c r="BD82" s="100"/>
      <c r="BE82" s="100"/>
      <c r="BF82" s="100"/>
      <c r="BG82" s="100"/>
      <c r="BH82" s="100"/>
      <c r="BI82" s="100"/>
      <c r="BJ82" s="100"/>
      <c r="BK82" s="100"/>
      <c r="BL82" s="100"/>
      <c r="BM82" s="100"/>
      <c r="BN82" s="100"/>
    </row>
    <row r="83" spans="1:66" s="65" customFormat="1" ht="18" x14ac:dyDescent="0.15">
      <c r="A83" s="121" t="str">
        <f>IF(ISERROR(VALUE(SUBSTITUTE(prevWBS,".",""))),"1",IF(ISERROR(FIND("`",SUBSTITUTE(prevWBS,".","`",1))),TEXT(VALUE(prevWBS)+1,"#"),TEXT(VALUE(LEFT(prevWBS,FIND("`",SUBSTITUTE(prevWBS,".","`",1))-1))+1,"#")))</f>
        <v>1</v>
      </c>
      <c r="B83" s="122" t="s">
        <v>79</v>
      </c>
      <c r="C83" s="73"/>
      <c r="D83" s="74"/>
      <c r="E83" s="93"/>
      <c r="F83" s="94" t="str">
        <f t="shared" ref="F83:F86" si="8">IF(ISBLANK(E83)," - ",IF(G83=0,E83,E83+G83-1))</f>
        <v xml:space="preserve"> - </v>
      </c>
      <c r="G83" s="58"/>
      <c r="H83" s="59"/>
      <c r="I83" s="75" t="str">
        <f>IF(OR(F83=0,E83=0)," - ",NETWORKDAYS(E83,F83))</f>
        <v xml:space="preserve"> - </v>
      </c>
      <c r="J83" s="92"/>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100"/>
      <c r="AW83" s="100"/>
      <c r="AX83" s="100"/>
      <c r="AY83" s="100"/>
      <c r="AZ83" s="100"/>
      <c r="BA83" s="100"/>
      <c r="BB83" s="100"/>
      <c r="BC83" s="100"/>
      <c r="BD83" s="100"/>
      <c r="BE83" s="100"/>
      <c r="BF83" s="100"/>
      <c r="BG83" s="100"/>
      <c r="BH83" s="100"/>
      <c r="BI83" s="100"/>
      <c r="BJ83" s="100"/>
      <c r="BK83" s="100"/>
      <c r="BL83" s="100"/>
      <c r="BM83" s="100"/>
      <c r="BN83" s="100"/>
    </row>
    <row r="84" spans="1:66" s="65" customFormat="1" ht="18" x14ac:dyDescent="0.15">
      <c r="A8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4" s="76" t="s">
        <v>65</v>
      </c>
      <c r="C84" s="76"/>
      <c r="D84" s="74"/>
      <c r="E84" s="93"/>
      <c r="F84" s="94" t="str">
        <f t="shared" si="8"/>
        <v xml:space="preserve"> - </v>
      </c>
      <c r="G84" s="58"/>
      <c r="H84" s="59"/>
      <c r="I84" s="75" t="str">
        <f t="shared" ref="I84:I86" si="9">IF(OR(F84=0,E84=0)," - ",NETWORKDAYS(E84,F84))</f>
        <v xml:space="preserve"> - </v>
      </c>
      <c r="J84" s="92"/>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100"/>
      <c r="AW84" s="100"/>
      <c r="AX84" s="100"/>
      <c r="AY84" s="100"/>
      <c r="AZ84" s="100"/>
      <c r="BA84" s="100"/>
      <c r="BB84" s="100"/>
      <c r="BC84" s="100"/>
      <c r="BD84" s="100"/>
      <c r="BE84" s="100"/>
      <c r="BF84" s="100"/>
      <c r="BG84" s="100"/>
      <c r="BH84" s="100"/>
      <c r="BI84" s="100"/>
      <c r="BJ84" s="100"/>
      <c r="BK84" s="100"/>
      <c r="BL84" s="100"/>
      <c r="BM84" s="100"/>
      <c r="BN84" s="100"/>
    </row>
    <row r="85" spans="1:66" s="65" customFormat="1" ht="18" x14ac:dyDescent="0.15">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5" s="77" t="s">
        <v>66</v>
      </c>
      <c r="C85" s="76"/>
      <c r="D85" s="74"/>
      <c r="E85" s="93"/>
      <c r="F85" s="94" t="str">
        <f t="shared" si="8"/>
        <v xml:space="preserve"> - </v>
      </c>
      <c r="G85" s="58"/>
      <c r="H85" s="59"/>
      <c r="I85" s="75" t="str">
        <f t="shared" si="9"/>
        <v xml:space="preserve"> - </v>
      </c>
      <c r="J85" s="92"/>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100"/>
      <c r="AW85" s="100"/>
      <c r="AX85" s="100"/>
      <c r="AY85" s="100"/>
      <c r="AZ85" s="100"/>
      <c r="BA85" s="100"/>
      <c r="BB85" s="100"/>
      <c r="BC85" s="100"/>
      <c r="BD85" s="100"/>
      <c r="BE85" s="100"/>
      <c r="BF85" s="100"/>
      <c r="BG85" s="100"/>
      <c r="BH85" s="100"/>
      <c r="BI85" s="100"/>
      <c r="BJ85" s="100"/>
      <c r="BK85" s="100"/>
      <c r="BL85" s="100"/>
      <c r="BM85" s="100"/>
      <c r="BN85" s="100"/>
    </row>
    <row r="86" spans="1:66" s="65" customFormat="1" ht="18" x14ac:dyDescent="0.15">
      <c r="A86" s="5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6" s="77" t="s">
        <v>67</v>
      </c>
      <c r="C86" s="76"/>
      <c r="D86" s="74"/>
      <c r="E86" s="93"/>
      <c r="F86" s="94" t="str">
        <f t="shared" si="8"/>
        <v xml:space="preserve"> - </v>
      </c>
      <c r="G86" s="58"/>
      <c r="H86" s="59"/>
      <c r="I86" s="75" t="str">
        <f t="shared" si="9"/>
        <v xml:space="preserve"> - </v>
      </c>
      <c r="J86" s="92"/>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100"/>
      <c r="AW86" s="100"/>
      <c r="AX86" s="100"/>
      <c r="AY86" s="100"/>
      <c r="AZ86" s="100"/>
      <c r="BA86" s="100"/>
      <c r="BB86" s="100"/>
      <c r="BC86" s="100"/>
      <c r="BD86" s="100"/>
      <c r="BE86" s="100"/>
      <c r="BF86" s="100"/>
      <c r="BG86" s="100"/>
      <c r="BH86" s="100"/>
      <c r="BI86" s="100"/>
      <c r="BJ86" s="100"/>
      <c r="BK86" s="100"/>
      <c r="BL86" s="100"/>
      <c r="BM86" s="100"/>
      <c r="BN86" s="100"/>
    </row>
    <row r="87" spans="1:66" s="32" customFormat="1" x14ac:dyDescent="0.15">
      <c r="A87" s="154" t="str">
        <f>HYPERLINK("https://vertex42.link/HowToCreateAGanttChart","► Watch How to Create a Gantt Chart in Excel")</f>
        <v>► Watch How to Create a Gantt Chart in Excel</v>
      </c>
      <c r="B87" s="30"/>
      <c r="C87" s="30"/>
      <c r="D87" s="31"/>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78:H86 H8">
    <cfRule type="dataBar" priority="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7">
      <formula>K$6=TODAY()</formula>
    </cfRule>
  </conditionalFormatting>
  <conditionalFormatting sqref="K8:BN86">
    <cfRule type="expression" dxfId="2" priority="50">
      <formula>AND($E8&lt;=K$6,ROUNDDOWN(($F8-$E8+1)*$H8,0)+$E8-1&gt;=K$6)</formula>
    </cfRule>
    <cfRule type="expression" dxfId="1" priority="51">
      <formula>AND(NOT(ISBLANK($E8)),$E8&lt;=K$6,$F8&gt;=K$6)</formula>
    </cfRule>
  </conditionalFormatting>
  <conditionalFormatting sqref="K6:BN86">
    <cfRule type="expression" dxfId="0" priority="10">
      <formula>K$6=TODAY()</formula>
    </cfRule>
  </conditionalFormatting>
  <conditionalFormatting sqref="H9:H74 H76:H77">
    <cfRule type="dataBar" priority="2">
      <dataBar>
        <cfvo type="num" val="0"/>
        <cfvo type="num" val="1"/>
        <color theme="0" tint="-0.34998626667073579"/>
      </dataBar>
      <extLst>
        <ext xmlns:x14="http://schemas.microsoft.com/office/spreadsheetml/2009/9/main" uri="{B025F937-C7B1-47D3-B67F-A62EFF666E3E}">
          <x14:id>{536A500D-BA6A-7E41-AE40-46542237B1C0}</x14:id>
        </ext>
      </extLst>
    </cfRule>
  </conditionalFormatting>
  <conditionalFormatting sqref="G75">
    <cfRule type="dataBar" priority="1">
      <dataBar>
        <cfvo type="num" val="0"/>
        <cfvo type="num" val="1"/>
        <color theme="0" tint="-0.34998626667073579"/>
      </dataBar>
      <extLst>
        <ext xmlns:x14="http://schemas.microsoft.com/office/spreadsheetml/2009/9/main" uri="{B025F937-C7B1-47D3-B67F-A62EFF666E3E}">
          <x14:id>{B28C2730-E9B2-C447-8525-CE446FC627D5}</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82:B82 B81 E18 E24 E30 E80:H82 G83:G86 E36"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H78:H86 H8</xm:sqref>
        </x14:conditionalFormatting>
        <x14:conditionalFormatting xmlns:xm="http://schemas.microsoft.com/office/excel/2006/main">
          <x14:cfRule type="dataBar" id="{536A500D-BA6A-7E41-AE40-46542237B1C0}">
            <x14:dataBar minLength="0" maxLength="100" gradient="0">
              <x14:cfvo type="num">
                <xm:f>0</xm:f>
              </x14:cfvo>
              <x14:cfvo type="num">
                <xm:f>1</xm:f>
              </x14:cfvo>
              <x14:negativeFillColor rgb="FFFF0000"/>
              <x14:axisColor rgb="FF000000"/>
            </x14:dataBar>
          </x14:cfRule>
          <xm:sqref>H9:H74 H76:H77</xm:sqref>
        </x14:conditionalFormatting>
        <x14:conditionalFormatting xmlns:xm="http://schemas.microsoft.com/office/excel/2006/main">
          <x14:cfRule type="dataBar" id="{B28C2730-E9B2-C447-8525-CE446FC627D5}">
            <x14:dataBar minLength="0" maxLength="100" gradient="0">
              <x14:cfvo type="num">
                <xm:f>0</xm:f>
              </x14:cfvo>
              <x14:cfvo type="num">
                <xm:f>1</xm:f>
              </x14:cfvo>
              <x14:negativeFillColor rgb="FFFF0000"/>
              <x14:axisColor rgb="FF000000"/>
            </x14:dataBar>
          </x14:cfRule>
          <xm:sqref>G75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baseColWidth="10" defaultColWidth="8.83203125" defaultRowHeight="13" x14ac:dyDescent="0.15"/>
  <cols>
    <col min="1" max="1" width="5.5" style="16" customWidth="1"/>
    <col min="2" max="2" width="37.6640625" style="16" customWidth="1"/>
    <col min="3" max="3" width="55.1640625" style="16" customWidth="1"/>
    <col min="4" max="7" width="8.83203125" style="16"/>
  </cols>
  <sheetData>
    <row r="1" spans="1:3" ht="30" customHeight="1" x14ac:dyDescent="0.15">
      <c r="A1" s="34" t="s">
        <v>24</v>
      </c>
    </row>
    <row r="4" spans="1:3" x14ac:dyDescent="0.15">
      <c r="C4" s="23" t="s">
        <v>32</v>
      </c>
    </row>
    <row r="5" spans="1:3" x14ac:dyDescent="0.15">
      <c r="C5" s="20" t="s">
        <v>33</v>
      </c>
    </row>
    <row r="6" spans="1:3" x14ac:dyDescent="0.15">
      <c r="C6" s="20"/>
    </row>
    <row r="7" spans="1:3" ht="18" x14ac:dyDescent="0.2">
      <c r="C7" s="24" t="s">
        <v>53</v>
      </c>
    </row>
    <row r="8" spans="1:3" x14ac:dyDescent="0.15">
      <c r="C8" s="25" t="s">
        <v>51</v>
      </c>
    </row>
    <row r="10" spans="1:3" x14ac:dyDescent="0.15">
      <c r="C10" s="20" t="s">
        <v>50</v>
      </c>
    </row>
    <row r="11" spans="1:3" x14ac:dyDescent="0.15">
      <c r="C11" s="20" t="s">
        <v>49</v>
      </c>
    </row>
    <row r="13" spans="1:3" ht="18" x14ac:dyDescent="0.2">
      <c r="C13" s="24" t="s">
        <v>48</v>
      </c>
    </row>
    <row r="16" spans="1:3" ht="16" x14ac:dyDescent="0.2">
      <c r="A16" s="27" t="s">
        <v>26</v>
      </c>
    </row>
    <row r="17" spans="2:2" s="16" customFormat="1" x14ac:dyDescent="0.15"/>
    <row r="18" spans="2:2" ht="14" x14ac:dyDescent="0.15">
      <c r="B18" s="26" t="s">
        <v>37</v>
      </c>
    </row>
    <row r="19" spans="2:2" x14ac:dyDescent="0.15">
      <c r="B19" s="20" t="s">
        <v>43</v>
      </c>
    </row>
    <row r="20" spans="2:2" x14ac:dyDescent="0.15">
      <c r="B20" s="20" t="s">
        <v>44</v>
      </c>
    </row>
    <row r="22" spans="2:2" s="16" customFormat="1" ht="14" x14ac:dyDescent="0.15">
      <c r="B22" s="26" t="s">
        <v>45</v>
      </c>
    </row>
    <row r="23" spans="2:2" s="16" customFormat="1" x14ac:dyDescent="0.15">
      <c r="B23" s="20" t="s">
        <v>46</v>
      </c>
    </row>
    <row r="24" spans="2:2" s="16" customFormat="1" x14ac:dyDescent="0.15">
      <c r="B24" s="20" t="s">
        <v>47</v>
      </c>
    </row>
    <row r="26" spans="2:2" s="16" customFormat="1" ht="14" x14ac:dyDescent="0.15">
      <c r="B26" s="26" t="s">
        <v>34</v>
      </c>
    </row>
    <row r="27" spans="2:2" s="16" customFormat="1" x14ac:dyDescent="0.15">
      <c r="B27" s="20" t="s">
        <v>38</v>
      </c>
    </row>
    <row r="28" spans="2:2" s="16" customFormat="1" x14ac:dyDescent="0.15">
      <c r="B28" s="20" t="s">
        <v>39</v>
      </c>
    </row>
    <row r="29" spans="2:2" x14ac:dyDescent="0.15">
      <c r="B29" s="20" t="s">
        <v>41</v>
      </c>
    </row>
    <row r="30" spans="2:2" x14ac:dyDescent="0.15">
      <c r="B30" s="16" t="s">
        <v>27</v>
      </c>
    </row>
    <row r="31" spans="2:2" x14ac:dyDescent="0.15">
      <c r="B31" s="16" t="s">
        <v>28</v>
      </c>
    </row>
    <row r="32" spans="2:2" x14ac:dyDescent="0.15">
      <c r="B32" s="16" t="s">
        <v>29</v>
      </c>
    </row>
    <row r="34" spans="2:2" ht="14" x14ac:dyDescent="0.15">
      <c r="B34" s="26" t="s">
        <v>30</v>
      </c>
    </row>
    <row r="35" spans="2:2" x14ac:dyDescent="0.15">
      <c r="B35" s="20" t="s">
        <v>130</v>
      </c>
    </row>
    <row r="36" spans="2:2" x14ac:dyDescent="0.15">
      <c r="B36" s="20" t="s">
        <v>131</v>
      </c>
    </row>
    <row r="37" spans="2:2" x14ac:dyDescent="0.15">
      <c r="B37" s="20" t="s">
        <v>132</v>
      </c>
    </row>
    <row r="39" spans="2:2" ht="14" x14ac:dyDescent="0.15">
      <c r="B39" s="26" t="s">
        <v>31</v>
      </c>
    </row>
    <row r="40" spans="2:2" x14ac:dyDescent="0.15">
      <c r="B40" s="20" t="s">
        <v>42</v>
      </c>
    </row>
    <row r="42" spans="2:2" s="16" customFormat="1" ht="14" x14ac:dyDescent="0.15">
      <c r="B42" s="26" t="s">
        <v>35</v>
      </c>
    </row>
    <row r="43" spans="2:2" s="16" customFormat="1" x14ac:dyDescent="0.15">
      <c r="B43" s="20" t="s">
        <v>133</v>
      </c>
    </row>
    <row r="44" spans="2:2" s="16" customFormat="1" x14ac:dyDescent="0.15">
      <c r="B44" s="20" t="s">
        <v>36</v>
      </c>
    </row>
    <row r="45" spans="2:2" s="16" customFormat="1" x14ac:dyDescent="0.15"/>
    <row r="46" spans="2:2" ht="18" x14ac:dyDescent="0.2">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39" t="s">
        <v>125</v>
      </c>
      <c r="B1" s="40"/>
      <c r="C1" s="41"/>
    </row>
    <row r="2" spans="1:3" ht="14" x14ac:dyDescent="0.15">
      <c r="A2" s="129" t="s">
        <v>51</v>
      </c>
      <c r="B2" s="9"/>
      <c r="C2" s="8"/>
    </row>
    <row r="3" spans="1:3" s="20" customFormat="1" x14ac:dyDescent="0.15">
      <c r="A3" s="8"/>
      <c r="B3" s="9"/>
      <c r="C3" s="8"/>
    </row>
    <row r="4" spans="1:3" s="8" customFormat="1" ht="18" x14ac:dyDescent="0.2">
      <c r="A4" s="124" t="s">
        <v>92</v>
      </c>
      <c r="B4" s="38"/>
    </row>
    <row r="5" spans="1:3" s="8" customFormat="1" ht="60" x14ac:dyDescent="0.15">
      <c r="B5" s="130" t="s">
        <v>81</v>
      </c>
    </row>
    <row r="7" spans="1:3" ht="30" x14ac:dyDescent="0.15">
      <c r="B7" s="130" t="s">
        <v>93</v>
      </c>
    </row>
    <row r="9" spans="1:3" ht="14" x14ac:dyDescent="0.15">
      <c r="B9" s="129" t="s">
        <v>63</v>
      </c>
    </row>
    <row r="11" spans="1:3" ht="30" x14ac:dyDescent="0.15">
      <c r="B11" s="128" t="s">
        <v>64</v>
      </c>
    </row>
    <row r="12" spans="1:3" s="20" customFormat="1" x14ac:dyDescent="0.15"/>
    <row r="13" spans="1:3" ht="18" x14ac:dyDescent="0.2">
      <c r="A13" s="166" t="s">
        <v>6</v>
      </c>
      <c r="B13" s="166"/>
    </row>
    <row r="14" spans="1:3" s="20" customFormat="1" x14ac:dyDescent="0.15"/>
    <row r="15" spans="1:3" s="125" customFormat="1" ht="18" x14ac:dyDescent="0.15">
      <c r="A15" s="133"/>
      <c r="B15" s="131" t="s">
        <v>84</v>
      </c>
    </row>
    <row r="16" spans="1:3" s="125" customFormat="1" ht="18" x14ac:dyDescent="0.15">
      <c r="A16" s="133"/>
      <c r="B16" s="132" t="s">
        <v>82</v>
      </c>
      <c r="C16" s="127" t="s">
        <v>5</v>
      </c>
    </row>
    <row r="17" spans="1:3" ht="18" x14ac:dyDescent="0.2">
      <c r="A17" s="134"/>
      <c r="B17" s="132" t="s">
        <v>86</v>
      </c>
    </row>
    <row r="18" spans="1:3" s="20" customFormat="1" ht="18" x14ac:dyDescent="0.2">
      <c r="A18" s="134"/>
      <c r="B18" s="132" t="s">
        <v>94</v>
      </c>
    </row>
    <row r="19" spans="1:3" s="41" customFormat="1" ht="18" x14ac:dyDescent="0.2">
      <c r="A19" s="137"/>
      <c r="B19" s="132" t="s">
        <v>95</v>
      </c>
    </row>
    <row r="20" spans="1:3" s="125" customFormat="1" ht="18" x14ac:dyDescent="0.15">
      <c r="A20" s="133"/>
      <c r="B20" s="131" t="s">
        <v>83</v>
      </c>
      <c r="C20" s="126" t="s">
        <v>4</v>
      </c>
    </row>
    <row r="21" spans="1:3" ht="18" x14ac:dyDescent="0.2">
      <c r="A21" s="134"/>
      <c r="B21" s="132" t="s">
        <v>85</v>
      </c>
    </row>
    <row r="22" spans="1:3" s="8" customFormat="1" ht="18" x14ac:dyDescent="0.2">
      <c r="A22" s="135"/>
      <c r="B22" s="136" t="s">
        <v>87</v>
      </c>
    </row>
    <row r="23" spans="1:3" s="8" customFormat="1" ht="18" x14ac:dyDescent="0.2">
      <c r="A23" s="135"/>
      <c r="B23" s="10"/>
    </row>
    <row r="24" spans="1:3" s="8" customFormat="1" ht="18" x14ac:dyDescent="0.2">
      <c r="A24" s="166" t="s">
        <v>88</v>
      </c>
      <c r="B24" s="166"/>
    </row>
    <row r="25" spans="1:3" s="8" customFormat="1" ht="45" x14ac:dyDescent="0.2">
      <c r="A25" s="135"/>
      <c r="B25" s="132" t="s">
        <v>96</v>
      </c>
    </row>
    <row r="26" spans="1:3" s="8" customFormat="1" ht="18" x14ac:dyDescent="0.2">
      <c r="A26" s="135"/>
      <c r="B26" s="132"/>
    </row>
    <row r="27" spans="1:3" s="8" customFormat="1" ht="18" x14ac:dyDescent="0.2">
      <c r="A27" s="135"/>
      <c r="B27" s="153" t="s">
        <v>100</v>
      </c>
    </row>
    <row r="28" spans="1:3" s="8" customFormat="1" ht="18" x14ac:dyDescent="0.2">
      <c r="A28" s="135"/>
      <c r="B28" s="132" t="s">
        <v>89</v>
      </c>
    </row>
    <row r="29" spans="1:3" s="8" customFormat="1" ht="30" x14ac:dyDescent="0.2">
      <c r="A29" s="135"/>
      <c r="B29" s="132" t="s">
        <v>91</v>
      </c>
    </row>
    <row r="30" spans="1:3" s="8" customFormat="1" ht="18" x14ac:dyDescent="0.2">
      <c r="A30" s="135"/>
      <c r="B30" s="132"/>
    </row>
    <row r="31" spans="1:3" s="8" customFormat="1" ht="18" x14ac:dyDescent="0.2">
      <c r="A31" s="135"/>
      <c r="B31" s="153" t="s">
        <v>97</v>
      </c>
    </row>
    <row r="32" spans="1:3" s="8" customFormat="1" ht="18" x14ac:dyDescent="0.2">
      <c r="A32" s="135"/>
      <c r="B32" s="132" t="s">
        <v>90</v>
      </c>
    </row>
    <row r="33" spans="1:2" s="8" customFormat="1" ht="18" x14ac:dyDescent="0.2">
      <c r="A33" s="135"/>
      <c r="B33" s="132" t="s">
        <v>98</v>
      </c>
    </row>
    <row r="34" spans="1:2" s="8" customFormat="1" ht="18" x14ac:dyDescent="0.2">
      <c r="A34" s="135"/>
      <c r="B34" s="10"/>
    </row>
    <row r="35" spans="1:2" s="8" customFormat="1" ht="30" x14ac:dyDescent="0.2">
      <c r="A35" s="135"/>
      <c r="B35" s="132" t="s">
        <v>135</v>
      </c>
    </row>
    <row r="36" spans="1:2" s="8" customFormat="1" ht="18" x14ac:dyDescent="0.2">
      <c r="A36" s="135"/>
      <c r="B36" s="138" t="s">
        <v>99</v>
      </c>
    </row>
    <row r="37" spans="1:2" s="8" customFormat="1" ht="18" x14ac:dyDescent="0.2">
      <c r="A37" s="135"/>
      <c r="B37" s="10"/>
    </row>
    <row r="38" spans="1:2" ht="18" x14ac:dyDescent="0.2">
      <c r="A38" s="166" t="s">
        <v>12</v>
      </c>
      <c r="B38" s="166"/>
    </row>
    <row r="39" spans="1:2" ht="30" x14ac:dyDescent="0.15">
      <c r="B39" s="132" t="s">
        <v>102</v>
      </c>
    </row>
    <row r="40" spans="1:2" s="20" customFormat="1" x14ac:dyDescent="0.15"/>
    <row r="41" spans="1:2" s="20" customFormat="1" ht="15" x14ac:dyDescent="0.15">
      <c r="B41" s="132" t="s">
        <v>103</v>
      </c>
    </row>
    <row r="42" spans="1:2" s="20" customFormat="1" x14ac:dyDescent="0.15"/>
    <row r="43" spans="1:2" s="20" customFormat="1" ht="30" x14ac:dyDescent="0.15">
      <c r="B43" s="132" t="s">
        <v>101</v>
      </c>
    </row>
    <row r="44" spans="1:2" s="20" customFormat="1" x14ac:dyDescent="0.15"/>
    <row r="45" spans="1:2" ht="30" x14ac:dyDescent="0.15">
      <c r="B45" s="132" t="s">
        <v>104</v>
      </c>
    </row>
    <row r="46" spans="1:2" x14ac:dyDescent="0.15">
      <c r="B46" s="21"/>
    </row>
    <row r="47" spans="1:2" ht="30" x14ac:dyDescent="0.15">
      <c r="B47" s="132" t="s">
        <v>105</v>
      </c>
    </row>
    <row r="48" spans="1:2" x14ac:dyDescent="0.15">
      <c r="B48" s="11"/>
    </row>
    <row r="49" spans="1:2" ht="18" x14ac:dyDescent="0.2">
      <c r="A49" s="166" t="s">
        <v>9</v>
      </c>
      <c r="B49" s="166"/>
    </row>
    <row r="50" spans="1:2" ht="30" x14ac:dyDescent="0.15">
      <c r="B50" s="132" t="s">
        <v>136</v>
      </c>
    </row>
    <row r="51" spans="1:2" x14ac:dyDescent="0.15">
      <c r="B51" s="11"/>
    </row>
    <row r="52" spans="1:2" ht="15" x14ac:dyDescent="0.15">
      <c r="A52" s="139" t="s">
        <v>13</v>
      </c>
      <c r="B52" s="132" t="s">
        <v>14</v>
      </c>
    </row>
    <row r="53" spans="1:2" ht="15" x14ac:dyDescent="0.15">
      <c r="A53" s="139" t="s">
        <v>15</v>
      </c>
      <c r="B53" s="132" t="s">
        <v>16</v>
      </c>
    </row>
    <row r="54" spans="1:2" ht="15" x14ac:dyDescent="0.15">
      <c r="A54" s="139" t="s">
        <v>17</v>
      </c>
      <c r="B54" s="132" t="s">
        <v>18</v>
      </c>
    </row>
    <row r="55" spans="1:2" ht="30" x14ac:dyDescent="0.15">
      <c r="A55" s="128"/>
      <c r="B55" s="132" t="s">
        <v>106</v>
      </c>
    </row>
    <row r="56" spans="1:2" ht="30" x14ac:dyDescent="0.15">
      <c r="A56" s="128"/>
      <c r="B56" s="132" t="s">
        <v>107</v>
      </c>
    </row>
    <row r="57" spans="1:2" ht="15" x14ac:dyDescent="0.15">
      <c r="A57" s="139" t="s">
        <v>19</v>
      </c>
      <c r="B57" s="132" t="s">
        <v>20</v>
      </c>
    </row>
    <row r="58" spans="1:2" ht="15" x14ac:dyDescent="0.15">
      <c r="A58" s="128"/>
      <c r="B58" s="132" t="s">
        <v>108</v>
      </c>
    </row>
    <row r="59" spans="1:2" ht="15" x14ac:dyDescent="0.15">
      <c r="A59" s="128"/>
      <c r="B59" s="132" t="s">
        <v>109</v>
      </c>
    </row>
    <row r="60" spans="1:2" ht="15" x14ac:dyDescent="0.15">
      <c r="A60" s="139" t="s">
        <v>21</v>
      </c>
      <c r="B60" s="132" t="s">
        <v>22</v>
      </c>
    </row>
    <row r="61" spans="1:2" ht="30" x14ac:dyDescent="0.15">
      <c r="A61" s="128"/>
      <c r="B61" s="132" t="s">
        <v>110</v>
      </c>
    </row>
    <row r="62" spans="1:2" ht="15" x14ac:dyDescent="0.15">
      <c r="A62" s="139" t="s">
        <v>111</v>
      </c>
      <c r="B62" s="132" t="s">
        <v>112</v>
      </c>
    </row>
    <row r="63" spans="1:2" ht="15" x14ac:dyDescent="0.15">
      <c r="A63" s="140"/>
      <c r="B63" s="132" t="s">
        <v>113</v>
      </c>
    </row>
    <row r="64" spans="1:2" s="20" customFormat="1" x14ac:dyDescent="0.15">
      <c r="B64" s="12"/>
    </row>
    <row r="65" spans="1:2" s="20" customFormat="1" ht="18" x14ac:dyDescent="0.2">
      <c r="A65" s="166" t="s">
        <v>11</v>
      </c>
      <c r="B65" s="166"/>
    </row>
    <row r="66" spans="1:2" s="20" customFormat="1" ht="45" x14ac:dyDescent="0.15">
      <c r="B66" s="132" t="s">
        <v>114</v>
      </c>
    </row>
    <row r="67" spans="1:2" s="20" customFormat="1" x14ac:dyDescent="0.15">
      <c r="B67" s="13"/>
    </row>
    <row r="68" spans="1:2" s="8" customFormat="1" ht="18" x14ac:dyDescent="0.2">
      <c r="A68" s="166" t="s">
        <v>7</v>
      </c>
      <c r="B68" s="166"/>
    </row>
    <row r="69" spans="1:2" s="20" customFormat="1" ht="15" x14ac:dyDescent="0.15">
      <c r="A69" s="147" t="s">
        <v>8</v>
      </c>
      <c r="B69" s="148" t="s">
        <v>115</v>
      </c>
    </row>
    <row r="70" spans="1:2" s="8" customFormat="1" ht="30" x14ac:dyDescent="0.15">
      <c r="A70" s="141"/>
      <c r="B70" s="146" t="s">
        <v>117</v>
      </c>
    </row>
    <row r="71" spans="1:2" s="8" customFormat="1" ht="14" x14ac:dyDescent="0.15">
      <c r="A71" s="141"/>
      <c r="B71" s="142"/>
    </row>
    <row r="72" spans="1:2" s="20" customFormat="1" ht="15" x14ac:dyDescent="0.15">
      <c r="A72" s="147" t="s">
        <v>8</v>
      </c>
      <c r="B72" s="148" t="s">
        <v>134</v>
      </c>
    </row>
    <row r="73" spans="1:2" s="8" customFormat="1" ht="30" x14ac:dyDescent="0.15">
      <c r="A73" s="141"/>
      <c r="B73" s="146" t="s">
        <v>138</v>
      </c>
    </row>
    <row r="74" spans="1:2" s="8" customFormat="1" ht="14" x14ac:dyDescent="0.15">
      <c r="A74" s="141"/>
      <c r="B74" s="142"/>
    </row>
    <row r="75" spans="1:2" ht="14" x14ac:dyDescent="0.15">
      <c r="A75" s="147" t="s">
        <v>8</v>
      </c>
      <c r="B75" s="150" t="s">
        <v>120</v>
      </c>
    </row>
    <row r="76" spans="1:2" s="8" customFormat="1" ht="30" x14ac:dyDescent="0.15">
      <c r="A76" s="141"/>
      <c r="B76" s="130" t="s">
        <v>137</v>
      </c>
    </row>
    <row r="77" spans="1:2" ht="14" x14ac:dyDescent="0.15">
      <c r="A77" s="140"/>
      <c r="B77" s="140"/>
    </row>
    <row r="78" spans="1:2" s="20" customFormat="1" ht="14" x14ac:dyDescent="0.15">
      <c r="A78" s="147" t="s">
        <v>8</v>
      </c>
      <c r="B78" s="150" t="s">
        <v>126</v>
      </c>
    </row>
    <row r="79" spans="1:2" s="8" customFormat="1" ht="30" x14ac:dyDescent="0.15">
      <c r="A79" s="141"/>
      <c r="B79" s="130" t="s">
        <v>121</v>
      </c>
    </row>
    <row r="80" spans="1:2" s="20" customFormat="1" ht="14" x14ac:dyDescent="0.15">
      <c r="A80" s="140"/>
      <c r="B80" s="140"/>
    </row>
    <row r="81" spans="1:2" ht="14" x14ac:dyDescent="0.15">
      <c r="A81" s="147" t="s">
        <v>8</v>
      </c>
      <c r="B81" s="150" t="s">
        <v>127</v>
      </c>
    </row>
    <row r="82" spans="1:2" s="8" customFormat="1" ht="15" x14ac:dyDescent="0.15">
      <c r="A82" s="141"/>
      <c r="B82" s="145" t="s">
        <v>122</v>
      </c>
    </row>
    <row r="83" spans="1:2" s="8" customFormat="1" ht="15" x14ac:dyDescent="0.15">
      <c r="A83" s="141"/>
      <c r="B83" s="145" t="s">
        <v>123</v>
      </c>
    </row>
    <row r="84" spans="1:2" s="8" customFormat="1" ht="15" x14ac:dyDescent="0.15">
      <c r="A84" s="141"/>
      <c r="B84" s="145" t="s">
        <v>124</v>
      </c>
    </row>
    <row r="85" spans="1:2" ht="14" x14ac:dyDescent="0.15">
      <c r="A85" s="140"/>
      <c r="B85" s="144"/>
    </row>
    <row r="86" spans="1:2" ht="14" x14ac:dyDescent="0.15">
      <c r="A86" s="147" t="s">
        <v>8</v>
      </c>
      <c r="B86" s="150" t="s">
        <v>128</v>
      </c>
    </row>
    <row r="87" spans="1:2" s="8" customFormat="1" ht="45" x14ac:dyDescent="0.15">
      <c r="A87" s="141"/>
      <c r="B87" s="130" t="s">
        <v>116</v>
      </c>
    </row>
    <row r="88" spans="1:2" s="8" customFormat="1" ht="15" x14ac:dyDescent="0.15">
      <c r="A88" s="141"/>
      <c r="B88" s="143" t="s">
        <v>118</v>
      </c>
    </row>
    <row r="89" spans="1:2" s="8" customFormat="1" ht="45" x14ac:dyDescent="0.15">
      <c r="A89" s="141"/>
      <c r="B89" s="149" t="s">
        <v>119</v>
      </c>
    </row>
    <row r="90" spans="1:2" ht="14" x14ac:dyDescent="0.15">
      <c r="A90" s="140"/>
      <c r="B90" s="140"/>
    </row>
    <row r="91" spans="1:2" ht="14" x14ac:dyDescent="0.15">
      <c r="A91" s="147" t="s">
        <v>8</v>
      </c>
      <c r="B91" s="152" t="s">
        <v>129</v>
      </c>
    </row>
    <row r="92" spans="1:2" ht="30" x14ac:dyDescent="0.15">
      <c r="A92" s="128"/>
      <c r="B92" s="145" t="s">
        <v>23</v>
      </c>
    </row>
    <row r="94" spans="1:2" x14ac:dyDescent="0.15">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39" t="s">
        <v>54</v>
      </c>
      <c r="B1" s="39"/>
      <c r="C1" s="44"/>
      <c r="D1" s="44"/>
    </row>
    <row r="2" spans="1:4" ht="16" x14ac:dyDescent="0.2">
      <c r="A2" s="41"/>
      <c r="B2" s="45"/>
      <c r="C2" s="44"/>
      <c r="D2" s="44"/>
    </row>
    <row r="3" spans="1:4" ht="17" x14ac:dyDescent="0.2">
      <c r="A3" s="42"/>
      <c r="B3" s="35" t="s">
        <v>55</v>
      </c>
      <c r="C3" s="43"/>
    </row>
    <row r="4" spans="1:4" ht="15" x14ac:dyDescent="0.15">
      <c r="A4" s="14"/>
      <c r="B4" s="37" t="s">
        <v>51</v>
      </c>
      <c r="C4" s="15"/>
    </row>
    <row r="5" spans="1:4" ht="16" x14ac:dyDescent="0.2">
      <c r="A5" s="14"/>
      <c r="B5" s="17"/>
      <c r="C5" s="15"/>
    </row>
    <row r="6" spans="1:4" ht="17" x14ac:dyDescent="0.2">
      <c r="A6" s="14"/>
      <c r="B6" s="18" t="s">
        <v>56</v>
      </c>
      <c r="C6" s="15"/>
    </row>
    <row r="7" spans="1:4" ht="16" x14ac:dyDescent="0.2">
      <c r="A7" s="14"/>
      <c r="B7" s="17"/>
      <c r="C7" s="15"/>
    </row>
    <row r="8" spans="1:4" ht="34" x14ac:dyDescent="0.2">
      <c r="A8" s="14"/>
      <c r="B8" s="17" t="s">
        <v>57</v>
      </c>
      <c r="C8" s="15"/>
    </row>
    <row r="9" spans="1:4" ht="16" x14ac:dyDescent="0.2">
      <c r="A9" s="14"/>
      <c r="B9" s="17"/>
      <c r="C9" s="15"/>
    </row>
    <row r="10" spans="1:4" ht="51" x14ac:dyDescent="0.2">
      <c r="A10" s="14"/>
      <c r="B10" s="17" t="s">
        <v>58</v>
      </c>
      <c r="C10" s="15"/>
    </row>
    <row r="11" spans="1:4" ht="16" x14ac:dyDescent="0.2">
      <c r="A11" s="14"/>
      <c r="B11" s="17"/>
      <c r="C11" s="15"/>
    </row>
    <row r="12" spans="1:4" ht="51" x14ac:dyDescent="0.2">
      <c r="A12" s="14"/>
      <c r="B12" s="17" t="s">
        <v>59</v>
      </c>
      <c r="C12" s="15"/>
    </row>
    <row r="13" spans="1:4" ht="16" x14ac:dyDescent="0.2">
      <c r="A13" s="14"/>
      <c r="B13" s="17"/>
      <c r="C13" s="15"/>
    </row>
    <row r="14" spans="1:4" ht="51" x14ac:dyDescent="0.2">
      <c r="A14" s="14"/>
      <c r="B14" s="17" t="s">
        <v>60</v>
      </c>
      <c r="C14" s="15"/>
    </row>
    <row r="15" spans="1:4" ht="16" x14ac:dyDescent="0.2">
      <c r="A15" s="14"/>
      <c r="B15" s="17"/>
      <c r="C15" s="15"/>
    </row>
    <row r="16" spans="1:4" ht="34" x14ac:dyDescent="0.2">
      <c r="A16" s="14"/>
      <c r="B16" s="17" t="s">
        <v>61</v>
      </c>
      <c r="C16" s="15"/>
    </row>
    <row r="17" spans="1:3" ht="16" x14ac:dyDescent="0.2">
      <c r="A17" s="14"/>
      <c r="B17" s="17"/>
      <c r="C17" s="15"/>
    </row>
    <row r="18" spans="1:3" ht="17" x14ac:dyDescent="0.2">
      <c r="A18" s="14"/>
      <c r="B18" s="18" t="s">
        <v>62</v>
      </c>
      <c r="C18" s="15"/>
    </row>
    <row r="19" spans="1:3" ht="17" x14ac:dyDescent="0.2">
      <c r="A19" s="14"/>
      <c r="B19" s="36" t="s">
        <v>52</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2018-02-12T20:25:38Z</cp:lastPrinted>
  <dcterms:created xsi:type="dcterms:W3CDTF">2010-06-09T16:05:03Z</dcterms:created>
  <dcterms:modified xsi:type="dcterms:W3CDTF">2021-09-23T00:41:12Z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