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eb25a2406b8f4c/University/Yr_2/"/>
    </mc:Choice>
  </mc:AlternateContent>
  <xr:revisionPtr revIDLastSave="0" documentId="8_{574B6EDF-B45D-470C-AB43-3EF02D2DB120}" xr6:coauthVersionLast="40" xr6:coauthVersionMax="40" xr10:uidLastSave="{00000000-0000-0000-0000-000000000000}"/>
  <bookViews>
    <workbookView xWindow="0" yWindow="0" windowWidth="19620" windowHeight="7065" xr2:uid="{7EAB4303-45FF-4451-A74E-95096D6F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D7" i="1"/>
  <c r="A4" i="1"/>
  <c r="B4" i="1"/>
  <c r="C4" i="1"/>
  <c r="E6" i="1"/>
  <c r="E7" i="1" l="1"/>
  <c r="F7" i="1"/>
  <c r="F3" i="1" l="1"/>
  <c r="H7" i="1"/>
  <c r="G3" i="1"/>
  <c r="I7" i="1"/>
  <c r="N7" i="1" l="1"/>
  <c r="N3" i="1" s="1"/>
  <c r="I3" i="1"/>
  <c r="H3" i="1"/>
  <c r="K7" i="1"/>
  <c r="K3" i="1" s="1"/>
</calcChain>
</file>

<file path=xl/sharedStrings.xml><?xml version="1.0" encoding="utf-8"?>
<sst xmlns="http://schemas.openxmlformats.org/spreadsheetml/2006/main" count="14" uniqueCount="12">
  <si>
    <t>Length</t>
  </si>
  <si>
    <t>L1</t>
  </si>
  <si>
    <t>L2</t>
  </si>
  <si>
    <t>D</t>
  </si>
  <si>
    <t>W</t>
  </si>
  <si>
    <t>C</t>
  </si>
  <si>
    <t>Alpha</t>
  </si>
  <si>
    <t>Beta</t>
  </si>
  <si>
    <t>L1 Motor Max Torque</t>
  </si>
  <si>
    <t>L2 Motor Max Torque</t>
  </si>
  <si>
    <t>Moment of inertia (assuming 1 kg Link)</t>
  </si>
  <si>
    <t>Initial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</si>
</sst>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DEBC-FCCA-42E4-8508-F23EE1876822}">
  <dimension ref="A1:P7"/>
  <sheetViews>
    <sheetView tabSelected="1" workbookViewId="0">
      <selection activeCell="N3" sqref="N3:P3"/>
    </sheetView>
  </sheetViews>
  <sheetFormatPr defaultRowHeight="15" x14ac:dyDescent="0.25"/>
  <cols>
    <col min="8" max="8" width="12.5703125" customWidth="1"/>
    <col min="9" max="9" width="23.5703125" customWidth="1"/>
  </cols>
  <sheetData>
    <row r="1" spans="1:16" x14ac:dyDescent="0.25">
      <c r="A1" s="3" t="s">
        <v>11</v>
      </c>
      <c r="B1" s="3"/>
      <c r="C1" s="3"/>
      <c r="D1" s="3"/>
      <c r="E1" s="4"/>
      <c r="F1" s="2" t="s">
        <v>0</v>
      </c>
      <c r="G1" s="2"/>
      <c r="H1" s="2" t="s">
        <v>10</v>
      </c>
      <c r="I1" s="2"/>
    </row>
    <row r="2" spans="1:1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1</v>
      </c>
      <c r="G2" s="1" t="s">
        <v>2</v>
      </c>
      <c r="H2" s="1" t="s">
        <v>1</v>
      </c>
      <c r="I2" s="1" t="s">
        <v>2</v>
      </c>
      <c r="J2" s="1"/>
      <c r="K2" s="2" t="s">
        <v>8</v>
      </c>
      <c r="L2" s="2"/>
      <c r="M2" s="2"/>
      <c r="N2" s="2" t="s">
        <v>9</v>
      </c>
      <c r="O2" s="2"/>
      <c r="P2" s="2"/>
    </row>
    <row r="3" spans="1:16" x14ac:dyDescent="0.25">
      <c r="A3" s="1">
        <v>0.435</v>
      </c>
      <c r="B3" s="1">
        <v>0.9</v>
      </c>
      <c r="C3" s="1">
        <v>1</v>
      </c>
      <c r="D3" s="1">
        <v>150</v>
      </c>
      <c r="E3" s="1">
        <v>10</v>
      </c>
      <c r="F3" s="1" t="str">
        <f>TEXT(F7, "0.00") &amp; "m"</f>
        <v>0.68m</v>
      </c>
      <c r="G3" s="1" t="str">
        <f>TEXT(E7, "0.00") &amp; "m"</f>
        <v>0.35m</v>
      </c>
      <c r="H3" s="1" t="str">
        <f>TEXT(H7, "0.000") &amp; " kgm^2"</f>
        <v>0.155 kgm^2</v>
      </c>
      <c r="I3" s="1" t="str">
        <f>TEXT(I7, "0.000") &amp; " kgm^2"</f>
        <v>0.040 kgm^2</v>
      </c>
      <c r="J3" s="1"/>
      <c r="K3" s="2" t="str">
        <f>TEXT(K7,"0.00") &amp; " Nm"</f>
        <v>1.08 Nm</v>
      </c>
      <c r="L3" s="2"/>
      <c r="M3" s="2"/>
      <c r="N3" s="2" t="str">
        <f>TEXT(N7,"0.00") &amp; " Nm"</f>
        <v>0.39 Nm</v>
      </c>
      <c r="O3" s="2"/>
      <c r="P3" s="2"/>
    </row>
    <row r="4" spans="1:16" hidden="1" x14ac:dyDescent="0.25">
      <c r="A4" t="str">
        <f>TEXT(SQRT(C3^2-B3^2), "0.00") &amp; "m"</f>
        <v>0.44m</v>
      </c>
      <c r="B4" t="str">
        <f>TEXT(SQRT(C3^2-A3^2), "0.00") &amp; "m"</f>
        <v>0.90m</v>
      </c>
      <c r="C4" t="str">
        <f>TEXT(SQRT(A3^2+B3^2), "0.00") &amp; "m"</f>
        <v>1.00m</v>
      </c>
    </row>
    <row r="5" spans="1:16" hidden="1" x14ac:dyDescent="0.25"/>
    <row r="6" spans="1:16" hidden="1" x14ac:dyDescent="0.25">
      <c r="D6">
        <f>D3*3.14/180</f>
        <v>2.6166666666666667</v>
      </c>
      <c r="E6">
        <f>E3*3.14/180</f>
        <v>0.17444444444444446</v>
      </c>
    </row>
    <row r="7" spans="1:16" hidden="1" x14ac:dyDescent="0.25">
      <c r="D7">
        <f>SIN(D6)/C3</f>
        <v>0.50114895801363823</v>
      </c>
      <c r="E7">
        <f>(SIN(E6)/SIN(D6))*C3</f>
        <v>0.34632625226187436</v>
      </c>
      <c r="F7">
        <f>(SIN(((180-D3-E3)*3.14)/180)/SIN(D6))*C3</f>
        <v>0.68214019620270316</v>
      </c>
      <c r="H7">
        <f>(F7^2)/3</f>
        <v>0.15510508242515411</v>
      </c>
      <c r="I7">
        <f>(E7^2)/3</f>
        <v>3.9980624335251812E-2</v>
      </c>
      <c r="K7">
        <f>H7+I7+0.88*C3</f>
        <v>1.0750857067604058</v>
      </c>
      <c r="N7">
        <f>I7+C3*E7</f>
        <v>0.38630687659712615</v>
      </c>
    </row>
  </sheetData>
  <mergeCells count="7">
    <mergeCell ref="A1:E1"/>
    <mergeCell ref="K2:M2"/>
    <mergeCell ref="N2:P2"/>
    <mergeCell ref="K3:M3"/>
    <mergeCell ref="N3:P3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Ceck</dc:creator>
  <cp:lastModifiedBy>Matt Ceck</cp:lastModifiedBy>
  <dcterms:created xsi:type="dcterms:W3CDTF">2019-01-26T13:53:55Z</dcterms:created>
  <dcterms:modified xsi:type="dcterms:W3CDTF">2019-01-26T14:32:39Z</dcterms:modified>
</cp:coreProperties>
</file>