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-my.sharepoint.com/personal/mmike_allegisgroup_com/Documents/Documents/2022/Personal/Financial/"/>
    </mc:Choice>
  </mc:AlternateContent>
  <xr:revisionPtr revIDLastSave="905" documentId="8_{2BE08396-F510-4C9D-8233-AD3DCD52A4C6}" xr6:coauthVersionLast="47" xr6:coauthVersionMax="47" xr10:uidLastSave="{D4CE78AE-243B-4698-9813-DC70C60D52B5}"/>
  <bookViews>
    <workbookView xWindow="-110" yWindow="-110" windowWidth="19420" windowHeight="10420" xr2:uid="{856CFD69-7A4C-4E67-87A8-C78F2795F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L5" i="1" l="1"/>
  <c r="L6" i="1"/>
  <c r="K8" i="1"/>
  <c r="J8" i="1"/>
  <c r="L8" i="1" l="1"/>
  <c r="D4" i="1"/>
  <c r="F9" i="1" l="1" a="1"/>
  <c r="F9" i="1" s="1"/>
  <c r="G9" i="1" s="1"/>
  <c r="J16" i="1"/>
  <c r="K16" i="1" s="1"/>
  <c r="J15" i="1"/>
  <c r="K15" i="1" s="1"/>
  <c r="J14" i="1"/>
  <c r="K14" i="1" s="1"/>
  <c r="J13" i="1"/>
  <c r="K13" i="1" s="1"/>
  <c r="J12" i="1"/>
  <c r="K12" i="1" s="1"/>
  <c r="B43" i="1"/>
  <c r="E4" i="1" s="1"/>
  <c r="G4" i="1" s="1"/>
  <c r="F8" i="1"/>
  <c r="G8" i="1" s="1"/>
  <c r="F10" i="1" a="1"/>
  <c r="F10" i="1" s="1"/>
  <c r="G10" i="1" s="1"/>
  <c r="F11" i="1" a="1"/>
  <c r="F11" i="1" s="1"/>
  <c r="G11" i="1" s="1"/>
  <c r="F12" i="1" a="1"/>
  <c r="F12" i="1" s="1"/>
  <c r="G12" i="1" s="1"/>
  <c r="F14" i="1" l="1"/>
  <c r="G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<sst xmlns="http://schemas.openxmlformats.org/spreadsheetml/2006/main" count="61" uniqueCount="48">
  <si>
    <t>Item</t>
  </si>
  <si>
    <t>Amount</t>
  </si>
  <si>
    <t>Budget Tracker</t>
  </si>
  <si>
    <t>Monthly Income</t>
  </si>
  <si>
    <t>Company A Paycheck 1</t>
  </si>
  <si>
    <t>Company A Paycheck 2</t>
  </si>
  <si>
    <t>Company A Paycheck 3</t>
  </si>
  <si>
    <t>Company A Paycheck 4</t>
  </si>
  <si>
    <t>Rent</t>
  </si>
  <si>
    <t>Left to Budget</t>
  </si>
  <si>
    <t>Electricity</t>
  </si>
  <si>
    <t>Groceries</t>
  </si>
  <si>
    <t>Dining</t>
  </si>
  <si>
    <t>Maintenance</t>
  </si>
  <si>
    <t>Subscription 1</t>
  </si>
  <si>
    <t>Subscription 2</t>
  </si>
  <si>
    <t>Wifi</t>
  </si>
  <si>
    <t>Phone</t>
  </si>
  <si>
    <t>Student Loans</t>
  </si>
  <si>
    <t>Car</t>
  </si>
  <si>
    <t>Spend Total</t>
  </si>
  <si>
    <t>DEBT</t>
  </si>
  <si>
    <t>HOUSING</t>
  </si>
  <si>
    <t>SAVING/INVESTING</t>
  </si>
  <si>
    <t>INCOME</t>
  </si>
  <si>
    <t>Savings</t>
  </si>
  <si>
    <t>Category</t>
  </si>
  <si>
    <t>Actual</t>
  </si>
  <si>
    <t>FOOD/TRANSPORTATION</t>
  </si>
  <si>
    <t>Gas</t>
  </si>
  <si>
    <t>Total</t>
  </si>
  <si>
    <t>Miscellaneous</t>
  </si>
  <si>
    <t>Company B Paycheck 1</t>
  </si>
  <si>
    <t>Company B Paycheck 2</t>
  </si>
  <si>
    <t>Flex Fund</t>
  </si>
  <si>
    <t>Giving</t>
  </si>
  <si>
    <t>Start</t>
  </si>
  <si>
    <t>Current</t>
  </si>
  <si>
    <t>Totals</t>
  </si>
  <si>
    <t>Next Month</t>
  </si>
  <si>
    <t>Months to Completion</t>
  </si>
  <si>
    <t>Months Left</t>
  </si>
  <si>
    <t>% of Income</t>
  </si>
  <si>
    <t>Payment</t>
  </si>
  <si>
    <t>PERSONAL</t>
  </si>
  <si>
    <t>Target</t>
  </si>
  <si>
    <t>SPENDING</t>
  </si>
  <si>
    <t>DEBT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</si>
</sst>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164" fontId="2" fillId="2" borderId="0" xfId="0" applyNumberFormat="1" applyFont="1" applyFill="1"/>
    <xf numFmtId="0" fontId="0" fillId="2" borderId="0" xfId="0" applyFill="1" applyBorder="1"/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0" fillId="2" borderId="0" xfId="0" applyNumberFormat="1" applyFill="1" applyBorder="1"/>
    <xf numFmtId="9" fontId="0" fillId="2" borderId="0" xfId="1" applyFont="1" applyFill="1" applyBorder="1"/>
    <xf numFmtId="0" fontId="2" fillId="2" borderId="0" xfId="0" applyFont="1" applyFill="1" applyBorder="1" applyAlignment="1">
      <alignment horizontal="center"/>
    </xf>
    <xf numFmtId="0" fontId="0" fillId="3" borderId="0" xfId="0" applyFill="1"/>
    <xf numFmtId="9" fontId="0" fillId="2" borderId="0" xfId="0" applyNumberFormat="1" applyFill="1" applyBorder="1" applyAlignment="1">
      <alignment horizontal="center"/>
    </xf>
    <xf numFmtId="0" fontId="3" fillId="3" borderId="0" xfId="0" applyFont="1" applyFill="1" applyAlignment="1">
      <alignment horizontal="centerContinuous"/>
    </xf>
    <xf numFmtId="0" fontId="5" fillId="2" borderId="2" xfId="0" applyFont="1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7" fillId="4" borderId="6" xfId="0" applyFont="1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 applyAlignment="1">
      <alignment horizontal="centerContinuous"/>
    </xf>
    <xf numFmtId="0" fontId="0" fillId="0" borderId="0" xfId="0" applyBorder="1"/>
    <xf numFmtId="164" fontId="0" fillId="2" borderId="0" xfId="0" applyNumberFormat="1" applyFont="1" applyFill="1"/>
    <xf numFmtId="0" fontId="0" fillId="2" borderId="0" xfId="0" applyFont="1" applyFill="1"/>
    <xf numFmtId="9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2" fillId="2" borderId="11" xfId="0" applyFont="1" applyFill="1" applyBorder="1" applyAlignment="1">
      <alignment horizontal="centerContinuous"/>
    </xf>
    <xf numFmtId="164" fontId="9" fillId="2" borderId="12" xfId="0" applyNumberFormat="1" applyFont="1" applyFill="1" applyBorder="1" applyAlignment="1">
      <alignment horizontal="center"/>
    </xf>
    <xf numFmtId="164" fontId="3" fillId="2" borderId="13" xfId="0" applyNumberFormat="1" applyFont="1" applyFill="1" applyBorder="1" applyAlignment="1">
      <alignment horizontal="centerContinuous"/>
    </xf>
    <xf numFmtId="0" fontId="6" fillId="2" borderId="13" xfId="0" applyFont="1" applyFill="1" applyBorder="1" applyAlignment="1">
      <alignment horizontal="centerContinuous"/>
    </xf>
    <xf numFmtId="164" fontId="0" fillId="2" borderId="14" xfId="0" applyNumberFormat="1" applyFont="1" applyFill="1" applyBorder="1" applyAlignment="1">
      <alignment horizontal="centerContinuous"/>
    </xf>
    <xf numFmtId="0" fontId="10" fillId="4" borderId="5" xfId="0" applyFont="1" applyFill="1" applyBorder="1" applyAlignment="1">
      <alignment horizontal="centerContinuous"/>
    </xf>
    <xf numFmtId="0" fontId="2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Sheet1!$D$6</c:f>
          <c:strCache>
            <c:ptCount val="1"/>
            <c:pt idx="0">
              <c:v>SPENDING</c:v>
            </c:pt>
          </c:strCache>
        </c:strRef>
      </c:tx>
      <c:overlay val="0"/>
      <c:spPr>
        <a:noFill/>
        <a:ln cap="sq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Sheet1!$F$7</c:f>
              <c:strCache>
                <c:ptCount val="1"/>
                <c:pt idx="0">
                  <c:v>Actual</c:v>
                </c:pt>
              </c:strCache>
            </c:strRef>
          </c:tx>
          <c:spPr>
            <a:ln w="25400"/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25-403C-A536-CB3569946C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25-403C-A536-CB3569946C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684711286089233"/>
                      <c:h val="0.115069124423963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F25-403C-A536-CB3569946C9E}"/>
                </c:ext>
              </c:extLst>
            </c:dLbl>
            <c:dLbl>
              <c:idx val="2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5273600174978126"/>
                      <c:h val="0.1150691244239631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F25-403C-A536-CB3569946C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Sheet1!$D$8:$D$12</c:f>
              <c:strCache>
                <c:ptCount val="5"/>
                <c:pt idx="0">
                  <c:v>SAVING/INVESTING</c:v>
                </c:pt>
                <c:pt idx="1">
                  <c:v>HOUSING</c:v>
                </c:pt>
                <c:pt idx="2">
                  <c:v>FOOD/TRANSPORTATION</c:v>
                </c:pt>
                <c:pt idx="3">
                  <c:v>PERSONAL</c:v>
                </c:pt>
                <c:pt idx="4">
                  <c:v>DEBT</c:v>
                </c:pt>
              </c:strCache>
            </c:strRef>
          </c:cat>
          <c:val>
            <c:numRef>
              <c:f>Sheet1!$F$8:$F$12</c:f>
              <c:numCache>
                <c:formatCode>0%</c:formatCode>
                <c:ptCount val="5"/>
                <c:pt idx="0">
                  <c:v>0.1</c:v>
                </c:pt>
                <c:pt idx="1">
                  <c:v>0.26250000000000001</c:v>
                </c:pt>
                <c:pt idx="2">
                  <c:v>0.17499999999999999</c:v>
                </c:pt>
                <c:pt idx="3">
                  <c:v>0.16250000000000001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5-403C-A536-CB3569946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3174</xdr:rowOff>
    </xdr:from>
    <xdr:to>
      <xdr:col>10</xdr:col>
      <xdr:colOff>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79BD49-AC47-4F6B-8196-60E96CAF1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B3C1-4E1C-4072-88EA-04D79DE0007E}">
  <dimension ref="A1:N43"/>
  <sheetViews>
    <sheetView tabSelected="1" topLeftCell="A13" workbookViewId="0">
      <selection activeCell="R20" sqref="R20"/>
    </sheetView>
  </sheetViews>
  <sheetFormatPr defaultRowHeight="14.5" x14ac:dyDescent="0.35"/>
  <cols>
    <col min="1" max="1" width="20.453125" bestFit="1" customWidth="1"/>
    <col min="2" max="2" width="8.90625" bestFit="1" customWidth="1"/>
    <col min="4" max="4" width="22.6328125" bestFit="1" customWidth="1"/>
    <col min="5" max="6" width="6.26953125" bestFit="1" customWidth="1"/>
    <col min="7" max="7" width="3.08984375" customWidth="1"/>
    <col min="9" max="9" width="12.90625" bestFit="1" customWidth="1"/>
    <col min="10" max="10" width="9.81640625" bestFit="1" customWidth="1"/>
    <col min="11" max="12" width="11.1796875" bestFit="1" customWidth="1"/>
  </cols>
  <sheetData>
    <row r="1" spans="1:14" ht="21" x14ac:dyDescent="0.5">
      <c r="A1" s="40" t="s">
        <v>2</v>
      </c>
      <c r="B1" s="19"/>
      <c r="C1" s="20"/>
      <c r="D1" s="20"/>
      <c r="E1" s="20"/>
      <c r="F1" s="20"/>
      <c r="G1" s="21"/>
      <c r="H1" s="20"/>
      <c r="I1" s="20"/>
      <c r="J1" s="20"/>
      <c r="K1" s="20"/>
      <c r="L1" s="20"/>
    </row>
    <row r="2" spans="1:14" ht="13.5" customHeight="1" thickBot="1" x14ac:dyDescent="0.5">
      <c r="A2" s="15"/>
      <c r="B2" s="15"/>
    </row>
    <row r="3" spans="1:14" ht="19" thickBot="1" x14ac:dyDescent="0.5">
      <c r="A3" s="16" t="s">
        <v>24</v>
      </c>
      <c r="B3" s="17"/>
      <c r="D3" s="32" t="s">
        <v>3</v>
      </c>
      <c r="E3" s="33" t="s">
        <v>9</v>
      </c>
      <c r="F3" s="34"/>
      <c r="G3" s="35"/>
      <c r="I3" s="7" t="s">
        <v>47</v>
      </c>
      <c r="J3" s="8"/>
      <c r="K3" s="8"/>
      <c r="L3" s="9"/>
    </row>
    <row r="4" spans="1:14" ht="21.5" thickBot="1" x14ac:dyDescent="0.55000000000000004">
      <c r="A4" s="3" t="s">
        <v>0</v>
      </c>
      <c r="B4" s="41" t="s">
        <v>1</v>
      </c>
      <c r="D4" s="36">
        <f>SUM(B5:B10)</f>
        <v>8000</v>
      </c>
      <c r="E4" s="37">
        <f>D4-B43</f>
        <v>0</v>
      </c>
      <c r="F4" s="38"/>
      <c r="G4" s="39">
        <f>E4</f>
        <v>0</v>
      </c>
      <c r="I4" s="12" t="s">
        <v>0</v>
      </c>
      <c r="J4" s="12" t="s">
        <v>36</v>
      </c>
      <c r="K4" s="12" t="s">
        <v>37</v>
      </c>
      <c r="L4" s="12" t="s">
        <v>39</v>
      </c>
    </row>
    <row r="5" spans="1:14" ht="15" thickBot="1" x14ac:dyDescent="0.4">
      <c r="A5" s="2" t="s">
        <v>4</v>
      </c>
      <c r="B5" s="4">
        <v>1000</v>
      </c>
      <c r="I5" s="2" t="s">
        <v>18</v>
      </c>
      <c r="J5" s="4">
        <v>50000</v>
      </c>
      <c r="K5" s="4">
        <v>40000</v>
      </c>
      <c r="L5" s="23">
        <f>K5-B40</f>
        <v>38000</v>
      </c>
    </row>
    <row r="6" spans="1:14" ht="16" thickBot="1" x14ac:dyDescent="0.4">
      <c r="A6" s="2" t="s">
        <v>5</v>
      </c>
      <c r="B6" s="4">
        <v>1000</v>
      </c>
      <c r="D6" s="7" t="s">
        <v>46</v>
      </c>
      <c r="E6" s="8"/>
      <c r="F6" s="8"/>
      <c r="G6" s="9"/>
      <c r="I6" s="2" t="s">
        <v>19</v>
      </c>
      <c r="J6" s="4">
        <v>20000</v>
      </c>
      <c r="K6" s="4">
        <v>15000</v>
      </c>
      <c r="L6" s="23">
        <f>K6-B41</f>
        <v>14600</v>
      </c>
    </row>
    <row r="7" spans="1:14" x14ac:dyDescent="0.35">
      <c r="A7" s="2" t="s">
        <v>6</v>
      </c>
      <c r="B7" s="4">
        <v>1000</v>
      </c>
      <c r="D7" s="12" t="s">
        <v>26</v>
      </c>
      <c r="E7" s="12" t="s">
        <v>45</v>
      </c>
      <c r="F7" s="12" t="s">
        <v>27</v>
      </c>
      <c r="G7" s="6"/>
      <c r="I7" s="2"/>
      <c r="J7" s="4"/>
      <c r="K7" s="4"/>
      <c r="L7" s="24"/>
    </row>
    <row r="8" spans="1:14" x14ac:dyDescent="0.35">
      <c r="A8" s="2" t="s">
        <v>7</v>
      </c>
      <c r="B8" s="4">
        <v>1000</v>
      </c>
      <c r="D8" s="6" t="str">
        <f>A12</f>
        <v>SAVING/INVESTING</v>
      </c>
      <c r="E8" s="10">
        <v>0.1</v>
      </c>
      <c r="F8" s="11">
        <f>B14/D4</f>
        <v>0.1</v>
      </c>
      <c r="G8" s="14">
        <f>F8</f>
        <v>0.1</v>
      </c>
      <c r="I8" s="24" t="s">
        <v>38</v>
      </c>
      <c r="J8" s="23">
        <f>SUM(J5:J6)</f>
        <v>70000</v>
      </c>
      <c r="K8" s="23">
        <f>SUM(K5:K6)</f>
        <v>55000</v>
      </c>
      <c r="L8" s="23">
        <f>SUM(L5:L7)</f>
        <v>52600</v>
      </c>
    </row>
    <row r="9" spans="1:14" x14ac:dyDescent="0.35">
      <c r="A9" s="2" t="s">
        <v>32</v>
      </c>
      <c r="B9" s="4">
        <v>2000</v>
      </c>
      <c r="D9" s="6" t="str">
        <f>A16</f>
        <v>HOUSING</v>
      </c>
      <c r="E9" s="10">
        <v>0.3</v>
      </c>
      <c r="F9" s="11" cm="1">
        <f t="array" ref="F9">SUM(B18:B20/D4)</f>
        <v>0.26250000000000001</v>
      </c>
      <c r="G9" s="14">
        <f>F9</f>
        <v>0.26250000000000001</v>
      </c>
      <c r="I9" s="2"/>
      <c r="J9" s="2"/>
      <c r="K9" s="2"/>
      <c r="L9" s="2"/>
    </row>
    <row r="10" spans="1:14" x14ac:dyDescent="0.35">
      <c r="A10" s="2" t="s">
        <v>33</v>
      </c>
      <c r="B10" s="4">
        <v>2000</v>
      </c>
      <c r="D10" s="6" t="str">
        <f>A21</f>
        <v>FOOD/TRANSPORTATION</v>
      </c>
      <c r="E10" s="10">
        <v>0.2</v>
      </c>
      <c r="F10" s="11" cm="1">
        <f t="array" ref="F10">SUM(B23:B27/D4)</f>
        <v>0.17499999999999999</v>
      </c>
      <c r="G10" s="14">
        <f>F10</f>
        <v>0.17499999999999999</v>
      </c>
      <c r="I10" s="27" t="s">
        <v>40</v>
      </c>
      <c r="J10" s="27"/>
      <c r="K10" s="26"/>
      <c r="L10" s="2"/>
    </row>
    <row r="11" spans="1:14" ht="15" thickBot="1" x14ac:dyDescent="0.4">
      <c r="A11" s="13"/>
      <c r="B11" s="13"/>
      <c r="D11" s="6" t="str">
        <f>A28</f>
        <v>PERSONAL</v>
      </c>
      <c r="E11" s="10">
        <v>0.2</v>
      </c>
      <c r="F11" s="11" cm="1">
        <f t="array" ref="F11">SUM(B30:B37/D4)</f>
        <v>0.16250000000000001</v>
      </c>
      <c r="G11" s="14">
        <f>F11</f>
        <v>0.16250000000000001</v>
      </c>
      <c r="I11" s="28" t="s">
        <v>42</v>
      </c>
      <c r="J11" s="28" t="s">
        <v>43</v>
      </c>
      <c r="K11" s="28" t="s">
        <v>41</v>
      </c>
      <c r="L11" s="2"/>
    </row>
    <row r="12" spans="1:14" ht="15" thickBot="1" x14ac:dyDescent="0.4">
      <c r="A12" s="16" t="s">
        <v>23</v>
      </c>
      <c r="B12" s="18"/>
      <c r="D12" s="6" t="str">
        <f>A38</f>
        <v>DEBT</v>
      </c>
      <c r="E12" s="10">
        <v>0.2</v>
      </c>
      <c r="F12" s="11" cm="1">
        <f t="array" ref="F12">SUM(B40:B42/D4)</f>
        <v>0.3</v>
      </c>
      <c r="G12" s="14">
        <f>F12</f>
        <v>0.3</v>
      </c>
      <c r="I12" s="25">
        <v>0.2</v>
      </c>
      <c r="J12" s="31">
        <f>$D$4*I12</f>
        <v>1600</v>
      </c>
      <c r="K12" s="29">
        <f>K8/J12</f>
        <v>34.375</v>
      </c>
      <c r="L12" s="2"/>
      <c r="M12" s="22"/>
    </row>
    <row r="13" spans="1:14" x14ac:dyDescent="0.35">
      <c r="A13" s="3" t="s">
        <v>0</v>
      </c>
      <c r="B13" s="41" t="s">
        <v>1</v>
      </c>
      <c r="D13" s="6"/>
      <c r="E13" s="6"/>
      <c r="F13" s="6"/>
      <c r="G13" s="6"/>
      <c r="I13" s="25">
        <v>0.25</v>
      </c>
      <c r="J13" s="31">
        <f t="shared" ref="J13:J16" si="0">$D$4*I13</f>
        <v>2000</v>
      </c>
      <c r="K13" s="29">
        <f>K8/J13</f>
        <v>27.5</v>
      </c>
      <c r="L13" s="2"/>
    </row>
    <row r="14" spans="1:14" x14ac:dyDescent="0.35">
      <c r="A14" s="2" t="s">
        <v>25</v>
      </c>
      <c r="B14" s="4">
        <v>800</v>
      </c>
      <c r="D14" s="6"/>
      <c r="E14" s="6" t="s">
        <v>30</v>
      </c>
      <c r="F14" s="10">
        <f>SUM(F8:F13)</f>
        <v>1</v>
      </c>
      <c r="G14" s="10">
        <f>F14</f>
        <v>1</v>
      </c>
      <c r="I14" s="25">
        <v>0.3</v>
      </c>
      <c r="J14" s="31">
        <f t="shared" si="0"/>
        <v>2400</v>
      </c>
      <c r="K14" s="29">
        <f>K8/J14</f>
        <v>22.916666666666668</v>
      </c>
      <c r="L14" s="2"/>
      <c r="N14" s="1"/>
    </row>
    <row r="15" spans="1:14" ht="15" thickBot="1" x14ac:dyDescent="0.4">
      <c r="A15" s="13"/>
      <c r="B15" s="13"/>
      <c r="I15" s="30">
        <v>0.35</v>
      </c>
      <c r="J15" s="31">
        <f t="shared" si="0"/>
        <v>2800</v>
      </c>
      <c r="K15" s="29">
        <f>K8/J15</f>
        <v>19.642857142857142</v>
      </c>
      <c r="L15" s="2"/>
    </row>
    <row r="16" spans="1:14" ht="15" thickBot="1" x14ac:dyDescent="0.4">
      <c r="A16" s="16" t="s">
        <v>22</v>
      </c>
      <c r="B16" s="18"/>
      <c r="I16" s="30">
        <v>0.4</v>
      </c>
      <c r="J16" s="31">
        <f t="shared" si="0"/>
        <v>3200</v>
      </c>
      <c r="K16" s="29">
        <f>K8/J16</f>
        <v>17.1875</v>
      </c>
      <c r="L16" s="2"/>
    </row>
    <row r="17" spans="1:2" x14ac:dyDescent="0.35">
      <c r="A17" s="3" t="s">
        <v>0</v>
      </c>
      <c r="B17" s="41" t="s">
        <v>1</v>
      </c>
    </row>
    <row r="18" spans="1:2" x14ac:dyDescent="0.35">
      <c r="A18" s="2" t="s">
        <v>8</v>
      </c>
      <c r="B18" s="4">
        <v>2000</v>
      </c>
    </row>
    <row r="19" spans="1:2" x14ac:dyDescent="0.35">
      <c r="A19" s="2" t="s">
        <v>10</v>
      </c>
      <c r="B19" s="4">
        <v>100</v>
      </c>
    </row>
    <row r="20" spans="1:2" ht="15" thickBot="1" x14ac:dyDescent="0.4">
      <c r="A20" s="13"/>
      <c r="B20" s="13"/>
    </row>
    <row r="21" spans="1:2" ht="15" thickBot="1" x14ac:dyDescent="0.4">
      <c r="A21" s="16" t="s">
        <v>28</v>
      </c>
      <c r="B21" s="18"/>
    </row>
    <row r="22" spans="1:2" x14ac:dyDescent="0.35">
      <c r="A22" s="3" t="s">
        <v>0</v>
      </c>
      <c r="B22" s="41" t="s">
        <v>1</v>
      </c>
    </row>
    <row r="23" spans="1:2" x14ac:dyDescent="0.35">
      <c r="A23" s="2" t="s">
        <v>11</v>
      </c>
      <c r="B23" s="4">
        <v>700</v>
      </c>
    </row>
    <row r="24" spans="1:2" x14ac:dyDescent="0.35">
      <c r="A24" s="2" t="s">
        <v>12</v>
      </c>
      <c r="B24" s="4">
        <v>200</v>
      </c>
    </row>
    <row r="25" spans="1:2" x14ac:dyDescent="0.35">
      <c r="A25" s="2" t="s">
        <v>29</v>
      </c>
      <c r="B25" s="4">
        <v>400</v>
      </c>
    </row>
    <row r="26" spans="1:2" x14ac:dyDescent="0.35">
      <c r="A26" s="2" t="s">
        <v>13</v>
      </c>
      <c r="B26" s="4">
        <v>100</v>
      </c>
    </row>
    <row r="27" spans="1:2" ht="15" thickBot="1" x14ac:dyDescent="0.4">
      <c r="A27" s="13"/>
      <c r="B27" s="13"/>
    </row>
    <row r="28" spans="1:2" ht="15" thickBot="1" x14ac:dyDescent="0.4">
      <c r="A28" s="16" t="s">
        <v>44</v>
      </c>
      <c r="B28" s="18"/>
    </row>
    <row r="29" spans="1:2" x14ac:dyDescent="0.35">
      <c r="A29" s="3" t="s">
        <v>0</v>
      </c>
      <c r="B29" s="41" t="s">
        <v>1</v>
      </c>
    </row>
    <row r="30" spans="1:2" x14ac:dyDescent="0.35">
      <c r="A30" s="2" t="s">
        <v>34</v>
      </c>
      <c r="B30" s="4">
        <v>400</v>
      </c>
    </row>
    <row r="31" spans="1:2" x14ac:dyDescent="0.35">
      <c r="A31" s="2" t="s">
        <v>35</v>
      </c>
      <c r="B31" s="4">
        <v>400</v>
      </c>
    </row>
    <row r="32" spans="1:2" x14ac:dyDescent="0.35">
      <c r="A32" s="2" t="s">
        <v>31</v>
      </c>
      <c r="B32" s="4">
        <v>250</v>
      </c>
    </row>
    <row r="33" spans="1:2" x14ac:dyDescent="0.35">
      <c r="A33" s="2" t="s">
        <v>17</v>
      </c>
      <c r="B33" s="4">
        <v>75</v>
      </c>
    </row>
    <row r="34" spans="1:2" x14ac:dyDescent="0.35">
      <c r="A34" s="2" t="s">
        <v>14</v>
      </c>
      <c r="B34" s="4">
        <v>50</v>
      </c>
    </row>
    <row r="35" spans="1:2" x14ac:dyDescent="0.35">
      <c r="A35" s="2" t="s">
        <v>15</v>
      </c>
      <c r="B35" s="4">
        <v>50</v>
      </c>
    </row>
    <row r="36" spans="1:2" x14ac:dyDescent="0.35">
      <c r="A36" s="2" t="s">
        <v>16</v>
      </c>
      <c r="B36" s="4">
        <v>75</v>
      </c>
    </row>
    <row r="37" spans="1:2" ht="15" thickBot="1" x14ac:dyDescent="0.4">
      <c r="A37" s="13"/>
      <c r="B37" s="13"/>
    </row>
    <row r="38" spans="1:2" ht="15" thickBot="1" x14ac:dyDescent="0.4">
      <c r="A38" s="16" t="s">
        <v>21</v>
      </c>
      <c r="B38" s="18"/>
    </row>
    <row r="39" spans="1:2" x14ac:dyDescent="0.35">
      <c r="A39" s="3" t="s">
        <v>0</v>
      </c>
      <c r="B39" s="41" t="s">
        <v>1</v>
      </c>
    </row>
    <row r="40" spans="1:2" x14ac:dyDescent="0.35">
      <c r="A40" s="2" t="s">
        <v>18</v>
      </c>
      <c r="B40" s="4">
        <v>2000</v>
      </c>
    </row>
    <row r="41" spans="1:2" x14ac:dyDescent="0.35">
      <c r="A41" s="2" t="s">
        <v>19</v>
      </c>
      <c r="B41" s="4">
        <v>400</v>
      </c>
    </row>
    <row r="42" spans="1:2" x14ac:dyDescent="0.35">
      <c r="A42" s="13"/>
      <c r="B42" s="13"/>
    </row>
    <row r="43" spans="1:2" x14ac:dyDescent="0.35">
      <c r="A43" s="3" t="s">
        <v>20</v>
      </c>
      <c r="B43" s="5">
        <f>SUM(B14:B41)</f>
        <v>8000</v>
      </c>
    </row>
  </sheetData>
  <sortState xmlns:xlrd2="http://schemas.microsoft.com/office/spreadsheetml/2017/richdata2" ref="A30:B36">
    <sortCondition ref="A30:A36"/>
  </sortState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871C5C63-D614-421D-BC91-071E10C7044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G8</xm:sqref>
        </x14:conditionalFormatting>
        <x14:conditionalFormatting xmlns:xm="http://schemas.microsoft.com/office/excel/2006/main">
          <x14:cfRule type="iconSet" priority="9" id="{E450979E-A308-43E1-9E00-193693DF2E2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0.31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G9</xm:sqref>
        </x14:conditionalFormatting>
        <x14:conditionalFormatting xmlns:xm="http://schemas.microsoft.com/office/excel/2006/main">
          <x14:cfRule type="iconSet" priority="8" id="{AB9745BD-78D2-4442-B411-7BD6315132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0.21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7" id="{CC46FF3E-7643-4F12-8352-2AD84CF7F48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0.21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G11</xm:sqref>
        </x14:conditionalFormatting>
        <x14:conditionalFormatting xmlns:xm="http://schemas.microsoft.com/office/excel/2006/main">
          <x14:cfRule type="iconSet" priority="6" id="{DB464BAE-2AA3-45C6-97F3-1E2FB75BCD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0.2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G12</xm:sqref>
        </x14:conditionalFormatting>
        <x14:conditionalFormatting xmlns:xm="http://schemas.microsoft.com/office/excel/2006/main">
          <x14:cfRule type="iconSet" priority="4" id="{F299BE08-4283-44AA-92A4-53B65637A0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G4</xm:sqref>
        </x14:conditionalFormatting>
        <x14:conditionalFormatting xmlns:xm="http://schemas.microsoft.com/office/excel/2006/main">
          <x14:cfRule type="iconSet" priority="1" id="{517BB687-AA1D-44AB-A38F-0C2630D209B7}">
            <x14:iconSet iconSet="3Symbols2" custom="1">
              <x14:cfvo type="percent">
                <xm:f>0</xm:f>
              </x14:cfvo>
              <x14:cfvo type="num">
                <xm:f>1</xm:f>
              </x14:cfvo>
              <x14:cfvo type="num">
                <xm:f>1.1000000000000001</xm:f>
              </x14:cfvo>
              <x14:cfIcon iconSet="3Symbols2" iconId="1"/>
              <x14:cfIcon iconSet="3Symbols2" iconId="2"/>
              <x14:cfIcon iconSet="3Symbols2" iconId="0"/>
            </x14:iconSet>
          </x14:cfRule>
          <xm:sqref>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Mike, Matthew</dc:creator>
  <cp:lastModifiedBy>Mike, Matthew</cp:lastModifiedBy>
  <dcterms:created xsi:type="dcterms:W3CDTF">2022-07-01T03:20:42Z</dcterms:created>
  <dcterms:modified xsi:type="dcterms:W3CDTF">2022-07-03T22:12:52Z</dcterms:modified>
</cp:coreProperties>
</file>