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L\Desktop\SupplementalDataSets\OutgroupDivergence1.3xand1.5xResults\"/>
    </mc:Choice>
  </mc:AlternateContent>
  <bookViews>
    <workbookView xWindow="0" yWindow="0" windowWidth="17550" windowHeight="6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I50" i="1" s="1"/>
  <c r="B46" i="1"/>
  <c r="I46" i="1" s="1"/>
  <c r="I42" i="1"/>
  <c r="I38" i="1"/>
  <c r="I34" i="1"/>
  <c r="I30" i="1"/>
  <c r="I26" i="1"/>
  <c r="I22" i="1"/>
  <c r="B17" i="1"/>
  <c r="I17" i="1" s="1"/>
  <c r="B16" i="1"/>
  <c r="I16" i="1" s="1"/>
  <c r="B15" i="1"/>
  <c r="I15" i="1" s="1"/>
  <c r="B14" i="1"/>
  <c r="I14" i="1" s="1"/>
  <c r="B13" i="1"/>
  <c r="I13" i="1" s="1"/>
  <c r="B12" i="1"/>
  <c r="I12" i="1" s="1"/>
  <c r="B8" i="1"/>
  <c r="I8" i="1" s="1"/>
  <c r="B7" i="1"/>
  <c r="I7" i="1" s="1"/>
  <c r="B6" i="1"/>
  <c r="I6" i="1" s="1"/>
  <c r="B5" i="1"/>
  <c r="I5" i="1" s="1"/>
  <c r="B4" i="1"/>
  <c r="I4" i="1" s="1"/>
  <c r="B3" i="1"/>
  <c r="I3" i="1" s="1"/>
</calcChain>
</file>

<file path=xl/sharedStrings.xml><?xml version="1.0" encoding="utf-8"?>
<sst xmlns="http://schemas.openxmlformats.org/spreadsheetml/2006/main" count="122" uniqueCount="44">
  <si>
    <t>Chordata 1.3x (Note that this has been updated to incorporate the smaller classes to give us comparisons for all classes)</t>
  </si>
  <si>
    <t>Total N</t>
  </si>
  <si>
    <t>Positive</t>
  </si>
  <si>
    <t>Negative</t>
  </si>
  <si>
    <t>P-Val Binomial</t>
  </si>
  <si>
    <t>Median Signed Ratio</t>
  </si>
  <si>
    <t>P-Val Wilcoxon</t>
  </si>
  <si>
    <t>Median/Mean low/high Ratio</t>
  </si>
  <si>
    <t>Percentage Positive</t>
  </si>
  <si>
    <t>AllClasses</t>
  </si>
  <si>
    <t>1.010, 1.0953</t>
  </si>
  <si>
    <t>Actinopterygii</t>
  </si>
  <si>
    <t>1.013,  1.122</t>
  </si>
  <si>
    <t>Amphibia</t>
  </si>
  <si>
    <t>1.275, 1.275</t>
  </si>
  <si>
    <t>Mammalia</t>
  </si>
  <si>
    <t>0.980,  1.004</t>
  </si>
  <si>
    <t>Aves</t>
  </si>
  <si>
    <t>1.002, 1.049</t>
  </si>
  <si>
    <t>Elasmobranchii</t>
  </si>
  <si>
    <t>1.100, 1.05</t>
  </si>
  <si>
    <t xml:space="preserve">Chordata 1.5x </t>
  </si>
  <si>
    <t>1.006,  1.078299</t>
  </si>
  <si>
    <t>1.007,  1.098</t>
  </si>
  <si>
    <t>0.753, 0.753</t>
  </si>
  <si>
    <t>1.010, 1.027</t>
  </si>
  <si>
    <t>1.003, 1.048</t>
  </si>
  <si>
    <t>0.973, 0.995</t>
  </si>
  <si>
    <t>Echinodermata 1.3x</t>
  </si>
  <si>
    <t>1.124, 1.384</t>
  </si>
  <si>
    <t>Echinodermata 1.5x</t>
  </si>
  <si>
    <t>1.124, 1.351</t>
  </si>
  <si>
    <t>Cnidaria 1.3x</t>
  </si>
  <si>
    <t>0.955, 1.118</t>
  </si>
  <si>
    <t>Cnidaria 1.5x</t>
  </si>
  <si>
    <t>0.949, 0.978</t>
  </si>
  <si>
    <t>Mollusca 1.3x</t>
  </si>
  <si>
    <t>0.999, 1.013</t>
  </si>
  <si>
    <t>Mollusca 1.5x</t>
  </si>
  <si>
    <t>0.988, 0.986</t>
  </si>
  <si>
    <t>Lepidoptera NA 1.3x</t>
  </si>
  <si>
    <t>0.999, 1.018</t>
  </si>
  <si>
    <t>Lepidoptera NA 1.5x</t>
  </si>
  <si>
    <t>0.998, 1.022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</si>
</sst>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5" sqref="E5"/>
    </sheetView>
  </sheetViews>
  <sheetFormatPr defaultRowHeight="14.5" x14ac:dyDescent="0.35"/>
  <cols>
    <col min="1" max="1" width="15.54296875" customWidth="1"/>
    <col min="2" max="2" width="15.08984375" customWidth="1"/>
    <col min="5" max="5" width="14.453125" customWidth="1"/>
    <col min="6" max="6" width="21.453125" customWidth="1"/>
    <col min="7" max="7" width="17.81640625" customWidth="1"/>
    <col min="8" max="8" width="29.54296875" customWidth="1"/>
    <col min="9" max="9" width="17.6328125" customWidth="1"/>
  </cols>
  <sheetData>
    <row r="1" spans="1:9" x14ac:dyDescent="0.35">
      <c r="B1" s="1" t="s">
        <v>0</v>
      </c>
    </row>
    <row r="2" spans="1: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</row>
    <row r="3" spans="1:9" x14ac:dyDescent="0.35">
      <c r="A3" t="s">
        <v>9</v>
      </c>
      <c r="B3">
        <f>C3+D3</f>
        <v>677</v>
      </c>
      <c r="C3">
        <v>365</v>
      </c>
      <c r="D3">
        <v>312</v>
      </c>
      <c r="E3">
        <v>4.4999999999999998E-2</v>
      </c>
      <c r="F3" s="2">
        <v>1.012653</v>
      </c>
      <c r="G3" s="2">
        <v>6.1859999999999997E-3</v>
      </c>
      <c r="H3" s="3" t="s">
        <v>10</v>
      </c>
      <c r="I3" s="2">
        <f xml:space="preserve"> C3 /B3 *100</f>
        <v>53.914327917282122</v>
      </c>
    </row>
    <row r="4" spans="1:9" x14ac:dyDescent="0.35">
      <c r="A4" t="s">
        <v>11</v>
      </c>
      <c r="B4">
        <f t="shared" ref="B4:B8" si="0">C4+D4</f>
        <v>435</v>
      </c>
      <c r="C4">
        <v>245</v>
      </c>
      <c r="D4">
        <v>190</v>
      </c>
      <c r="E4">
        <v>8.9999999999999993E-3</v>
      </c>
      <c r="F4" s="2">
        <v>1.015849</v>
      </c>
      <c r="G4" s="2">
        <v>3.5360000000000001E-3</v>
      </c>
      <c r="H4" s="3" t="s">
        <v>12</v>
      </c>
      <c r="I4" s="2">
        <f t="shared" ref="I4:I8" si="1" xml:space="preserve"> C4 /B4 *100</f>
        <v>56.321839080459768</v>
      </c>
    </row>
    <row r="5" spans="1:9" x14ac:dyDescent="0.35">
      <c r="A5" t="s">
        <v>13</v>
      </c>
      <c r="B5">
        <f t="shared" si="0"/>
        <v>1</v>
      </c>
      <c r="C5">
        <v>1</v>
      </c>
      <c r="D5">
        <v>0</v>
      </c>
      <c r="E5">
        <v>1</v>
      </c>
      <c r="F5" s="2">
        <v>1.275218</v>
      </c>
      <c r="G5" s="2">
        <v>1</v>
      </c>
      <c r="H5" s="3" t="s">
        <v>14</v>
      </c>
      <c r="I5" s="2">
        <f t="shared" si="1"/>
        <v>100</v>
      </c>
    </row>
    <row r="6" spans="1:9" x14ac:dyDescent="0.35">
      <c r="A6" t="s">
        <v>15</v>
      </c>
      <c r="B6">
        <f t="shared" si="0"/>
        <v>20</v>
      </c>
      <c r="C6">
        <v>8</v>
      </c>
      <c r="D6">
        <v>12</v>
      </c>
      <c r="E6">
        <v>0.503</v>
      </c>
      <c r="F6" s="2">
        <v>-1.0262690000000001</v>
      </c>
      <c r="G6" s="2">
        <v>0.43043300000000001</v>
      </c>
      <c r="H6" s="3" t="s">
        <v>16</v>
      </c>
      <c r="I6" s="2">
        <f t="shared" si="1"/>
        <v>40</v>
      </c>
    </row>
    <row r="7" spans="1:9" x14ac:dyDescent="0.35">
      <c r="A7" t="s">
        <v>17</v>
      </c>
      <c r="B7">
        <f t="shared" si="0"/>
        <v>206</v>
      </c>
      <c r="C7">
        <v>104</v>
      </c>
      <c r="D7">
        <v>102</v>
      </c>
      <c r="E7">
        <v>0.94399999999999995</v>
      </c>
      <c r="F7" s="2">
        <v>1.0046820000000001</v>
      </c>
      <c r="G7" s="2">
        <v>0.37622499999999998</v>
      </c>
      <c r="H7" s="3" t="s">
        <v>18</v>
      </c>
      <c r="I7" s="2">
        <f t="shared" si="1"/>
        <v>50.485436893203882</v>
      </c>
    </row>
    <row r="8" spans="1:9" x14ac:dyDescent="0.35">
      <c r="A8" t="s">
        <v>19</v>
      </c>
      <c r="B8">
        <f t="shared" si="0"/>
        <v>15</v>
      </c>
      <c r="C8">
        <v>7</v>
      </c>
      <c r="D8">
        <v>8</v>
      </c>
      <c r="E8">
        <v>1</v>
      </c>
      <c r="F8" s="2">
        <v>-1.010507</v>
      </c>
      <c r="G8" s="2">
        <v>1</v>
      </c>
      <c r="H8" s="3" t="s">
        <v>20</v>
      </c>
      <c r="I8" s="2">
        <f t="shared" si="1"/>
        <v>46.666666666666664</v>
      </c>
    </row>
    <row r="10" spans="1:9" x14ac:dyDescent="0.35">
      <c r="B10" s="1" t="s">
        <v>21</v>
      </c>
    </row>
    <row r="11" spans="1:9" x14ac:dyDescent="0.3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s="1" t="s">
        <v>8</v>
      </c>
    </row>
    <row r="12" spans="1:9" x14ac:dyDescent="0.35">
      <c r="A12" t="s">
        <v>9</v>
      </c>
      <c r="B12">
        <f>C12+D12</f>
        <v>676</v>
      </c>
      <c r="C12">
        <v>375</v>
      </c>
      <c r="D12">
        <v>301</v>
      </c>
      <c r="E12" s="2">
        <v>4.9529999999999999E-3</v>
      </c>
      <c r="F12" s="2">
        <v>1.006628533</v>
      </c>
      <c r="G12" s="2">
        <v>7.3720000000000001E-3</v>
      </c>
      <c r="H12" s="4" t="s">
        <v>22</v>
      </c>
      <c r="I12" s="3">
        <f>C12 / B12 * 100</f>
        <v>55.473372781065088</v>
      </c>
    </row>
    <row r="13" spans="1:9" x14ac:dyDescent="0.35">
      <c r="A13" t="s">
        <v>11</v>
      </c>
      <c r="B13">
        <f t="shared" ref="B13:B17" si="2">C13+D13</f>
        <v>433</v>
      </c>
      <c r="C13">
        <v>247</v>
      </c>
      <c r="D13">
        <v>186</v>
      </c>
      <c r="E13" s="2">
        <v>3.8830000000000002E-3</v>
      </c>
      <c r="F13" s="2">
        <v>1.0072983980000001</v>
      </c>
      <c r="G13" s="2">
        <v>5.574E-3</v>
      </c>
      <c r="H13" s="4" t="s">
        <v>23</v>
      </c>
      <c r="I13" s="3">
        <f t="shared" ref="I13:I17" si="3">C13 / B13 * 100</f>
        <v>57.043879907621239</v>
      </c>
    </row>
    <row r="14" spans="1:9" x14ac:dyDescent="0.35">
      <c r="A14" t="s">
        <v>13</v>
      </c>
      <c r="B14">
        <f t="shared" si="2"/>
        <v>1</v>
      </c>
      <c r="C14">
        <v>0</v>
      </c>
      <c r="D14">
        <v>1</v>
      </c>
      <c r="E14" s="2">
        <v>1</v>
      </c>
      <c r="F14" s="2">
        <v>-1.327689731</v>
      </c>
      <c r="G14" s="2">
        <v>1</v>
      </c>
      <c r="H14" s="4" t="s">
        <v>24</v>
      </c>
      <c r="I14" s="3">
        <f t="shared" si="3"/>
        <v>0</v>
      </c>
    </row>
    <row r="15" spans="1:9" x14ac:dyDescent="0.35">
      <c r="A15" t="s">
        <v>15</v>
      </c>
      <c r="B15">
        <f t="shared" si="2"/>
        <v>20</v>
      </c>
      <c r="C15">
        <v>10</v>
      </c>
      <c r="D15">
        <v>10</v>
      </c>
      <c r="E15" s="2">
        <v>1</v>
      </c>
      <c r="F15" s="2">
        <v>-6.8894780000000001E-3</v>
      </c>
      <c r="G15" s="2">
        <v>0.84082199999999996</v>
      </c>
      <c r="H15" s="4" t="s">
        <v>25</v>
      </c>
      <c r="I15" s="3">
        <f t="shared" si="3"/>
        <v>50</v>
      </c>
    </row>
    <row r="16" spans="1:9" x14ac:dyDescent="0.35">
      <c r="A16" t="s">
        <v>17</v>
      </c>
      <c r="B16">
        <f t="shared" si="2"/>
        <v>207</v>
      </c>
      <c r="C16">
        <v>111</v>
      </c>
      <c r="D16">
        <v>96</v>
      </c>
      <c r="E16" s="2">
        <v>0.33053100000000002</v>
      </c>
      <c r="F16" s="2">
        <v>1.0032587159999999</v>
      </c>
      <c r="G16" s="2">
        <v>0.27571600000000002</v>
      </c>
      <c r="H16" s="4" t="s">
        <v>26</v>
      </c>
      <c r="I16" s="3">
        <f t="shared" si="3"/>
        <v>53.623188405797109</v>
      </c>
    </row>
    <row r="17" spans="1:9" x14ac:dyDescent="0.35">
      <c r="A17" t="s">
        <v>19</v>
      </c>
      <c r="B17">
        <f t="shared" si="2"/>
        <v>15</v>
      </c>
      <c r="C17">
        <v>7</v>
      </c>
      <c r="D17">
        <v>8</v>
      </c>
      <c r="E17" s="2">
        <v>1</v>
      </c>
      <c r="F17" s="2">
        <v>-1.021563762</v>
      </c>
      <c r="G17" s="2">
        <v>0.89038099999999998</v>
      </c>
      <c r="H17" s="4" t="s">
        <v>27</v>
      </c>
      <c r="I17" s="3">
        <f t="shared" si="3"/>
        <v>46.666666666666664</v>
      </c>
    </row>
    <row r="20" spans="1:9" x14ac:dyDescent="0.35">
      <c r="B20" t="s">
        <v>28</v>
      </c>
    </row>
    <row r="21" spans="1:9" x14ac:dyDescent="0.3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s="1" t="s">
        <v>8</v>
      </c>
    </row>
    <row r="22" spans="1:9" x14ac:dyDescent="0.35">
      <c r="B22">
        <v>56</v>
      </c>
      <c r="C22">
        <v>37</v>
      </c>
      <c r="D22">
        <v>19</v>
      </c>
      <c r="E22">
        <v>2.1999999999999999E-2</v>
      </c>
      <c r="F22">
        <v>1.119</v>
      </c>
      <c r="G22">
        <v>2.9999999999999997E-4</v>
      </c>
      <c r="H22" s="4" t="s">
        <v>29</v>
      </c>
      <c r="I22" s="2">
        <f>C22 / B22 * 100</f>
        <v>66.071428571428569</v>
      </c>
    </row>
    <row r="24" spans="1:9" x14ac:dyDescent="0.35">
      <c r="B24" s="1" t="s">
        <v>30</v>
      </c>
    </row>
    <row r="25" spans="1:9" x14ac:dyDescent="0.3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s="1" t="s">
        <v>8</v>
      </c>
    </row>
    <row r="26" spans="1:9" x14ac:dyDescent="0.35">
      <c r="B26">
        <v>56</v>
      </c>
      <c r="C26">
        <v>37</v>
      </c>
      <c r="D26">
        <v>19</v>
      </c>
      <c r="E26">
        <v>2.1999999999999999E-2</v>
      </c>
      <c r="F26">
        <v>1.121</v>
      </c>
      <c r="G26">
        <v>8.9999999999999998E-4</v>
      </c>
      <c r="H26" s="4" t="s">
        <v>31</v>
      </c>
      <c r="I26" s="2">
        <f>C26 / B26 *100</f>
        <v>66.071428571428569</v>
      </c>
    </row>
    <row r="28" spans="1:9" x14ac:dyDescent="0.35">
      <c r="B28" t="s">
        <v>32</v>
      </c>
    </row>
    <row r="29" spans="1:9" x14ac:dyDescent="0.35">
      <c r="A29" s="5"/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s="1" t="s">
        <v>8</v>
      </c>
    </row>
    <row r="30" spans="1:9" x14ac:dyDescent="0.35">
      <c r="B30" s="4">
        <v>18</v>
      </c>
      <c r="C30" s="4">
        <v>7</v>
      </c>
      <c r="D30" s="4">
        <v>11</v>
      </c>
      <c r="E30" s="4">
        <v>0.48099999999999998</v>
      </c>
      <c r="F30" s="4">
        <v>-1.0189999999999999</v>
      </c>
      <c r="G30" s="4">
        <v>0.495</v>
      </c>
      <c r="H30" s="4" t="s">
        <v>33</v>
      </c>
      <c r="I30" s="2">
        <f>C30 / B30 *100</f>
        <v>38.888888888888893</v>
      </c>
    </row>
    <row r="32" spans="1:9" x14ac:dyDescent="0.35">
      <c r="B32" s="1" t="s">
        <v>34</v>
      </c>
    </row>
    <row r="33" spans="2:9" x14ac:dyDescent="0.35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s="1" t="s">
        <v>8</v>
      </c>
    </row>
    <row r="34" spans="2:9" x14ac:dyDescent="0.35">
      <c r="B34" s="4">
        <v>18</v>
      </c>
      <c r="C34" s="4">
        <v>4</v>
      </c>
      <c r="D34" s="4">
        <v>14</v>
      </c>
      <c r="E34" s="4">
        <v>3.1E-2</v>
      </c>
      <c r="F34" s="4">
        <v>-1.0529999999999999</v>
      </c>
      <c r="G34" s="4">
        <v>0.11799999999999999</v>
      </c>
      <c r="H34" s="4" t="s">
        <v>35</v>
      </c>
      <c r="I34" s="3">
        <f>C34/B34 *100</f>
        <v>22.222222222222221</v>
      </c>
    </row>
    <row r="36" spans="2:9" x14ac:dyDescent="0.35">
      <c r="B36" t="s">
        <v>36</v>
      </c>
    </row>
    <row r="37" spans="2:9" x14ac:dyDescent="0.3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s="1" t="s">
        <v>8</v>
      </c>
    </row>
    <row r="38" spans="2:9" x14ac:dyDescent="0.35">
      <c r="B38" s="4">
        <v>91</v>
      </c>
      <c r="C38" s="4">
        <v>44</v>
      </c>
      <c r="D38" s="4">
        <v>47</v>
      </c>
      <c r="E38" s="4">
        <v>0.83399999999999996</v>
      </c>
      <c r="F38" s="4">
        <v>-2.5999999999999999E-2</v>
      </c>
      <c r="G38" s="4">
        <v>0.45600000000000002</v>
      </c>
      <c r="H38" s="4" t="s">
        <v>37</v>
      </c>
      <c r="I38" s="3">
        <f>C38/B38 *100</f>
        <v>48.35164835164835</v>
      </c>
    </row>
    <row r="40" spans="2:9" x14ac:dyDescent="0.35">
      <c r="B40" s="1" t="s">
        <v>38</v>
      </c>
    </row>
    <row r="41" spans="2:9" x14ac:dyDescent="0.3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s="1" t="s">
        <v>8</v>
      </c>
    </row>
    <row r="42" spans="2:9" x14ac:dyDescent="0.35">
      <c r="B42">
        <v>82</v>
      </c>
      <c r="C42">
        <v>30</v>
      </c>
      <c r="D42">
        <v>52</v>
      </c>
      <c r="E42">
        <v>1.9800000000000002E-2</v>
      </c>
      <c r="F42">
        <v>-1.014</v>
      </c>
      <c r="G42">
        <v>4.5999999999999999E-2</v>
      </c>
      <c r="H42" s="4" t="s">
        <v>39</v>
      </c>
      <c r="I42" s="3">
        <f>C42/B42 *100</f>
        <v>36.585365853658537</v>
      </c>
    </row>
    <row r="44" spans="2:9" x14ac:dyDescent="0.35">
      <c r="B44" t="s">
        <v>40</v>
      </c>
    </row>
    <row r="45" spans="2:9" x14ac:dyDescent="0.35"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s="1" t="s">
        <v>8</v>
      </c>
    </row>
    <row r="46" spans="2:9" x14ac:dyDescent="0.35">
      <c r="B46">
        <f>C46+D46</f>
        <v>753</v>
      </c>
      <c r="C46">
        <v>368</v>
      </c>
      <c r="D46">
        <v>385</v>
      </c>
      <c r="E46">
        <v>0.55900000000000005</v>
      </c>
      <c r="F46">
        <v>-1</v>
      </c>
      <c r="G46">
        <v>0.56100000000000005</v>
      </c>
      <c r="H46" s="4" t="s">
        <v>41</v>
      </c>
      <c r="I46" s="3">
        <f>C46/B46 *100</f>
        <v>48.871181938911022</v>
      </c>
    </row>
    <row r="48" spans="2:9" x14ac:dyDescent="0.35">
      <c r="B48" s="1" t="s">
        <v>42</v>
      </c>
    </row>
    <row r="49" spans="2:9" x14ac:dyDescent="0.35"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s="1" t="s">
        <v>8</v>
      </c>
    </row>
    <row r="50" spans="2:9" x14ac:dyDescent="0.35">
      <c r="B50" s="4">
        <f>C50+D50</f>
        <v>751</v>
      </c>
      <c r="C50" s="4">
        <v>357</v>
      </c>
      <c r="D50" s="4">
        <v>394</v>
      </c>
      <c r="E50" s="4">
        <v>0.188</v>
      </c>
      <c r="F50" s="4">
        <v>-1.0009999999999999</v>
      </c>
      <c r="G50" s="4">
        <v>5.8999999999999997E-2</v>
      </c>
      <c r="H50" s="4" t="s">
        <v>43</v>
      </c>
      <c r="I50" s="3">
        <f>C50/B50 *100</f>
        <v>47.536617842876169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MattL</dc:creator>
  <cp:lastModifiedBy>MattL</cp:lastModifiedBy>
  <dcterms:created xsi:type="dcterms:W3CDTF">2018-07-05T18:13:50Z</dcterms:created>
  <dcterms:modified xsi:type="dcterms:W3CDTF">2018-07-05T18:15:04Z</dcterms:modified>
</cp:coreProperties>
</file>