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Github\Horizon\firmware\Code\Bicopter_MPU\"/>
    </mc:Choice>
  </mc:AlternateContent>
  <xr:revisionPtr revIDLastSave="0" documentId="13_ncr:1_{691E5DF0-0280-4AD7-8597-95E81C5E58D7}" xr6:coauthVersionLast="47" xr6:coauthVersionMax="47" xr10:uidLastSave="{00000000-0000-0000-0000-000000000000}"/>
  <bookViews>
    <workbookView xWindow="-120" yWindow="-120" windowWidth="29040" windowHeight="16440" activeTab="1" xr2:uid="{2840FDD2-01AF-4896-868F-3F8C8BCC030E}"/>
  </bookViews>
  <sheets>
    <sheet name="Pinout" sheetId="1" r:id="rId1"/>
    <sheet name="Storage" sheetId="3" r:id="rId2"/>
    <sheet name="Control Map" sheetId="4" r:id="rId3"/>
    <sheet name="Memo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Q5" i="4" s="1"/>
  <c r="H6" i="4"/>
  <c r="H7" i="4"/>
  <c r="H8" i="4"/>
  <c r="Q8" i="4" s="1"/>
  <c r="H9" i="4"/>
  <c r="H10" i="4"/>
  <c r="H11" i="4"/>
  <c r="H12" i="4"/>
  <c r="H13" i="4"/>
  <c r="Q13" i="4" s="1"/>
  <c r="H14" i="4"/>
  <c r="H15" i="4"/>
  <c r="H16" i="4"/>
  <c r="Q16" i="4" s="1"/>
  <c r="H17" i="4"/>
  <c r="H18" i="4"/>
  <c r="H19" i="4"/>
  <c r="H20" i="4"/>
  <c r="H21" i="4"/>
  <c r="Q21" i="4" s="1"/>
  <c r="H22" i="4"/>
  <c r="H2" i="4"/>
  <c r="Q2" i="4" s="1"/>
  <c r="Q20" i="4"/>
  <c r="Q19" i="4"/>
  <c r="Q15" i="4"/>
  <c r="Q12" i="4"/>
  <c r="Q11" i="4"/>
  <c r="Q7" i="4"/>
  <c r="Q4" i="4"/>
  <c r="Q3" i="4"/>
  <c r="P3" i="4"/>
  <c r="R3" i="4"/>
  <c r="P4" i="4"/>
  <c r="R4" i="4"/>
  <c r="P5" i="4"/>
  <c r="R5" i="4"/>
  <c r="P6" i="4"/>
  <c r="Q6" i="4"/>
  <c r="R6" i="4"/>
  <c r="P7" i="4"/>
  <c r="R7" i="4"/>
  <c r="P8" i="4"/>
  <c r="R8" i="4"/>
  <c r="P9" i="4"/>
  <c r="Q9" i="4"/>
  <c r="R9" i="4"/>
  <c r="P10" i="4"/>
  <c r="Q10" i="4"/>
  <c r="R10" i="4"/>
  <c r="P11" i="4"/>
  <c r="R11" i="4"/>
  <c r="P12" i="4"/>
  <c r="R12" i="4"/>
  <c r="P13" i="4"/>
  <c r="R13" i="4"/>
  <c r="P14" i="4"/>
  <c r="Q14" i="4"/>
  <c r="R14" i="4"/>
  <c r="P15" i="4"/>
  <c r="R15" i="4"/>
  <c r="P16" i="4"/>
  <c r="R16" i="4"/>
  <c r="P17" i="4"/>
  <c r="Q17" i="4"/>
  <c r="R17" i="4"/>
  <c r="P18" i="4"/>
  <c r="Q18" i="4"/>
  <c r="R18" i="4"/>
  <c r="P19" i="4"/>
  <c r="R19" i="4"/>
  <c r="P20" i="4"/>
  <c r="R20" i="4"/>
  <c r="P21" i="4"/>
  <c r="R21" i="4"/>
  <c r="P22" i="4"/>
  <c r="Q22" i="4"/>
  <c r="R22" i="4"/>
  <c r="R2" i="4"/>
  <c r="P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<sst xmlns="http://schemas.openxmlformats.org/spreadsheetml/2006/main" count="186" uniqueCount="117">
  <si>
    <t>USB</t>
  </si>
  <si>
    <t>3.3V</t>
  </si>
  <si>
    <t>EN</t>
  </si>
  <si>
    <t>GND</t>
  </si>
  <si>
    <t>5V</t>
  </si>
  <si>
    <t>TX</t>
  </si>
  <si>
    <t>RX</t>
  </si>
  <si>
    <t>LED Indicators</t>
  </si>
  <si>
    <t>LED_IO2</t>
  </si>
  <si>
    <t>LED_TX</t>
  </si>
  <si>
    <t>LED_RX</t>
  </si>
  <si>
    <t>CAM_Y6</t>
  </si>
  <si>
    <t>CAM_Y7</t>
  </si>
  <si>
    <t>CAM_Y8</t>
  </si>
  <si>
    <t>CAM_Y9</t>
  </si>
  <si>
    <t>CAM_SIOD</t>
  </si>
  <si>
    <t>CAM_SIOC</t>
  </si>
  <si>
    <t>CAM_PCLK</t>
  </si>
  <si>
    <t>CAM_HREF</t>
  </si>
  <si>
    <t>CAM_XCLK</t>
  </si>
  <si>
    <t>CAM_Y5</t>
  </si>
  <si>
    <t>CAM_Y4</t>
  </si>
  <si>
    <t>CAM_Y3</t>
  </si>
  <si>
    <t>CAM_Y2</t>
  </si>
  <si>
    <t>SDCard (1bit SDMMC)</t>
  </si>
  <si>
    <t>SD_CLK</t>
  </si>
  <si>
    <t>SD_CMD</t>
  </si>
  <si>
    <t>SD_DATA</t>
  </si>
  <si>
    <t>MTDI (High)</t>
  </si>
  <si>
    <t>PSRAM</t>
  </si>
  <si>
    <t>GPIO 16</t>
  </si>
  <si>
    <t>GPIO 17</t>
  </si>
  <si>
    <t>CAM_SIxx</t>
  </si>
  <si>
    <t>CAM_VSYNC</t>
  </si>
  <si>
    <t>Horizontal Reference Output</t>
  </si>
  <si>
    <t>Vertical Sync Output</t>
  </si>
  <si>
    <t>Pixel Clk Output</t>
  </si>
  <si>
    <t>Clock Input</t>
  </si>
  <si>
    <t>CAM_Yx</t>
  </si>
  <si>
    <t>Data Bit Output</t>
  </si>
  <si>
    <t>Internals</t>
  </si>
  <si>
    <t>Motor PWM Pins</t>
  </si>
  <si>
    <t>L_Motor_PWM</t>
  </si>
  <si>
    <t>R_Motor_PWM</t>
  </si>
  <si>
    <t>Extra Functions</t>
  </si>
  <si>
    <t>Antenna (Wifi)</t>
  </si>
  <si>
    <t>ESP32-WROVER-E-N4R8</t>
  </si>
  <si>
    <t>ESP32</t>
  </si>
  <si>
    <t>4MB Flash</t>
  </si>
  <si>
    <t>1GB SDCard</t>
  </si>
  <si>
    <t>8MB RAM</t>
  </si>
  <si>
    <t>Data Ready Interrupt</t>
  </si>
  <si>
    <t>I2C Address Selector</t>
  </si>
  <si>
    <t>I2C Clk (Requires Pullup)</t>
  </si>
  <si>
    <t>I2C Data (Requires Pullup)</t>
  </si>
  <si>
    <t>Auxilary Data (Requires Pullup)</t>
  </si>
  <si>
    <t>Auxilary CLK (Requires Pullup)</t>
  </si>
  <si>
    <t>IMU_SCL</t>
  </si>
  <si>
    <t>IMU_SDA</t>
  </si>
  <si>
    <t>IMU_XDA</t>
  </si>
  <si>
    <t>IMU_XCL</t>
  </si>
  <si>
    <t>IMU_ADO</t>
  </si>
  <si>
    <t>IMU_INT</t>
  </si>
  <si>
    <t>x</t>
  </si>
  <si>
    <t>GPIO 6</t>
  </si>
  <si>
    <t>GPIO 7</t>
  </si>
  <si>
    <t>GPIO 8</t>
  </si>
  <si>
    <t>GPIO 9</t>
  </si>
  <si>
    <t>GPIO 10</t>
  </si>
  <si>
    <t>GPIO 11</t>
  </si>
  <si>
    <t>SPI Flash</t>
  </si>
  <si>
    <t>OV2640 Camera</t>
  </si>
  <si>
    <t>Tactile Buttons</t>
  </si>
  <si>
    <t>BOOT_BTN</t>
  </si>
  <si>
    <t>RESET_BTN</t>
  </si>
  <si>
    <t>OV2640 Camera Pins</t>
  </si>
  <si>
    <t>MPU6050 IMU Pins</t>
  </si>
  <si>
    <t>Internal</t>
  </si>
  <si>
    <t xml:space="preserve">Internal </t>
  </si>
  <si>
    <t>DNC</t>
  </si>
  <si>
    <t>SD Card Pins</t>
  </si>
  <si>
    <t>Pin Label</t>
  </si>
  <si>
    <t>VP,36</t>
  </si>
  <si>
    <t>VN,39</t>
  </si>
  <si>
    <t xml:space="preserve">Left Motor PWM </t>
  </si>
  <si>
    <t>Right Motor PWM</t>
  </si>
  <si>
    <t>3.3 V, 5 mAmax</t>
  </si>
  <si>
    <t>Battery Monitor line for ADC</t>
  </si>
  <si>
    <t>Use BOOT_BTN for tuning/toggle functions</t>
  </si>
  <si>
    <t>in combination with LED indicators</t>
  </si>
  <si>
    <t>Camera Specific I2C Communication</t>
  </si>
  <si>
    <t>Clock Output</t>
  </si>
  <si>
    <t>Data Read/Write Line</t>
  </si>
  <si>
    <t>Duplex Command/Response Line</t>
  </si>
  <si>
    <t>External BTN</t>
  </si>
  <si>
    <t>P_Motor_PWM</t>
  </si>
  <si>
    <t>Pitch Control</t>
  </si>
  <si>
    <t>BAT_SENSE</t>
  </si>
  <si>
    <t>y</t>
  </si>
  <si>
    <t>z</t>
  </si>
  <si>
    <t>r</t>
  </si>
  <si>
    <t>PWM_L</t>
  </si>
  <si>
    <t>PWM_R</t>
  </si>
  <si>
    <t>PWM_P</t>
  </si>
  <si>
    <t>PWM_Max</t>
  </si>
  <si>
    <t>PWM_Min</t>
  </si>
  <si>
    <t>Throttle_Max</t>
  </si>
  <si>
    <t>PWM_L%</t>
  </si>
  <si>
    <t>PWM_R%</t>
  </si>
  <si>
    <t>PWM_P%</t>
  </si>
  <si>
    <t>y_factor</t>
  </si>
  <si>
    <t>Varriable Name</t>
  </si>
  <si>
    <t>Description</t>
  </si>
  <si>
    <t>Category</t>
  </si>
  <si>
    <t>Sensor Setting</t>
  </si>
  <si>
    <t>Storage Type</t>
  </si>
  <si>
    <t>NVS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</si>
</sst>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7" borderId="3" xfId="0" applyFont="1" applyFill="1" applyBorder="1" applyAlignment="1">
      <alignment horizontal="right"/>
    </xf>
    <xf numFmtId="0" fontId="2" fillId="8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center"/>
    </xf>
    <xf numFmtId="0" fontId="0" fillId="11" borderId="0" xfId="0" applyFill="1" applyAlignment="1">
      <alignment horizontal="left"/>
    </xf>
    <xf numFmtId="0" fontId="2" fillId="11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/>
    <xf numFmtId="0" fontId="1" fillId="14" borderId="0" xfId="0" applyFont="1" applyFill="1"/>
    <xf numFmtId="9" fontId="1" fillId="0" borderId="0" xfId="1" applyFont="1"/>
    <xf numFmtId="9" fontId="0" fillId="0" borderId="0" xfId="1" applyFont="1"/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8" borderId="3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F088-7B18-4226-A98D-569BDDB3DCA1}">
  <dimension ref="A1:O33"/>
  <sheetViews>
    <sheetView zoomScale="145" zoomScaleNormal="145" workbookViewId="0">
      <selection activeCell="K14" sqref="K14"/>
    </sheetView>
  </sheetViews>
  <sheetFormatPr defaultRowHeight="15" x14ac:dyDescent="0.25"/>
  <cols>
    <col min="1" max="1" width="9.140625" style="1"/>
    <col min="2" max="2" width="12.7109375" style="3" customWidth="1"/>
    <col min="3" max="3" width="9.140625" style="1"/>
    <col min="4" max="4" width="11.42578125" style="2" customWidth="1"/>
    <col min="5" max="5" width="22" style="1" customWidth="1"/>
    <col min="6" max="6" width="8.140625" style="3" customWidth="1"/>
    <col min="7" max="7" width="8.5703125" style="3" customWidth="1"/>
    <col min="8" max="8" width="9.140625" style="1"/>
    <col min="9" max="9" width="12.28515625" style="2" customWidth="1"/>
    <col min="10" max="11" width="9.140625" style="2"/>
    <col min="12" max="12" width="9.140625" style="10"/>
    <col min="13" max="13" width="6.42578125" style="1" customWidth="1"/>
    <col min="14" max="14" width="15.140625" style="2" customWidth="1"/>
    <col min="15" max="15" width="9.140625" style="2"/>
    <col min="16" max="16384" width="9.140625" style="1"/>
  </cols>
  <sheetData>
    <row r="1" spans="1:15" ht="15.75" thickBot="1" x14ac:dyDescent="0.3">
      <c r="B1" s="12"/>
      <c r="C1" s="13" t="s">
        <v>81</v>
      </c>
      <c r="D1" s="13" t="s">
        <v>78</v>
      </c>
      <c r="E1" s="23" t="s">
        <v>46</v>
      </c>
      <c r="F1" s="55" t="s">
        <v>77</v>
      </c>
      <c r="G1" s="56"/>
      <c r="H1" s="13" t="s">
        <v>81</v>
      </c>
      <c r="I1" s="9"/>
      <c r="J1" s="9"/>
    </row>
    <row r="2" spans="1:15" x14ac:dyDescent="0.25">
      <c r="B2" s="12"/>
      <c r="C2" s="30" t="s">
        <v>1</v>
      </c>
      <c r="D2" s="31"/>
      <c r="E2" s="21" t="s">
        <v>45</v>
      </c>
      <c r="F2" s="65"/>
      <c r="G2" s="66"/>
      <c r="H2" s="32" t="s">
        <v>3</v>
      </c>
      <c r="J2" s="9"/>
      <c r="N2" s="6" t="s">
        <v>76</v>
      </c>
      <c r="O2" s="2" t="s">
        <v>86</v>
      </c>
    </row>
    <row r="3" spans="1:15" x14ac:dyDescent="0.25">
      <c r="B3" s="12"/>
      <c r="C3" s="33" t="s">
        <v>2</v>
      </c>
      <c r="D3" s="17" t="s">
        <v>74</v>
      </c>
      <c r="E3" s="22" t="s">
        <v>24</v>
      </c>
      <c r="F3" s="57" t="s">
        <v>18</v>
      </c>
      <c r="G3" s="58"/>
      <c r="H3" s="34">
        <v>23</v>
      </c>
      <c r="I3" s="2" t="s">
        <v>79</v>
      </c>
      <c r="J3" s="9"/>
      <c r="M3" s="1" t="s">
        <v>63</v>
      </c>
      <c r="N3" s="42" t="s">
        <v>57</v>
      </c>
      <c r="O3" s="2" t="s">
        <v>53</v>
      </c>
    </row>
    <row r="4" spans="1:15" x14ac:dyDescent="0.25">
      <c r="B4" s="12" t="s">
        <v>79</v>
      </c>
      <c r="C4" s="33" t="s">
        <v>82</v>
      </c>
      <c r="D4" s="18" t="s">
        <v>11</v>
      </c>
      <c r="E4" s="24"/>
      <c r="F4" s="57" t="s">
        <v>17</v>
      </c>
      <c r="G4" s="58"/>
      <c r="H4" s="34">
        <v>22</v>
      </c>
      <c r="I4" s="2" t="s">
        <v>79</v>
      </c>
      <c r="J4" s="9"/>
      <c r="K4" s="6"/>
      <c r="M4" s="1" t="s">
        <v>63</v>
      </c>
      <c r="N4" s="42" t="s">
        <v>58</v>
      </c>
      <c r="O4" s="2" t="s">
        <v>54</v>
      </c>
    </row>
    <row r="5" spans="1:15" x14ac:dyDescent="0.25">
      <c r="B5" s="12" t="s">
        <v>79</v>
      </c>
      <c r="C5" s="33" t="s">
        <v>83</v>
      </c>
      <c r="D5" s="18" t="s">
        <v>12</v>
      </c>
      <c r="E5" s="24"/>
      <c r="F5" s="67" t="s">
        <v>9</v>
      </c>
      <c r="G5" s="68"/>
      <c r="H5" s="34" t="s">
        <v>5</v>
      </c>
      <c r="I5" s="43" t="s">
        <v>62</v>
      </c>
      <c r="M5" s="1" t="s">
        <v>79</v>
      </c>
      <c r="N5" s="42" t="s">
        <v>59</v>
      </c>
      <c r="O5" s="2" t="s">
        <v>55</v>
      </c>
    </row>
    <row r="6" spans="1:15" x14ac:dyDescent="0.25">
      <c r="B6" s="12" t="s">
        <v>79</v>
      </c>
      <c r="C6" s="33">
        <v>34</v>
      </c>
      <c r="D6" s="18" t="s">
        <v>13</v>
      </c>
      <c r="E6" s="24"/>
      <c r="F6" s="67" t="s">
        <v>10</v>
      </c>
      <c r="G6" s="68"/>
      <c r="H6" s="34" t="s">
        <v>6</v>
      </c>
      <c r="I6" s="44" t="s">
        <v>95</v>
      </c>
      <c r="J6" s="9"/>
      <c r="M6" s="1" t="s">
        <v>79</v>
      </c>
      <c r="N6" s="42" t="s">
        <v>60</v>
      </c>
      <c r="O6" s="2" t="s">
        <v>56</v>
      </c>
    </row>
    <row r="7" spans="1:15" x14ac:dyDescent="0.25">
      <c r="B7" s="12" t="s">
        <v>79</v>
      </c>
      <c r="C7" s="33">
        <v>35</v>
      </c>
      <c r="D7" s="18" t="s">
        <v>14</v>
      </c>
      <c r="E7" s="24"/>
      <c r="F7" s="57" t="s">
        <v>19</v>
      </c>
      <c r="G7" s="58"/>
      <c r="H7" s="34">
        <v>21</v>
      </c>
      <c r="I7" s="2" t="s">
        <v>79</v>
      </c>
      <c r="J7" s="9"/>
      <c r="M7" s="1" t="s">
        <v>3</v>
      </c>
      <c r="N7" s="42" t="s">
        <v>61</v>
      </c>
      <c r="O7" s="2" t="s">
        <v>52</v>
      </c>
    </row>
    <row r="8" spans="1:15" x14ac:dyDescent="0.25">
      <c r="B8" s="46" t="s">
        <v>42</v>
      </c>
      <c r="C8" s="33">
        <v>32</v>
      </c>
      <c r="D8" s="16"/>
      <c r="E8" s="24"/>
      <c r="F8" s="63"/>
      <c r="G8" s="64"/>
      <c r="H8" s="35" t="s">
        <v>3</v>
      </c>
      <c r="J8" s="9"/>
      <c r="M8" s="1" t="s">
        <v>63</v>
      </c>
      <c r="N8" s="43" t="s">
        <v>62</v>
      </c>
      <c r="O8" s="9" t="s">
        <v>51</v>
      </c>
    </row>
    <row r="9" spans="1:15" x14ac:dyDescent="0.25">
      <c r="B9" s="46" t="s">
        <v>43</v>
      </c>
      <c r="C9" s="33">
        <v>33</v>
      </c>
      <c r="D9" s="16"/>
      <c r="E9" s="24"/>
      <c r="F9" s="57" t="s">
        <v>20</v>
      </c>
      <c r="G9" s="58"/>
      <c r="H9" s="34">
        <v>19</v>
      </c>
      <c r="I9" s="2" t="s">
        <v>79</v>
      </c>
      <c r="J9" s="9"/>
      <c r="N9" s="6" t="s">
        <v>41</v>
      </c>
    </row>
    <row r="10" spans="1:15" x14ac:dyDescent="0.25">
      <c r="B10" s="12" t="s">
        <v>79</v>
      </c>
      <c r="C10" s="33">
        <v>25</v>
      </c>
      <c r="D10" s="18" t="s">
        <v>33</v>
      </c>
      <c r="E10" s="24"/>
      <c r="F10" s="57" t="s">
        <v>21</v>
      </c>
      <c r="G10" s="58"/>
      <c r="H10" s="34">
        <v>18</v>
      </c>
      <c r="I10" s="2" t="s">
        <v>79</v>
      </c>
      <c r="J10" s="9"/>
      <c r="M10" s="1" t="s">
        <v>63</v>
      </c>
      <c r="N10" s="44" t="s">
        <v>42</v>
      </c>
      <c r="O10" s="2" t="s">
        <v>84</v>
      </c>
    </row>
    <row r="11" spans="1:15" ht="15.75" customHeight="1" x14ac:dyDescent="0.25">
      <c r="B11" s="47" t="s">
        <v>58</v>
      </c>
      <c r="C11" s="33">
        <v>26</v>
      </c>
      <c r="D11" s="18" t="s">
        <v>15</v>
      </c>
      <c r="E11" s="24"/>
      <c r="F11" s="57" t="s">
        <v>22</v>
      </c>
      <c r="G11" s="58"/>
      <c r="H11" s="34">
        <v>5</v>
      </c>
      <c r="I11" s="2" t="s">
        <v>79</v>
      </c>
      <c r="J11" s="9"/>
      <c r="M11" s="1" t="s">
        <v>63</v>
      </c>
      <c r="N11" s="44" t="s">
        <v>43</v>
      </c>
      <c r="O11" s="2" t="s">
        <v>85</v>
      </c>
    </row>
    <row r="12" spans="1:15" x14ac:dyDescent="0.25">
      <c r="B12" s="47" t="s">
        <v>57</v>
      </c>
      <c r="C12" s="33">
        <v>27</v>
      </c>
      <c r="D12" s="18" t="s">
        <v>16</v>
      </c>
      <c r="E12" s="24"/>
      <c r="F12" s="63"/>
      <c r="G12" s="64"/>
      <c r="H12" s="35" t="s">
        <v>3</v>
      </c>
      <c r="J12" s="9"/>
      <c r="N12" s="44" t="s">
        <v>95</v>
      </c>
      <c r="O12" s="2" t="s">
        <v>96</v>
      </c>
    </row>
    <row r="13" spans="1:15" x14ac:dyDescent="0.25">
      <c r="B13" s="12" t="s">
        <v>79</v>
      </c>
      <c r="C13" s="33">
        <v>14</v>
      </c>
      <c r="D13" s="19" t="s">
        <v>25</v>
      </c>
      <c r="E13" s="24"/>
      <c r="F13" s="63"/>
      <c r="G13" s="64"/>
      <c r="H13" s="35" t="s">
        <v>3</v>
      </c>
      <c r="J13" s="9"/>
      <c r="N13" s="6" t="s">
        <v>44</v>
      </c>
    </row>
    <row r="14" spans="1:15" x14ac:dyDescent="0.25">
      <c r="A14" s="2"/>
      <c r="B14" s="12" t="s">
        <v>79</v>
      </c>
      <c r="C14" s="33">
        <v>12</v>
      </c>
      <c r="D14" s="20" t="s">
        <v>28</v>
      </c>
      <c r="E14" s="25" t="s">
        <v>7</v>
      </c>
      <c r="F14" s="57" t="s">
        <v>23</v>
      </c>
      <c r="G14" s="58"/>
      <c r="H14" s="34">
        <v>4</v>
      </c>
      <c r="I14" s="2" t="s">
        <v>79</v>
      </c>
      <c r="J14" s="9"/>
      <c r="M14" s="1" t="s">
        <v>63</v>
      </c>
      <c r="N14" s="45" t="s">
        <v>97</v>
      </c>
      <c r="O14" s="2" t="s">
        <v>87</v>
      </c>
    </row>
    <row r="15" spans="1:15" x14ac:dyDescent="0.25">
      <c r="B15" s="12"/>
      <c r="C15" s="36" t="s">
        <v>3</v>
      </c>
      <c r="D15" s="16"/>
      <c r="E15" s="26" t="s">
        <v>71</v>
      </c>
      <c r="F15" s="59" t="s">
        <v>73</v>
      </c>
      <c r="G15" s="60"/>
      <c r="H15" s="34">
        <v>0</v>
      </c>
      <c r="I15" s="2" t="s">
        <v>94</v>
      </c>
      <c r="J15" s="9"/>
    </row>
    <row r="16" spans="1:15" x14ac:dyDescent="0.25">
      <c r="B16" s="48" t="s">
        <v>97</v>
      </c>
      <c r="C16" s="33">
        <v>13</v>
      </c>
      <c r="D16" s="16"/>
      <c r="E16" s="27"/>
      <c r="F16" s="14" t="s">
        <v>8</v>
      </c>
      <c r="G16" s="15" t="s">
        <v>27</v>
      </c>
      <c r="H16" s="34">
        <v>2</v>
      </c>
      <c r="I16" s="2" t="s">
        <v>79</v>
      </c>
    </row>
    <row r="17" spans="2:14" x14ac:dyDescent="0.25">
      <c r="B17" s="12"/>
      <c r="C17" s="37" t="s">
        <v>1</v>
      </c>
      <c r="D17" s="16"/>
      <c r="E17" s="24"/>
      <c r="F17" s="61" t="s">
        <v>26</v>
      </c>
      <c r="G17" s="62"/>
      <c r="H17" s="34">
        <v>15</v>
      </c>
      <c r="I17" s="2" t="s">
        <v>79</v>
      </c>
      <c r="J17" s="9"/>
    </row>
    <row r="18" spans="2:14" x14ac:dyDescent="0.25">
      <c r="B18" s="12"/>
      <c r="C18" s="37" t="s">
        <v>1</v>
      </c>
      <c r="D18" s="16"/>
      <c r="E18" s="24"/>
      <c r="F18" s="63"/>
      <c r="G18" s="64"/>
      <c r="H18" s="35" t="s">
        <v>3</v>
      </c>
      <c r="I18" s="9"/>
      <c r="J18" s="9"/>
      <c r="N18" s="2" t="s">
        <v>88</v>
      </c>
    </row>
    <row r="19" spans="2:14" x14ac:dyDescent="0.25">
      <c r="B19" s="12"/>
      <c r="C19" s="37" t="s">
        <v>1</v>
      </c>
      <c r="D19" s="16"/>
      <c r="E19" s="24"/>
      <c r="F19" s="63"/>
      <c r="G19" s="64"/>
      <c r="H19" s="35" t="s">
        <v>3</v>
      </c>
      <c r="I19" s="9"/>
      <c r="J19" s="9"/>
      <c r="N19" s="2" t="s">
        <v>89</v>
      </c>
    </row>
    <row r="20" spans="2:14" x14ac:dyDescent="0.25">
      <c r="B20" s="12" t="s">
        <v>79</v>
      </c>
      <c r="C20" s="38" t="s">
        <v>4</v>
      </c>
      <c r="D20" s="16"/>
      <c r="E20" s="28" t="s">
        <v>72</v>
      </c>
      <c r="F20" s="63"/>
      <c r="G20" s="64"/>
      <c r="H20" s="35" t="s">
        <v>3</v>
      </c>
      <c r="I20" s="9"/>
      <c r="J20" s="9"/>
    </row>
    <row r="21" spans="2:14" ht="15.75" thickBot="1" x14ac:dyDescent="0.3">
      <c r="B21" s="12" t="s">
        <v>79</v>
      </c>
      <c r="C21" s="39" t="s">
        <v>4</v>
      </c>
      <c r="D21" s="40"/>
      <c r="E21" s="29" t="s">
        <v>0</v>
      </c>
      <c r="F21" s="53"/>
      <c r="G21" s="54"/>
      <c r="H21" s="41" t="s">
        <v>3</v>
      </c>
      <c r="I21" s="9"/>
      <c r="J21" s="9"/>
    </row>
    <row r="23" spans="2:14" x14ac:dyDescent="0.25">
      <c r="D23" s="7" t="s">
        <v>40</v>
      </c>
      <c r="E23" s="2"/>
      <c r="F23" s="1"/>
      <c r="G23" s="6" t="s">
        <v>75</v>
      </c>
      <c r="H23" s="2"/>
      <c r="I23" s="1"/>
    </row>
    <row r="24" spans="2:14" x14ac:dyDescent="0.25">
      <c r="D24" s="11" t="s">
        <v>64</v>
      </c>
      <c r="E24" s="2" t="s">
        <v>70</v>
      </c>
      <c r="F24" s="1" t="s">
        <v>63</v>
      </c>
      <c r="G24" s="4" t="s">
        <v>32</v>
      </c>
      <c r="H24" s="2" t="s">
        <v>90</v>
      </c>
      <c r="I24" s="1"/>
    </row>
    <row r="25" spans="2:14" x14ac:dyDescent="0.25">
      <c r="D25" s="11" t="s">
        <v>65</v>
      </c>
      <c r="E25" s="2" t="s">
        <v>70</v>
      </c>
      <c r="F25" s="1" t="s">
        <v>63</v>
      </c>
      <c r="G25" s="4" t="s">
        <v>17</v>
      </c>
      <c r="H25" s="2" t="s">
        <v>36</v>
      </c>
      <c r="I25" s="1"/>
    </row>
    <row r="26" spans="2:14" x14ac:dyDescent="0.25">
      <c r="D26" s="11" t="s">
        <v>66</v>
      </c>
      <c r="E26" s="2" t="s">
        <v>70</v>
      </c>
      <c r="F26" s="1" t="s">
        <v>63</v>
      </c>
      <c r="G26" s="4" t="s">
        <v>18</v>
      </c>
      <c r="H26" s="2" t="s">
        <v>34</v>
      </c>
      <c r="I26" s="1"/>
    </row>
    <row r="27" spans="2:14" x14ac:dyDescent="0.25">
      <c r="D27" s="11" t="s">
        <v>67</v>
      </c>
      <c r="E27" s="2" t="s">
        <v>70</v>
      </c>
      <c r="F27" s="1" t="s">
        <v>63</v>
      </c>
      <c r="G27" s="4" t="s">
        <v>33</v>
      </c>
      <c r="H27" s="2" t="s">
        <v>35</v>
      </c>
      <c r="I27" s="1"/>
    </row>
    <row r="28" spans="2:14" x14ac:dyDescent="0.25">
      <c r="D28" s="11" t="s">
        <v>68</v>
      </c>
      <c r="E28" s="2" t="s">
        <v>70</v>
      </c>
      <c r="F28" s="1" t="s">
        <v>63</v>
      </c>
      <c r="G28" s="4" t="s">
        <v>19</v>
      </c>
      <c r="H28" s="2" t="s">
        <v>37</v>
      </c>
      <c r="I28" s="1"/>
    </row>
    <row r="29" spans="2:14" x14ac:dyDescent="0.25">
      <c r="D29" s="11" t="s">
        <v>69</v>
      </c>
      <c r="E29" s="2" t="s">
        <v>70</v>
      </c>
      <c r="F29" s="1" t="s">
        <v>63</v>
      </c>
      <c r="G29" s="4" t="s">
        <v>38</v>
      </c>
      <c r="H29" s="2" t="s">
        <v>39</v>
      </c>
      <c r="I29" s="1"/>
    </row>
    <row r="30" spans="2:14" x14ac:dyDescent="0.25">
      <c r="D30" s="11" t="s">
        <v>30</v>
      </c>
      <c r="E30" s="2" t="s">
        <v>29</v>
      </c>
      <c r="F30" s="1"/>
      <c r="G30" s="6" t="s">
        <v>80</v>
      </c>
    </row>
    <row r="31" spans="2:14" x14ac:dyDescent="0.25">
      <c r="D31" s="11" t="s">
        <v>31</v>
      </c>
      <c r="E31" s="2" t="s">
        <v>29</v>
      </c>
      <c r="F31" s="1" t="s">
        <v>63</v>
      </c>
      <c r="G31" s="5" t="s">
        <v>26</v>
      </c>
      <c r="H31" s="2" t="s">
        <v>93</v>
      </c>
    </row>
    <row r="32" spans="2:14" x14ac:dyDescent="0.25">
      <c r="F32" s="1" t="s">
        <v>63</v>
      </c>
      <c r="G32" s="5" t="s">
        <v>25</v>
      </c>
      <c r="H32" s="2" t="s">
        <v>91</v>
      </c>
    </row>
    <row r="33" spans="6:8" x14ac:dyDescent="0.25">
      <c r="F33" s="1" t="s">
        <v>63</v>
      </c>
      <c r="G33" s="5" t="s">
        <v>27</v>
      </c>
      <c r="H33" s="1" t="s">
        <v>92</v>
      </c>
    </row>
  </sheetData>
  <mergeCells count="20">
    <mergeCell ref="F5:G5"/>
    <mergeCell ref="F6:G6"/>
    <mergeCell ref="F7:G7"/>
    <mergeCell ref="F20:G20"/>
    <mergeCell ref="F21:G21"/>
    <mergeCell ref="F1:G1"/>
    <mergeCell ref="F14:G14"/>
    <mergeCell ref="F15:G15"/>
    <mergeCell ref="F17:G17"/>
    <mergeCell ref="F18:G18"/>
    <mergeCell ref="F19:G19"/>
    <mergeCell ref="F8:G8"/>
    <mergeCell ref="F9:G9"/>
    <mergeCell ref="F10:G10"/>
    <mergeCell ref="F11:G11"/>
    <mergeCell ref="F12:G12"/>
    <mergeCell ref="F13:G13"/>
    <mergeCell ref="F2:G2"/>
    <mergeCell ref="F3:G3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D9D5-7D28-4E86-BEBD-930593539366}">
  <dimension ref="A1:D2"/>
  <sheetViews>
    <sheetView tabSelected="1" zoomScale="175" zoomScaleNormal="175" workbookViewId="0">
      <selection activeCell="B3" sqref="B3"/>
    </sheetView>
  </sheetViews>
  <sheetFormatPr defaultRowHeight="15" x14ac:dyDescent="0.25"/>
  <cols>
    <col min="1" max="2" width="13.42578125" style="49" customWidth="1"/>
    <col min="3" max="3" width="33" style="49" customWidth="1"/>
    <col min="4" max="4" width="13.5703125" style="49" customWidth="1"/>
    <col min="5" max="16384" width="9.140625" style="49"/>
  </cols>
  <sheetData>
    <row r="1" spans="1:4" s="50" customFormat="1" x14ac:dyDescent="0.25">
      <c r="A1" s="50" t="s">
        <v>113</v>
      </c>
      <c r="B1" s="50" t="s">
        <v>115</v>
      </c>
      <c r="C1" s="50" t="s">
        <v>111</v>
      </c>
      <c r="D1" s="50" t="s">
        <v>112</v>
      </c>
    </row>
    <row r="2" spans="1:4" x14ac:dyDescent="0.25">
      <c r="A2" s="49" t="s">
        <v>114</v>
      </c>
      <c r="B2" s="49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3655-F869-41FB-A905-74C2757B5376}">
  <dimension ref="A1:R22"/>
  <sheetViews>
    <sheetView zoomScale="145" zoomScaleNormal="145" workbookViewId="0">
      <selection activeCell="M9" sqref="M9"/>
    </sheetView>
  </sheetViews>
  <sheetFormatPr defaultRowHeight="15" x14ac:dyDescent="0.25"/>
  <cols>
    <col min="1" max="4" width="7.42578125" customWidth="1"/>
    <col min="16" max="18" width="9.140625" style="52"/>
  </cols>
  <sheetData>
    <row r="1" spans="1:18" s="8" customFormat="1" x14ac:dyDescent="0.25">
      <c r="A1" s="8" t="s">
        <v>63</v>
      </c>
      <c r="B1" s="8" t="s">
        <v>98</v>
      </c>
      <c r="C1" s="8" t="s">
        <v>99</v>
      </c>
      <c r="D1" s="8" t="s">
        <v>100</v>
      </c>
      <c r="G1" s="8" t="s">
        <v>101</v>
      </c>
      <c r="H1" s="8" t="s">
        <v>102</v>
      </c>
      <c r="I1" s="8" t="s">
        <v>103</v>
      </c>
      <c r="P1" s="51" t="s">
        <v>107</v>
      </c>
      <c r="Q1" s="51" t="s">
        <v>108</v>
      </c>
      <c r="R1" s="51" t="s">
        <v>109</v>
      </c>
    </row>
    <row r="2" spans="1:18" x14ac:dyDescent="0.25">
      <c r="A2">
        <v>-1000</v>
      </c>
      <c r="B2">
        <v>-1000</v>
      </c>
      <c r="C2">
        <v>0</v>
      </c>
      <c r="D2">
        <v>-1000</v>
      </c>
      <c r="G2">
        <f>C2*(M$2/M$5)</f>
        <v>0</v>
      </c>
      <c r="H2">
        <f>C2*(M$2/M$5)</f>
        <v>0</v>
      </c>
      <c r="L2" t="s">
        <v>104</v>
      </c>
      <c r="M2">
        <v>10000</v>
      </c>
      <c r="P2" s="52">
        <f>G2/$M$2</f>
        <v>0</v>
      </c>
      <c r="Q2" s="52">
        <f t="shared" ref="Q2:R2" si="0">H2/$M$2</f>
        <v>0</v>
      </c>
      <c r="R2" s="52">
        <f t="shared" si="0"/>
        <v>0</v>
      </c>
    </row>
    <row r="3" spans="1:18" x14ac:dyDescent="0.25">
      <c r="A3">
        <v>-900</v>
      </c>
      <c r="B3">
        <v>-900</v>
      </c>
      <c r="C3">
        <v>50</v>
      </c>
      <c r="D3">
        <v>-900</v>
      </c>
      <c r="G3">
        <f t="shared" ref="G3:G22" si="1">C3*(M$2/M$5)</f>
        <v>500</v>
      </c>
      <c r="H3">
        <f t="shared" ref="H3:H22" si="2">C3*(M$2/M$5)</f>
        <v>500</v>
      </c>
      <c r="L3" t="s">
        <v>105</v>
      </c>
      <c r="M3">
        <v>0</v>
      </c>
      <c r="P3" s="52">
        <f t="shared" ref="P3:P22" si="3">G3/$M$2</f>
        <v>0.05</v>
      </c>
      <c r="Q3" s="52">
        <f t="shared" ref="Q3:Q22" si="4">H3/$M$2</f>
        <v>0.05</v>
      </c>
      <c r="R3" s="52">
        <f t="shared" ref="R3:R22" si="5">I3/$M$2</f>
        <v>0</v>
      </c>
    </row>
    <row r="4" spans="1:18" x14ac:dyDescent="0.25">
      <c r="A4">
        <v>-800</v>
      </c>
      <c r="B4">
        <v>-800</v>
      </c>
      <c r="C4">
        <v>100</v>
      </c>
      <c r="D4">
        <v>-800</v>
      </c>
      <c r="G4">
        <f t="shared" si="1"/>
        <v>1000</v>
      </c>
      <c r="H4">
        <f t="shared" si="2"/>
        <v>1000</v>
      </c>
      <c r="P4" s="52">
        <f t="shared" si="3"/>
        <v>0.1</v>
      </c>
      <c r="Q4" s="52">
        <f t="shared" si="4"/>
        <v>0.1</v>
      </c>
      <c r="R4" s="52">
        <f t="shared" si="5"/>
        <v>0</v>
      </c>
    </row>
    <row r="5" spans="1:18" x14ac:dyDescent="0.25">
      <c r="A5">
        <v>-700</v>
      </c>
      <c r="B5">
        <v>-700</v>
      </c>
      <c r="C5">
        <v>150</v>
      </c>
      <c r="D5">
        <v>-700</v>
      </c>
      <c r="G5">
        <f t="shared" si="1"/>
        <v>1500</v>
      </c>
      <c r="H5">
        <f t="shared" si="2"/>
        <v>1500</v>
      </c>
      <c r="L5" t="s">
        <v>106</v>
      </c>
      <c r="M5">
        <v>1000</v>
      </c>
      <c r="P5" s="52">
        <f t="shared" si="3"/>
        <v>0.15</v>
      </c>
      <c r="Q5" s="52">
        <f t="shared" si="4"/>
        <v>0.15</v>
      </c>
      <c r="R5" s="52">
        <f t="shared" si="5"/>
        <v>0</v>
      </c>
    </row>
    <row r="6" spans="1:18" x14ac:dyDescent="0.25">
      <c r="A6">
        <v>-600</v>
      </c>
      <c r="B6">
        <v>-600</v>
      </c>
      <c r="C6">
        <v>200</v>
      </c>
      <c r="D6">
        <v>-600</v>
      </c>
      <c r="G6">
        <f t="shared" si="1"/>
        <v>2000</v>
      </c>
      <c r="H6">
        <f t="shared" si="2"/>
        <v>2000</v>
      </c>
      <c r="P6" s="52">
        <f t="shared" si="3"/>
        <v>0.2</v>
      </c>
      <c r="Q6" s="52">
        <f t="shared" si="4"/>
        <v>0.2</v>
      </c>
      <c r="R6" s="52">
        <f t="shared" si="5"/>
        <v>0</v>
      </c>
    </row>
    <row r="7" spans="1:18" x14ac:dyDescent="0.25">
      <c r="A7">
        <v>-500</v>
      </c>
      <c r="B7">
        <v>-500</v>
      </c>
      <c r="C7">
        <v>250</v>
      </c>
      <c r="D7">
        <v>-500</v>
      </c>
      <c r="G7">
        <f t="shared" si="1"/>
        <v>2500</v>
      </c>
      <c r="H7">
        <f t="shared" si="2"/>
        <v>2500</v>
      </c>
      <c r="P7" s="52">
        <f t="shared" si="3"/>
        <v>0.25</v>
      </c>
      <c r="Q7" s="52">
        <f t="shared" si="4"/>
        <v>0.25</v>
      </c>
      <c r="R7" s="52">
        <f t="shared" si="5"/>
        <v>0</v>
      </c>
    </row>
    <row r="8" spans="1:18" x14ac:dyDescent="0.25">
      <c r="A8">
        <v>-400</v>
      </c>
      <c r="B8">
        <v>-400</v>
      </c>
      <c r="C8">
        <v>300</v>
      </c>
      <c r="D8">
        <v>-400</v>
      </c>
      <c r="G8">
        <f t="shared" si="1"/>
        <v>3000</v>
      </c>
      <c r="H8">
        <f t="shared" si="2"/>
        <v>3000</v>
      </c>
      <c r="L8" t="s">
        <v>110</v>
      </c>
      <c r="M8">
        <v>200</v>
      </c>
      <c r="P8" s="52">
        <f t="shared" si="3"/>
        <v>0.3</v>
      </c>
      <c r="Q8" s="52">
        <f t="shared" si="4"/>
        <v>0.3</v>
      </c>
      <c r="R8" s="52">
        <f t="shared" si="5"/>
        <v>0</v>
      </c>
    </row>
    <row r="9" spans="1:18" x14ac:dyDescent="0.25">
      <c r="A9">
        <v>-300</v>
      </c>
      <c r="B9">
        <v>-300</v>
      </c>
      <c r="C9">
        <v>350</v>
      </c>
      <c r="D9">
        <v>-300</v>
      </c>
      <c r="G9">
        <f t="shared" si="1"/>
        <v>3500</v>
      </c>
      <c r="H9">
        <f t="shared" si="2"/>
        <v>3500</v>
      </c>
      <c r="P9" s="52">
        <f t="shared" si="3"/>
        <v>0.35</v>
      </c>
      <c r="Q9" s="52">
        <f t="shared" si="4"/>
        <v>0.35</v>
      </c>
      <c r="R9" s="52">
        <f t="shared" si="5"/>
        <v>0</v>
      </c>
    </row>
    <row r="10" spans="1:18" x14ac:dyDescent="0.25">
      <c r="A10">
        <v>-200</v>
      </c>
      <c r="B10">
        <v>-200</v>
      </c>
      <c r="C10">
        <v>400</v>
      </c>
      <c r="D10">
        <v>-200</v>
      </c>
      <c r="G10">
        <f t="shared" si="1"/>
        <v>4000</v>
      </c>
      <c r="H10">
        <f t="shared" si="2"/>
        <v>4000</v>
      </c>
      <c r="P10" s="52">
        <f t="shared" si="3"/>
        <v>0.4</v>
      </c>
      <c r="Q10" s="52">
        <f t="shared" si="4"/>
        <v>0.4</v>
      </c>
      <c r="R10" s="52">
        <f t="shared" si="5"/>
        <v>0</v>
      </c>
    </row>
    <row r="11" spans="1:18" x14ac:dyDescent="0.25">
      <c r="A11">
        <v>-100</v>
      </c>
      <c r="B11">
        <v>-100</v>
      </c>
      <c r="C11">
        <v>450</v>
      </c>
      <c r="D11">
        <v>-100</v>
      </c>
      <c r="G11">
        <f t="shared" si="1"/>
        <v>4500</v>
      </c>
      <c r="H11">
        <f t="shared" si="2"/>
        <v>4500</v>
      </c>
      <c r="L11" t="s">
        <v>98</v>
      </c>
      <c r="P11" s="52">
        <f t="shared" si="3"/>
        <v>0.45</v>
      </c>
      <c r="Q11" s="52">
        <f t="shared" si="4"/>
        <v>0.45</v>
      </c>
      <c r="R11" s="52">
        <f t="shared" si="5"/>
        <v>0</v>
      </c>
    </row>
    <row r="12" spans="1:18" x14ac:dyDescent="0.25">
      <c r="A12">
        <v>0</v>
      </c>
      <c r="B12">
        <v>0</v>
      </c>
      <c r="C12">
        <v>500</v>
      </c>
      <c r="D12">
        <v>0</v>
      </c>
      <c r="G12">
        <f t="shared" si="1"/>
        <v>5000</v>
      </c>
      <c r="H12">
        <f t="shared" si="2"/>
        <v>5000</v>
      </c>
      <c r="P12" s="52">
        <f t="shared" si="3"/>
        <v>0.5</v>
      </c>
      <c r="Q12" s="52">
        <f t="shared" si="4"/>
        <v>0.5</v>
      </c>
      <c r="R12" s="52">
        <f t="shared" si="5"/>
        <v>0</v>
      </c>
    </row>
    <row r="13" spans="1:18" x14ac:dyDescent="0.25">
      <c r="A13">
        <v>100</v>
      </c>
      <c r="B13">
        <v>100</v>
      </c>
      <c r="C13">
        <v>550</v>
      </c>
      <c r="D13">
        <v>100</v>
      </c>
      <c r="G13">
        <f t="shared" si="1"/>
        <v>5500</v>
      </c>
      <c r="H13">
        <f t="shared" si="2"/>
        <v>5500</v>
      </c>
      <c r="P13" s="52">
        <f t="shared" si="3"/>
        <v>0.55000000000000004</v>
      </c>
      <c r="Q13" s="52">
        <f t="shared" si="4"/>
        <v>0.55000000000000004</v>
      </c>
      <c r="R13" s="52">
        <f t="shared" si="5"/>
        <v>0</v>
      </c>
    </row>
    <row r="14" spans="1:18" x14ac:dyDescent="0.25">
      <c r="A14">
        <v>200</v>
      </c>
      <c r="B14">
        <v>200</v>
      </c>
      <c r="C14">
        <v>600</v>
      </c>
      <c r="D14">
        <v>200</v>
      </c>
      <c r="G14">
        <f t="shared" si="1"/>
        <v>6000</v>
      </c>
      <c r="H14">
        <f t="shared" si="2"/>
        <v>6000</v>
      </c>
      <c r="P14" s="52">
        <f t="shared" si="3"/>
        <v>0.6</v>
      </c>
      <c r="Q14" s="52">
        <f t="shared" si="4"/>
        <v>0.6</v>
      </c>
      <c r="R14" s="52">
        <f t="shared" si="5"/>
        <v>0</v>
      </c>
    </row>
    <row r="15" spans="1:18" x14ac:dyDescent="0.25">
      <c r="A15">
        <v>300</v>
      </c>
      <c r="B15">
        <v>300</v>
      </c>
      <c r="C15">
        <v>650</v>
      </c>
      <c r="D15">
        <v>300</v>
      </c>
      <c r="G15">
        <f t="shared" si="1"/>
        <v>6500</v>
      </c>
      <c r="H15">
        <f t="shared" si="2"/>
        <v>6500</v>
      </c>
      <c r="P15" s="52">
        <f t="shared" si="3"/>
        <v>0.65</v>
      </c>
      <c r="Q15" s="52">
        <f t="shared" si="4"/>
        <v>0.65</v>
      </c>
      <c r="R15" s="52">
        <f t="shared" si="5"/>
        <v>0</v>
      </c>
    </row>
    <row r="16" spans="1:18" x14ac:dyDescent="0.25">
      <c r="A16">
        <v>400</v>
      </c>
      <c r="B16">
        <v>400</v>
      </c>
      <c r="C16">
        <v>700</v>
      </c>
      <c r="D16">
        <v>400</v>
      </c>
      <c r="G16">
        <f t="shared" si="1"/>
        <v>7000</v>
      </c>
      <c r="H16">
        <f t="shared" si="2"/>
        <v>7000</v>
      </c>
      <c r="P16" s="52">
        <f t="shared" si="3"/>
        <v>0.7</v>
      </c>
      <c r="Q16" s="52">
        <f t="shared" si="4"/>
        <v>0.7</v>
      </c>
      <c r="R16" s="52">
        <f t="shared" si="5"/>
        <v>0</v>
      </c>
    </row>
    <row r="17" spans="1:18" x14ac:dyDescent="0.25">
      <c r="A17">
        <v>500</v>
      </c>
      <c r="B17">
        <v>500</v>
      </c>
      <c r="C17">
        <v>750</v>
      </c>
      <c r="D17">
        <v>500</v>
      </c>
      <c r="G17">
        <f t="shared" si="1"/>
        <v>7500</v>
      </c>
      <c r="H17">
        <f t="shared" si="2"/>
        <v>7500</v>
      </c>
      <c r="P17" s="52">
        <f t="shared" si="3"/>
        <v>0.75</v>
      </c>
      <c r="Q17" s="52">
        <f t="shared" si="4"/>
        <v>0.75</v>
      </c>
      <c r="R17" s="52">
        <f t="shared" si="5"/>
        <v>0</v>
      </c>
    </row>
    <row r="18" spans="1:18" x14ac:dyDescent="0.25">
      <c r="A18">
        <v>600</v>
      </c>
      <c r="B18">
        <v>600</v>
      </c>
      <c r="C18">
        <v>800</v>
      </c>
      <c r="D18">
        <v>600</v>
      </c>
      <c r="G18">
        <f t="shared" si="1"/>
        <v>8000</v>
      </c>
      <c r="H18">
        <f t="shared" si="2"/>
        <v>8000</v>
      </c>
      <c r="P18" s="52">
        <f t="shared" si="3"/>
        <v>0.8</v>
      </c>
      <c r="Q18" s="52">
        <f t="shared" si="4"/>
        <v>0.8</v>
      </c>
      <c r="R18" s="52">
        <f t="shared" si="5"/>
        <v>0</v>
      </c>
    </row>
    <row r="19" spans="1:18" x14ac:dyDescent="0.25">
      <c r="A19">
        <v>700</v>
      </c>
      <c r="B19">
        <v>700</v>
      </c>
      <c r="C19">
        <v>850</v>
      </c>
      <c r="D19">
        <v>700</v>
      </c>
      <c r="G19">
        <f t="shared" si="1"/>
        <v>8500</v>
      </c>
      <c r="H19">
        <f t="shared" si="2"/>
        <v>8500</v>
      </c>
      <c r="P19" s="52">
        <f t="shared" si="3"/>
        <v>0.85</v>
      </c>
      <c r="Q19" s="52">
        <f t="shared" si="4"/>
        <v>0.85</v>
      </c>
      <c r="R19" s="52">
        <f t="shared" si="5"/>
        <v>0</v>
      </c>
    </row>
    <row r="20" spans="1:18" x14ac:dyDescent="0.25">
      <c r="A20">
        <v>800</v>
      </c>
      <c r="B20">
        <v>800</v>
      </c>
      <c r="C20">
        <v>900</v>
      </c>
      <c r="D20">
        <v>800</v>
      </c>
      <c r="G20">
        <f t="shared" si="1"/>
        <v>9000</v>
      </c>
      <c r="H20">
        <f t="shared" si="2"/>
        <v>9000</v>
      </c>
      <c r="P20" s="52">
        <f t="shared" si="3"/>
        <v>0.9</v>
      </c>
      <c r="Q20" s="52">
        <f t="shared" si="4"/>
        <v>0.9</v>
      </c>
      <c r="R20" s="52">
        <f t="shared" si="5"/>
        <v>0</v>
      </c>
    </row>
    <row r="21" spans="1:18" x14ac:dyDescent="0.25">
      <c r="A21">
        <v>900</v>
      </c>
      <c r="B21">
        <v>900</v>
      </c>
      <c r="C21">
        <v>950</v>
      </c>
      <c r="D21">
        <v>900</v>
      </c>
      <c r="G21">
        <f t="shared" si="1"/>
        <v>9500</v>
      </c>
      <c r="H21">
        <f t="shared" si="2"/>
        <v>9500</v>
      </c>
      <c r="P21" s="52">
        <f t="shared" si="3"/>
        <v>0.95</v>
      </c>
      <c r="Q21" s="52">
        <f t="shared" si="4"/>
        <v>0.95</v>
      </c>
      <c r="R21" s="52">
        <f t="shared" si="5"/>
        <v>0</v>
      </c>
    </row>
    <row r="22" spans="1:18" x14ac:dyDescent="0.25">
      <c r="A22">
        <v>1000</v>
      </c>
      <c r="B22">
        <v>1000</v>
      </c>
      <c r="C22">
        <v>1000</v>
      </c>
      <c r="D22">
        <v>1000</v>
      </c>
      <c r="G22">
        <f t="shared" si="1"/>
        <v>10000</v>
      </c>
      <c r="H22">
        <f t="shared" si="2"/>
        <v>10000</v>
      </c>
      <c r="P22" s="52">
        <f t="shared" si="3"/>
        <v>1</v>
      </c>
      <c r="Q22" s="52">
        <f t="shared" si="4"/>
        <v>1</v>
      </c>
      <c r="R22" s="52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EF73-A4F0-492B-B5AC-AAF27AD65B1A}">
  <dimension ref="A2:A5"/>
  <sheetViews>
    <sheetView zoomScale="235" zoomScaleNormal="235" workbookViewId="0">
      <selection activeCell="B8" sqref="B8"/>
    </sheetView>
  </sheetViews>
  <sheetFormatPr defaultRowHeight="15" x14ac:dyDescent="0.25"/>
  <sheetData>
    <row r="2" spans="1:1" x14ac:dyDescent="0.25">
      <c r="A2" s="8" t="s">
        <v>47</v>
      </c>
    </row>
    <row r="3" spans="1:1" x14ac:dyDescent="0.25">
      <c r="A3" t="s">
        <v>48</v>
      </c>
    </row>
    <row r="4" spans="1:1" x14ac:dyDescent="0.25">
      <c r="A4" t="s">
        <v>50</v>
      </c>
    </row>
    <row r="5" spans="1:1" x14ac:dyDescent="0.25">
      <c r="A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</vt:lpstr>
      <vt:lpstr>Storage</vt:lpstr>
      <vt:lpstr>Control Map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msoul</dc:creator>
  <cp:lastModifiedBy>msoul</cp:lastModifiedBy>
  <dcterms:created xsi:type="dcterms:W3CDTF">2025-01-18T23:26:17Z</dcterms:created>
  <dcterms:modified xsi:type="dcterms:W3CDTF">2025-01-28T20:15:05Z</dcterms:modified>
</cp:coreProperties>
</file>