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rel.sharepoint.com/sites/WindWorkforceTeam/Shared Documents/Offshore Workforce/Supply Chain/February 2022 Scenario Updates (Most Current)/"/>
    </mc:Choice>
  </mc:AlternateContent>
  <xr:revisionPtr revIDLastSave="28" documentId="8_{1C815F49-2342-4E60-8DB2-2DB329A59D45}" xr6:coauthVersionLast="47" xr6:coauthVersionMax="47" xr10:uidLastSave="{E3CD23D8-209D-4DF4-AB4C-0DCA8DE31CBA}"/>
  <bookViews>
    <workbookView xWindow="-21720" yWindow="-16785" windowWidth="21840" windowHeight="38040" xr2:uid="{C3CA28CF-94FD-47D1-8867-9A9CD65560ED}"/>
  </bookViews>
  <sheets>
    <sheet name="Constrained Scenarios" sheetId="1" r:id="rId1"/>
    <sheet name="Nacelle" sheetId="17" r:id="rId2"/>
    <sheet name="Rotor Blades" sheetId="7" r:id="rId3"/>
    <sheet name="Towers" sheetId="18" r:id="rId4"/>
    <sheet name="Monopiles" sheetId="19" r:id="rId5"/>
    <sheet name="Transition Piece" sheetId="20" r:id="rId6"/>
    <sheet name="Jacket (For Turbine)" sheetId="21" r:id="rId7"/>
    <sheet name="GBF" sheetId="22" r:id="rId8"/>
    <sheet name="Jacket (For Substation)" sheetId="24" r:id="rId9"/>
    <sheet name="Substation (Topside)" sheetId="23" r:id="rId10"/>
    <sheet name="Array Cable" sheetId="25" r:id="rId11"/>
    <sheet name="Export Cable" sheetId="26" r:id="rId12"/>
    <sheet name="Breakdowns" sheetId="2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1" l="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C11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C2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C10" i="21"/>
  <c r="D20" i="22" l="1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C21" i="17"/>
  <c r="C20" i="17"/>
  <c r="C11" i="17"/>
  <c r="C10" i="17"/>
  <c r="C21" i="7"/>
  <c r="C20" i="7"/>
  <c r="C11" i="7"/>
  <c r="C10" i="7"/>
  <c r="C21" i="18"/>
  <c r="C20" i="18"/>
  <c r="C11" i="18"/>
  <c r="C10" i="18"/>
  <c r="C21" i="19"/>
  <c r="C20" i="19"/>
  <c r="C11" i="19"/>
  <c r="C10" i="19"/>
  <c r="C21" i="20"/>
  <c r="C20" i="20"/>
  <c r="C11" i="20"/>
  <c r="C10" i="20"/>
  <c r="C21" i="21"/>
  <c r="C21" i="22"/>
  <c r="C20" i="22"/>
  <c r="C11" i="22"/>
  <c r="C10" i="22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C21" i="24"/>
  <c r="C20" i="24"/>
  <c r="C11" i="24"/>
  <c r="C10" i="24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C21" i="23"/>
  <c r="C20" i="23"/>
  <c r="C11" i="23"/>
  <c r="C10" i="23"/>
  <c r="D33" i="25"/>
  <c r="D10" i="25" s="1"/>
  <c r="E33" i="25"/>
  <c r="E10" i="25" s="1"/>
  <c r="F33" i="25"/>
  <c r="F10" i="25" s="1"/>
  <c r="G33" i="25"/>
  <c r="H33" i="25"/>
  <c r="I33" i="25"/>
  <c r="J33" i="25"/>
  <c r="K33" i="25"/>
  <c r="K10" i="25" s="1"/>
  <c r="L33" i="25"/>
  <c r="L10" i="25" s="1"/>
  <c r="M33" i="25"/>
  <c r="M10" i="25" s="1"/>
  <c r="N33" i="25"/>
  <c r="N10" i="25" s="1"/>
  <c r="O33" i="25"/>
  <c r="P33" i="25"/>
  <c r="Q33" i="25"/>
  <c r="C33" i="25"/>
  <c r="C1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G10" i="25"/>
  <c r="H10" i="25"/>
  <c r="I10" i="25"/>
  <c r="J10" i="25"/>
  <c r="O10" i="25"/>
  <c r="P10" i="25"/>
  <c r="Q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21" i="25"/>
  <c r="C20" i="25"/>
  <c r="C11" i="25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C21" i="26"/>
  <c r="C20" i="26"/>
  <c r="C11" i="26"/>
  <c r="C10" i="26"/>
  <c r="G73" i="27" l="1"/>
  <c r="F73" i="27"/>
  <c r="E83" i="27"/>
  <c r="G83" i="27" s="1"/>
  <c r="E78" i="27"/>
  <c r="G78" i="27" s="1"/>
  <c r="E73" i="27"/>
  <c r="G68" i="27"/>
  <c r="F68" i="27"/>
  <c r="E68" i="27"/>
  <c r="E62" i="27"/>
  <c r="E61" i="27"/>
  <c r="D63" i="27"/>
  <c r="C63" i="27"/>
  <c r="E56" i="27"/>
  <c r="F56" i="27" s="1"/>
  <c r="E51" i="27"/>
  <c r="G51" i="27" s="1"/>
  <c r="E46" i="27"/>
  <c r="G46" i="27" s="1"/>
  <c r="C41" i="27"/>
  <c r="D41" i="27"/>
  <c r="E40" i="27"/>
  <c r="E33" i="27"/>
  <c r="E34" i="27"/>
  <c r="E35" i="27"/>
  <c r="E36" i="27"/>
  <c r="E37" i="27"/>
  <c r="E38" i="27"/>
  <c r="E39" i="27"/>
  <c r="E23" i="27"/>
  <c r="E24" i="27"/>
  <c r="E25" i="27"/>
  <c r="E26" i="27"/>
  <c r="C28" i="27"/>
  <c r="D28" i="27"/>
  <c r="E22" i="27"/>
  <c r="F83" i="27" l="1"/>
  <c r="F78" i="27"/>
  <c r="G56" i="27"/>
  <c r="F46" i="27"/>
  <c r="E63" i="27"/>
  <c r="F51" i="27"/>
  <c r="E41" i="27"/>
  <c r="E28" i="27"/>
  <c r="G61" i="27" l="1"/>
  <c r="G62" i="27"/>
  <c r="F62" i="27"/>
  <c r="F61" i="27"/>
  <c r="F23" i="27"/>
  <c r="F24" i="27"/>
  <c r="F25" i="27"/>
  <c r="F22" i="27"/>
  <c r="G23" i="27"/>
  <c r="F26" i="27"/>
  <c r="G24" i="27"/>
  <c r="F27" i="27"/>
  <c r="G26" i="27"/>
  <c r="G25" i="27"/>
  <c r="G22" i="27"/>
  <c r="G27" i="27"/>
  <c r="G39" i="27"/>
  <c r="F40" i="27"/>
  <c r="F34" i="27"/>
  <c r="G34" i="27"/>
  <c r="G36" i="27"/>
  <c r="G37" i="27"/>
  <c r="F39" i="27"/>
  <c r="G40" i="27"/>
  <c r="G33" i="27"/>
  <c r="F33" i="27"/>
  <c r="F35" i="27"/>
  <c r="G38" i="27"/>
  <c r="G35" i="27"/>
  <c r="F36" i="27"/>
  <c r="F37" i="27"/>
  <c r="F38" i="27"/>
  <c r="E7" i="27" l="1"/>
  <c r="E8" i="27"/>
  <c r="E9" i="27"/>
  <c r="E10" i="27"/>
  <c r="E11" i="27"/>
  <c r="E12" i="27"/>
  <c r="E13" i="27"/>
  <c r="E14" i="27"/>
  <c r="E15" i="27"/>
  <c r="E6" i="27"/>
  <c r="C16" i="27" l="1"/>
  <c r="D16" i="27"/>
  <c r="E16" i="27" l="1"/>
  <c r="F6" i="27" l="1"/>
  <c r="F15" i="27"/>
  <c r="F7" i="27"/>
  <c r="G15" i="27"/>
  <c r="G13" i="27"/>
  <c r="G12" i="27"/>
  <c r="F13" i="27"/>
  <c r="F10" i="27"/>
  <c r="F14" i="27"/>
  <c r="G14" i="27"/>
  <c r="G11" i="27"/>
  <c r="F8" i="27"/>
  <c r="F12" i="27"/>
  <c r="G7" i="27"/>
  <c r="G6" i="27"/>
  <c r="F9" i="27"/>
  <c r="G8" i="27"/>
  <c r="G9" i="27"/>
  <c r="F11" i="27"/>
  <c r="G10" i="27"/>
</calcChain>
</file>

<file path=xl/sharedStrings.xml><?xml version="1.0" encoding="utf-8"?>
<sst xmlns="http://schemas.openxmlformats.org/spreadsheetml/2006/main" count="367" uniqueCount="68">
  <si>
    <t>Jobs</t>
  </si>
  <si>
    <t>Monopiles</t>
  </si>
  <si>
    <t>Total</t>
  </si>
  <si>
    <t>Direct</t>
  </si>
  <si>
    <t>Indirect</t>
  </si>
  <si>
    <t>Low-Constrained East Coast</t>
  </si>
  <si>
    <t>High-Constrained East Coast</t>
  </si>
  <si>
    <t>Component</t>
  </si>
  <si>
    <t>Rotor Blades</t>
  </si>
  <si>
    <t>Towers</t>
  </si>
  <si>
    <t>Nacelles (Gearbox)</t>
  </si>
  <si>
    <t>Transition Piece</t>
  </si>
  <si>
    <t>Jacket (For Turbine)</t>
  </si>
  <si>
    <t>GBF</t>
  </si>
  <si>
    <t>Jacket (For Substation)</t>
  </si>
  <si>
    <t>OSS Topside</t>
  </si>
  <si>
    <t>Array Cable</t>
  </si>
  <si>
    <t>Export Cable</t>
  </si>
  <si>
    <t>Nacelle (Gearbox)</t>
  </si>
  <si>
    <t>Tier</t>
  </si>
  <si>
    <t>Nacelle (Gearbox) Assembly</t>
  </si>
  <si>
    <t>Bedplate</t>
  </si>
  <si>
    <t>Main Shaft</t>
  </si>
  <si>
    <t>Main Bearing</t>
  </si>
  <si>
    <t>Yaw System</t>
  </si>
  <si>
    <t>Gearbox</t>
  </si>
  <si>
    <t>Generator</t>
  </si>
  <si>
    <t>Power Converter</t>
  </si>
  <si>
    <t>Nacelle Cover</t>
  </si>
  <si>
    <t>Auxiliary Equipment</t>
  </si>
  <si>
    <t># Direct</t>
  </si>
  <si>
    <t># Indirect</t>
  </si>
  <si>
    <t># Total</t>
  </si>
  <si>
    <t>% Direct</t>
  </si>
  <si>
    <t>% Indirect</t>
  </si>
  <si>
    <t>Tower</t>
  </si>
  <si>
    <t>Tower Manufacturing Plant</t>
  </si>
  <si>
    <t>Steel Cans</t>
  </si>
  <si>
    <t>Flanges</t>
  </si>
  <si>
    <t>Personnel Access Equipment</t>
  </si>
  <si>
    <t>Paint</t>
  </si>
  <si>
    <t>Bolts, Washers, Nuts, Weld Wire</t>
  </si>
  <si>
    <t>Spar Cap</t>
  </si>
  <si>
    <t>Blade Skins</t>
  </si>
  <si>
    <t xml:space="preserve">Balsawood/Foam Core </t>
  </si>
  <si>
    <t>Shear Web</t>
  </si>
  <si>
    <t>Blade Root</t>
  </si>
  <si>
    <t>Nuts and Bolts</t>
  </si>
  <si>
    <t>Blade Manufacturing Plant</t>
  </si>
  <si>
    <t xml:space="preserve">Blade Adhesives &amp; Coatings </t>
  </si>
  <si>
    <t>Monopile Sections</t>
  </si>
  <si>
    <t>Shaft/Skirt</t>
  </si>
  <si>
    <t>Secondary Steel</t>
  </si>
  <si>
    <t>Source: Based on 2021 direct and indirect estiamtes for EC-MED_75% file</t>
  </si>
  <si>
    <t>Offshore Substation</t>
  </si>
  <si>
    <t>Array Cables</t>
  </si>
  <si>
    <t>Export Cables</t>
  </si>
  <si>
    <t>25% Domestic Content</t>
  </si>
  <si>
    <t>100% Domestic Content</t>
  </si>
  <si>
    <t>100% Domestic Content, Low-constrained</t>
  </si>
  <si>
    <t>25% Domestic Content, Low-constrained</t>
  </si>
  <si>
    <t>25% Domestic Content, High-constrained</t>
  </si>
  <si>
    <t>100% Domestic Content, High-constrained</t>
  </si>
  <si>
    <t># Blades</t>
  </si>
  <si>
    <t>Low-Constrained (Moderate) East Coast</t>
  </si>
  <si>
    <t>High-Constrained (Significant) East Coast</t>
  </si>
  <si>
    <t>Figure A1</t>
  </si>
  <si>
    <t>Figure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</si>
</sst>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9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6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0" fillId="7" borderId="0" xfId="0" applyFill="1" applyAlignment="1">
      <alignment horizontal="left"/>
    </xf>
    <xf numFmtId="1" fontId="0" fillId="7" borderId="0" xfId="0" applyNumberFormat="1" applyFill="1"/>
    <xf numFmtId="1" fontId="0" fillId="7" borderId="0" xfId="0" applyNumberFormat="1" applyFill="1" applyAlignment="1">
      <alignment horizontal="right"/>
    </xf>
    <xf numFmtId="0" fontId="0" fillId="0" borderId="0" xfId="0" applyFont="1" applyAlignment="1">
      <alignment horizontal="left"/>
    </xf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6" borderId="0" xfId="0" applyFont="1" applyFill="1"/>
    <xf numFmtId="0" fontId="5" fillId="6" borderId="0" xfId="0" applyFont="1" applyFill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 Requirements</a:t>
            </a:r>
            <a:r>
              <a:rPr lang="en-US" baseline="0"/>
              <a:t> (</a:t>
            </a:r>
            <a:r>
              <a:rPr lang="en-US"/>
              <a:t>FTE)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'Constrained Scenarios'!$B$5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Scenarios'!$C$4:$Q$4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Scenarios'!$C$5:$Q$5</c:f>
              <c:numCache>
                <c:formatCode>0</c:formatCode>
                <c:ptCount val="15"/>
                <c:pt idx="0">
                  <c:v>0</c:v>
                </c:pt>
                <c:pt idx="1">
                  <c:v>6474.2442767275597</c:v>
                </c:pt>
                <c:pt idx="2">
                  <c:v>9939.4492534481178</c:v>
                </c:pt>
                <c:pt idx="3">
                  <c:v>11611.544462756774</c:v>
                </c:pt>
                <c:pt idx="4">
                  <c:v>8008.8403315326805</c:v>
                </c:pt>
                <c:pt idx="5">
                  <c:v>11185.138178608799</c:v>
                </c:pt>
                <c:pt idx="6">
                  <c:v>12107.78075282496</c:v>
                </c:pt>
                <c:pt idx="7">
                  <c:v>10743.496835714041</c:v>
                </c:pt>
                <c:pt idx="8">
                  <c:v>7120.82631303373</c:v>
                </c:pt>
                <c:pt idx="9">
                  <c:v>8389.5804123802973</c:v>
                </c:pt>
                <c:pt idx="10">
                  <c:v>5566.6263988588826</c:v>
                </c:pt>
                <c:pt idx="11">
                  <c:v>5550.2474795546132</c:v>
                </c:pt>
                <c:pt idx="12">
                  <c:v>5581.5140612066152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2-4B19-9D38-568CDA99057E}"/>
            </c:ext>
          </c:extLst>
        </c:ser>
        <c:ser>
          <c:idx val="1"/>
          <c:order val="1"/>
          <c:tx>
            <c:strRef>
              <c:f>'Constrained Scenarios'!$B$6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Scenarios'!$C$4:$Q$4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Scenarios'!$C$6:$Q$6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2-4B19-9D38-568CDA99057E}"/>
            </c:ext>
          </c:extLst>
        </c:ser>
        <c:ser>
          <c:idx val="2"/>
          <c:order val="2"/>
          <c:tx>
            <c:strRef>
              <c:f>'Constrained Scenarios'!$B$7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Scenarios'!$C$4:$Q$4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Scenarios'!$C$7:$Q$7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2-4B19-9D38-568CDA99057E}"/>
            </c:ext>
          </c:extLst>
        </c:ser>
        <c:ser>
          <c:idx val="3"/>
          <c:order val="3"/>
          <c:tx>
            <c:strRef>
              <c:f>'Constrained Scenarios'!$B$8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Scenarios'!$C$4:$Q$4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Scenarios'!$C$8:$Q$8</c:f>
              <c:numCache>
                <c:formatCode>0</c:formatCode>
                <c:ptCount val="15"/>
                <c:pt idx="0">
                  <c:v>0</c:v>
                </c:pt>
                <c:pt idx="1">
                  <c:v>25896.977106910239</c:v>
                </c:pt>
                <c:pt idx="2">
                  <c:v>39757.797013792471</c:v>
                </c:pt>
                <c:pt idx="3">
                  <c:v>46446.177851027096</c:v>
                </c:pt>
                <c:pt idx="4">
                  <c:v>32035.361326130722</c:v>
                </c:pt>
                <c:pt idx="5">
                  <c:v>44740.552714435195</c:v>
                </c:pt>
                <c:pt idx="6">
                  <c:v>48431.123011299838</c:v>
                </c:pt>
                <c:pt idx="7">
                  <c:v>42973.987342856162</c:v>
                </c:pt>
                <c:pt idx="8">
                  <c:v>28483.30525213492</c:v>
                </c:pt>
                <c:pt idx="9">
                  <c:v>33558.321649521189</c:v>
                </c:pt>
                <c:pt idx="10">
                  <c:v>22266.50559543553</c:v>
                </c:pt>
                <c:pt idx="11">
                  <c:v>22200.989918218453</c:v>
                </c:pt>
                <c:pt idx="12">
                  <c:v>22326.056244826461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2-4B19-9D38-568CDA99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28656"/>
        <c:axId val="1689827672"/>
      </c:lineChart>
      <c:catAx>
        <c:axId val="168982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Content</a:t>
                </a:r>
              </a:p>
            </c:rich>
          </c:tx>
          <c:layout>
            <c:manualLayout>
              <c:xMode val="edge"/>
              <c:yMode val="edge"/>
              <c:x val="0.42398275998347201"/>
              <c:y val="0.8637077204302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7672"/>
        <c:crosses val="autoZero"/>
        <c:auto val="1"/>
        <c:lblAlgn val="ctr"/>
        <c:lblOffset val="100"/>
        <c:noMultiLvlLbl val="0"/>
      </c:catAx>
      <c:valAx>
        <c:axId val="16898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 (FTEs)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GBF J</a:t>
            </a:r>
            <a:r>
              <a:rPr lang="en-US"/>
              <a:t>ob Requirements, Constrained East</a:t>
            </a:r>
            <a:r>
              <a:rPr lang="en-US" baseline="0"/>
              <a:t>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GBF!$B$10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GBF!$C$10:$Q$10</c:f>
              <c:numCache>
                <c:formatCode>0</c:formatCode>
                <c:ptCount val="15"/>
                <c:pt idx="0">
                  <c:v>0</c:v>
                </c:pt>
                <c:pt idx="1">
                  <c:v>317.7034765315214</c:v>
                </c:pt>
                <c:pt idx="2">
                  <c:v>248.15386330906085</c:v>
                </c:pt>
                <c:pt idx="3">
                  <c:v>312.64361797905849</c:v>
                </c:pt>
                <c:pt idx="4">
                  <c:v>125.97540321428978</c:v>
                </c:pt>
                <c:pt idx="5">
                  <c:v>742.8431300146957</c:v>
                </c:pt>
                <c:pt idx="6">
                  <c:v>396.47490430626891</c:v>
                </c:pt>
                <c:pt idx="7">
                  <c:v>179.63103653826278</c:v>
                </c:pt>
                <c:pt idx="8">
                  <c:v>312.33379270562193</c:v>
                </c:pt>
                <c:pt idx="9">
                  <c:v>498.88593968772665</c:v>
                </c:pt>
                <c:pt idx="10">
                  <c:v>424.96068693832967</c:v>
                </c:pt>
                <c:pt idx="11">
                  <c:v>353.14523864065291</c:v>
                </c:pt>
                <c:pt idx="12">
                  <c:v>420.89254979512754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2-4B14-AC1F-D2A4CCE324CC}"/>
            </c:ext>
          </c:extLst>
        </c:ser>
        <c:ser>
          <c:idx val="3"/>
          <c:order val="1"/>
          <c:tx>
            <c:strRef>
              <c:f>GBF!$B$11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GBF!$C$11:$Q$11</c:f>
              <c:numCache>
                <c:formatCode>0</c:formatCode>
                <c:ptCount val="15"/>
                <c:pt idx="0">
                  <c:v>0</c:v>
                </c:pt>
                <c:pt idx="1">
                  <c:v>1270.8139061260856</c:v>
                </c:pt>
                <c:pt idx="2">
                  <c:v>992.61545323624341</c:v>
                </c:pt>
                <c:pt idx="3">
                  <c:v>1250.574471916234</c:v>
                </c:pt>
                <c:pt idx="4">
                  <c:v>503.90161285715914</c:v>
                </c:pt>
                <c:pt idx="5">
                  <c:v>2971.3725200587828</c:v>
                </c:pt>
                <c:pt idx="6">
                  <c:v>1585.8996172250756</c:v>
                </c:pt>
                <c:pt idx="7">
                  <c:v>718.52414615305111</c:v>
                </c:pt>
                <c:pt idx="8">
                  <c:v>1249.3351708224877</c:v>
                </c:pt>
                <c:pt idx="9">
                  <c:v>1995.5437587509066</c:v>
                </c:pt>
                <c:pt idx="10">
                  <c:v>1699.8427477533187</c:v>
                </c:pt>
                <c:pt idx="11">
                  <c:v>1412.5809545626116</c:v>
                </c:pt>
                <c:pt idx="12">
                  <c:v>1683.5701991805101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2-4B14-AC1F-D2A4CCE324CC}"/>
            </c:ext>
          </c:extLst>
        </c:ser>
        <c:ser>
          <c:idx val="4"/>
          <c:order val="2"/>
          <c:tx>
            <c:strRef>
              <c:f>GBF!$B$15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2-4B14-AC1F-D2A4CCE324CC}"/>
            </c:ext>
          </c:extLst>
        </c:ser>
        <c:ser>
          <c:idx val="5"/>
          <c:order val="3"/>
          <c:tx>
            <c:strRef>
              <c:f>GBF!$B$16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2-4B14-AC1F-D2A4CCE324CC}"/>
            </c:ext>
          </c:extLst>
        </c:ser>
        <c:ser>
          <c:idx val="6"/>
          <c:order val="4"/>
          <c:tx>
            <c:strRef>
              <c:f>GBF!$B$20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GBF!$C$20:$Q$20</c:f>
              <c:numCache>
                <c:formatCode>0</c:formatCode>
                <c:ptCount val="15"/>
                <c:pt idx="0">
                  <c:v>0</c:v>
                </c:pt>
                <c:pt idx="1">
                  <c:v>255.68035004307899</c:v>
                </c:pt>
                <c:pt idx="2">
                  <c:v>147.18754082998902</c:v>
                </c:pt>
                <c:pt idx="3">
                  <c:v>156.32180898952925</c:v>
                </c:pt>
                <c:pt idx="4">
                  <c:v>93.039168248696257</c:v>
                </c:pt>
                <c:pt idx="5">
                  <c:v>402.13853643723087</c:v>
                </c:pt>
                <c:pt idx="6">
                  <c:v>214.63190720853805</c:v>
                </c:pt>
                <c:pt idx="7">
                  <c:v>68.966032404932307</c:v>
                </c:pt>
                <c:pt idx="8">
                  <c:v>0</c:v>
                </c:pt>
                <c:pt idx="9">
                  <c:v>332.33067133855411</c:v>
                </c:pt>
                <c:pt idx="10">
                  <c:v>424.96068693832962</c:v>
                </c:pt>
                <c:pt idx="11">
                  <c:v>305.07329717739981</c:v>
                </c:pt>
                <c:pt idx="12">
                  <c:v>420.89254979512737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2-4B14-AC1F-D2A4CCE324CC}"/>
            </c:ext>
          </c:extLst>
        </c:ser>
        <c:ser>
          <c:idx val="7"/>
          <c:order val="5"/>
          <c:tx>
            <c:strRef>
              <c:f>GBF!$B$21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GBF!$C$21:$Q$21</c:f>
              <c:numCache>
                <c:formatCode>0</c:formatCode>
                <c:ptCount val="15"/>
                <c:pt idx="0">
                  <c:v>0</c:v>
                </c:pt>
                <c:pt idx="1">
                  <c:v>1022.721400172316</c:v>
                </c:pt>
                <c:pt idx="2">
                  <c:v>588.75016331995607</c:v>
                </c:pt>
                <c:pt idx="3">
                  <c:v>625.28723595811698</c:v>
                </c:pt>
                <c:pt idx="4">
                  <c:v>372.15667299478503</c:v>
                </c:pt>
                <c:pt idx="5">
                  <c:v>1608.5541457489235</c:v>
                </c:pt>
                <c:pt idx="6">
                  <c:v>858.52762883415221</c:v>
                </c:pt>
                <c:pt idx="7">
                  <c:v>275.86412961972923</c:v>
                </c:pt>
                <c:pt idx="8">
                  <c:v>0</c:v>
                </c:pt>
                <c:pt idx="9">
                  <c:v>1329.3226853542164</c:v>
                </c:pt>
                <c:pt idx="10">
                  <c:v>1699.8427477533185</c:v>
                </c:pt>
                <c:pt idx="11">
                  <c:v>1220.2931887095992</c:v>
                </c:pt>
                <c:pt idx="12">
                  <c:v>1683.5701991805095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2-4B14-AC1F-D2A4CCE3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Jacket (For Substation) </a:t>
            </a:r>
            <a:r>
              <a:rPr lang="en-US"/>
              <a:t>Job Requirements,</a:t>
            </a:r>
            <a:r>
              <a:rPr lang="en-US" baseline="0"/>
              <a:t> Constrained East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'Jacket (For Substation)'!$B$10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Substation)'!$C$10:$Q$10</c:f>
              <c:numCache>
                <c:formatCode>0</c:formatCode>
                <c:ptCount val="15"/>
                <c:pt idx="0">
                  <c:v>0</c:v>
                </c:pt>
                <c:pt idx="1">
                  <c:v>1.0148262691830947</c:v>
                </c:pt>
                <c:pt idx="2">
                  <c:v>1.7492889721715033</c:v>
                </c:pt>
                <c:pt idx="3">
                  <c:v>1.8992235212579409</c:v>
                </c:pt>
                <c:pt idx="4">
                  <c:v>1.1597716804014719</c:v>
                </c:pt>
                <c:pt idx="5">
                  <c:v>1.3285959975630361</c:v>
                </c:pt>
                <c:pt idx="6">
                  <c:v>2.0008543953141982</c:v>
                </c:pt>
                <c:pt idx="7">
                  <c:v>2.1010555318081283</c:v>
                </c:pt>
                <c:pt idx="8">
                  <c:v>0.77474708630023381</c:v>
                </c:pt>
                <c:pt idx="9">
                  <c:v>1.4706578875115932</c:v>
                </c:pt>
                <c:pt idx="10">
                  <c:v>0.88655947869107365</c:v>
                </c:pt>
                <c:pt idx="11">
                  <c:v>1.0729792807083061</c:v>
                </c:pt>
                <c:pt idx="12">
                  <c:v>1.1299006119337867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2-4D48-BB64-040E2ED6F30A}"/>
            </c:ext>
          </c:extLst>
        </c:ser>
        <c:ser>
          <c:idx val="3"/>
          <c:order val="1"/>
          <c:tx>
            <c:strRef>
              <c:f>'Jacket (For Substation)'!$B$11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Substation)'!$C$11:$Q$11</c:f>
              <c:numCache>
                <c:formatCode>0</c:formatCode>
                <c:ptCount val="15"/>
                <c:pt idx="0">
                  <c:v>0</c:v>
                </c:pt>
                <c:pt idx="1">
                  <c:v>4.0593050767323788</c:v>
                </c:pt>
                <c:pt idx="2">
                  <c:v>6.997155888686013</c:v>
                </c:pt>
                <c:pt idx="3">
                  <c:v>7.5968940850317637</c:v>
                </c:pt>
                <c:pt idx="4">
                  <c:v>4.6390867216058878</c:v>
                </c:pt>
                <c:pt idx="5">
                  <c:v>5.3143839902521446</c:v>
                </c:pt>
                <c:pt idx="6">
                  <c:v>8.0034175812567927</c:v>
                </c:pt>
                <c:pt idx="7">
                  <c:v>8.4042221272325133</c:v>
                </c:pt>
                <c:pt idx="8">
                  <c:v>3.0989883452009352</c:v>
                </c:pt>
                <c:pt idx="9">
                  <c:v>5.8826315500463728</c:v>
                </c:pt>
                <c:pt idx="10">
                  <c:v>3.5462379147642946</c:v>
                </c:pt>
                <c:pt idx="11">
                  <c:v>4.2919171228332242</c:v>
                </c:pt>
                <c:pt idx="12">
                  <c:v>4.5196024477351466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2-4D48-BB64-040E2ED6F30A}"/>
            </c:ext>
          </c:extLst>
        </c:ser>
        <c:ser>
          <c:idx val="4"/>
          <c:order val="2"/>
          <c:tx>
            <c:strRef>
              <c:f>'Jacket (For Substation)'!$B$15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2-4D48-BB64-040E2ED6F30A}"/>
            </c:ext>
          </c:extLst>
        </c:ser>
        <c:ser>
          <c:idx val="5"/>
          <c:order val="3"/>
          <c:tx>
            <c:strRef>
              <c:f>'Jacket (For Substation)'!$B$16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2-4D48-BB64-040E2ED6F30A}"/>
            </c:ext>
          </c:extLst>
        </c:ser>
        <c:ser>
          <c:idx val="6"/>
          <c:order val="4"/>
          <c:tx>
            <c:strRef>
              <c:f>'Jacket (For Substation)'!$B$20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Substation)'!$C$20:$Q$20</c:f>
              <c:numCache>
                <c:formatCode>0</c:formatCode>
                <c:ptCount val="15"/>
                <c:pt idx="0">
                  <c:v>0</c:v>
                </c:pt>
                <c:pt idx="1">
                  <c:v>0.8508139428504734</c:v>
                </c:pt>
                <c:pt idx="2">
                  <c:v>1.0537885374527129</c:v>
                </c:pt>
                <c:pt idx="3">
                  <c:v>0.94961176062897046</c:v>
                </c:pt>
                <c:pt idx="4">
                  <c:v>0.8284993870325934</c:v>
                </c:pt>
                <c:pt idx="5">
                  <c:v>0.66429799878151807</c:v>
                </c:pt>
                <c:pt idx="6">
                  <c:v>1.0004271976570991</c:v>
                </c:pt>
                <c:pt idx="7">
                  <c:v>0.76672364945367433</c:v>
                </c:pt>
                <c:pt idx="8">
                  <c:v>0.35842396615931849</c:v>
                </c:pt>
                <c:pt idx="9">
                  <c:v>0.932427940402349</c:v>
                </c:pt>
                <c:pt idx="10">
                  <c:v>0.98792804139052159</c:v>
                </c:pt>
                <c:pt idx="11">
                  <c:v>1.0903996466374002</c:v>
                </c:pt>
                <c:pt idx="12">
                  <c:v>1.1299006119337867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2-4D48-BB64-040E2ED6F30A}"/>
            </c:ext>
          </c:extLst>
        </c:ser>
        <c:ser>
          <c:idx val="7"/>
          <c:order val="5"/>
          <c:tx>
            <c:strRef>
              <c:f>'Jacket (For Substation)'!$B$21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Substation)'!$C$21:$Q$21</c:f>
              <c:numCache>
                <c:formatCode>0</c:formatCode>
                <c:ptCount val="15"/>
                <c:pt idx="0">
                  <c:v>0</c:v>
                </c:pt>
                <c:pt idx="1">
                  <c:v>3.4032557714018936</c:v>
                </c:pt>
                <c:pt idx="2">
                  <c:v>4.2151541498108518</c:v>
                </c:pt>
                <c:pt idx="3">
                  <c:v>3.7984470425158818</c:v>
                </c:pt>
                <c:pt idx="4">
                  <c:v>3.3139975481303736</c:v>
                </c:pt>
                <c:pt idx="5">
                  <c:v>2.6571919951260723</c:v>
                </c:pt>
                <c:pt idx="6">
                  <c:v>4.0017087906283964</c:v>
                </c:pt>
                <c:pt idx="7">
                  <c:v>3.0668945978146973</c:v>
                </c:pt>
                <c:pt idx="8">
                  <c:v>1.4336958646372739</c:v>
                </c:pt>
                <c:pt idx="9">
                  <c:v>3.729711761609396</c:v>
                </c:pt>
                <c:pt idx="10">
                  <c:v>3.9517121655620864</c:v>
                </c:pt>
                <c:pt idx="11">
                  <c:v>4.3615985865496008</c:v>
                </c:pt>
                <c:pt idx="12">
                  <c:v>4.5196024477351466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62-4D48-BB64-040E2ED6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OSS Topside </a:t>
            </a:r>
            <a:r>
              <a:rPr lang="en-US"/>
              <a:t>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'Substation (Topside)'!$B$10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(Topside)'!$C$10:$Q$10</c:f>
              <c:numCache>
                <c:formatCode>0</c:formatCode>
                <c:ptCount val="15"/>
                <c:pt idx="0">
                  <c:v>0</c:v>
                </c:pt>
                <c:pt idx="1">
                  <c:v>21.24837647113095</c:v>
                </c:pt>
                <c:pt idx="2">
                  <c:v>32.290092933742784</c:v>
                </c:pt>
                <c:pt idx="3">
                  <c:v>19.239433482095844</c:v>
                </c:pt>
                <c:pt idx="4">
                  <c:v>23.136655133360264</c:v>
                </c:pt>
                <c:pt idx="5">
                  <c:v>36.881229169124524</c:v>
                </c:pt>
                <c:pt idx="6">
                  <c:v>28.124957905560169</c:v>
                </c:pt>
                <c:pt idx="7">
                  <c:v>11.769503585940141</c:v>
                </c:pt>
                <c:pt idx="8">
                  <c:v>23.751108495698716</c:v>
                </c:pt>
                <c:pt idx="9">
                  <c:v>15.138520260879233</c:v>
                </c:pt>
                <c:pt idx="10">
                  <c:v>19.547944330976467</c:v>
                </c:pt>
                <c:pt idx="11">
                  <c:v>20.538143546376965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5-49C5-9F58-5D5625515C94}"/>
            </c:ext>
          </c:extLst>
        </c:ser>
        <c:ser>
          <c:idx val="3"/>
          <c:order val="1"/>
          <c:tx>
            <c:strRef>
              <c:f>'Substation (Topside)'!$B$11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(Topside)'!$C$11:$Q$11</c:f>
              <c:numCache>
                <c:formatCode>0</c:formatCode>
                <c:ptCount val="15"/>
                <c:pt idx="0">
                  <c:v>0</c:v>
                </c:pt>
                <c:pt idx="1">
                  <c:v>84.993505884523799</c:v>
                </c:pt>
                <c:pt idx="2">
                  <c:v>129.16037173497114</c:v>
                </c:pt>
                <c:pt idx="3">
                  <c:v>76.957733928383377</c:v>
                </c:pt>
                <c:pt idx="4">
                  <c:v>92.546620533441057</c:v>
                </c:pt>
                <c:pt idx="5">
                  <c:v>147.52491667649809</c:v>
                </c:pt>
                <c:pt idx="6">
                  <c:v>112.49983162224068</c:v>
                </c:pt>
                <c:pt idx="7">
                  <c:v>47.078014343760564</c:v>
                </c:pt>
                <c:pt idx="8">
                  <c:v>95.004433982794865</c:v>
                </c:pt>
                <c:pt idx="9">
                  <c:v>60.554081043516931</c:v>
                </c:pt>
                <c:pt idx="10">
                  <c:v>78.191777323905868</c:v>
                </c:pt>
                <c:pt idx="11">
                  <c:v>82.152574185507859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5-49C5-9F58-5D5625515C94}"/>
            </c:ext>
          </c:extLst>
        </c:ser>
        <c:ser>
          <c:idx val="4"/>
          <c:order val="2"/>
          <c:tx>
            <c:strRef>
              <c:f>'Substation (Topside)'!$B$15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5-49C5-9F58-5D5625515C94}"/>
            </c:ext>
          </c:extLst>
        </c:ser>
        <c:ser>
          <c:idx val="5"/>
          <c:order val="3"/>
          <c:tx>
            <c:strRef>
              <c:f>'Substation (Topside)'!$B$16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5-49C5-9F58-5D5625515C94}"/>
            </c:ext>
          </c:extLst>
        </c:ser>
        <c:ser>
          <c:idx val="6"/>
          <c:order val="4"/>
          <c:tx>
            <c:strRef>
              <c:f>'Substation (Topside)'!$B$20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(Topside)'!$C$20:$Q$20</c:f>
              <c:numCache>
                <c:formatCode>0</c:formatCode>
                <c:ptCount val="15"/>
                <c:pt idx="0">
                  <c:v>0</c:v>
                </c:pt>
                <c:pt idx="1">
                  <c:v>13.583437013508368</c:v>
                </c:pt>
                <c:pt idx="2">
                  <c:v>16.512470549785466</c:v>
                </c:pt>
                <c:pt idx="3">
                  <c:v>13.743962812795143</c:v>
                </c:pt>
                <c:pt idx="4">
                  <c:v>11.017253018346134</c:v>
                </c:pt>
                <c:pt idx="5">
                  <c:v>16.391657408499782</c:v>
                </c:pt>
                <c:pt idx="6">
                  <c:v>9.123063268648032</c:v>
                </c:pt>
                <c:pt idx="7">
                  <c:v>5.0475666728600412</c:v>
                </c:pt>
                <c:pt idx="8">
                  <c:v>15.591079160194447</c:v>
                </c:pt>
                <c:pt idx="9">
                  <c:v>16.359850434375378</c:v>
                </c:pt>
                <c:pt idx="10">
                  <c:v>18.059377434757327</c:v>
                </c:pt>
                <c:pt idx="11">
                  <c:v>18.671039587615422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F5-49C5-9F58-5D5625515C94}"/>
            </c:ext>
          </c:extLst>
        </c:ser>
        <c:ser>
          <c:idx val="7"/>
          <c:order val="5"/>
          <c:tx>
            <c:strRef>
              <c:f>'Substation (Topside)'!$B$21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(Topside)'!$C$21:$Q$21</c:f>
              <c:numCache>
                <c:formatCode>0</c:formatCode>
                <c:ptCount val="15"/>
                <c:pt idx="0">
                  <c:v>0</c:v>
                </c:pt>
                <c:pt idx="1">
                  <c:v>54.333748054033471</c:v>
                </c:pt>
                <c:pt idx="2">
                  <c:v>66.049882199141862</c:v>
                </c:pt>
                <c:pt idx="3">
                  <c:v>54.975851251180572</c:v>
                </c:pt>
                <c:pt idx="4">
                  <c:v>44.069012073384535</c:v>
                </c:pt>
                <c:pt idx="5">
                  <c:v>65.566629633999128</c:v>
                </c:pt>
                <c:pt idx="6">
                  <c:v>36.492253074592128</c:v>
                </c:pt>
                <c:pt idx="7">
                  <c:v>20.190266691440165</c:v>
                </c:pt>
                <c:pt idx="8">
                  <c:v>62.364316640777787</c:v>
                </c:pt>
                <c:pt idx="9">
                  <c:v>65.439401737501512</c:v>
                </c:pt>
                <c:pt idx="10">
                  <c:v>72.237509739029306</c:v>
                </c:pt>
                <c:pt idx="11">
                  <c:v>74.684158350461686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5-49C5-9F58-5D562551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Array Cable </a:t>
            </a:r>
            <a:r>
              <a:rPr lang="en-US"/>
              <a:t>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'Array Cable'!$B$10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Cable'!$C$10:$Q$10</c:f>
              <c:numCache>
                <c:formatCode>0</c:formatCode>
                <c:ptCount val="15"/>
                <c:pt idx="0">
                  <c:v>0</c:v>
                </c:pt>
                <c:pt idx="1">
                  <c:v>192.74144968175756</c:v>
                </c:pt>
                <c:pt idx="2">
                  <c:v>301.5854263535478</c:v>
                </c:pt>
                <c:pt idx="3">
                  <c:v>276.57453651745391</c:v>
                </c:pt>
                <c:pt idx="4">
                  <c:v>180.36072021146339</c:v>
                </c:pt>
                <c:pt idx="5">
                  <c:v>310.73157876732398</c:v>
                </c:pt>
                <c:pt idx="6">
                  <c:v>250.21101801364972</c:v>
                </c:pt>
                <c:pt idx="7">
                  <c:v>339.33367035935669</c:v>
                </c:pt>
                <c:pt idx="8">
                  <c:v>107.53669203691794</c:v>
                </c:pt>
                <c:pt idx="9">
                  <c:v>225.43638907896349</c:v>
                </c:pt>
                <c:pt idx="10">
                  <c:v>99.761915503543179</c:v>
                </c:pt>
                <c:pt idx="11">
                  <c:v>99.170296681671317</c:v>
                </c:pt>
                <c:pt idx="12">
                  <c:v>98.806897389136083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7-4258-89EA-6FA67EE1CBE6}"/>
            </c:ext>
          </c:extLst>
        </c:ser>
        <c:ser>
          <c:idx val="3"/>
          <c:order val="1"/>
          <c:tx>
            <c:strRef>
              <c:f>'Array Cable'!$B$11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Cable'!$C$11:$Q$11</c:f>
              <c:numCache>
                <c:formatCode>0</c:formatCode>
                <c:ptCount val="15"/>
                <c:pt idx="0">
                  <c:v>0</c:v>
                </c:pt>
                <c:pt idx="1">
                  <c:v>770.96579872703001</c:v>
                </c:pt>
                <c:pt idx="2">
                  <c:v>1206.3417054141912</c:v>
                </c:pt>
                <c:pt idx="3">
                  <c:v>1106.2981460698156</c:v>
                </c:pt>
                <c:pt idx="4">
                  <c:v>721.44288084585355</c:v>
                </c:pt>
                <c:pt idx="5">
                  <c:v>1242.9263150692959</c:v>
                </c:pt>
                <c:pt idx="6">
                  <c:v>1000.8440720545989</c:v>
                </c:pt>
                <c:pt idx="7">
                  <c:v>1357.3346814374268</c:v>
                </c:pt>
                <c:pt idx="8">
                  <c:v>430.14676814767176</c:v>
                </c:pt>
                <c:pt idx="9">
                  <c:v>901.74555631585395</c:v>
                </c:pt>
                <c:pt idx="10">
                  <c:v>399.04766201417272</c:v>
                </c:pt>
                <c:pt idx="11">
                  <c:v>396.68118672668527</c:v>
                </c:pt>
                <c:pt idx="12">
                  <c:v>395.22758955654433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7-4258-89EA-6FA67EE1CBE6}"/>
            </c:ext>
          </c:extLst>
        </c:ser>
        <c:ser>
          <c:idx val="4"/>
          <c:order val="2"/>
          <c:tx>
            <c:strRef>
              <c:f>'Array Cable'!$B$15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7-4258-89EA-6FA67EE1CBE6}"/>
            </c:ext>
          </c:extLst>
        </c:ser>
        <c:ser>
          <c:idx val="5"/>
          <c:order val="3"/>
          <c:tx>
            <c:strRef>
              <c:f>'Array Cable'!$B$16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7-4258-89EA-6FA67EE1CBE6}"/>
            </c:ext>
          </c:extLst>
        </c:ser>
        <c:ser>
          <c:idx val="6"/>
          <c:order val="4"/>
          <c:tx>
            <c:strRef>
              <c:f>'Array Cable'!$B$20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Cable'!$C$20:$Q$20</c:f>
              <c:numCache>
                <c:formatCode>0</c:formatCode>
                <c:ptCount val="15"/>
                <c:pt idx="0">
                  <c:v>0</c:v>
                </c:pt>
                <c:pt idx="1">
                  <c:v>161.59131639985742</c:v>
                </c:pt>
                <c:pt idx="2">
                  <c:v>181.67796768286016</c:v>
                </c:pt>
                <c:pt idx="3">
                  <c:v>138.28726825872695</c:v>
                </c:pt>
                <c:pt idx="4">
                  <c:v>128.84324446362371</c:v>
                </c:pt>
                <c:pt idx="5">
                  <c:v>155.36578938366199</c:v>
                </c:pt>
                <c:pt idx="6">
                  <c:v>125.10550900682483</c:v>
                </c:pt>
                <c:pt idx="7">
                  <c:v>123.83068709113761</c:v>
                </c:pt>
                <c:pt idx="8">
                  <c:v>47.486426380198786</c:v>
                </c:pt>
                <c:pt idx="9">
                  <c:v>150.17345763171153</c:v>
                </c:pt>
                <c:pt idx="10">
                  <c:v>99.761915503543179</c:v>
                </c:pt>
                <c:pt idx="11">
                  <c:v>99.170296681671317</c:v>
                </c:pt>
                <c:pt idx="12">
                  <c:v>98.806897389136083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7-4258-89EA-6FA67EE1CBE6}"/>
            </c:ext>
          </c:extLst>
        </c:ser>
        <c:ser>
          <c:idx val="7"/>
          <c:order val="5"/>
          <c:tx>
            <c:strRef>
              <c:f>'Array Cable'!$B$21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Cable'!$C$21:$Q$21</c:f>
              <c:numCache>
                <c:formatCode>0</c:formatCode>
                <c:ptCount val="15"/>
                <c:pt idx="0">
                  <c:v>0</c:v>
                </c:pt>
                <c:pt idx="1">
                  <c:v>646.36526559942968</c:v>
                </c:pt>
                <c:pt idx="2">
                  <c:v>726.71187073144063</c:v>
                </c:pt>
                <c:pt idx="3">
                  <c:v>553.14907303490781</c:v>
                </c:pt>
                <c:pt idx="4">
                  <c:v>515.37297785449482</c:v>
                </c:pt>
                <c:pt idx="5">
                  <c:v>621.46315753464796</c:v>
                </c:pt>
                <c:pt idx="6">
                  <c:v>500.42203602729933</c:v>
                </c:pt>
                <c:pt idx="7">
                  <c:v>495.32274836455042</c:v>
                </c:pt>
                <c:pt idx="8">
                  <c:v>189.94570552079514</c:v>
                </c:pt>
                <c:pt idx="9">
                  <c:v>600.69383052684611</c:v>
                </c:pt>
                <c:pt idx="10">
                  <c:v>399.04766201417272</c:v>
                </c:pt>
                <c:pt idx="11">
                  <c:v>396.68118672668527</c:v>
                </c:pt>
                <c:pt idx="12">
                  <c:v>395.22758955654433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57-4258-89EA-6FA67EE1C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 Cable 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'Export Cable'!$B$10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Cable'!$C$10:$Q$10</c:f>
              <c:numCache>
                <c:formatCode>0</c:formatCode>
                <c:ptCount val="15"/>
                <c:pt idx="0">
                  <c:v>0</c:v>
                </c:pt>
                <c:pt idx="1">
                  <c:v>440.05180799381867</c:v>
                </c:pt>
                <c:pt idx="2">
                  <c:v>446.47882481545514</c:v>
                </c:pt>
                <c:pt idx="3">
                  <c:v>563.32741314824466</c:v>
                </c:pt>
                <c:pt idx="4">
                  <c:v>482.69592487682542</c:v>
                </c:pt>
                <c:pt idx="5">
                  <c:v>432.76599655113932</c:v>
                </c:pt>
                <c:pt idx="6">
                  <c:v>1092.8077589538948</c:v>
                </c:pt>
                <c:pt idx="7">
                  <c:v>513.78151338196699</c:v>
                </c:pt>
                <c:pt idx="8">
                  <c:v>309.06474544271219</c:v>
                </c:pt>
                <c:pt idx="9">
                  <c:v>617.15271030103895</c:v>
                </c:pt>
                <c:pt idx="10">
                  <c:v>438.43304839104894</c:v>
                </c:pt>
                <c:pt idx="11">
                  <c:v>475.72547924009655</c:v>
                </c:pt>
                <c:pt idx="12">
                  <c:v>518.81113898687079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0-4899-8CFB-BCDA0A7AE6A5}"/>
            </c:ext>
          </c:extLst>
        </c:ser>
        <c:ser>
          <c:idx val="3"/>
          <c:order val="1"/>
          <c:tx>
            <c:strRef>
              <c:f>'Export Cable'!$B$11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Cable'!$C$11:$Q$11</c:f>
              <c:numCache>
                <c:formatCode>0</c:formatCode>
                <c:ptCount val="15"/>
                <c:pt idx="0">
                  <c:v>0</c:v>
                </c:pt>
                <c:pt idx="1">
                  <c:v>1760.2072319752747</c:v>
                </c:pt>
                <c:pt idx="2">
                  <c:v>1785.9152992618206</c:v>
                </c:pt>
                <c:pt idx="3">
                  <c:v>2253.3096525929786</c:v>
                </c:pt>
                <c:pt idx="4">
                  <c:v>1930.7836995073017</c:v>
                </c:pt>
                <c:pt idx="5">
                  <c:v>1731.0639862045573</c:v>
                </c:pt>
                <c:pt idx="6">
                  <c:v>4371.2310358155792</c:v>
                </c:pt>
                <c:pt idx="7">
                  <c:v>2055.126053527868</c:v>
                </c:pt>
                <c:pt idx="8">
                  <c:v>1236.2589817708488</c:v>
                </c:pt>
                <c:pt idx="9">
                  <c:v>2468.6108412041558</c:v>
                </c:pt>
                <c:pt idx="10">
                  <c:v>1753.7321935641958</c:v>
                </c:pt>
                <c:pt idx="11">
                  <c:v>1902.9019169603862</c:v>
                </c:pt>
                <c:pt idx="12">
                  <c:v>2075.2445559474831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0-4899-8CFB-BCDA0A7AE6A5}"/>
            </c:ext>
          </c:extLst>
        </c:ser>
        <c:ser>
          <c:idx val="4"/>
          <c:order val="2"/>
          <c:tx>
            <c:strRef>
              <c:f>'Export Cable'!$B$15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0-4899-8CFB-BCDA0A7AE6A5}"/>
            </c:ext>
          </c:extLst>
        </c:ser>
        <c:ser>
          <c:idx val="5"/>
          <c:order val="3"/>
          <c:tx>
            <c:strRef>
              <c:f>'Export Cable'!$B$16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0-4899-8CFB-BCDA0A7AE6A5}"/>
            </c:ext>
          </c:extLst>
        </c:ser>
        <c:ser>
          <c:idx val="6"/>
          <c:order val="4"/>
          <c:tx>
            <c:strRef>
              <c:f>'Export Cable'!$B$20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Cable'!$C$20:$Q$20</c:f>
              <c:numCache>
                <c:formatCode>0</c:formatCode>
                <c:ptCount val="15"/>
                <c:pt idx="0">
                  <c:v>0</c:v>
                </c:pt>
                <c:pt idx="1">
                  <c:v>368.9323238736057</c:v>
                </c:pt>
                <c:pt idx="2">
                  <c:v>268.9631474791899</c:v>
                </c:pt>
                <c:pt idx="3">
                  <c:v>281.66370657412233</c:v>
                </c:pt>
                <c:pt idx="4">
                  <c:v>344.82069586760804</c:v>
                </c:pt>
                <c:pt idx="5">
                  <c:v>216.38299827556966</c:v>
                </c:pt>
                <c:pt idx="6">
                  <c:v>546.4038794769474</c:v>
                </c:pt>
                <c:pt idx="7">
                  <c:v>187.49073072954252</c:v>
                </c:pt>
                <c:pt idx="8">
                  <c:v>74.446063313533429</c:v>
                </c:pt>
                <c:pt idx="9">
                  <c:v>411.11355966682936</c:v>
                </c:pt>
                <c:pt idx="10">
                  <c:v>488.56316264007228</c:v>
                </c:pt>
                <c:pt idx="11">
                  <c:v>446.25602976341605</c:v>
                </c:pt>
                <c:pt idx="12">
                  <c:v>521.52175099829651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0-4899-8CFB-BCDA0A7AE6A5}"/>
            </c:ext>
          </c:extLst>
        </c:ser>
        <c:ser>
          <c:idx val="7"/>
          <c:order val="5"/>
          <c:tx>
            <c:strRef>
              <c:f>'Export Cable'!$B$21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Cable'!$C$21:$Q$21</c:f>
              <c:numCache>
                <c:formatCode>0</c:formatCode>
                <c:ptCount val="15"/>
                <c:pt idx="0">
                  <c:v>0</c:v>
                </c:pt>
                <c:pt idx="1">
                  <c:v>1475.7292954944228</c:v>
                </c:pt>
                <c:pt idx="2">
                  <c:v>1075.8525899167596</c:v>
                </c:pt>
                <c:pt idx="3">
                  <c:v>1126.6548262964893</c:v>
                </c:pt>
                <c:pt idx="4">
                  <c:v>1379.2827834704322</c:v>
                </c:pt>
                <c:pt idx="5">
                  <c:v>865.53199310227865</c:v>
                </c:pt>
                <c:pt idx="6">
                  <c:v>2185.6155179077896</c:v>
                </c:pt>
                <c:pt idx="7">
                  <c:v>749.96292291817008</c:v>
                </c:pt>
                <c:pt idx="8">
                  <c:v>297.78425325413372</c:v>
                </c:pt>
                <c:pt idx="9">
                  <c:v>1644.4542386673174</c:v>
                </c:pt>
                <c:pt idx="10">
                  <c:v>1954.2526505602891</c:v>
                </c:pt>
                <c:pt idx="11">
                  <c:v>1785.0241190536642</c:v>
                </c:pt>
                <c:pt idx="12">
                  <c:v>2086.087003993186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90-4899-8CFB-BCDA0A7AE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 Requirement (FTE)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'Constrained Scenarios'!$B$37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Scenarios'!$C$36:$Q$36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Scenarios'!$C$37:$Q$37</c:f>
              <c:numCache>
                <c:formatCode>0</c:formatCode>
                <c:ptCount val="15"/>
                <c:pt idx="0">
                  <c:v>0</c:v>
                </c:pt>
                <c:pt idx="1">
                  <c:v>5407.2328613383806</c:v>
                </c:pt>
                <c:pt idx="2">
                  <c:v>5980.16231366378</c:v>
                </c:pt>
                <c:pt idx="3">
                  <c:v>5809.8964774501328</c:v>
                </c:pt>
                <c:pt idx="4">
                  <c:v>5721.6966047267715</c:v>
                </c:pt>
                <c:pt idx="5">
                  <c:v>5630.7521795145012</c:v>
                </c:pt>
                <c:pt idx="6">
                  <c:v>6085.1075814516289</c:v>
                </c:pt>
                <c:pt idx="7">
                  <c:v>3931.7696383054968</c:v>
                </c:pt>
                <c:pt idx="8">
                  <c:v>4279.4374122135587</c:v>
                </c:pt>
                <c:pt idx="9">
                  <c:v>5544.2893612309445</c:v>
                </c:pt>
                <c:pt idx="10">
                  <c:v>5627.6888437733751</c:v>
                </c:pt>
                <c:pt idx="11">
                  <c:v>5515.596915659411</c:v>
                </c:pt>
                <c:pt idx="12">
                  <c:v>5593.7156556882537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F2-46FC-A8B8-A67C3FEF0DF0}"/>
            </c:ext>
          </c:extLst>
        </c:ser>
        <c:ser>
          <c:idx val="1"/>
          <c:order val="1"/>
          <c:tx>
            <c:strRef>
              <c:f>'Constrained Scenarios'!$B$38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Scenarios'!$C$36:$Q$36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Scenarios'!$C$38:$Q$38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F2-46FC-A8B8-A67C3FEF0DF0}"/>
            </c:ext>
          </c:extLst>
        </c:ser>
        <c:ser>
          <c:idx val="2"/>
          <c:order val="2"/>
          <c:tx>
            <c:strRef>
              <c:f>'Constrained Scenarios'!$B$39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Scenarios'!$C$36:$Q$36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Scenarios'!$C$39:$Q$39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F2-46FC-A8B8-A67C3FEF0DF0}"/>
            </c:ext>
          </c:extLst>
        </c:ser>
        <c:ser>
          <c:idx val="3"/>
          <c:order val="3"/>
          <c:tx>
            <c:strRef>
              <c:f>'Constrained Scenarios'!$B$40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Scenarios'!$C$36:$Q$36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Scenarios'!$C$40:$Q$40</c:f>
              <c:numCache>
                <c:formatCode>0</c:formatCode>
                <c:ptCount val="15"/>
                <c:pt idx="0">
                  <c:v>0</c:v>
                </c:pt>
                <c:pt idx="1">
                  <c:v>5407.2328613383806</c:v>
                </c:pt>
                <c:pt idx="2">
                  <c:v>5980.16231366378</c:v>
                </c:pt>
                <c:pt idx="3">
                  <c:v>5809.8964774501328</c:v>
                </c:pt>
                <c:pt idx="4">
                  <c:v>5721.6966047267715</c:v>
                </c:pt>
                <c:pt idx="5">
                  <c:v>5630.7521795145012</c:v>
                </c:pt>
                <c:pt idx="6">
                  <c:v>6085.1075814516289</c:v>
                </c:pt>
                <c:pt idx="7">
                  <c:v>3931.7696383054968</c:v>
                </c:pt>
                <c:pt idx="8">
                  <c:v>4279.4374122135587</c:v>
                </c:pt>
                <c:pt idx="9">
                  <c:v>5544.2893612309445</c:v>
                </c:pt>
                <c:pt idx="10">
                  <c:v>5627.6888437733751</c:v>
                </c:pt>
                <c:pt idx="11">
                  <c:v>5515.596915659411</c:v>
                </c:pt>
                <c:pt idx="12">
                  <c:v>5593.7156556882537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F2-46FC-A8B8-A67C3FEF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28656"/>
        <c:axId val="1689827672"/>
      </c:lineChart>
      <c:catAx>
        <c:axId val="168982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Content</a:t>
                </a:r>
              </a:p>
            </c:rich>
          </c:tx>
          <c:layout>
            <c:manualLayout>
              <c:xMode val="edge"/>
              <c:yMode val="edge"/>
              <c:x val="0.42398275998347201"/>
              <c:y val="0.8637077204302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7672"/>
        <c:crosses val="autoZero"/>
        <c:auto val="1"/>
        <c:lblAlgn val="ctr"/>
        <c:lblOffset val="100"/>
        <c:noMultiLvlLbl val="0"/>
      </c:catAx>
      <c:valAx>
        <c:axId val="1689827672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 (FTEs)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8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Nacelle Job Requirements, Constrained East</a:t>
            </a:r>
            <a:r>
              <a:rPr lang="en-US" baseline="0"/>
              <a:t> Coast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Nacelle!$B$10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Nacelle!$C$10:$Q$10</c:f>
              <c:numCache>
                <c:formatCode>0</c:formatCode>
                <c:ptCount val="15"/>
                <c:pt idx="0">
                  <c:v>0</c:v>
                </c:pt>
                <c:pt idx="1">
                  <c:v>2517.3822532612357</c:v>
                </c:pt>
                <c:pt idx="2">
                  <c:v>4173.1514403117162</c:v>
                </c:pt>
                <c:pt idx="3">
                  <c:v>4978.036860911202</c:v>
                </c:pt>
                <c:pt idx="4">
                  <c:v>3494.0973702717338</c:v>
                </c:pt>
                <c:pt idx="5">
                  <c:v>5054.3471656911843</c:v>
                </c:pt>
                <c:pt idx="6">
                  <c:v>4965.9433239800919</c:v>
                </c:pt>
                <c:pt idx="7">
                  <c:v>4886.2006986189517</c:v>
                </c:pt>
                <c:pt idx="8">
                  <c:v>3495.0303291781393</c:v>
                </c:pt>
                <c:pt idx="9">
                  <c:v>3587.5032569232053</c:v>
                </c:pt>
                <c:pt idx="10">
                  <c:v>2375.972196021808</c:v>
                </c:pt>
                <c:pt idx="11">
                  <c:v>2361.8819506178816</c:v>
                </c:pt>
                <c:pt idx="12">
                  <c:v>2353.2270785581418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2-4585-9F04-30815D33B285}"/>
            </c:ext>
          </c:extLst>
        </c:ser>
        <c:ser>
          <c:idx val="3"/>
          <c:order val="1"/>
          <c:tx>
            <c:strRef>
              <c:f>Nacelle!$B$11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Nacelle!$C$11:$Q$11</c:f>
              <c:numCache>
                <c:formatCode>0</c:formatCode>
                <c:ptCount val="15"/>
                <c:pt idx="0">
                  <c:v>0</c:v>
                </c:pt>
                <c:pt idx="1">
                  <c:v>10069.529013044943</c:v>
                </c:pt>
                <c:pt idx="2">
                  <c:v>16692.605761246865</c:v>
                </c:pt>
                <c:pt idx="3">
                  <c:v>19912.147443644808</c:v>
                </c:pt>
                <c:pt idx="4">
                  <c:v>13976.389481086935</c:v>
                </c:pt>
                <c:pt idx="5">
                  <c:v>20217.388662764737</c:v>
                </c:pt>
                <c:pt idx="6">
                  <c:v>19863.773295920368</c:v>
                </c:pt>
                <c:pt idx="7">
                  <c:v>19544.802794475807</c:v>
                </c:pt>
                <c:pt idx="8">
                  <c:v>13980.121316712557</c:v>
                </c:pt>
                <c:pt idx="9">
                  <c:v>14350.013027692821</c:v>
                </c:pt>
                <c:pt idx="10">
                  <c:v>9503.8887840872321</c:v>
                </c:pt>
                <c:pt idx="11">
                  <c:v>9447.5278024715262</c:v>
                </c:pt>
                <c:pt idx="12">
                  <c:v>9412.9083142325671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2-4585-9F04-30815D33B285}"/>
            </c:ext>
          </c:extLst>
        </c:ser>
        <c:ser>
          <c:idx val="4"/>
          <c:order val="2"/>
          <c:tx>
            <c:strRef>
              <c:f>Nacelle!$B$15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2-4585-9F04-30815D33B285}"/>
            </c:ext>
          </c:extLst>
        </c:ser>
        <c:ser>
          <c:idx val="5"/>
          <c:order val="3"/>
          <c:tx>
            <c:strRef>
              <c:f>Nacelle!$B$16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2-4585-9F04-30815D33B285}"/>
            </c:ext>
          </c:extLst>
        </c:ser>
        <c:ser>
          <c:idx val="6"/>
          <c:order val="4"/>
          <c:tx>
            <c:strRef>
              <c:f>Nacelle!$B$20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Nacelle!$C$20:$Q$20</c:f>
              <c:numCache>
                <c:formatCode>0</c:formatCode>
                <c:ptCount val="15"/>
                <c:pt idx="0">
                  <c:v>0</c:v>
                </c:pt>
                <c:pt idx="1">
                  <c:v>2201.4004873850026</c:v>
                </c:pt>
                <c:pt idx="2">
                  <c:v>2554.7219679553509</c:v>
                </c:pt>
                <c:pt idx="3">
                  <c:v>2489.018430455601</c:v>
                </c:pt>
                <c:pt idx="4">
                  <c:v>2415.3629539764997</c:v>
                </c:pt>
                <c:pt idx="5">
                  <c:v>2344.4776133045857</c:v>
                </c:pt>
                <c:pt idx="6">
                  <c:v>2303.4711645927396</c:v>
                </c:pt>
                <c:pt idx="7">
                  <c:v>1701.897413175142</c:v>
                </c:pt>
                <c:pt idx="8">
                  <c:v>2427.1043952625964</c:v>
                </c:pt>
                <c:pt idx="9">
                  <c:v>2389.7994931442827</c:v>
                </c:pt>
                <c:pt idx="10">
                  <c:v>2375.972196021808</c:v>
                </c:pt>
                <c:pt idx="11">
                  <c:v>2361.8819506178816</c:v>
                </c:pt>
                <c:pt idx="12">
                  <c:v>2353.2270785581418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2-4585-9F04-30815D33B285}"/>
            </c:ext>
          </c:extLst>
        </c:ser>
        <c:ser>
          <c:idx val="7"/>
          <c:order val="5"/>
          <c:tx>
            <c:strRef>
              <c:f>Nacelle!$B$21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Nacelle!$C$21:$Q$21</c:f>
              <c:numCache>
                <c:formatCode>0</c:formatCode>
                <c:ptCount val="15"/>
                <c:pt idx="0">
                  <c:v>0</c:v>
                </c:pt>
                <c:pt idx="1">
                  <c:v>8805.6019495400105</c:v>
                </c:pt>
                <c:pt idx="2">
                  <c:v>10218.887871821404</c:v>
                </c:pt>
                <c:pt idx="3">
                  <c:v>9956.073721822404</c:v>
                </c:pt>
                <c:pt idx="4">
                  <c:v>9661.451815905999</c:v>
                </c:pt>
                <c:pt idx="5">
                  <c:v>9377.9104532183428</c:v>
                </c:pt>
                <c:pt idx="6">
                  <c:v>9213.8846583709583</c:v>
                </c:pt>
                <c:pt idx="7">
                  <c:v>6807.589652700568</c:v>
                </c:pt>
                <c:pt idx="8">
                  <c:v>9708.4175810503857</c:v>
                </c:pt>
                <c:pt idx="9">
                  <c:v>9559.1979725771307</c:v>
                </c:pt>
                <c:pt idx="10">
                  <c:v>9503.8887840872321</c:v>
                </c:pt>
                <c:pt idx="11">
                  <c:v>9447.5278024715262</c:v>
                </c:pt>
                <c:pt idx="12">
                  <c:v>9412.9083142325671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92-4585-9F04-30815D33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 Blades</a:t>
            </a:r>
            <a:r>
              <a:rPr lang="en-US" baseline="0"/>
              <a:t> Job Requirements, Constrained East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'Rotor Blades'!$B$10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Blades'!$C$10:$Q$10</c:f>
              <c:numCache>
                <c:formatCode>0</c:formatCode>
                <c:ptCount val="15"/>
                <c:pt idx="0">
                  <c:v>0</c:v>
                </c:pt>
                <c:pt idx="1">
                  <c:v>587.66488985788715</c:v>
                </c:pt>
                <c:pt idx="2">
                  <c:v>947.21036881346686</c:v>
                </c:pt>
                <c:pt idx="3">
                  <c:v>1079.9369143223262</c:v>
                </c:pt>
                <c:pt idx="4">
                  <c:v>688.10906885792701</c:v>
                </c:pt>
                <c:pt idx="5">
                  <c:v>870.38271641784524</c:v>
                </c:pt>
                <c:pt idx="6">
                  <c:v>855.15915274723375</c:v>
                </c:pt>
                <c:pt idx="7">
                  <c:v>841.42709188935476</c:v>
                </c:pt>
                <c:pt idx="8">
                  <c:v>601.86091143915871</c:v>
                </c:pt>
                <c:pt idx="9">
                  <c:v>617.78519115468862</c:v>
                </c:pt>
                <c:pt idx="10">
                  <c:v>409.15375741189996</c:v>
                </c:pt>
                <c:pt idx="11">
                  <c:v>406.72734987248305</c:v>
                </c:pt>
                <c:pt idx="12">
                  <c:v>405.23693957681917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1-4042-B265-15BB48B6A02F}"/>
            </c:ext>
          </c:extLst>
        </c:ser>
        <c:ser>
          <c:idx val="3"/>
          <c:order val="1"/>
          <c:tx>
            <c:strRef>
              <c:f>'Rotor Blades'!$B$11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Blades'!$C$11:$Q$11</c:f>
              <c:numCache>
                <c:formatCode>0</c:formatCode>
                <c:ptCount val="15"/>
                <c:pt idx="0">
                  <c:v>0</c:v>
                </c:pt>
                <c:pt idx="1">
                  <c:v>2350.6595594315486</c:v>
                </c:pt>
                <c:pt idx="2">
                  <c:v>3788.8414752538674</c:v>
                </c:pt>
                <c:pt idx="3">
                  <c:v>4319.7476572893047</c:v>
                </c:pt>
                <c:pt idx="4">
                  <c:v>2752.4362754317081</c:v>
                </c:pt>
                <c:pt idx="5">
                  <c:v>3481.530865671381</c:v>
                </c:pt>
                <c:pt idx="6">
                  <c:v>3420.636610988935</c:v>
                </c:pt>
                <c:pt idx="7">
                  <c:v>3365.708367557419</c:v>
                </c:pt>
                <c:pt idx="8">
                  <c:v>2407.4436457566349</c:v>
                </c:pt>
                <c:pt idx="9">
                  <c:v>2471.1407646187545</c:v>
                </c:pt>
                <c:pt idx="10">
                  <c:v>1636.6150296475998</c:v>
                </c:pt>
                <c:pt idx="11">
                  <c:v>1626.9093994899322</c:v>
                </c:pt>
                <c:pt idx="12">
                  <c:v>1620.9477583072767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1-4042-B265-15BB48B6A02F}"/>
            </c:ext>
          </c:extLst>
        </c:ser>
        <c:ser>
          <c:idx val="4"/>
          <c:order val="2"/>
          <c:tx>
            <c:strRef>
              <c:f>'Rotor Blades'!$B$15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1-4042-B265-15BB48B6A02F}"/>
            </c:ext>
          </c:extLst>
        </c:ser>
        <c:ser>
          <c:idx val="5"/>
          <c:order val="3"/>
          <c:tx>
            <c:strRef>
              <c:f>'Rotor Blades'!$B$16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1-4042-B265-15BB48B6A02F}"/>
            </c:ext>
          </c:extLst>
        </c:ser>
        <c:ser>
          <c:idx val="6"/>
          <c:order val="4"/>
          <c:tx>
            <c:strRef>
              <c:f>'Rotor Blades'!$B$20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Blades'!$C$20:$Q$20</c:f>
              <c:numCache>
                <c:formatCode>0</c:formatCode>
                <c:ptCount val="15"/>
                <c:pt idx="0">
                  <c:v>0</c:v>
                </c:pt>
                <c:pt idx="1">
                  <c:v>456.17149828396293</c:v>
                </c:pt>
                <c:pt idx="2">
                  <c:v>554.2222036741116</c:v>
                </c:pt>
                <c:pt idx="3">
                  <c:v>539.96845716116309</c:v>
                </c:pt>
                <c:pt idx="4">
                  <c:v>523.98961445383532</c:v>
                </c:pt>
                <c:pt idx="5">
                  <c:v>508.6117258976019</c:v>
                </c:pt>
                <c:pt idx="6">
                  <c:v>499.71577375290815</c:v>
                </c:pt>
                <c:pt idx="7">
                  <c:v>339.68413112202023</c:v>
                </c:pt>
                <c:pt idx="8">
                  <c:v>417.95896627719355</c:v>
                </c:pt>
                <c:pt idx="9">
                  <c:v>411.53488400167384</c:v>
                </c:pt>
                <c:pt idx="10">
                  <c:v>409.15375741189985</c:v>
                </c:pt>
                <c:pt idx="11">
                  <c:v>406.72734987248305</c:v>
                </c:pt>
                <c:pt idx="12">
                  <c:v>405.23693957681917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81-4042-B265-15BB48B6A02F}"/>
            </c:ext>
          </c:extLst>
        </c:ser>
        <c:ser>
          <c:idx val="7"/>
          <c:order val="5"/>
          <c:tx>
            <c:strRef>
              <c:f>'Rotor Blades'!$B$21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Blades'!$C$21:$Q$21</c:f>
              <c:numCache>
                <c:formatCode>0</c:formatCode>
                <c:ptCount val="15"/>
                <c:pt idx="0">
                  <c:v>0</c:v>
                </c:pt>
                <c:pt idx="1">
                  <c:v>1824.6859931358517</c:v>
                </c:pt>
                <c:pt idx="2">
                  <c:v>2216.8888146964464</c:v>
                </c:pt>
                <c:pt idx="3">
                  <c:v>2159.8738286446523</c:v>
                </c:pt>
                <c:pt idx="4">
                  <c:v>2095.9584578153413</c:v>
                </c:pt>
                <c:pt idx="5">
                  <c:v>2034.4469035904076</c:v>
                </c:pt>
                <c:pt idx="6">
                  <c:v>1998.8630950116326</c:v>
                </c:pt>
                <c:pt idx="7">
                  <c:v>1358.7365244880809</c:v>
                </c:pt>
                <c:pt idx="8">
                  <c:v>1671.8358651087742</c:v>
                </c:pt>
                <c:pt idx="9">
                  <c:v>1646.1395360066954</c:v>
                </c:pt>
                <c:pt idx="10">
                  <c:v>1636.6150296475994</c:v>
                </c:pt>
                <c:pt idx="11">
                  <c:v>1626.9093994899322</c:v>
                </c:pt>
                <c:pt idx="12">
                  <c:v>1620.9477583072767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81-4042-B265-15BB48B6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'Rotor Blades'!$A$138</c:f>
              <c:strCache>
                <c:ptCount val="1"/>
                <c:pt idx="0">
                  <c:v># Blades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'Rotor Blades'!$B$135:$K$135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'Rotor Blades'!$B$138:$K$138</c:f>
              <c:numCache>
                <c:formatCode>General</c:formatCode>
                <c:ptCount val="10"/>
                <c:pt idx="0">
                  <c:v>128.30769230769232</c:v>
                </c:pt>
                <c:pt idx="1">
                  <c:v>1014.9476405946996</c:v>
                </c:pt>
                <c:pt idx="2">
                  <c:v>869.53846153846143</c:v>
                </c:pt>
                <c:pt idx="3">
                  <c:v>731.2</c:v>
                </c:pt>
                <c:pt idx="4">
                  <c:v>580.91999999999996</c:v>
                </c:pt>
                <c:pt idx="5">
                  <c:v>1125.1987677116465</c:v>
                </c:pt>
                <c:pt idx="6">
                  <c:v>458.8</c:v>
                </c:pt>
                <c:pt idx="7">
                  <c:v>945.78753803508471</c:v>
                </c:pt>
                <c:pt idx="8">
                  <c:v>116.65843693383738</c:v>
                </c:pt>
                <c:pt idx="9">
                  <c:v>568.54463817978456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2-4F8B-9F2E-8D1B81B4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9299112"/>
        <c:axId val="379297144"/>
      </c:barChart>
      <c:lineChart>
        <c:grouping val="standard"/>
        <c:varyColors val="0"/>
        <c:ser>
          <c:idx val="0"/>
          <c:order val="0"/>
          <c:tx>
            <c:strRef>
              <c:f>'Rotor Blades'!$A$136</c:f>
              <c:strCache>
                <c:ptCount val="1"/>
                <c:pt idx="0">
                  <c:v>25% Domestic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'Rotor Blades'!$B$135:$K$135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'Rotor Blades'!$B$136:$K$136</c:f>
              <c:numCache>
                <c:formatCode>General</c:formatCode>
                <c:ptCount val="10"/>
                <c:pt idx="0">
                  <c:v>173.87086693730572</c:v>
                </c:pt>
                <c:pt idx="1">
                  <c:v>1296.13449019173</c:v>
                </c:pt>
                <c:pt idx="2">
                  <c:v>1077.5158955902091</c:v>
                </c:pt>
                <c:pt idx="3">
                  <c:v>859.27683693464053</c:v>
                </c:pt>
                <c:pt idx="4">
                  <c:v>651.13780467283891</c:v>
                </c:pt>
                <c:pt idx="5">
                  <c:v>1224.1919499385936</c:v>
                </c:pt>
                <c:pt idx="6">
                  <c:v>490.43377410053859</c:v>
                </c:pt>
                <c:pt idx="7">
                  <c:v>994.76407209256729</c:v>
                </c:pt>
                <c:pt idx="8">
                  <c:v>146.27531912513959</c:v>
                </c:pt>
                <c:pt idx="9">
                  <c:v>701.92785516927393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F8B-9F2E-8D1B81B45F7A}"/>
            </c:ext>
          </c:extLst>
        </c:ser>
        <c:ser>
          <c:idx val="1"/>
          <c:order val="1"/>
          <c:tx>
            <c:strRef>
              <c:f>'Rotor Blades'!$A$137</c:f>
              <c:strCache>
                <c:ptCount val="1"/>
                <c:pt idx="0">
                  <c:v>100% Domestic Content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'Rotor Blades'!$B$135:$K$135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'Rotor Blades'!$B$137:$K$137</c:f>
              <c:numCache>
                <c:formatCode>General</c:formatCode>
                <c:ptCount val="10"/>
                <c:pt idx="0">
                  <c:v>695.48346774922288</c:v>
                </c:pt>
                <c:pt idx="1">
                  <c:v>5184.5379607669202</c:v>
                </c:pt>
                <c:pt idx="2">
                  <c:v>4310.0635823608363</c:v>
                </c:pt>
                <c:pt idx="3">
                  <c:v>3437.1073477385621</c:v>
                </c:pt>
                <c:pt idx="4">
                  <c:v>2604.5512186913556</c:v>
                </c:pt>
                <c:pt idx="5">
                  <c:v>4896.7677997543742</c:v>
                </c:pt>
                <c:pt idx="6">
                  <c:v>1961.7350964021543</c:v>
                </c:pt>
                <c:pt idx="7">
                  <c:v>3979.0562883702692</c:v>
                </c:pt>
                <c:pt idx="8">
                  <c:v>585.10127650055836</c:v>
                </c:pt>
                <c:pt idx="9">
                  <c:v>2807.7114206770957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F8B-9F2E-8D1B81B4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93864"/>
        <c:axId val="379296488"/>
      </c:lineChart>
      <c:catAx>
        <c:axId val="3792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6488"/>
        <c:crosses val="autoZero"/>
        <c:auto val="1"/>
        <c:lblAlgn val="ctr"/>
        <c:lblOffset val="100"/>
        <c:noMultiLvlLbl val="0"/>
      </c:catAx>
      <c:valAx>
        <c:axId val="3792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3864"/>
        <c:crosses val="autoZero"/>
        <c:crossBetween val="between"/>
      </c:valAx>
      <c:valAx>
        <c:axId val="379297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9112"/>
        <c:crosses val="max"/>
        <c:crossBetween val="between"/>
      </c:valAx>
      <c:catAx>
        <c:axId val="379299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97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Tower Job</a:t>
            </a:r>
            <a:r>
              <a:rPr lang="en-US" baseline="0"/>
              <a:t> Requirements, Contrained East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Towers!$B$10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Towers!$C$10:$Q$10</c:f>
              <c:numCache>
                <c:formatCode>0</c:formatCode>
                <c:ptCount val="15"/>
                <c:pt idx="0">
                  <c:v>0</c:v>
                </c:pt>
                <c:pt idx="1">
                  <c:v>798.18525705244133</c:v>
                </c:pt>
                <c:pt idx="2">
                  <c:v>1286.04128711153</c:v>
                </c:pt>
                <c:pt idx="3">
                  <c:v>1465.312565251646</c:v>
                </c:pt>
                <c:pt idx="4">
                  <c:v>932.29449825620532</c:v>
                </c:pt>
                <c:pt idx="5">
                  <c:v>1176.5590696490697</c:v>
                </c:pt>
                <c:pt idx="6">
                  <c:v>1155.9802810642566</c:v>
                </c:pt>
                <c:pt idx="7">
                  <c:v>1137.4176643640942</c:v>
                </c:pt>
                <c:pt idx="8">
                  <c:v>813.57878627848095</c:v>
                </c:pt>
                <c:pt idx="9">
                  <c:v>835.1047832606414</c:v>
                </c:pt>
                <c:pt idx="10">
                  <c:v>553.0826325977539</c:v>
                </c:pt>
                <c:pt idx="11">
                  <c:v>549.8026825903421</c:v>
                </c:pt>
                <c:pt idx="12">
                  <c:v>547.78798753978015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D-45E1-9AFB-BF3DAB3478E7}"/>
            </c:ext>
          </c:extLst>
        </c:ser>
        <c:ser>
          <c:idx val="3"/>
          <c:order val="1"/>
          <c:tx>
            <c:strRef>
              <c:f>Towers!$B$11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Towers!$C$11:$Q$11</c:f>
              <c:numCache>
                <c:formatCode>0</c:formatCode>
                <c:ptCount val="15"/>
                <c:pt idx="0">
                  <c:v>0</c:v>
                </c:pt>
                <c:pt idx="1">
                  <c:v>3192.7410282097653</c:v>
                </c:pt>
                <c:pt idx="2">
                  <c:v>5144.1651484461199</c:v>
                </c:pt>
                <c:pt idx="3">
                  <c:v>5861.250261006584</c:v>
                </c:pt>
                <c:pt idx="4">
                  <c:v>3729.1779930248213</c:v>
                </c:pt>
                <c:pt idx="5">
                  <c:v>4706.2362785962787</c:v>
                </c:pt>
                <c:pt idx="6">
                  <c:v>4623.9211242570263</c:v>
                </c:pt>
                <c:pt idx="7">
                  <c:v>4549.6706574563768</c:v>
                </c:pt>
                <c:pt idx="8">
                  <c:v>3254.3151451139238</c:v>
                </c:pt>
                <c:pt idx="9">
                  <c:v>3340.4191330425656</c:v>
                </c:pt>
                <c:pt idx="10">
                  <c:v>2212.3305303910156</c:v>
                </c:pt>
                <c:pt idx="11">
                  <c:v>2199.2107303613684</c:v>
                </c:pt>
                <c:pt idx="12">
                  <c:v>2191.1519501591206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D-45E1-9AFB-BF3DAB3478E7}"/>
            </c:ext>
          </c:extLst>
        </c:ser>
        <c:ser>
          <c:idx val="4"/>
          <c:order val="2"/>
          <c:tx>
            <c:strRef>
              <c:f>Towers!$B$15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D-45E1-9AFB-BF3DAB3478E7}"/>
            </c:ext>
          </c:extLst>
        </c:ser>
        <c:ser>
          <c:idx val="5"/>
          <c:order val="3"/>
          <c:tx>
            <c:strRef>
              <c:f>Towers!$B$16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D-45E1-9AFB-BF3DAB3478E7}"/>
            </c:ext>
          </c:extLst>
        </c:ser>
        <c:ser>
          <c:idx val="6"/>
          <c:order val="4"/>
          <c:tx>
            <c:strRef>
              <c:f>Towers!$B$20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Towers!$C$20:$Q$20</c:f>
              <c:numCache>
                <c:formatCode>0</c:formatCode>
                <c:ptCount val="15"/>
                <c:pt idx="0">
                  <c:v>0</c:v>
                </c:pt>
                <c:pt idx="1">
                  <c:v>618.53803108336183</c:v>
                </c:pt>
                <c:pt idx="2">
                  <c:v>751.99648073400726</c:v>
                </c:pt>
                <c:pt idx="3">
                  <c:v>732.656282625823</c:v>
                </c:pt>
                <c:pt idx="4">
                  <c:v>710.97538748583247</c:v>
                </c:pt>
                <c:pt idx="5">
                  <c:v>690.10989707648946</c:v>
                </c:pt>
                <c:pt idx="6">
                  <c:v>678.03942306581371</c:v>
                </c:pt>
                <c:pt idx="7">
                  <c:v>460.32330626037401</c:v>
                </c:pt>
                <c:pt idx="8">
                  <c:v>564.98526824894498</c:v>
                </c:pt>
                <c:pt idx="9">
                  <c:v>556.30137308091855</c:v>
                </c:pt>
                <c:pt idx="10">
                  <c:v>553.0826325977539</c:v>
                </c:pt>
                <c:pt idx="11">
                  <c:v>549.8026825903421</c:v>
                </c:pt>
                <c:pt idx="12">
                  <c:v>547.78798753978015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D-45E1-9AFB-BF3DAB3478E7}"/>
            </c:ext>
          </c:extLst>
        </c:ser>
        <c:ser>
          <c:idx val="7"/>
          <c:order val="5"/>
          <c:tx>
            <c:strRef>
              <c:f>Towers!$B$21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Towers!$C$21:$Q$21</c:f>
              <c:numCache>
                <c:formatCode>0</c:formatCode>
                <c:ptCount val="15"/>
                <c:pt idx="0">
                  <c:v>0</c:v>
                </c:pt>
                <c:pt idx="1">
                  <c:v>2474.1521243334473</c:v>
                </c:pt>
                <c:pt idx="2">
                  <c:v>3007.9859229360291</c:v>
                </c:pt>
                <c:pt idx="3">
                  <c:v>2930.625130503292</c:v>
                </c:pt>
                <c:pt idx="4">
                  <c:v>2843.9015499433299</c:v>
                </c:pt>
                <c:pt idx="5">
                  <c:v>2760.4395883059578</c:v>
                </c:pt>
                <c:pt idx="6">
                  <c:v>2712.1576922632548</c:v>
                </c:pt>
                <c:pt idx="7">
                  <c:v>1841.293225041496</c:v>
                </c:pt>
                <c:pt idx="8">
                  <c:v>2259.9410729957799</c:v>
                </c:pt>
                <c:pt idx="9">
                  <c:v>2225.2054923236742</c:v>
                </c:pt>
                <c:pt idx="10">
                  <c:v>2212.3305303910156</c:v>
                </c:pt>
                <c:pt idx="11">
                  <c:v>2199.2107303613684</c:v>
                </c:pt>
                <c:pt idx="12">
                  <c:v>2191.1519501591206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D-45E1-9AFB-BF3DAB34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Monopile 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Monopiles!$B$10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Monopiles!$C$10:$Q$10</c:f>
              <c:numCache>
                <c:formatCode>0</c:formatCode>
                <c:ptCount val="15"/>
                <c:pt idx="0">
                  <c:v>0</c:v>
                </c:pt>
                <c:pt idx="1">
                  <c:v>792.08337216252471</c:v>
                </c:pt>
                <c:pt idx="2">
                  <c:v>1184.9780323756743</c:v>
                </c:pt>
                <c:pt idx="3">
                  <c:v>1477.8875538825994</c:v>
                </c:pt>
                <c:pt idx="4">
                  <c:v>760.64539396363989</c:v>
                </c:pt>
                <c:pt idx="5">
                  <c:v>1262.611959604309</c:v>
                </c:pt>
                <c:pt idx="6">
                  <c:v>2015.7629241137674</c:v>
                </c:pt>
                <c:pt idx="7">
                  <c:v>1677.9574079006386</c:v>
                </c:pt>
                <c:pt idx="8">
                  <c:v>838.43180460505914</c:v>
                </c:pt>
                <c:pt idx="9">
                  <c:v>897.94135877038025</c:v>
                </c:pt>
                <c:pt idx="10">
                  <c:v>678.40033132878989</c:v>
                </c:pt>
                <c:pt idx="11">
                  <c:v>721.78659094699196</c:v>
                </c:pt>
                <c:pt idx="12">
                  <c:v>671.90602333591903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B-4ADA-B9D5-47C3B4446626}"/>
            </c:ext>
          </c:extLst>
        </c:ser>
        <c:ser>
          <c:idx val="3"/>
          <c:order val="1"/>
          <c:tx>
            <c:strRef>
              <c:f>Monopiles!$B$11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Monopiles!$C$11:$Q$11</c:f>
              <c:numCache>
                <c:formatCode>0</c:formatCode>
                <c:ptCount val="15"/>
                <c:pt idx="0">
                  <c:v>0</c:v>
                </c:pt>
                <c:pt idx="1">
                  <c:v>3168.3334886500988</c:v>
                </c:pt>
                <c:pt idx="2">
                  <c:v>4739.9121295026971</c:v>
                </c:pt>
                <c:pt idx="3">
                  <c:v>5911.5502155303975</c:v>
                </c:pt>
                <c:pt idx="4">
                  <c:v>3042.5815758545596</c:v>
                </c:pt>
                <c:pt idx="5">
                  <c:v>5050.4478384172362</c:v>
                </c:pt>
                <c:pt idx="6">
                  <c:v>8063.0516964550698</c:v>
                </c:pt>
                <c:pt idx="7">
                  <c:v>6711.8296316025544</c:v>
                </c:pt>
                <c:pt idx="8">
                  <c:v>3353.7272184202366</c:v>
                </c:pt>
                <c:pt idx="9">
                  <c:v>3591.765435081521</c:v>
                </c:pt>
                <c:pt idx="10">
                  <c:v>2713.6013253151596</c:v>
                </c:pt>
                <c:pt idx="11">
                  <c:v>2887.1463637879679</c:v>
                </c:pt>
                <c:pt idx="12">
                  <c:v>2687.6240933436761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B-4ADA-B9D5-47C3B4446626}"/>
            </c:ext>
          </c:extLst>
        </c:ser>
        <c:ser>
          <c:idx val="4"/>
          <c:order val="2"/>
          <c:tx>
            <c:strRef>
              <c:f>Monopiles!$B$15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B-4ADA-B9D5-47C3B4446626}"/>
            </c:ext>
          </c:extLst>
        </c:ser>
        <c:ser>
          <c:idx val="5"/>
          <c:order val="3"/>
          <c:tx>
            <c:strRef>
              <c:f>Monopiles!$B$16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B-4ADA-B9D5-47C3B4446626}"/>
            </c:ext>
          </c:extLst>
        </c:ser>
        <c:ser>
          <c:idx val="6"/>
          <c:order val="4"/>
          <c:tx>
            <c:strRef>
              <c:f>Monopiles!$B$20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Monopiles!$C$20:$Q$20</c:f>
              <c:numCache>
                <c:formatCode>0</c:formatCode>
                <c:ptCount val="15"/>
                <c:pt idx="0">
                  <c:v>0</c:v>
                </c:pt>
                <c:pt idx="1">
                  <c:v>660.24704760214547</c:v>
                </c:pt>
                <c:pt idx="2">
                  <c:v>712.27601950314397</c:v>
                </c:pt>
                <c:pt idx="3">
                  <c:v>738.94377694129969</c:v>
                </c:pt>
                <c:pt idx="4">
                  <c:v>545.89035628840315</c:v>
                </c:pt>
                <c:pt idx="5">
                  <c:v>638.15686718304914</c:v>
                </c:pt>
                <c:pt idx="6">
                  <c:v>1018.818919661843</c:v>
                </c:pt>
                <c:pt idx="7">
                  <c:v>616.51066583497845</c:v>
                </c:pt>
                <c:pt idx="8">
                  <c:v>464.28663740818359</c:v>
                </c:pt>
                <c:pt idx="9">
                  <c:v>599.43678169916427</c:v>
                </c:pt>
                <c:pt idx="10">
                  <c:v>682.77799520617157</c:v>
                </c:pt>
                <c:pt idx="11">
                  <c:v>759.54556769844271</c:v>
                </c:pt>
                <c:pt idx="12">
                  <c:v>676.24177995560012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1B-4ADA-B9D5-47C3B4446626}"/>
            </c:ext>
          </c:extLst>
        </c:ser>
        <c:ser>
          <c:idx val="7"/>
          <c:order val="5"/>
          <c:tx>
            <c:strRef>
              <c:f>Monopiles!$B$21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Monopiles!$C$21:$Q$21</c:f>
              <c:numCache>
                <c:formatCode>0</c:formatCode>
                <c:ptCount val="15"/>
                <c:pt idx="0">
                  <c:v>0</c:v>
                </c:pt>
                <c:pt idx="1">
                  <c:v>2640.9881904085819</c:v>
                </c:pt>
                <c:pt idx="2">
                  <c:v>2849.1040780125759</c:v>
                </c:pt>
                <c:pt idx="3">
                  <c:v>2955.7751077651988</c:v>
                </c:pt>
                <c:pt idx="4">
                  <c:v>2183.5614251536126</c:v>
                </c:pt>
                <c:pt idx="5">
                  <c:v>2552.6274687321966</c:v>
                </c:pt>
                <c:pt idx="6">
                  <c:v>4075.2756786473719</c:v>
                </c:pt>
                <c:pt idx="7">
                  <c:v>2466.0426633399138</c:v>
                </c:pt>
                <c:pt idx="8">
                  <c:v>1857.1465496327344</c:v>
                </c:pt>
                <c:pt idx="9">
                  <c:v>2397.7471267966571</c:v>
                </c:pt>
                <c:pt idx="10">
                  <c:v>2731.1119808246863</c:v>
                </c:pt>
                <c:pt idx="11">
                  <c:v>3038.1822707937708</c:v>
                </c:pt>
                <c:pt idx="12">
                  <c:v>2704.9671198224005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1B-4ADA-B9D5-47C3B444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Piece Job</a:t>
            </a:r>
            <a:r>
              <a:rPr lang="en-US" baseline="0"/>
              <a:t> Requirements, Constrained East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'Transition Piece'!$B$10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Piece'!$C$10:$Q$10</c:f>
              <c:numCache>
                <c:formatCode>0</c:formatCode>
                <c:ptCount val="15"/>
                <c:pt idx="0">
                  <c:v>0</c:v>
                </c:pt>
                <c:pt idx="1">
                  <c:v>472.21331185531278</c:v>
                </c:pt>
                <c:pt idx="2">
                  <c:v>705.00915988759016</c:v>
                </c:pt>
                <c:pt idx="3">
                  <c:v>876.41540496979553</c:v>
                </c:pt>
                <c:pt idx="4">
                  <c:v>447.97289617092207</c:v>
                </c:pt>
                <c:pt idx="5">
                  <c:v>736.65944297126816</c:v>
                </c:pt>
                <c:pt idx="6">
                  <c:v>1176.0785105386983</c:v>
                </c:pt>
                <c:pt idx="7">
                  <c:v>978.98896017187656</c:v>
                </c:pt>
                <c:pt idx="8">
                  <c:v>485.14233466480903</c:v>
                </c:pt>
                <c:pt idx="9">
                  <c:v>514.43546998922216</c:v>
                </c:pt>
                <c:pt idx="10">
                  <c:v>385.03097771953981</c:v>
                </c:pt>
                <c:pt idx="11">
                  <c:v>409.65516079986025</c:v>
                </c:pt>
                <c:pt idx="12">
                  <c:v>381.34508660092979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4-4BE5-8B00-40180CCFFEAF}"/>
            </c:ext>
          </c:extLst>
        </c:ser>
        <c:ser>
          <c:idx val="3"/>
          <c:order val="1"/>
          <c:tx>
            <c:strRef>
              <c:f>'Transition Piece'!$B$11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Piece'!$C$11:$Q$11</c:f>
              <c:numCache>
                <c:formatCode>0</c:formatCode>
                <c:ptCount val="15"/>
                <c:pt idx="0">
                  <c:v>0</c:v>
                </c:pt>
                <c:pt idx="1">
                  <c:v>1888.8532474212511</c:v>
                </c:pt>
                <c:pt idx="2">
                  <c:v>2820.0366395503606</c:v>
                </c:pt>
                <c:pt idx="3">
                  <c:v>3505.6616198791821</c:v>
                </c:pt>
                <c:pt idx="4">
                  <c:v>1791.8915846836883</c:v>
                </c:pt>
                <c:pt idx="5">
                  <c:v>2946.6377718850727</c:v>
                </c:pt>
                <c:pt idx="6">
                  <c:v>4704.3140421547932</c:v>
                </c:pt>
                <c:pt idx="7">
                  <c:v>3915.9558406875062</c:v>
                </c:pt>
                <c:pt idx="8">
                  <c:v>1940.5693386592361</c:v>
                </c:pt>
                <c:pt idx="9">
                  <c:v>2057.7418799568886</c:v>
                </c:pt>
                <c:pt idx="10">
                  <c:v>1540.1239108781592</c:v>
                </c:pt>
                <c:pt idx="11">
                  <c:v>1638.620643199441</c:v>
                </c:pt>
                <c:pt idx="12">
                  <c:v>1525.3803464037192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4-4BE5-8B00-40180CCFFEAF}"/>
            </c:ext>
          </c:extLst>
        </c:ser>
        <c:ser>
          <c:idx val="4"/>
          <c:order val="2"/>
          <c:tx>
            <c:strRef>
              <c:f>'Transition Piece'!$B$15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4-4BE5-8B00-40180CCFFEAF}"/>
            </c:ext>
          </c:extLst>
        </c:ser>
        <c:ser>
          <c:idx val="5"/>
          <c:order val="3"/>
          <c:tx>
            <c:strRef>
              <c:f>'Transition Piece'!$B$16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4-4BE5-8B00-40180CCFFEAF}"/>
            </c:ext>
          </c:extLst>
        </c:ser>
        <c:ser>
          <c:idx val="6"/>
          <c:order val="4"/>
          <c:tx>
            <c:strRef>
              <c:f>'Transition Piece'!$B$20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Piece'!$C$20:$Q$20</c:f>
              <c:numCache>
                <c:formatCode>0</c:formatCode>
                <c:ptCount val="15"/>
                <c:pt idx="0">
                  <c:v>0</c:v>
                </c:pt>
                <c:pt idx="1">
                  <c:v>390.25486668038144</c:v>
                </c:pt>
                <c:pt idx="2">
                  <c:v>422.39321553465851</c:v>
                </c:pt>
                <c:pt idx="3">
                  <c:v>438.20770248489777</c:v>
                </c:pt>
                <c:pt idx="4">
                  <c:v>323.72335528418171</c:v>
                </c:pt>
                <c:pt idx="5">
                  <c:v>378.43914966139374</c:v>
                </c:pt>
                <c:pt idx="6">
                  <c:v>604.17898081659803</c:v>
                </c:pt>
                <c:pt idx="7">
                  <c:v>363.43162912538105</c:v>
                </c:pt>
                <c:pt idx="8">
                  <c:v>267.22015219655407</c:v>
                </c:pt>
                <c:pt idx="9">
                  <c:v>345.00581134976221</c:v>
                </c:pt>
                <c:pt idx="10">
                  <c:v>392.97284284114801</c:v>
                </c:pt>
                <c:pt idx="11">
                  <c:v>437.15641555747777</c:v>
                </c:pt>
                <c:pt idx="12">
                  <c:v>389.21092446288651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4-4BE5-8B00-40180CCFFEAF}"/>
            </c:ext>
          </c:extLst>
        </c:ser>
        <c:ser>
          <c:idx val="7"/>
          <c:order val="5"/>
          <c:tx>
            <c:strRef>
              <c:f>'Transition Piece'!$B$21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Piece'!$C$21:$Q$21</c:f>
              <c:numCache>
                <c:formatCode>0</c:formatCode>
                <c:ptCount val="15"/>
                <c:pt idx="0">
                  <c:v>0</c:v>
                </c:pt>
                <c:pt idx="1">
                  <c:v>1561.0194667215258</c:v>
                </c:pt>
                <c:pt idx="2">
                  <c:v>1689.572862138634</c:v>
                </c:pt>
                <c:pt idx="3">
                  <c:v>1752.8308099395911</c:v>
                </c:pt>
                <c:pt idx="4">
                  <c:v>1294.8934211367268</c:v>
                </c:pt>
                <c:pt idx="5">
                  <c:v>1513.756598645575</c:v>
                </c:pt>
                <c:pt idx="6">
                  <c:v>2416.7159232663921</c:v>
                </c:pt>
                <c:pt idx="7">
                  <c:v>1453.7265165015242</c:v>
                </c:pt>
                <c:pt idx="8">
                  <c:v>1068.8806087862163</c:v>
                </c:pt>
                <c:pt idx="9">
                  <c:v>1380.0232453990488</c:v>
                </c:pt>
                <c:pt idx="10">
                  <c:v>1571.891371364592</c:v>
                </c:pt>
                <c:pt idx="11">
                  <c:v>1748.6256622299111</c:v>
                </c:pt>
                <c:pt idx="12">
                  <c:v>1556.843697851546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4-4BE5-8B00-40180CCF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Jacket (For Turbine) 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'Jacket (For Turbine)'!$B$10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Turbine)'!$C$10:$Q$10</c:f>
              <c:numCache>
                <c:formatCode>0</c:formatCode>
                <c:ptCount val="15"/>
                <c:pt idx="0">
                  <c:v>0</c:v>
                </c:pt>
                <c:pt idx="1">
                  <c:v>333.95525559074645</c:v>
                </c:pt>
                <c:pt idx="2">
                  <c:v>612.80146856416297</c:v>
                </c:pt>
                <c:pt idx="3">
                  <c:v>560.27093877109257</c:v>
                </c:pt>
                <c:pt idx="4">
                  <c:v>872.39262889591168</c:v>
                </c:pt>
                <c:pt idx="5">
                  <c:v>560.02729377527555</c:v>
                </c:pt>
                <c:pt idx="6">
                  <c:v>169.23706680622362</c:v>
                </c:pt>
                <c:pt idx="7">
                  <c:v>174.88823337179002</c:v>
                </c:pt>
                <c:pt idx="8">
                  <c:v>133.32106110083188</c:v>
                </c:pt>
                <c:pt idx="9">
                  <c:v>497.34030101298731</c:v>
                </c:pt>
                <c:pt idx="10">
                  <c:v>181.39634913650107</c:v>
                </c:pt>
                <c:pt idx="11">
                  <c:v>150.74160733754911</c:v>
                </c:pt>
                <c:pt idx="12">
                  <c:v>179.65984680053182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5-4D56-AC5D-04EC654AAE57}"/>
            </c:ext>
          </c:extLst>
        </c:ser>
        <c:ser>
          <c:idx val="3"/>
          <c:order val="1"/>
          <c:tx>
            <c:strRef>
              <c:f>'Jacket (For Turbine)'!$B$11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Turbine)'!$C$11:$Q$11</c:f>
              <c:numCache>
                <c:formatCode>0</c:formatCode>
                <c:ptCount val="15"/>
                <c:pt idx="0">
                  <c:v>0</c:v>
                </c:pt>
                <c:pt idx="1">
                  <c:v>1335.8210223629858</c:v>
                </c:pt>
                <c:pt idx="2">
                  <c:v>2451.2058742566519</c:v>
                </c:pt>
                <c:pt idx="3">
                  <c:v>2241.0837550843703</c:v>
                </c:pt>
                <c:pt idx="4">
                  <c:v>3489.5705155836467</c:v>
                </c:pt>
                <c:pt idx="5">
                  <c:v>2240.1091751011022</c:v>
                </c:pt>
                <c:pt idx="6">
                  <c:v>676.94826722489449</c:v>
                </c:pt>
                <c:pt idx="7">
                  <c:v>699.55293348716009</c:v>
                </c:pt>
                <c:pt idx="8">
                  <c:v>533.28424440332753</c:v>
                </c:pt>
                <c:pt idx="9">
                  <c:v>1989.3612040519492</c:v>
                </c:pt>
                <c:pt idx="10">
                  <c:v>725.58539654600429</c:v>
                </c:pt>
                <c:pt idx="11">
                  <c:v>602.96642935019645</c:v>
                </c:pt>
                <c:pt idx="12">
                  <c:v>718.6393872021273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5-4D56-AC5D-04EC654AAE57}"/>
            </c:ext>
          </c:extLst>
        </c:ser>
        <c:ser>
          <c:idx val="4"/>
          <c:order val="2"/>
          <c:tx>
            <c:strRef>
              <c:f>'Jacket (For Turbine)'!$B$15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5-4D56-AC5D-04EC654AAE57}"/>
            </c:ext>
          </c:extLst>
        </c:ser>
        <c:ser>
          <c:idx val="5"/>
          <c:order val="3"/>
          <c:tx>
            <c:strRef>
              <c:f>'Jacket (For Turbine)'!$B$16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5-4D56-AC5D-04EC654AAE57}"/>
            </c:ext>
          </c:extLst>
        </c:ser>
        <c:ser>
          <c:idx val="6"/>
          <c:order val="4"/>
          <c:tx>
            <c:strRef>
              <c:f>'Jacket (For Turbine)'!$B$20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Turbine)'!$C$20:$Q$20</c:f>
              <c:numCache>
                <c:formatCode>0</c:formatCode>
                <c:ptCount val="15"/>
                <c:pt idx="0">
                  <c:v>0</c:v>
                </c:pt>
                <c:pt idx="1">
                  <c:v>279.98268903062581</c:v>
                </c:pt>
                <c:pt idx="2">
                  <c:v>369.15751118323078</c:v>
                </c:pt>
                <c:pt idx="3">
                  <c:v>280.13546938554629</c:v>
                </c:pt>
                <c:pt idx="4">
                  <c:v>623.20607625271191</c:v>
                </c:pt>
                <c:pt idx="5">
                  <c:v>280.01364688763772</c:v>
                </c:pt>
                <c:pt idx="6">
                  <c:v>84.618533403111783</c:v>
                </c:pt>
                <c:pt idx="7">
                  <c:v>63.820752239674789</c:v>
                </c:pt>
                <c:pt idx="8">
                  <c:v>0</c:v>
                </c:pt>
                <c:pt idx="9">
                  <c:v>331.30105094326996</c:v>
                </c:pt>
                <c:pt idx="10">
                  <c:v>181.39634913650102</c:v>
                </c:pt>
                <c:pt idx="11">
                  <c:v>130.22188646604377</c:v>
                </c:pt>
                <c:pt idx="12">
                  <c:v>179.65984680053174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5-4D56-AC5D-04EC654AAE57}"/>
            </c:ext>
          </c:extLst>
        </c:ser>
        <c:ser>
          <c:idx val="7"/>
          <c:order val="5"/>
          <c:tx>
            <c:strRef>
              <c:f>'Jacket (For Turbine)'!$B$21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Turbine)'!$C$21:$Q$21</c:f>
              <c:numCache>
                <c:formatCode>0</c:formatCode>
                <c:ptCount val="15"/>
                <c:pt idx="0">
                  <c:v>0</c:v>
                </c:pt>
                <c:pt idx="1">
                  <c:v>1119.9307561225032</c:v>
                </c:pt>
                <c:pt idx="2">
                  <c:v>1476.6300447329231</c:v>
                </c:pt>
                <c:pt idx="3">
                  <c:v>1120.5418775421851</c:v>
                </c:pt>
                <c:pt idx="4">
                  <c:v>2492.8243050108476</c:v>
                </c:pt>
                <c:pt idx="5">
                  <c:v>1120.0545875505509</c:v>
                </c:pt>
                <c:pt idx="6">
                  <c:v>338.47413361244713</c:v>
                </c:pt>
                <c:pt idx="7">
                  <c:v>255.28300895869916</c:v>
                </c:pt>
                <c:pt idx="8">
                  <c:v>0</c:v>
                </c:pt>
                <c:pt idx="9">
                  <c:v>1325.2042037730798</c:v>
                </c:pt>
                <c:pt idx="10">
                  <c:v>725.58539654600406</c:v>
                </c:pt>
                <c:pt idx="11">
                  <c:v>520.88754586417508</c:v>
                </c:pt>
                <c:pt idx="12">
                  <c:v>718.63938720212695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5-4D56-AC5D-04EC654A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1462087</xdr:colOff>
      <xdr:row>11</xdr:row>
      <xdr:rowOff>42861</xdr:rowOff>
    </xdr:from>
    <xdr:to>
      <xdr:col>11</xdr:col>
      <xdr:colOff>561975</xdr:colOff>
      <xdr:row>30</xdr:row>
      <xdr:rowOff>158114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4F40D-AA3D-4D2E-83AE-DDA768030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41</xdr:row>
      <xdr:rowOff>152400</xdr:rowOff>
    </xdr:from>
    <xdr:to>
      <xdr:col>12</xdr:col>
      <xdr:colOff>280988</xdr:colOff>
      <xdr:row>61</xdr:row>
      <xdr:rowOff>77153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534D5D-8C60-4700-9ECE-8680B306A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272629</xdr:colOff>
      <xdr:row>12</xdr:row>
      <xdr:rowOff>169283</xdr:rowOff>
    </xdr:from>
    <xdr:to>
      <xdr:col>39</xdr:col>
      <xdr:colOff>357576</xdr:colOff>
      <xdr:row>49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590C5-4397-4423-9492-17929A9F2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359220</xdr:colOff>
      <xdr:row>8</xdr:row>
      <xdr:rowOff>13420</xdr:rowOff>
    </xdr:from>
    <xdr:to>
      <xdr:col>38</xdr:col>
      <xdr:colOff>444167</xdr:colOff>
      <xdr:row>44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A7A84-7EEB-4054-B8AB-7128ED5D0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116765</xdr:colOff>
      <xdr:row>7</xdr:row>
      <xdr:rowOff>100011</xdr:rowOff>
    </xdr:from>
    <xdr:to>
      <xdr:col>40</xdr:col>
      <xdr:colOff>201712</xdr:colOff>
      <xdr:row>44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53E33-9A57-4182-B791-D7B8C0496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177069</xdr:colOff>
      <xdr:row>5</xdr:row>
      <xdr:rowOff>185674</xdr:rowOff>
    </xdr:from>
    <xdr:to>
      <xdr:col>42</xdr:col>
      <xdr:colOff>262016</xdr:colOff>
      <xdr:row>42</xdr:row>
      <xdr:rowOff>137618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D2071-9BFE-46A1-B7E4-A402C27A4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151402</xdr:colOff>
      <xdr:row>7</xdr:row>
      <xdr:rowOff>169284</xdr:rowOff>
    </xdr:from>
    <xdr:to>
      <xdr:col>41</xdr:col>
      <xdr:colOff>236349</xdr:colOff>
      <xdr:row>44</xdr:row>
      <xdr:rowOff>121228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6B020-6DA4-44DC-B40D-9B49C65F5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588817</xdr:colOff>
      <xdr:row>130</xdr:row>
      <xdr:rowOff>117764</xdr:rowOff>
    </xdr:from>
    <xdr:to>
      <xdr:col>31</xdr:col>
      <xdr:colOff>484908</xdr:colOff>
      <xdr:row>164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BDD23-CDFE-49BA-8787-2B02535BF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255310</xdr:colOff>
      <xdr:row>5</xdr:row>
      <xdr:rowOff>48056</xdr:rowOff>
    </xdr:from>
    <xdr:to>
      <xdr:col>40</xdr:col>
      <xdr:colOff>340257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5E0F7-2B91-4D85-9A89-EDA71923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116766</xdr:colOff>
      <xdr:row>6</xdr:row>
      <xdr:rowOff>186601</xdr:rowOff>
    </xdr:from>
    <xdr:to>
      <xdr:col>38</xdr:col>
      <xdr:colOff>201713</xdr:colOff>
      <xdr:row>43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E389E-01C9-44F9-B38A-D3AA05558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289947</xdr:colOff>
      <xdr:row>6</xdr:row>
      <xdr:rowOff>117329</xdr:rowOff>
    </xdr:from>
    <xdr:to>
      <xdr:col>39</xdr:col>
      <xdr:colOff>374894</xdr:colOff>
      <xdr:row>43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480F8-C3DC-45C8-BEBE-AE91EA7A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99447</xdr:colOff>
      <xdr:row>5</xdr:row>
      <xdr:rowOff>169284</xdr:rowOff>
    </xdr:from>
    <xdr:to>
      <xdr:col>40</xdr:col>
      <xdr:colOff>184394</xdr:colOff>
      <xdr:row>42</xdr:row>
      <xdr:rowOff>121228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D6051-C402-440C-A024-FD1455D50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255311</xdr:colOff>
      <xdr:row>7</xdr:row>
      <xdr:rowOff>134647</xdr:rowOff>
    </xdr:from>
    <xdr:to>
      <xdr:col>38</xdr:col>
      <xdr:colOff>340258</xdr:colOff>
      <xdr:row>44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093C2-D234-4A4F-A8EE-8E9E3A996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359220</xdr:colOff>
      <xdr:row>6</xdr:row>
      <xdr:rowOff>100010</xdr:rowOff>
    </xdr:from>
    <xdr:to>
      <xdr:col>38</xdr:col>
      <xdr:colOff>444167</xdr:colOff>
      <xdr:row>43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4B86E-DD28-4D04-88E4-9C75F35A4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5683-9581-4F93-930C-451AD342304F}">
  <sheetPr codeName="Sheet1"/>
  <dimension ref="A3:R71"/>
  <sheetViews>
    <sheetView tabSelected="1" topLeftCell="B1" zoomScaleNormal="100" workbookViewId="0">
      <selection activeCell="B53" sqref="B53"/>
    </sheetView>
  </sheetViews>
  <sheetFormatPr defaultRowHeight="15" x14ac:dyDescent="0.25"/>
  <cols>
    <col min="2" max="2" width="24.5703125" customWidth="1"/>
  </cols>
  <sheetData>
    <row r="3" spans="1:18" x14ac:dyDescent="0.25">
      <c r="A3" s="30" t="s">
        <v>0</v>
      </c>
      <c r="C3" s="10" t="s">
        <v>64</v>
      </c>
    </row>
    <row r="4" spans="1:18" x14ac:dyDescent="0.25">
      <c r="A4" s="30"/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>
        <v>2028</v>
      </c>
      <c r="K4">
        <v>2029</v>
      </c>
      <c r="L4">
        <v>2030</v>
      </c>
      <c r="M4">
        <v>2031</v>
      </c>
      <c r="N4">
        <v>2032</v>
      </c>
      <c r="O4">
        <v>2033</v>
      </c>
      <c r="P4">
        <v>2034</v>
      </c>
      <c r="Q4">
        <v>2035</v>
      </c>
    </row>
    <row r="5" spans="1:18" x14ac:dyDescent="0.25">
      <c r="A5" s="30"/>
      <c r="B5" s="1">
        <v>0.25</v>
      </c>
      <c r="C5" s="5">
        <v>0</v>
      </c>
      <c r="D5" s="5">
        <v>6474.2442767275597</v>
      </c>
      <c r="E5" s="5">
        <v>9939.4492534481178</v>
      </c>
      <c r="F5" s="5">
        <v>11611.544462756774</v>
      </c>
      <c r="G5" s="5">
        <v>8008.8403315326805</v>
      </c>
      <c r="H5" s="5">
        <v>11185.138178608799</v>
      </c>
      <c r="I5" s="5">
        <v>12107.78075282496</v>
      </c>
      <c r="J5" s="5">
        <v>10743.496835714041</v>
      </c>
      <c r="K5" s="5">
        <v>7120.82631303373</v>
      </c>
      <c r="L5" s="5">
        <v>8389.5804123802973</v>
      </c>
      <c r="M5" s="5">
        <v>5566.6263988588826</v>
      </c>
      <c r="N5" s="5">
        <v>5550.2474795546132</v>
      </c>
      <c r="O5" s="5">
        <v>5581.5140612066152</v>
      </c>
      <c r="P5" s="5">
        <v>0</v>
      </c>
      <c r="Q5" s="5">
        <v>0</v>
      </c>
      <c r="R5" s="8"/>
    </row>
    <row r="6" spans="1:18" x14ac:dyDescent="0.25">
      <c r="A6" s="30"/>
      <c r="B6" s="1">
        <v>0.5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8"/>
    </row>
    <row r="7" spans="1:18" x14ac:dyDescent="0.25">
      <c r="A7" s="30"/>
      <c r="B7" s="1">
        <v>0.75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8"/>
    </row>
    <row r="8" spans="1:18" x14ac:dyDescent="0.25">
      <c r="A8" s="30"/>
      <c r="B8" s="1">
        <v>1</v>
      </c>
      <c r="C8" s="4">
        <v>0</v>
      </c>
      <c r="D8" s="4">
        <v>25896.977106910239</v>
      </c>
      <c r="E8" s="4">
        <v>39757.797013792471</v>
      </c>
      <c r="F8" s="4">
        <v>46446.177851027096</v>
      </c>
      <c r="G8" s="4">
        <v>32035.361326130722</v>
      </c>
      <c r="H8" s="4">
        <v>44740.552714435195</v>
      </c>
      <c r="I8" s="4">
        <v>48431.123011299838</v>
      </c>
      <c r="J8" s="4">
        <v>42973.987342856162</v>
      </c>
      <c r="K8" s="4">
        <v>28483.30525213492</v>
      </c>
      <c r="L8" s="4">
        <v>33558.321649521189</v>
      </c>
      <c r="M8" s="4">
        <v>22266.50559543553</v>
      </c>
      <c r="N8" s="4">
        <v>22200.989918218453</v>
      </c>
      <c r="O8" s="4">
        <v>22326.056244826461</v>
      </c>
      <c r="P8" s="4">
        <v>0</v>
      </c>
      <c r="Q8" s="4">
        <v>0</v>
      </c>
      <c r="R8" s="8"/>
    </row>
    <row r="16" spans="1:18" x14ac:dyDescent="0.25">
      <c r="N16" s="29" t="s">
        <v>66</v>
      </c>
    </row>
    <row r="34" spans="1:18" x14ac:dyDescent="0.25">
      <c r="H34" s="8"/>
    </row>
    <row r="35" spans="1:18" x14ac:dyDescent="0.25">
      <c r="A35" s="30" t="s">
        <v>0</v>
      </c>
      <c r="C35" s="10" t="s">
        <v>65</v>
      </c>
    </row>
    <row r="36" spans="1:18" x14ac:dyDescent="0.25">
      <c r="A36" s="30"/>
      <c r="C36">
        <v>2021</v>
      </c>
      <c r="D36">
        <v>2022</v>
      </c>
      <c r="E36">
        <v>2023</v>
      </c>
      <c r="F36">
        <v>2024</v>
      </c>
      <c r="G36">
        <v>2025</v>
      </c>
      <c r="H36">
        <v>2026</v>
      </c>
      <c r="I36">
        <v>2027</v>
      </c>
      <c r="J36">
        <v>2028</v>
      </c>
      <c r="K36">
        <v>2029</v>
      </c>
      <c r="L36">
        <v>2030</v>
      </c>
      <c r="M36">
        <v>2031</v>
      </c>
      <c r="N36">
        <v>2032</v>
      </c>
      <c r="O36">
        <v>2033</v>
      </c>
      <c r="P36">
        <v>2034</v>
      </c>
      <c r="Q36">
        <v>2035</v>
      </c>
    </row>
    <row r="37" spans="1:18" x14ac:dyDescent="0.25">
      <c r="A37" s="30"/>
      <c r="B37" s="1">
        <v>0.25</v>
      </c>
      <c r="C37" s="5">
        <v>0</v>
      </c>
      <c r="D37" s="5">
        <v>5407.2328613383806</v>
      </c>
      <c r="E37" s="5">
        <v>5980.16231366378</v>
      </c>
      <c r="F37" s="5">
        <v>5809.8964774501328</v>
      </c>
      <c r="G37" s="5">
        <v>5721.6966047267715</v>
      </c>
      <c r="H37" s="5">
        <v>5630.7521795145012</v>
      </c>
      <c r="I37" s="5">
        <v>6085.1075814516289</v>
      </c>
      <c r="J37" s="5">
        <v>3931.7696383054968</v>
      </c>
      <c r="K37" s="5">
        <v>4279.4374122135587</v>
      </c>
      <c r="L37" s="5">
        <v>5544.2893612309445</v>
      </c>
      <c r="M37" s="5">
        <v>5627.6888437733751</v>
      </c>
      <c r="N37" s="5">
        <v>5515.596915659411</v>
      </c>
      <c r="O37" s="5">
        <v>5593.7156556882537</v>
      </c>
      <c r="P37" s="5">
        <v>0</v>
      </c>
      <c r="Q37" s="5">
        <v>0</v>
      </c>
      <c r="R37" s="8"/>
    </row>
    <row r="38" spans="1:18" x14ac:dyDescent="0.25">
      <c r="A38" s="30"/>
      <c r="B38" s="1">
        <v>0.5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8"/>
    </row>
    <row r="39" spans="1:18" x14ac:dyDescent="0.25">
      <c r="A39" s="30"/>
      <c r="B39" s="1">
        <v>0.75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8"/>
    </row>
    <row r="40" spans="1:18" x14ac:dyDescent="0.25">
      <c r="A40" s="30"/>
      <c r="B40" s="1">
        <v>1</v>
      </c>
      <c r="C40" s="4">
        <v>0</v>
      </c>
      <c r="D40" s="4">
        <v>5407.2328613383806</v>
      </c>
      <c r="E40" s="4">
        <v>5980.16231366378</v>
      </c>
      <c r="F40" s="4">
        <v>5809.8964774501328</v>
      </c>
      <c r="G40" s="4">
        <v>5721.6966047267715</v>
      </c>
      <c r="H40" s="4">
        <v>5630.7521795145012</v>
      </c>
      <c r="I40" s="4">
        <v>6085.1075814516289</v>
      </c>
      <c r="J40" s="4">
        <v>3931.7696383054968</v>
      </c>
      <c r="K40" s="4">
        <v>4279.4374122135587</v>
      </c>
      <c r="L40" s="4">
        <v>5544.2893612309445</v>
      </c>
      <c r="M40" s="4">
        <v>5627.6888437733751</v>
      </c>
      <c r="N40" s="4">
        <v>5515.596915659411</v>
      </c>
      <c r="O40" s="4">
        <v>5593.7156556882537</v>
      </c>
      <c r="P40" s="4">
        <v>0</v>
      </c>
      <c r="Q40" s="4">
        <v>0</v>
      </c>
      <c r="R40" s="8"/>
    </row>
    <row r="48" spans="1:18" x14ac:dyDescent="0.25">
      <c r="N48" s="29" t="s">
        <v>67</v>
      </c>
    </row>
    <row r="63" spans="1:3" x14ac:dyDescent="0.25">
      <c r="A63" s="30" t="s">
        <v>0</v>
      </c>
      <c r="C63" s="6"/>
    </row>
    <row r="64" spans="1:3" x14ac:dyDescent="0.25">
      <c r="A64" s="30"/>
      <c r="C64" s="6"/>
    </row>
    <row r="71" spans="2:2" x14ac:dyDescent="0.25">
      <c r="B71" s="7"/>
    </row>
  </sheetData>
  <mergeCells count="3">
    <mergeCell ref="A3:A8"/>
    <mergeCell ref="A35:A40"/>
    <mergeCell ref="A63:A6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738C-40F8-4B5F-855D-63FCAB75D057}">
  <sheetPr codeName="Sheet10"/>
  <dimension ref="A1:AV107"/>
  <sheetViews>
    <sheetView zoomScale="55" zoomScaleNormal="55" workbookViewId="0">
      <selection activeCell="X74" sqref="X74"/>
    </sheetView>
  </sheetViews>
  <sheetFormatPr defaultRowHeight="15" x14ac:dyDescent="0.25"/>
  <sheetData>
    <row r="1" spans="1:17" x14ac:dyDescent="0.25">
      <c r="A1" s="9" t="s">
        <v>15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21.24837647113095</v>
      </c>
      <c r="E10" s="18">
        <f t="shared" si="0"/>
        <v>32.290092933742784</v>
      </c>
      <c r="F10" s="18">
        <f t="shared" si="0"/>
        <v>19.239433482095844</v>
      </c>
      <c r="G10" s="18">
        <f t="shared" si="0"/>
        <v>23.136655133360264</v>
      </c>
      <c r="H10" s="18">
        <f t="shared" si="0"/>
        <v>36.881229169124524</v>
      </c>
      <c r="I10" s="18">
        <f t="shared" si="0"/>
        <v>28.124957905560169</v>
      </c>
      <c r="J10" s="18">
        <f t="shared" si="0"/>
        <v>11.769503585940141</v>
      </c>
      <c r="K10" s="18">
        <f t="shared" si="0"/>
        <v>23.751108495698716</v>
      </c>
      <c r="L10" s="18">
        <f t="shared" si="0"/>
        <v>15.138520260879233</v>
      </c>
      <c r="M10" s="18">
        <f t="shared" si="0"/>
        <v>19.547944330976467</v>
      </c>
      <c r="N10" s="18">
        <f t="shared" si="0"/>
        <v>20.538143546376965</v>
      </c>
      <c r="O10" s="18">
        <f t="shared" si="0"/>
        <v>0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84.993505884523799</v>
      </c>
      <c r="E11" s="18">
        <f t="shared" si="1"/>
        <v>129.16037173497114</v>
      </c>
      <c r="F11" s="18">
        <f t="shared" si="1"/>
        <v>76.957733928383377</v>
      </c>
      <c r="G11" s="18">
        <f t="shared" si="1"/>
        <v>92.546620533441057</v>
      </c>
      <c r="H11" s="18">
        <f t="shared" si="1"/>
        <v>147.52491667649809</v>
      </c>
      <c r="I11" s="18">
        <f t="shared" si="1"/>
        <v>112.49983162224068</v>
      </c>
      <c r="J11" s="18">
        <f t="shared" si="1"/>
        <v>47.078014343760564</v>
      </c>
      <c r="K11" s="18">
        <f t="shared" si="1"/>
        <v>95.004433982794865</v>
      </c>
      <c r="L11" s="18">
        <f t="shared" si="1"/>
        <v>60.554081043516931</v>
      </c>
      <c r="M11" s="18">
        <f t="shared" si="1"/>
        <v>78.191777323905868</v>
      </c>
      <c r="N11" s="18">
        <f t="shared" si="1"/>
        <v>82.152574185507859</v>
      </c>
      <c r="O11" s="18">
        <f t="shared" si="1"/>
        <v>0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13.583437013508368</v>
      </c>
      <c r="E20" s="18">
        <f t="shared" si="2"/>
        <v>16.512470549785466</v>
      </c>
      <c r="F20" s="18">
        <f t="shared" si="2"/>
        <v>13.743962812795143</v>
      </c>
      <c r="G20" s="18">
        <f t="shared" si="2"/>
        <v>11.017253018346134</v>
      </c>
      <c r="H20" s="18">
        <f t="shared" si="2"/>
        <v>16.391657408499782</v>
      </c>
      <c r="I20" s="18">
        <f t="shared" si="2"/>
        <v>9.123063268648032</v>
      </c>
      <c r="J20" s="18">
        <f t="shared" si="2"/>
        <v>5.0475666728600412</v>
      </c>
      <c r="K20" s="18">
        <f t="shared" si="2"/>
        <v>15.591079160194447</v>
      </c>
      <c r="L20" s="18">
        <f t="shared" si="2"/>
        <v>16.359850434375378</v>
      </c>
      <c r="M20" s="18">
        <f t="shared" si="2"/>
        <v>18.059377434757327</v>
      </c>
      <c r="N20" s="18">
        <f t="shared" si="2"/>
        <v>18.671039587615422</v>
      </c>
      <c r="O20" s="18">
        <f t="shared" si="2"/>
        <v>0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54.333748054033471</v>
      </c>
      <c r="E21" s="18">
        <f t="shared" si="3"/>
        <v>66.049882199141862</v>
      </c>
      <c r="F21" s="18">
        <f t="shared" si="3"/>
        <v>54.975851251180572</v>
      </c>
      <c r="G21" s="18">
        <f t="shared" si="3"/>
        <v>44.069012073384535</v>
      </c>
      <c r="H21" s="18">
        <f t="shared" si="3"/>
        <v>65.566629633999128</v>
      </c>
      <c r="I21" s="18">
        <f t="shared" si="3"/>
        <v>36.492253074592128</v>
      </c>
      <c r="J21" s="18">
        <f t="shared" si="3"/>
        <v>20.190266691440165</v>
      </c>
      <c r="K21" s="18">
        <f t="shared" si="3"/>
        <v>62.364316640777787</v>
      </c>
      <c r="L21" s="18">
        <f t="shared" si="3"/>
        <v>65.439401737501512</v>
      </c>
      <c r="M21" s="18">
        <f t="shared" si="3"/>
        <v>72.237509739029306</v>
      </c>
      <c r="N21" s="18">
        <f t="shared" si="3"/>
        <v>74.684158350461686</v>
      </c>
      <c r="O21" s="18">
        <f t="shared" si="3"/>
        <v>0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21.24837647113095</v>
      </c>
      <c r="E33" s="19">
        <v>32.290092933742784</v>
      </c>
      <c r="F33" s="19">
        <v>19.239433482095844</v>
      </c>
      <c r="G33" s="19">
        <v>23.136655133360264</v>
      </c>
      <c r="H33" s="19">
        <v>36.881229169124524</v>
      </c>
      <c r="I33" s="19">
        <v>28.124957905560169</v>
      </c>
      <c r="J33" s="19">
        <v>11.769503585940141</v>
      </c>
      <c r="K33" s="19">
        <v>23.751108495698716</v>
      </c>
      <c r="L33" s="19">
        <v>15.138520260879233</v>
      </c>
      <c r="M33" s="19">
        <v>19.547944330976467</v>
      </c>
      <c r="N33" s="19">
        <v>20.538143546376965</v>
      </c>
      <c r="O33" s="19">
        <v>0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15.158044472630447</v>
      </c>
      <c r="E34" s="16">
        <v>23.034920591699773</v>
      </c>
      <c r="F34" s="16">
        <v>13.724916289300943</v>
      </c>
      <c r="G34" s="16">
        <v>16.505093833210022</v>
      </c>
      <c r="H34" s="16">
        <v>26.31011892651718</v>
      </c>
      <c r="I34" s="16">
        <v>20.063620545435928</v>
      </c>
      <c r="J34" s="16">
        <v>8.3960607069839188</v>
      </c>
      <c r="K34" s="16">
        <v>16.943429035211828</v>
      </c>
      <c r="L34" s="16">
        <v>10.799430425943072</v>
      </c>
      <c r="M34" s="16">
        <v>13.944999982470398</v>
      </c>
      <c r="N34" s="16">
        <v>14.651382597829135</v>
      </c>
      <c r="O34" s="16">
        <v>0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6.0903319985005036</v>
      </c>
      <c r="E35" s="16">
        <v>9.2551723420430125</v>
      </c>
      <c r="F35" s="16">
        <v>5.5145171927949015</v>
      </c>
      <c r="G35" s="16">
        <v>6.6315613001502411</v>
      </c>
      <c r="H35" s="16">
        <v>10.571110242607341</v>
      </c>
      <c r="I35" s="16">
        <v>8.0613373601242415</v>
      </c>
      <c r="J35" s="16">
        <v>3.3734428789562227</v>
      </c>
      <c r="K35" s="16">
        <v>6.8076794604868889</v>
      </c>
      <c r="L35" s="16">
        <v>4.3390898349361597</v>
      </c>
      <c r="M35" s="16">
        <v>5.6029443485060701</v>
      </c>
      <c r="N35" s="16">
        <v>5.8867609485478312</v>
      </c>
      <c r="O35" s="16">
        <v>0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84.993505884523799</v>
      </c>
      <c r="E36" s="18">
        <v>129.16037173497114</v>
      </c>
      <c r="F36" s="18">
        <v>76.957733928383377</v>
      </c>
      <c r="G36" s="18">
        <v>92.546620533441057</v>
      </c>
      <c r="H36" s="18">
        <v>147.52491667649809</v>
      </c>
      <c r="I36" s="18">
        <v>112.49983162224068</v>
      </c>
      <c r="J36" s="18">
        <v>47.078014343760564</v>
      </c>
      <c r="K36" s="18">
        <v>95.004433982794865</v>
      </c>
      <c r="L36" s="18">
        <v>60.554081043516931</v>
      </c>
      <c r="M36" s="18">
        <v>78.191777323905868</v>
      </c>
      <c r="N36" s="18">
        <v>82.152574185507859</v>
      </c>
      <c r="O36" s="18">
        <v>0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60.632177890521788</v>
      </c>
      <c r="E37" s="8">
        <v>92.139682366799093</v>
      </c>
      <c r="F37" s="8">
        <v>54.899665157203771</v>
      </c>
      <c r="G37" s="8">
        <v>66.020375332840089</v>
      </c>
      <c r="H37" s="8">
        <v>105.24047570606872</v>
      </c>
      <c r="I37" s="8">
        <v>80.254482181743711</v>
      </c>
      <c r="J37" s="8">
        <v>33.584242827935675</v>
      </c>
      <c r="K37" s="8">
        <v>67.773716140847313</v>
      </c>
      <c r="L37" s="8">
        <v>43.197721703772288</v>
      </c>
      <c r="M37" s="8">
        <v>55.779999929881591</v>
      </c>
      <c r="N37" s="8">
        <v>58.605530391316542</v>
      </c>
      <c r="O37" s="8">
        <v>0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24.361327994002014</v>
      </c>
      <c r="E38" s="8">
        <v>37.02068936817205</v>
      </c>
      <c r="F38" s="8">
        <v>22.058068771179606</v>
      </c>
      <c r="G38" s="8">
        <v>26.526245200600965</v>
      </c>
      <c r="H38" s="8">
        <v>42.284440970429365</v>
      </c>
      <c r="I38" s="8">
        <v>32.245349440496966</v>
      </c>
      <c r="J38" s="8">
        <v>13.493771515824891</v>
      </c>
      <c r="K38" s="8">
        <v>27.230717841947556</v>
      </c>
      <c r="L38" s="8">
        <v>17.356359339744639</v>
      </c>
      <c r="M38" s="8">
        <v>22.411777394024281</v>
      </c>
      <c r="N38" s="8">
        <v>23.547043794191325</v>
      </c>
      <c r="O38" s="8">
        <v>0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13.583437013508368</v>
      </c>
      <c r="E49" s="18">
        <v>16.512470549785466</v>
      </c>
      <c r="F49" s="18">
        <v>13.743962812795143</v>
      </c>
      <c r="G49" s="18">
        <v>11.017253018346134</v>
      </c>
      <c r="H49" s="18">
        <v>16.391657408499782</v>
      </c>
      <c r="I49" s="18">
        <v>9.123063268648032</v>
      </c>
      <c r="J49" s="18">
        <v>5.0475666728600412</v>
      </c>
      <c r="K49" s="18">
        <v>15.591079160194447</v>
      </c>
      <c r="L49" s="18">
        <v>16.359850434375378</v>
      </c>
      <c r="M49" s="18">
        <v>18.059377434757327</v>
      </c>
      <c r="N49" s="18">
        <v>18.671039587615422</v>
      </c>
      <c r="O49" s="18">
        <v>0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9.6900740920925212</v>
      </c>
      <c r="E50" s="8">
        <v>11.779571172730003</v>
      </c>
      <c r="F50" s="8">
        <v>9.8045890625844745</v>
      </c>
      <c r="G50" s="8">
        <v>7.8594245280436761</v>
      </c>
      <c r="H50" s="8">
        <v>11.693386189563187</v>
      </c>
      <c r="I50" s="8">
        <v>6.5081583499178164</v>
      </c>
      <c r="J50" s="8">
        <v>3.6008040524758016</v>
      </c>
      <c r="K50" s="8">
        <v>11.122274287996481</v>
      </c>
      <c r="L50" s="8">
        <v>11.67069591348621</v>
      </c>
      <c r="M50" s="8">
        <v>12.883094700246534</v>
      </c>
      <c r="N50" s="8">
        <v>13.319438725299213</v>
      </c>
      <c r="O50" s="8">
        <v>0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3.8933629214158465</v>
      </c>
      <c r="E51" s="8">
        <v>4.732899377055463</v>
      </c>
      <c r="F51" s="8">
        <v>3.9393737502106676</v>
      </c>
      <c r="G51" s="8">
        <v>3.157828490302458</v>
      </c>
      <c r="H51" s="8">
        <v>4.6982712189365943</v>
      </c>
      <c r="I51" s="8">
        <v>2.6149049187302156</v>
      </c>
      <c r="J51" s="8">
        <v>1.4467626203842394</v>
      </c>
      <c r="K51" s="8">
        <v>4.468804872197965</v>
      </c>
      <c r="L51" s="8">
        <v>4.6891545208891685</v>
      </c>
      <c r="M51" s="8">
        <v>5.1762827345107922</v>
      </c>
      <c r="N51" s="8">
        <v>5.3516008623162099</v>
      </c>
      <c r="O51" s="8">
        <v>0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54.333748054033471</v>
      </c>
      <c r="E52" s="18">
        <v>66.049882199141862</v>
      </c>
      <c r="F52" s="18">
        <v>54.975851251180572</v>
      </c>
      <c r="G52" s="18">
        <v>44.069012073384535</v>
      </c>
      <c r="H52" s="18">
        <v>65.566629633999128</v>
      </c>
      <c r="I52" s="18">
        <v>36.492253074592128</v>
      </c>
      <c r="J52" s="18">
        <v>20.190266691440165</v>
      </c>
      <c r="K52" s="18">
        <v>62.364316640777787</v>
      </c>
      <c r="L52" s="18">
        <v>65.439401737501512</v>
      </c>
      <c r="M52" s="18">
        <v>72.237509739029306</v>
      </c>
      <c r="N52" s="18">
        <v>74.684158350461686</v>
      </c>
      <c r="O52" s="18">
        <v>0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38.760296368370085</v>
      </c>
      <c r="E53" s="8">
        <v>47.118284690920014</v>
      </c>
      <c r="F53" s="8">
        <v>39.218356250337898</v>
      </c>
      <c r="G53" s="8">
        <v>31.437698112174704</v>
      </c>
      <c r="H53" s="8">
        <v>46.773544758252747</v>
      </c>
      <c r="I53" s="8">
        <v>26.032633399671266</v>
      </c>
      <c r="J53" s="8">
        <v>14.403216209903206</v>
      </c>
      <c r="K53" s="8">
        <v>44.489097151985924</v>
      </c>
      <c r="L53" s="8">
        <v>46.682783653944838</v>
      </c>
      <c r="M53" s="8">
        <v>51.532378800986137</v>
      </c>
      <c r="N53" s="8">
        <v>53.27775490119685</v>
      </c>
      <c r="O53" s="8">
        <v>0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15.573451685663386</v>
      </c>
      <c r="E54" s="8">
        <v>18.931597508221852</v>
      </c>
      <c r="F54" s="8">
        <v>15.75749500084267</v>
      </c>
      <c r="G54" s="8">
        <v>12.631313961209832</v>
      </c>
      <c r="H54" s="8">
        <v>18.793084875746377</v>
      </c>
      <c r="I54" s="8">
        <v>10.459619674920862</v>
      </c>
      <c r="J54" s="8">
        <v>5.7870504815369577</v>
      </c>
      <c r="K54" s="8">
        <v>17.87521948879186</v>
      </c>
      <c r="L54" s="8">
        <v>18.756618083556674</v>
      </c>
      <c r="M54" s="8">
        <v>20.705130938043169</v>
      </c>
      <c r="N54" s="8">
        <v>21.40640344926484</v>
      </c>
      <c r="O54" s="8">
        <v>0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2F19-3853-47BB-8AA6-6EAC0C5B10C0}">
  <sheetPr codeName="Sheet11"/>
  <dimension ref="A1:AV107"/>
  <sheetViews>
    <sheetView topLeftCell="A8" zoomScale="55" zoomScaleNormal="55" workbookViewId="0">
      <selection activeCell="B61" sqref="B61:O107"/>
    </sheetView>
  </sheetViews>
  <sheetFormatPr defaultRowHeight="15" x14ac:dyDescent="0.25"/>
  <sheetData>
    <row r="1" spans="1:17" x14ac:dyDescent="0.25">
      <c r="A1" s="9" t="s">
        <v>16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192.74144968175756</v>
      </c>
      <c r="E10" s="18">
        <f t="shared" si="0"/>
        <v>301.5854263535478</v>
      </c>
      <c r="F10" s="18">
        <f t="shared" si="0"/>
        <v>276.57453651745391</v>
      </c>
      <c r="G10" s="18">
        <f t="shared" si="0"/>
        <v>180.36072021146339</v>
      </c>
      <c r="H10" s="18">
        <f t="shared" si="0"/>
        <v>310.73157876732398</v>
      </c>
      <c r="I10" s="18">
        <f t="shared" si="0"/>
        <v>250.21101801364972</v>
      </c>
      <c r="J10" s="18">
        <f t="shared" si="0"/>
        <v>339.33367035935669</v>
      </c>
      <c r="K10" s="18">
        <f t="shared" si="0"/>
        <v>107.53669203691794</v>
      </c>
      <c r="L10" s="18">
        <f t="shared" si="0"/>
        <v>225.43638907896349</v>
      </c>
      <c r="M10" s="18">
        <f t="shared" si="0"/>
        <v>99.761915503543179</v>
      </c>
      <c r="N10" s="18">
        <f t="shared" si="0"/>
        <v>99.170296681671317</v>
      </c>
      <c r="O10" s="18">
        <f t="shared" si="0"/>
        <v>98.806897389136083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770.96579872703001</v>
      </c>
      <c r="E11" s="18">
        <f t="shared" si="1"/>
        <v>1206.3417054141912</v>
      </c>
      <c r="F11" s="18">
        <f t="shared" si="1"/>
        <v>1106.2981460698156</v>
      </c>
      <c r="G11" s="18">
        <f t="shared" si="1"/>
        <v>721.44288084585355</v>
      </c>
      <c r="H11" s="18">
        <f t="shared" si="1"/>
        <v>1242.9263150692959</v>
      </c>
      <c r="I11" s="18">
        <f t="shared" si="1"/>
        <v>1000.8440720545989</v>
      </c>
      <c r="J11" s="18">
        <f t="shared" si="1"/>
        <v>1357.3346814374268</v>
      </c>
      <c r="K11" s="18">
        <f t="shared" si="1"/>
        <v>430.14676814767176</v>
      </c>
      <c r="L11" s="18">
        <f t="shared" si="1"/>
        <v>901.74555631585395</v>
      </c>
      <c r="M11" s="18">
        <f t="shared" si="1"/>
        <v>399.04766201417272</v>
      </c>
      <c r="N11" s="18">
        <f t="shared" si="1"/>
        <v>396.68118672668527</v>
      </c>
      <c r="O11" s="18">
        <f t="shared" si="1"/>
        <v>395.22758955654433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161.59131639985742</v>
      </c>
      <c r="E20" s="18">
        <f t="shared" si="2"/>
        <v>181.67796768286016</v>
      </c>
      <c r="F20" s="18">
        <f t="shared" si="2"/>
        <v>138.28726825872695</v>
      </c>
      <c r="G20" s="18">
        <f t="shared" si="2"/>
        <v>128.84324446362371</v>
      </c>
      <c r="H20" s="18">
        <f t="shared" si="2"/>
        <v>155.36578938366199</v>
      </c>
      <c r="I20" s="18">
        <f t="shared" si="2"/>
        <v>125.10550900682483</v>
      </c>
      <c r="J20" s="18">
        <f t="shared" si="2"/>
        <v>123.83068709113761</v>
      </c>
      <c r="K20" s="18">
        <f t="shared" si="2"/>
        <v>47.486426380198786</v>
      </c>
      <c r="L20" s="18">
        <f t="shared" si="2"/>
        <v>150.17345763171153</v>
      </c>
      <c r="M20" s="18">
        <f t="shared" si="2"/>
        <v>99.761915503543179</v>
      </c>
      <c r="N20" s="18">
        <f t="shared" si="2"/>
        <v>99.170296681671317</v>
      </c>
      <c r="O20" s="18">
        <f t="shared" si="2"/>
        <v>98.806897389136083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646.36526559942968</v>
      </c>
      <c r="E21" s="18">
        <f t="shared" si="3"/>
        <v>726.71187073144063</v>
      </c>
      <c r="F21" s="18">
        <f t="shared" si="3"/>
        <v>553.14907303490781</v>
      </c>
      <c r="G21" s="18">
        <f t="shared" si="3"/>
        <v>515.37297785449482</v>
      </c>
      <c r="H21" s="18">
        <f t="shared" si="3"/>
        <v>621.46315753464796</v>
      </c>
      <c r="I21" s="18">
        <f t="shared" si="3"/>
        <v>500.42203602729933</v>
      </c>
      <c r="J21" s="18">
        <f t="shared" si="3"/>
        <v>495.32274836455042</v>
      </c>
      <c r="K21" s="18">
        <f t="shared" si="3"/>
        <v>189.94570552079514</v>
      </c>
      <c r="L21" s="18">
        <f t="shared" si="3"/>
        <v>600.69383052684611</v>
      </c>
      <c r="M21" s="18">
        <f t="shared" si="3"/>
        <v>399.04766201417272</v>
      </c>
      <c r="N21" s="18">
        <f t="shared" si="3"/>
        <v>396.68118672668527</v>
      </c>
      <c r="O21" s="18">
        <f t="shared" si="3"/>
        <v>395.22758955654433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f>SUM(C34:C35)</f>
        <v>0</v>
      </c>
      <c r="D33" s="19">
        <f t="shared" ref="D33:Q33" si="4">SUM(D34:D35)</f>
        <v>192.74144968175756</v>
      </c>
      <c r="E33" s="19">
        <f t="shared" si="4"/>
        <v>301.5854263535478</v>
      </c>
      <c r="F33" s="19">
        <f t="shared" si="4"/>
        <v>276.57453651745391</v>
      </c>
      <c r="G33" s="19">
        <f t="shared" si="4"/>
        <v>180.36072021146339</v>
      </c>
      <c r="H33" s="19">
        <f t="shared" si="4"/>
        <v>310.73157876732398</v>
      </c>
      <c r="I33" s="19">
        <f t="shared" si="4"/>
        <v>250.21101801364972</v>
      </c>
      <c r="J33" s="19">
        <f t="shared" si="4"/>
        <v>339.33367035935669</v>
      </c>
      <c r="K33" s="19">
        <f t="shared" si="4"/>
        <v>107.53669203691794</v>
      </c>
      <c r="L33" s="19">
        <f t="shared" si="4"/>
        <v>225.43638907896349</v>
      </c>
      <c r="M33" s="19">
        <f t="shared" si="4"/>
        <v>99.761915503543179</v>
      </c>
      <c r="N33" s="19">
        <f t="shared" si="4"/>
        <v>99.170296681671317</v>
      </c>
      <c r="O33" s="19">
        <f t="shared" si="4"/>
        <v>98.806897389136083</v>
      </c>
      <c r="P33" s="19">
        <f t="shared" si="4"/>
        <v>0</v>
      </c>
      <c r="Q33" s="19">
        <f t="shared" si="4"/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73.978090375803703</v>
      </c>
      <c r="E34" s="16">
        <v>115.75462342763367</v>
      </c>
      <c r="F34" s="16">
        <v>106.15493497593398</v>
      </c>
      <c r="G34" s="16">
        <v>69.226114476566252</v>
      </c>
      <c r="H34" s="16">
        <v>119.26510283398032</v>
      </c>
      <c r="I34" s="16">
        <v>96.036080117682957</v>
      </c>
      <c r="J34" s="16">
        <v>130.24316759496503</v>
      </c>
      <c r="K34" s="16">
        <v>41.274770607762207</v>
      </c>
      <c r="L34" s="16">
        <v>86.527073407484451</v>
      </c>
      <c r="M34" s="16">
        <v>38.2906531696743</v>
      </c>
      <c r="N34" s="16">
        <v>38.063577827319406</v>
      </c>
      <c r="O34" s="16">
        <v>37.924097784235457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118.76335930595387</v>
      </c>
      <c r="E35" s="16">
        <v>185.83080292591413</v>
      </c>
      <c r="F35" s="16">
        <v>170.41960154151991</v>
      </c>
      <c r="G35" s="16">
        <v>111.13460573489712</v>
      </c>
      <c r="H35" s="16">
        <v>191.46647593334365</v>
      </c>
      <c r="I35" s="16">
        <v>154.17493789596676</v>
      </c>
      <c r="J35" s="16">
        <v>209.09050276439163</v>
      </c>
      <c r="K35" s="16">
        <v>66.261921429155734</v>
      </c>
      <c r="L35" s="16">
        <v>138.90931567147902</v>
      </c>
      <c r="M35" s="16">
        <v>61.471262333868886</v>
      </c>
      <c r="N35" s="16">
        <v>61.106718854351911</v>
      </c>
      <c r="O35" s="16">
        <v>60.882799604900619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770.96579872703001</v>
      </c>
      <c r="E36" s="18">
        <v>1206.3417054141912</v>
      </c>
      <c r="F36" s="18">
        <v>1106.2981460698156</v>
      </c>
      <c r="G36" s="18">
        <v>721.44288084585355</v>
      </c>
      <c r="H36" s="18">
        <v>1242.9263150692959</v>
      </c>
      <c r="I36" s="18">
        <v>1000.8440720545989</v>
      </c>
      <c r="J36" s="18">
        <v>1357.3346814374268</v>
      </c>
      <c r="K36" s="18">
        <v>430.14676814767176</v>
      </c>
      <c r="L36" s="18">
        <v>901.74555631585395</v>
      </c>
      <c r="M36" s="18">
        <v>399.04766201417272</v>
      </c>
      <c r="N36" s="18">
        <v>396.68118672668527</v>
      </c>
      <c r="O36" s="18">
        <v>395.22758955654433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295.91236150321487</v>
      </c>
      <c r="E37" s="8">
        <v>463.0184937105347</v>
      </c>
      <c r="F37" s="8">
        <v>424.61973990373593</v>
      </c>
      <c r="G37" s="8">
        <v>276.90445790626501</v>
      </c>
      <c r="H37" s="8">
        <v>477.06041133592129</v>
      </c>
      <c r="I37" s="8">
        <v>384.14432047073183</v>
      </c>
      <c r="J37" s="8">
        <v>520.97267037986012</v>
      </c>
      <c r="K37" s="8">
        <v>165.09908243104883</v>
      </c>
      <c r="L37" s="8">
        <v>346.1082936299378</v>
      </c>
      <c r="M37" s="8">
        <v>153.1626126786972</v>
      </c>
      <c r="N37" s="8">
        <v>152.25431130927763</v>
      </c>
      <c r="O37" s="8">
        <v>151.69639113694183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475.05343722381548</v>
      </c>
      <c r="E38" s="8">
        <v>743.32321170365651</v>
      </c>
      <c r="F38" s="8">
        <v>681.67840616607964</v>
      </c>
      <c r="G38" s="8">
        <v>444.53842293958849</v>
      </c>
      <c r="H38" s="8">
        <v>765.86590373337458</v>
      </c>
      <c r="I38" s="8">
        <v>616.69975158386706</v>
      </c>
      <c r="J38" s="8">
        <v>836.36201105756652</v>
      </c>
      <c r="K38" s="8">
        <v>265.04768571662294</v>
      </c>
      <c r="L38" s="8">
        <v>555.63726268591608</v>
      </c>
      <c r="M38" s="8">
        <v>245.88504933547554</v>
      </c>
      <c r="N38" s="8">
        <v>244.42687541740764</v>
      </c>
      <c r="O38" s="8">
        <v>243.53119841960248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161.59131639985742</v>
      </c>
      <c r="E49" s="18">
        <v>181.67796768286016</v>
      </c>
      <c r="F49" s="18">
        <v>138.28726825872695</v>
      </c>
      <c r="G49" s="18">
        <v>128.84324446362371</v>
      </c>
      <c r="H49" s="18">
        <v>155.36578938366199</v>
      </c>
      <c r="I49" s="18">
        <v>125.10550900682483</v>
      </c>
      <c r="J49" s="18">
        <v>123.83068709113761</v>
      </c>
      <c r="K49" s="18">
        <v>47.486426380198786</v>
      </c>
      <c r="L49" s="18">
        <v>150.17345763171153</v>
      </c>
      <c r="M49" s="18">
        <v>99.761915503543179</v>
      </c>
      <c r="N49" s="18">
        <v>99.170296681671317</v>
      </c>
      <c r="O49" s="18">
        <v>98.806897389136083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62.022035365572826</v>
      </c>
      <c r="E50" s="8">
        <v>69.731700860020297</v>
      </c>
      <c r="F50" s="8">
        <v>53.077467487966992</v>
      </c>
      <c r="G50" s="8">
        <v>49.452658984248892</v>
      </c>
      <c r="H50" s="8">
        <v>59.632551416990161</v>
      </c>
      <c r="I50" s="8">
        <v>48.018040058841464</v>
      </c>
      <c r="J50" s="8">
        <v>47.528737466962653</v>
      </c>
      <c r="K50" s="8">
        <v>18.226256719448067</v>
      </c>
      <c r="L50" s="8">
        <v>57.639628834737209</v>
      </c>
      <c r="M50" s="8">
        <v>38.2906531696743</v>
      </c>
      <c r="N50" s="8">
        <v>38.063577827319406</v>
      </c>
      <c r="O50" s="8">
        <v>37.924097784235457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99.569281034284586</v>
      </c>
      <c r="E51" s="8">
        <v>111.94626682283986</v>
      </c>
      <c r="F51" s="8">
        <v>85.209800770759955</v>
      </c>
      <c r="G51" s="8">
        <v>79.390585479374806</v>
      </c>
      <c r="H51" s="8">
        <v>95.733237966671823</v>
      </c>
      <c r="I51" s="8">
        <v>77.087468947983368</v>
      </c>
      <c r="J51" s="8">
        <v>76.301949624174952</v>
      </c>
      <c r="K51" s="8">
        <v>29.260169660750719</v>
      </c>
      <c r="L51" s="8">
        <v>92.533828796974333</v>
      </c>
      <c r="M51" s="8">
        <v>61.471262333868886</v>
      </c>
      <c r="N51" s="8">
        <v>61.106718854351911</v>
      </c>
      <c r="O51" s="8">
        <v>60.882799604900619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646.36526559942968</v>
      </c>
      <c r="E52" s="18">
        <v>726.71187073144063</v>
      </c>
      <c r="F52" s="18">
        <v>553.14907303490781</v>
      </c>
      <c r="G52" s="18">
        <v>515.37297785449482</v>
      </c>
      <c r="H52" s="18">
        <v>621.46315753464796</v>
      </c>
      <c r="I52" s="18">
        <v>500.42203602729933</v>
      </c>
      <c r="J52" s="18">
        <v>495.32274836455042</v>
      </c>
      <c r="K52" s="18">
        <v>189.94570552079514</v>
      </c>
      <c r="L52" s="18">
        <v>600.69383052684611</v>
      </c>
      <c r="M52" s="18">
        <v>399.04766201417272</v>
      </c>
      <c r="N52" s="18">
        <v>396.68118672668527</v>
      </c>
      <c r="O52" s="18">
        <v>395.22758955654433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248.0881414622913</v>
      </c>
      <c r="E53" s="8">
        <v>278.92680344008119</v>
      </c>
      <c r="F53" s="8">
        <v>212.30986995186797</v>
      </c>
      <c r="G53" s="8">
        <v>197.81063593699557</v>
      </c>
      <c r="H53" s="8">
        <v>238.53020566796064</v>
      </c>
      <c r="I53" s="8">
        <v>192.07216023536586</v>
      </c>
      <c r="J53" s="8">
        <v>190.11494986785061</v>
      </c>
      <c r="K53" s="8">
        <v>72.905026877792267</v>
      </c>
      <c r="L53" s="8">
        <v>230.55851533894884</v>
      </c>
      <c r="M53" s="8">
        <v>153.1626126786972</v>
      </c>
      <c r="N53" s="8">
        <v>152.25431130927763</v>
      </c>
      <c r="O53" s="8">
        <v>151.69639113694183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398.27712413713834</v>
      </c>
      <c r="E54" s="8">
        <v>447.78506729135944</v>
      </c>
      <c r="F54" s="8">
        <v>340.83920308303982</v>
      </c>
      <c r="G54" s="8">
        <v>317.56234191749923</v>
      </c>
      <c r="H54" s="8">
        <v>382.93295186668729</v>
      </c>
      <c r="I54" s="8">
        <v>308.34987579193347</v>
      </c>
      <c r="J54" s="8">
        <v>305.20779849669981</v>
      </c>
      <c r="K54" s="8">
        <v>117.04067864300288</v>
      </c>
      <c r="L54" s="8">
        <v>370.13531518789733</v>
      </c>
      <c r="M54" s="8">
        <v>245.88504933547554</v>
      </c>
      <c r="N54" s="8">
        <v>244.42687541740764</v>
      </c>
      <c r="O54" s="8">
        <v>243.53119841960248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A43F-93CE-4E84-9364-5023BE1D4DCB}">
  <sheetPr codeName="Sheet12"/>
  <dimension ref="A1:AV107"/>
  <sheetViews>
    <sheetView zoomScale="55" zoomScaleNormal="55" workbookViewId="0">
      <selection activeCell="AZ39" sqref="AZ38:AZ39"/>
    </sheetView>
  </sheetViews>
  <sheetFormatPr defaultRowHeight="15" x14ac:dyDescent="0.25"/>
  <sheetData>
    <row r="1" spans="1:17" x14ac:dyDescent="0.25">
      <c r="A1" s="9" t="s">
        <v>17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440.05180799381867</v>
      </c>
      <c r="E10" s="18">
        <f t="shared" si="0"/>
        <v>446.47882481545514</v>
      </c>
      <c r="F10" s="18">
        <f t="shared" si="0"/>
        <v>563.32741314824466</v>
      </c>
      <c r="G10" s="18">
        <f t="shared" si="0"/>
        <v>482.69592487682542</v>
      </c>
      <c r="H10" s="18">
        <f t="shared" si="0"/>
        <v>432.76599655113932</v>
      </c>
      <c r="I10" s="18">
        <f t="shared" si="0"/>
        <v>1092.8077589538948</v>
      </c>
      <c r="J10" s="18">
        <f t="shared" si="0"/>
        <v>513.78151338196699</v>
      </c>
      <c r="K10" s="18">
        <f t="shared" si="0"/>
        <v>309.06474544271219</v>
      </c>
      <c r="L10" s="18">
        <f t="shared" si="0"/>
        <v>617.15271030103895</v>
      </c>
      <c r="M10" s="18">
        <f t="shared" si="0"/>
        <v>438.43304839104894</v>
      </c>
      <c r="N10" s="18">
        <f t="shared" si="0"/>
        <v>475.72547924009655</v>
      </c>
      <c r="O10" s="18">
        <f t="shared" si="0"/>
        <v>518.81113898687079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1760.2072319752747</v>
      </c>
      <c r="E11" s="18">
        <f t="shared" si="1"/>
        <v>1785.9152992618206</v>
      </c>
      <c r="F11" s="18">
        <f t="shared" si="1"/>
        <v>2253.3096525929786</v>
      </c>
      <c r="G11" s="18">
        <f t="shared" si="1"/>
        <v>1930.7836995073017</v>
      </c>
      <c r="H11" s="18">
        <f t="shared" si="1"/>
        <v>1731.0639862045573</v>
      </c>
      <c r="I11" s="18">
        <f t="shared" si="1"/>
        <v>4371.2310358155792</v>
      </c>
      <c r="J11" s="18">
        <f t="shared" si="1"/>
        <v>2055.126053527868</v>
      </c>
      <c r="K11" s="18">
        <f t="shared" si="1"/>
        <v>1236.2589817708488</v>
      </c>
      <c r="L11" s="18">
        <f t="shared" si="1"/>
        <v>2468.6108412041558</v>
      </c>
      <c r="M11" s="18">
        <f t="shared" si="1"/>
        <v>1753.7321935641958</v>
      </c>
      <c r="N11" s="18">
        <f t="shared" si="1"/>
        <v>1902.9019169603862</v>
      </c>
      <c r="O11" s="18">
        <f t="shared" si="1"/>
        <v>2075.2445559474831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368.9323238736057</v>
      </c>
      <c r="E20" s="18">
        <f t="shared" si="2"/>
        <v>268.9631474791899</v>
      </c>
      <c r="F20" s="18">
        <f t="shared" si="2"/>
        <v>281.66370657412233</v>
      </c>
      <c r="G20" s="18">
        <f t="shared" si="2"/>
        <v>344.82069586760804</v>
      </c>
      <c r="H20" s="18">
        <f t="shared" si="2"/>
        <v>216.38299827556966</v>
      </c>
      <c r="I20" s="18">
        <f t="shared" si="2"/>
        <v>546.4038794769474</v>
      </c>
      <c r="J20" s="18">
        <f t="shared" si="2"/>
        <v>187.49073072954252</v>
      </c>
      <c r="K20" s="18">
        <f t="shared" si="2"/>
        <v>74.446063313533429</v>
      </c>
      <c r="L20" s="18">
        <f t="shared" si="2"/>
        <v>411.11355966682936</v>
      </c>
      <c r="M20" s="18">
        <f t="shared" si="2"/>
        <v>488.56316264007228</v>
      </c>
      <c r="N20" s="18">
        <f t="shared" si="2"/>
        <v>446.25602976341605</v>
      </c>
      <c r="O20" s="18">
        <f t="shared" si="2"/>
        <v>521.52175099829651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1475.7292954944228</v>
      </c>
      <c r="E21" s="18">
        <f t="shared" si="3"/>
        <v>1075.8525899167596</v>
      </c>
      <c r="F21" s="18">
        <f t="shared" si="3"/>
        <v>1126.6548262964893</v>
      </c>
      <c r="G21" s="18">
        <f t="shared" si="3"/>
        <v>1379.2827834704322</v>
      </c>
      <c r="H21" s="18">
        <f t="shared" si="3"/>
        <v>865.53199310227865</v>
      </c>
      <c r="I21" s="18">
        <f t="shared" si="3"/>
        <v>2185.6155179077896</v>
      </c>
      <c r="J21" s="18">
        <f t="shared" si="3"/>
        <v>749.96292291817008</v>
      </c>
      <c r="K21" s="18">
        <f t="shared" si="3"/>
        <v>297.78425325413372</v>
      </c>
      <c r="L21" s="18">
        <f t="shared" si="3"/>
        <v>1644.4542386673174</v>
      </c>
      <c r="M21" s="18">
        <f t="shared" si="3"/>
        <v>1954.2526505602891</v>
      </c>
      <c r="N21" s="18">
        <f t="shared" si="3"/>
        <v>1785.0241190536642</v>
      </c>
      <c r="O21" s="18">
        <f t="shared" si="3"/>
        <v>2086.087003993186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440.05180799381867</v>
      </c>
      <c r="E33" s="19">
        <v>446.47882481545514</v>
      </c>
      <c r="F33" s="19">
        <v>563.32741314824466</v>
      </c>
      <c r="G33" s="19">
        <v>482.69592487682542</v>
      </c>
      <c r="H33" s="19">
        <v>432.76599655113932</v>
      </c>
      <c r="I33" s="19">
        <v>1092.8077589538948</v>
      </c>
      <c r="J33" s="19">
        <v>513.78151338196699</v>
      </c>
      <c r="K33" s="19">
        <v>309.06474544271219</v>
      </c>
      <c r="L33" s="19">
        <v>617.15271030103895</v>
      </c>
      <c r="M33" s="19">
        <v>438.43304839104894</v>
      </c>
      <c r="N33" s="19">
        <v>475.72547924009655</v>
      </c>
      <c r="O33" s="19">
        <v>518.81113898687079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168.90083827611525</v>
      </c>
      <c r="E34" s="16">
        <v>171.36765811202952</v>
      </c>
      <c r="F34" s="16">
        <v>216.21652400071616</v>
      </c>
      <c r="G34" s="16">
        <v>185.26851807709372</v>
      </c>
      <c r="H34" s="16">
        <v>166.10439558951336</v>
      </c>
      <c r="I34" s="16">
        <v>419.44185482030434</v>
      </c>
      <c r="J34" s="16">
        <v>197.19979948861908</v>
      </c>
      <c r="K34" s="16">
        <v>118.62533828653538</v>
      </c>
      <c r="L34" s="16">
        <v>236.8757683088219</v>
      </c>
      <c r="M34" s="16">
        <v>168.27952540133856</v>
      </c>
      <c r="N34" s="16">
        <v>182.59311920401797</v>
      </c>
      <c r="O34" s="16">
        <v>199.13027214081913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271.15096971770345</v>
      </c>
      <c r="E35" s="16">
        <v>275.11116670342562</v>
      </c>
      <c r="F35" s="16">
        <v>347.11088914752855</v>
      </c>
      <c r="G35" s="16">
        <v>297.42740679973173</v>
      </c>
      <c r="H35" s="16">
        <v>266.66160096162599</v>
      </c>
      <c r="I35" s="16">
        <v>673.36590413359056</v>
      </c>
      <c r="J35" s="16">
        <v>316.58171389334791</v>
      </c>
      <c r="K35" s="16">
        <v>190.4394071561768</v>
      </c>
      <c r="L35" s="16">
        <v>380.27694199221702</v>
      </c>
      <c r="M35" s="16">
        <v>270.15352298971038</v>
      </c>
      <c r="N35" s="16">
        <v>293.13236003607858</v>
      </c>
      <c r="O35" s="16">
        <v>319.68086684605163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1760.2072319752747</v>
      </c>
      <c r="E36" s="18">
        <v>1785.9152992618206</v>
      </c>
      <c r="F36" s="18">
        <v>2253.3096525929786</v>
      </c>
      <c r="G36" s="18">
        <v>1930.7836995073017</v>
      </c>
      <c r="H36" s="18">
        <v>1731.0639862045573</v>
      </c>
      <c r="I36" s="18">
        <v>4371.2310358155792</v>
      </c>
      <c r="J36" s="18">
        <v>2055.126053527868</v>
      </c>
      <c r="K36" s="18">
        <v>1236.2589817708488</v>
      </c>
      <c r="L36" s="18">
        <v>2468.6108412041558</v>
      </c>
      <c r="M36" s="18">
        <v>1753.7321935641958</v>
      </c>
      <c r="N36" s="18">
        <v>1902.9019169603862</v>
      </c>
      <c r="O36" s="18">
        <v>2075.2445559474831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675.60335310446101</v>
      </c>
      <c r="E37" s="8">
        <v>685.47063244811807</v>
      </c>
      <c r="F37" s="8">
        <v>864.86609600286465</v>
      </c>
      <c r="G37" s="8">
        <v>741.07407230837487</v>
      </c>
      <c r="H37" s="8">
        <v>664.41758235805344</v>
      </c>
      <c r="I37" s="8">
        <v>1677.7674192812174</v>
      </c>
      <c r="J37" s="8">
        <v>788.79919795447631</v>
      </c>
      <c r="K37" s="8">
        <v>474.50135314614153</v>
      </c>
      <c r="L37" s="8">
        <v>947.50307323528762</v>
      </c>
      <c r="M37" s="8">
        <v>673.11810160535424</v>
      </c>
      <c r="N37" s="8">
        <v>730.37247681607187</v>
      </c>
      <c r="O37" s="8">
        <v>796.52108856327652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1084.6038788708138</v>
      </c>
      <c r="E38" s="8">
        <v>1100.4446668137025</v>
      </c>
      <c r="F38" s="8">
        <v>1388.4435565901142</v>
      </c>
      <c r="G38" s="8">
        <v>1189.7096271989269</v>
      </c>
      <c r="H38" s="8">
        <v>1066.646403846504</v>
      </c>
      <c r="I38" s="8">
        <v>2693.4636165343622</v>
      </c>
      <c r="J38" s="8">
        <v>1266.3268555733916</v>
      </c>
      <c r="K38" s="8">
        <v>761.75762862470719</v>
      </c>
      <c r="L38" s="8">
        <v>1521.1077679688681</v>
      </c>
      <c r="M38" s="8">
        <v>1080.6140919588415</v>
      </c>
      <c r="N38" s="8">
        <v>1172.5294401443143</v>
      </c>
      <c r="O38" s="8">
        <v>1278.7234673842065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368.9323238736057</v>
      </c>
      <c r="E49" s="18">
        <v>268.9631474791899</v>
      </c>
      <c r="F49" s="18">
        <v>281.66370657412233</v>
      </c>
      <c r="G49" s="18">
        <v>344.82069586760804</v>
      </c>
      <c r="H49" s="18">
        <v>216.38299827556966</v>
      </c>
      <c r="I49" s="18">
        <v>546.4038794769474</v>
      </c>
      <c r="J49" s="18">
        <v>187.49073072954252</v>
      </c>
      <c r="K49" s="18">
        <v>74.446063313533429</v>
      </c>
      <c r="L49" s="18">
        <v>411.11355966682936</v>
      </c>
      <c r="M49" s="18">
        <v>488.56316264007228</v>
      </c>
      <c r="N49" s="18">
        <v>446.25602976341605</v>
      </c>
      <c r="O49" s="18">
        <v>521.52175099829651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141.60373310017746</v>
      </c>
      <c r="E50" s="8">
        <v>103.23352898315034</v>
      </c>
      <c r="F50" s="8">
        <v>108.10826200035808</v>
      </c>
      <c r="G50" s="8">
        <v>132.34919963744468</v>
      </c>
      <c r="H50" s="8">
        <v>83.05219779475668</v>
      </c>
      <c r="I50" s="8">
        <v>209.72092741015214</v>
      </c>
      <c r="J50" s="8">
        <v>71.962757598000721</v>
      </c>
      <c r="K50" s="8">
        <v>28.573913961033355</v>
      </c>
      <c r="L50" s="8">
        <v>157.7937497199888</v>
      </c>
      <c r="M50" s="8">
        <v>187.52048331976712</v>
      </c>
      <c r="N50" s="8">
        <v>171.28214483752504</v>
      </c>
      <c r="O50" s="8">
        <v>200.17066018753189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227.3285907734282</v>
      </c>
      <c r="E51" s="8">
        <v>165.72961849603956</v>
      </c>
      <c r="F51" s="8">
        <v>173.55544457376428</v>
      </c>
      <c r="G51" s="8">
        <v>212.47149623016335</v>
      </c>
      <c r="H51" s="8">
        <v>133.330800480813</v>
      </c>
      <c r="I51" s="8">
        <v>336.68295206679522</v>
      </c>
      <c r="J51" s="8">
        <v>115.5279731315418</v>
      </c>
      <c r="K51" s="8">
        <v>45.872149352500074</v>
      </c>
      <c r="L51" s="8">
        <v>253.31980994684054</v>
      </c>
      <c r="M51" s="8">
        <v>301.04267932030518</v>
      </c>
      <c r="N51" s="8">
        <v>274.97388492589101</v>
      </c>
      <c r="O51" s="8">
        <v>321.35109081076456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1475.7292954944228</v>
      </c>
      <c r="E52" s="18">
        <v>1075.8525899167596</v>
      </c>
      <c r="F52" s="18">
        <v>1126.6548262964893</v>
      </c>
      <c r="G52" s="18">
        <v>1379.2827834704322</v>
      </c>
      <c r="H52" s="18">
        <v>865.53199310227865</v>
      </c>
      <c r="I52" s="18">
        <v>2185.6155179077896</v>
      </c>
      <c r="J52" s="18">
        <v>749.96292291817008</v>
      </c>
      <c r="K52" s="18">
        <v>297.78425325413372</v>
      </c>
      <c r="L52" s="18">
        <v>1644.4542386673174</v>
      </c>
      <c r="M52" s="18">
        <v>1954.2526505602891</v>
      </c>
      <c r="N52" s="18">
        <v>1785.0241190536642</v>
      </c>
      <c r="O52" s="18">
        <v>2086.087003993186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566.41493240070986</v>
      </c>
      <c r="E53" s="8">
        <v>412.93411593260134</v>
      </c>
      <c r="F53" s="8">
        <v>432.43304800143233</v>
      </c>
      <c r="G53" s="8">
        <v>529.39679854977874</v>
      </c>
      <c r="H53" s="8">
        <v>332.20879117902672</v>
      </c>
      <c r="I53" s="8">
        <v>838.88370964060857</v>
      </c>
      <c r="J53" s="8">
        <v>287.85103039200288</v>
      </c>
      <c r="K53" s="8">
        <v>114.29565584413342</v>
      </c>
      <c r="L53" s="8">
        <v>631.17499887995518</v>
      </c>
      <c r="M53" s="8">
        <v>750.08193327906849</v>
      </c>
      <c r="N53" s="8">
        <v>685.12857935010015</v>
      </c>
      <c r="O53" s="8">
        <v>800.68264075012758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909.31436309371281</v>
      </c>
      <c r="E54" s="8">
        <v>662.91847398415825</v>
      </c>
      <c r="F54" s="8">
        <v>694.22177829505711</v>
      </c>
      <c r="G54" s="8">
        <v>849.88598492065341</v>
      </c>
      <c r="H54" s="8">
        <v>533.32320192325199</v>
      </c>
      <c r="I54" s="8">
        <v>1346.7318082671809</v>
      </c>
      <c r="J54" s="8">
        <v>462.1118925261672</v>
      </c>
      <c r="K54" s="8">
        <v>183.4885974100003</v>
      </c>
      <c r="L54" s="8">
        <v>1013.2792397873621</v>
      </c>
      <c r="M54" s="8">
        <v>1204.1707172812207</v>
      </c>
      <c r="N54" s="8">
        <v>1099.8955397035641</v>
      </c>
      <c r="O54" s="8">
        <v>1285.4043632430582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A05F-F1FC-4AE2-9E9E-D559D1CC1C39}">
  <dimension ref="A3:G85"/>
  <sheetViews>
    <sheetView workbookViewId="0">
      <selection activeCell="C90" sqref="C90"/>
    </sheetView>
  </sheetViews>
  <sheetFormatPr defaultRowHeight="15" x14ac:dyDescent="0.25"/>
  <cols>
    <col min="1" max="4" width="16.140625" customWidth="1"/>
    <col min="6" max="7" width="9.140625" customWidth="1"/>
  </cols>
  <sheetData>
    <row r="3" spans="1:7" x14ac:dyDescent="0.25">
      <c r="A3" s="26" t="s">
        <v>18</v>
      </c>
      <c r="B3" s="9"/>
      <c r="C3" s="9"/>
      <c r="D3" s="9"/>
      <c r="E3" s="9"/>
      <c r="F3" s="9"/>
      <c r="G3" s="9"/>
    </row>
    <row r="5" spans="1:7" x14ac:dyDescent="0.25">
      <c r="A5" t="s">
        <v>7</v>
      </c>
      <c r="B5" t="s">
        <v>19</v>
      </c>
      <c r="C5" t="s">
        <v>30</v>
      </c>
      <c r="D5" t="s">
        <v>31</v>
      </c>
      <c r="E5" t="s">
        <v>32</v>
      </c>
      <c r="F5" s="22" t="s">
        <v>33</v>
      </c>
      <c r="G5" s="22" t="s">
        <v>34</v>
      </c>
    </row>
    <row r="6" spans="1:7" x14ac:dyDescent="0.25">
      <c r="A6" t="s">
        <v>20</v>
      </c>
      <c r="B6">
        <v>2</v>
      </c>
      <c r="C6" s="21">
        <v>0</v>
      </c>
      <c r="D6" s="21">
        <v>0</v>
      </c>
      <c r="E6" s="21">
        <f>C6+D6</f>
        <v>0</v>
      </c>
      <c r="F6" s="23">
        <f>C6/$E$16</f>
        <v>0</v>
      </c>
      <c r="G6" s="23">
        <f>D6/$E$16</f>
        <v>0</v>
      </c>
    </row>
    <row r="7" spans="1:7" x14ac:dyDescent="0.25">
      <c r="A7" t="s">
        <v>28</v>
      </c>
      <c r="B7">
        <v>3</v>
      </c>
      <c r="C7" s="21">
        <v>12.56643392</v>
      </c>
      <c r="D7" s="21">
        <v>24.029845170000002</v>
      </c>
      <c r="E7" s="21">
        <f t="shared" ref="E7:E15" si="0">C7+D7</f>
        <v>36.596279090000003</v>
      </c>
      <c r="F7" s="23">
        <f t="shared" ref="F7:F15" si="1">C7/$E$16</f>
        <v>9.7294960119699691E-3</v>
      </c>
      <c r="G7" s="23">
        <f t="shared" ref="G7:G15" si="2">D7/$E$16</f>
        <v>1.8604982466638463E-2</v>
      </c>
    </row>
    <row r="8" spans="1:7" x14ac:dyDescent="0.25">
      <c r="A8" t="s">
        <v>21</v>
      </c>
      <c r="B8">
        <v>3</v>
      </c>
      <c r="C8" s="21">
        <v>25.132867839999999</v>
      </c>
      <c r="D8" s="21">
        <v>48.059690340000003</v>
      </c>
      <c r="E8" s="21">
        <f t="shared" si="0"/>
        <v>73.192558180000006</v>
      </c>
      <c r="F8" s="23">
        <f t="shared" si="1"/>
        <v>1.9458992023939938E-2</v>
      </c>
      <c r="G8" s="23">
        <f t="shared" si="2"/>
        <v>3.7209964933276926E-2</v>
      </c>
    </row>
    <row r="9" spans="1:7" x14ac:dyDescent="0.25">
      <c r="A9" t="s">
        <v>22</v>
      </c>
      <c r="B9">
        <v>3</v>
      </c>
      <c r="C9" s="21">
        <v>25.132867839999999</v>
      </c>
      <c r="D9" s="21">
        <v>48.059690340000003</v>
      </c>
      <c r="E9" s="21">
        <f t="shared" si="0"/>
        <v>73.192558180000006</v>
      </c>
      <c r="F9" s="23">
        <f t="shared" si="1"/>
        <v>1.9458992023939938E-2</v>
      </c>
      <c r="G9" s="23">
        <f t="shared" si="2"/>
        <v>3.7209964933276926E-2</v>
      </c>
    </row>
    <row r="10" spans="1:7" x14ac:dyDescent="0.25">
      <c r="A10" t="s">
        <v>23</v>
      </c>
      <c r="B10">
        <v>3</v>
      </c>
      <c r="C10" s="21">
        <v>15.372156110000001</v>
      </c>
      <c r="D10" s="21">
        <v>42.379065220000001</v>
      </c>
      <c r="E10" s="21">
        <f t="shared" si="0"/>
        <v>57.75122133</v>
      </c>
      <c r="F10" s="23">
        <f t="shared" si="1"/>
        <v>1.1901811804348772E-2</v>
      </c>
      <c r="G10" s="23">
        <f t="shared" si="2"/>
        <v>3.2811770520892951E-2</v>
      </c>
    </row>
    <row r="11" spans="1:7" x14ac:dyDescent="0.25">
      <c r="A11" t="s">
        <v>24</v>
      </c>
      <c r="B11">
        <v>3</v>
      </c>
      <c r="C11" s="21">
        <v>27.510384670000001</v>
      </c>
      <c r="D11" s="21">
        <v>48.047558960000003</v>
      </c>
      <c r="E11" s="21">
        <f t="shared" si="0"/>
        <v>75.557943630000011</v>
      </c>
      <c r="F11" s="23">
        <f t="shared" si="1"/>
        <v>2.1299772046589074E-2</v>
      </c>
      <c r="G11" s="23">
        <f t="shared" si="2"/>
        <v>3.7200572275496592E-2</v>
      </c>
    </row>
    <row r="12" spans="1:7" x14ac:dyDescent="0.25">
      <c r="A12" t="s">
        <v>25</v>
      </c>
      <c r="B12">
        <v>3</v>
      </c>
      <c r="C12" s="21">
        <v>53.802546399999997</v>
      </c>
      <c r="D12" s="21">
        <v>148.32672830000001</v>
      </c>
      <c r="E12" s="21">
        <f t="shared" si="0"/>
        <v>202.1292747</v>
      </c>
      <c r="F12" s="23">
        <f t="shared" si="1"/>
        <v>4.1656341326834365E-2</v>
      </c>
      <c r="G12" s="23">
        <f t="shared" si="2"/>
        <v>0.11484119684635267</v>
      </c>
    </row>
    <row r="13" spans="1:7" x14ac:dyDescent="0.25">
      <c r="A13" t="s">
        <v>26</v>
      </c>
      <c r="B13">
        <v>3</v>
      </c>
      <c r="C13" s="21">
        <v>130.17723549999999</v>
      </c>
      <c r="D13" s="21">
        <v>195.3816831</v>
      </c>
      <c r="E13" s="21">
        <f t="shared" si="0"/>
        <v>325.55891859999997</v>
      </c>
      <c r="F13" s="23">
        <f t="shared" si="1"/>
        <v>0.10078904657515801</v>
      </c>
      <c r="G13" s="23">
        <f t="shared" si="2"/>
        <v>0.15127325052081525</v>
      </c>
    </row>
    <row r="14" spans="1:7" x14ac:dyDescent="0.25">
      <c r="A14" t="s">
        <v>27</v>
      </c>
      <c r="B14">
        <v>3</v>
      </c>
      <c r="C14" s="21">
        <v>91.124064849999996</v>
      </c>
      <c r="D14" s="21">
        <v>136.76717819999999</v>
      </c>
      <c r="E14" s="21">
        <f t="shared" si="0"/>
        <v>227.89124304999999</v>
      </c>
      <c r="F14" s="23">
        <f t="shared" si="1"/>
        <v>7.055233260261061E-2</v>
      </c>
      <c r="G14" s="23">
        <f t="shared" si="2"/>
        <v>0.10589127538779801</v>
      </c>
    </row>
    <row r="15" spans="1:7" x14ac:dyDescent="0.25">
      <c r="A15" t="s">
        <v>29</v>
      </c>
      <c r="B15">
        <v>3</v>
      </c>
      <c r="C15" s="21">
        <v>79.021802190000002</v>
      </c>
      <c r="D15" s="21">
        <v>140.689379</v>
      </c>
      <c r="E15" s="21">
        <f t="shared" si="0"/>
        <v>219.71118118999999</v>
      </c>
      <c r="F15" s="23">
        <f t="shared" si="1"/>
        <v>6.1182218771121726E-2</v>
      </c>
      <c r="G15" s="23">
        <f t="shared" si="2"/>
        <v>0.10892801892893983</v>
      </c>
    </row>
    <row r="16" spans="1:7" x14ac:dyDescent="0.25">
      <c r="A16" s="30" t="s">
        <v>2</v>
      </c>
      <c r="B16" s="30"/>
      <c r="C16" s="21">
        <f>SUM(C6:C15)</f>
        <v>459.84035932000006</v>
      </c>
      <c r="D16" s="21">
        <f>SUM(D6:D15)</f>
        <v>831.74081863000004</v>
      </c>
      <c r="E16" s="21">
        <f>C16+D16</f>
        <v>1291.58117795</v>
      </c>
    </row>
    <row r="19" spans="1:7" x14ac:dyDescent="0.25">
      <c r="A19" s="26" t="s">
        <v>35</v>
      </c>
      <c r="B19" s="9"/>
      <c r="C19" s="9"/>
      <c r="D19" s="9"/>
      <c r="E19" s="9"/>
      <c r="F19" s="9"/>
      <c r="G19" s="9"/>
    </row>
    <row r="21" spans="1:7" x14ac:dyDescent="0.25">
      <c r="A21" t="s">
        <v>7</v>
      </c>
      <c r="B21" t="s">
        <v>19</v>
      </c>
      <c r="C21" t="s">
        <v>30</v>
      </c>
      <c r="D21" t="s">
        <v>31</v>
      </c>
      <c r="E21" t="s">
        <v>32</v>
      </c>
      <c r="F21" s="22" t="s">
        <v>33</v>
      </c>
      <c r="G21" s="22" t="s">
        <v>34</v>
      </c>
    </row>
    <row r="22" spans="1:7" x14ac:dyDescent="0.25">
      <c r="A22" t="s">
        <v>36</v>
      </c>
      <c r="B22">
        <v>2</v>
      </c>
      <c r="C22" s="21">
        <v>163.2339729</v>
      </c>
      <c r="D22" s="21">
        <v>115.078512</v>
      </c>
      <c r="E22" s="21">
        <f>C22+D22</f>
        <v>278.31248490000002</v>
      </c>
      <c r="F22" s="23">
        <f>C22/$E$28</f>
        <v>0.22875993864148014</v>
      </c>
      <c r="G22" s="23">
        <f>D22/$E$28</f>
        <v>0.16127374024156241</v>
      </c>
    </row>
    <row r="23" spans="1:7" x14ac:dyDescent="0.25">
      <c r="A23" t="s">
        <v>37</v>
      </c>
      <c r="B23">
        <v>3</v>
      </c>
      <c r="C23" s="21">
        <v>94.037688450000005</v>
      </c>
      <c r="D23" s="21">
        <v>179.82118940000001</v>
      </c>
      <c r="E23" s="21">
        <f t="shared" ref="E23:E26" si="3">C23+D23</f>
        <v>273.85887785</v>
      </c>
      <c r="F23" s="23">
        <f t="shared" ref="F23:F27" si="4">C23/$E$28</f>
        <v>0.13178663398082757</v>
      </c>
      <c r="G23" s="23">
        <f t="shared" ref="G23:G27" si="5">D23/$E$28</f>
        <v>0.2520056549673183</v>
      </c>
    </row>
    <row r="24" spans="1:7" x14ac:dyDescent="0.25">
      <c r="A24" t="s">
        <v>38</v>
      </c>
      <c r="B24">
        <v>3</v>
      </c>
      <c r="C24" s="21">
        <v>26.142585879999999</v>
      </c>
      <c r="D24" s="21">
        <v>49.990498100000003</v>
      </c>
      <c r="E24" s="21">
        <f t="shared" si="3"/>
        <v>76.133083980000009</v>
      </c>
      <c r="F24" s="23">
        <f t="shared" si="4"/>
        <v>3.663683628837551E-2</v>
      </c>
      <c r="G24" s="23">
        <f t="shared" si="5"/>
        <v>7.0057862801751553E-2</v>
      </c>
    </row>
    <row r="25" spans="1:7" x14ac:dyDescent="0.25">
      <c r="A25" t="s">
        <v>39</v>
      </c>
      <c r="B25">
        <v>3</v>
      </c>
      <c r="C25" s="21">
        <v>1.119755882</v>
      </c>
      <c r="D25" s="21">
        <v>2.6718074010000001</v>
      </c>
      <c r="E25" s="21">
        <f t="shared" si="3"/>
        <v>3.7915632830000003</v>
      </c>
      <c r="F25" s="23">
        <f t="shared" si="4"/>
        <v>1.5692522966201509E-3</v>
      </c>
      <c r="G25" s="23">
        <f t="shared" si="5"/>
        <v>3.7443338923634846E-3</v>
      </c>
    </row>
    <row r="26" spans="1:7" x14ac:dyDescent="0.25">
      <c r="A26" s="24" t="s">
        <v>40</v>
      </c>
      <c r="B26">
        <v>3</v>
      </c>
      <c r="C26" s="21">
        <v>8.015827303</v>
      </c>
      <c r="D26" s="21">
        <v>19.126264089999999</v>
      </c>
      <c r="E26" s="21">
        <f t="shared" si="3"/>
        <v>27.142091393000001</v>
      </c>
      <c r="F26" s="23">
        <f t="shared" si="4"/>
        <v>1.1233569393782618E-2</v>
      </c>
      <c r="G26" s="23">
        <f t="shared" si="5"/>
        <v>2.6803997488620491E-2</v>
      </c>
    </row>
    <row r="27" spans="1:7" x14ac:dyDescent="0.25">
      <c r="A27" s="24" t="s">
        <v>41</v>
      </c>
      <c r="B27">
        <v>3</v>
      </c>
      <c r="C27" s="21">
        <v>18.653105549999999</v>
      </c>
      <c r="D27" s="21">
        <v>35.668928919999999</v>
      </c>
      <c r="E27" s="21"/>
      <c r="F27" s="23">
        <f t="shared" si="4"/>
        <v>2.6140901953695284E-2</v>
      </c>
      <c r="G27" s="23">
        <f t="shared" si="5"/>
        <v>4.9987278053602507E-2</v>
      </c>
    </row>
    <row r="28" spans="1:7" x14ac:dyDescent="0.25">
      <c r="A28" s="30" t="s">
        <v>2</v>
      </c>
      <c r="B28" s="30"/>
      <c r="C28" s="21">
        <f>SUM(C22:C27)</f>
        <v>311.20293596499999</v>
      </c>
      <c r="D28" s="21">
        <f>SUM(D22:D27)</f>
        <v>402.35719991100007</v>
      </c>
      <c r="E28" s="21">
        <f>C28+D28</f>
        <v>713.560135876</v>
      </c>
    </row>
    <row r="30" spans="1:7" x14ac:dyDescent="0.25">
      <c r="A30" s="26" t="s">
        <v>8</v>
      </c>
      <c r="B30" s="9"/>
      <c r="C30" s="9"/>
      <c r="D30" s="9"/>
      <c r="E30" s="9"/>
      <c r="F30" s="9"/>
      <c r="G30" s="9"/>
    </row>
    <row r="32" spans="1:7" x14ac:dyDescent="0.25">
      <c r="A32" t="s">
        <v>7</v>
      </c>
      <c r="B32" t="s">
        <v>19</v>
      </c>
      <c r="C32" t="s">
        <v>30</v>
      </c>
      <c r="D32" t="s">
        <v>31</v>
      </c>
      <c r="E32" t="s">
        <v>32</v>
      </c>
      <c r="F32" s="22" t="s">
        <v>33</v>
      </c>
      <c r="G32" s="22" t="s">
        <v>34</v>
      </c>
    </row>
    <row r="33" spans="1:7" x14ac:dyDescent="0.25">
      <c r="A33" t="s">
        <v>48</v>
      </c>
      <c r="B33">
        <v>2</v>
      </c>
      <c r="C33" s="21">
        <v>174.68080169999999</v>
      </c>
      <c r="D33" s="21">
        <v>115.3100271</v>
      </c>
      <c r="E33" s="21">
        <f>C33+D33</f>
        <v>289.99082879999997</v>
      </c>
      <c r="F33" s="23">
        <f>C33/$E$41</f>
        <v>0.33569109948446174</v>
      </c>
      <c r="G33" s="23">
        <f>D33/$E$41</f>
        <v>0.22159590179383795</v>
      </c>
    </row>
    <row r="34" spans="1:7" x14ac:dyDescent="0.25">
      <c r="A34" t="s">
        <v>42</v>
      </c>
      <c r="B34">
        <v>3</v>
      </c>
      <c r="C34" s="21">
        <v>20.341907419999998</v>
      </c>
      <c r="D34" s="21">
        <v>48.537060330000003</v>
      </c>
      <c r="E34" s="21">
        <f t="shared" ref="E34:E40" si="6">C34+D34</f>
        <v>68.878967750000001</v>
      </c>
      <c r="F34" s="23">
        <f t="shared" ref="F34:F40" si="7">C34/$E$41</f>
        <v>3.9091858984930054E-2</v>
      </c>
      <c r="G34" s="23">
        <f t="shared" ref="G34:G40" si="8">D34/$E$41</f>
        <v>9.3275614660299294E-2</v>
      </c>
    </row>
    <row r="35" spans="1:7" x14ac:dyDescent="0.25">
      <c r="A35" t="s">
        <v>43</v>
      </c>
      <c r="B35">
        <v>3</v>
      </c>
      <c r="C35" s="21">
        <v>13.88868897</v>
      </c>
      <c r="D35" s="21">
        <v>24.268374739999999</v>
      </c>
      <c r="E35" s="21">
        <f t="shared" si="6"/>
        <v>38.157063710000003</v>
      </c>
      <c r="F35" s="23">
        <f t="shared" si="7"/>
        <v>2.6690450383575363E-2</v>
      </c>
      <c r="G35" s="23">
        <f t="shared" si="8"/>
        <v>4.6637508643696236E-2</v>
      </c>
    </row>
    <row r="36" spans="1:7" x14ac:dyDescent="0.25">
      <c r="A36" s="25" t="s">
        <v>44</v>
      </c>
      <c r="B36">
        <v>3</v>
      </c>
      <c r="C36" s="21">
        <v>19.171700040000001</v>
      </c>
      <c r="D36" s="21">
        <v>33.499634270000001</v>
      </c>
      <c r="E36" s="21">
        <f t="shared" si="6"/>
        <v>52.671334310000006</v>
      </c>
      <c r="F36" s="23">
        <f t="shared" si="7"/>
        <v>3.6843024549811761E-2</v>
      </c>
      <c r="G36" s="23">
        <f t="shared" si="8"/>
        <v>6.4377590158630787E-2</v>
      </c>
    </row>
    <row r="37" spans="1:7" x14ac:dyDescent="0.25">
      <c r="A37" s="25" t="s">
        <v>45</v>
      </c>
      <c r="B37">
        <v>3</v>
      </c>
      <c r="C37" s="21">
        <v>1.2706613550000001</v>
      </c>
      <c r="D37" s="21">
        <v>3.0318772749999998</v>
      </c>
      <c r="E37" s="21">
        <f t="shared" si="6"/>
        <v>4.3025386299999999</v>
      </c>
      <c r="F37" s="23">
        <f t="shared" si="7"/>
        <v>2.4418808660205847E-3</v>
      </c>
      <c r="G37" s="23">
        <f t="shared" si="8"/>
        <v>5.8264801056652337E-3</v>
      </c>
    </row>
    <row r="38" spans="1:7" x14ac:dyDescent="0.25">
      <c r="A38" s="25" t="s">
        <v>46</v>
      </c>
      <c r="B38">
        <v>3</v>
      </c>
      <c r="C38" s="21">
        <v>11.31790309</v>
      </c>
      <c r="D38" s="21">
        <v>27.00522295</v>
      </c>
      <c r="E38" s="21">
        <f t="shared" si="6"/>
        <v>38.323126039999998</v>
      </c>
      <c r="F38" s="23">
        <f t="shared" si="7"/>
        <v>2.1750068096582861E-2</v>
      </c>
      <c r="G38" s="23">
        <f t="shared" si="8"/>
        <v>5.1897019567597506E-2</v>
      </c>
    </row>
    <row r="39" spans="1:7" x14ac:dyDescent="0.25">
      <c r="A39" s="25" t="s">
        <v>47</v>
      </c>
      <c r="B39">
        <v>3</v>
      </c>
      <c r="C39" s="21">
        <v>2.4465213000000001</v>
      </c>
      <c r="D39" s="21">
        <v>4.6782984269999996</v>
      </c>
      <c r="E39" s="21">
        <f t="shared" si="6"/>
        <v>7.1248197270000002</v>
      </c>
      <c r="F39" s="23">
        <f t="shared" si="7"/>
        <v>4.7015780619076167E-3</v>
      </c>
      <c r="G39" s="23">
        <f t="shared" si="8"/>
        <v>8.9904736375849698E-3</v>
      </c>
    </row>
    <row r="40" spans="1:7" x14ac:dyDescent="0.25">
      <c r="A40" s="25" t="s">
        <v>49</v>
      </c>
      <c r="B40">
        <v>3</v>
      </c>
      <c r="C40" s="21">
        <v>7.612086744</v>
      </c>
      <c r="D40" s="21">
        <v>13.30096556</v>
      </c>
      <c r="E40" s="21">
        <f t="shared" si="6"/>
        <v>20.913052304000001</v>
      </c>
      <c r="F40" s="23">
        <f t="shared" si="7"/>
        <v>1.4628452260329055E-2</v>
      </c>
      <c r="G40" s="23">
        <f t="shared" si="8"/>
        <v>2.5560998745069074E-2</v>
      </c>
    </row>
    <row r="41" spans="1:7" x14ac:dyDescent="0.25">
      <c r="A41" s="30" t="s">
        <v>2</v>
      </c>
      <c r="B41" s="30"/>
      <c r="C41" s="21">
        <f>SUM(C33:C40)</f>
        <v>250.73027061899998</v>
      </c>
      <c r="D41" s="21">
        <f>SUM(D33:D40)</f>
        <v>269.63146065199999</v>
      </c>
      <c r="E41" s="21">
        <f>C41+D41</f>
        <v>520.36173127099994</v>
      </c>
    </row>
    <row r="43" spans="1:7" x14ac:dyDescent="0.25">
      <c r="A43" s="27" t="s">
        <v>1</v>
      </c>
      <c r="B43" s="9"/>
      <c r="C43" s="9"/>
      <c r="D43" s="9"/>
      <c r="E43" s="9"/>
      <c r="F43" s="9"/>
      <c r="G43" s="9"/>
    </row>
    <row r="45" spans="1:7" x14ac:dyDescent="0.25">
      <c r="A45" t="s">
        <v>7</v>
      </c>
      <c r="B45" t="s">
        <v>19</v>
      </c>
      <c r="C45" t="s">
        <v>30</v>
      </c>
      <c r="D45" t="s">
        <v>31</v>
      </c>
      <c r="E45" t="s">
        <v>32</v>
      </c>
      <c r="F45" s="22" t="s">
        <v>33</v>
      </c>
      <c r="G45" s="22" t="s">
        <v>34</v>
      </c>
    </row>
    <row r="46" spans="1:7" x14ac:dyDescent="0.25">
      <c r="A46" t="s">
        <v>50</v>
      </c>
      <c r="B46">
        <v>2</v>
      </c>
      <c r="C46" s="21">
        <v>253.29965749328991</v>
      </c>
      <c r="D46" s="21">
        <v>484.36585837395199</v>
      </c>
      <c r="E46" s="21">
        <f>C46+D46</f>
        <v>737.66551586724188</v>
      </c>
      <c r="F46" s="23">
        <f>C46/$E$46</f>
        <v>0.3433800984928736</v>
      </c>
      <c r="G46" s="23">
        <f>D46/$E$46</f>
        <v>0.65661990150712646</v>
      </c>
    </row>
    <row r="48" spans="1:7" x14ac:dyDescent="0.25">
      <c r="A48" s="27" t="s">
        <v>11</v>
      </c>
      <c r="B48" s="9"/>
      <c r="C48" s="9"/>
      <c r="D48" s="9"/>
      <c r="E48" s="9"/>
      <c r="F48" s="9"/>
      <c r="G48" s="9"/>
    </row>
    <row r="50" spans="1:7" x14ac:dyDescent="0.25">
      <c r="A50" t="s">
        <v>7</v>
      </c>
      <c r="B50" t="s">
        <v>19</v>
      </c>
      <c r="C50" t="s">
        <v>30</v>
      </c>
      <c r="D50" t="s">
        <v>31</v>
      </c>
      <c r="E50" t="s">
        <v>32</v>
      </c>
      <c r="F50" s="22" t="s">
        <v>33</v>
      </c>
      <c r="G50" s="22" t="s">
        <v>34</v>
      </c>
    </row>
    <row r="51" spans="1:7" x14ac:dyDescent="0.25">
      <c r="A51" t="s">
        <v>50</v>
      </c>
      <c r="B51">
        <v>2</v>
      </c>
      <c r="C51" s="21">
        <v>152.58610611928523</v>
      </c>
      <c r="D51" s="21">
        <v>291.77891907873732</v>
      </c>
      <c r="E51" s="21">
        <f>C51+D51</f>
        <v>444.36502519802252</v>
      </c>
      <c r="F51" s="23">
        <f>C51/$E$51</f>
        <v>0.3433800984928736</v>
      </c>
      <c r="G51" s="23">
        <f>D51/$E$51</f>
        <v>0.65661990150712646</v>
      </c>
    </row>
    <row r="53" spans="1:7" x14ac:dyDescent="0.25">
      <c r="A53" s="27" t="s">
        <v>12</v>
      </c>
      <c r="B53" s="9"/>
      <c r="C53" s="9"/>
      <c r="D53" s="9"/>
      <c r="E53" s="9"/>
      <c r="F53" s="9"/>
      <c r="G53" s="9"/>
    </row>
    <row r="55" spans="1:7" x14ac:dyDescent="0.25">
      <c r="A55" t="s">
        <v>7</v>
      </c>
      <c r="B55" t="s">
        <v>19</v>
      </c>
      <c r="C55" t="s">
        <v>30</v>
      </c>
      <c r="D55" t="s">
        <v>31</v>
      </c>
      <c r="E55" t="s">
        <v>32</v>
      </c>
      <c r="F55" s="22" t="s">
        <v>33</v>
      </c>
      <c r="G55" s="22" t="s">
        <v>34</v>
      </c>
    </row>
    <row r="56" spans="1:7" x14ac:dyDescent="0.25">
      <c r="A56" t="s">
        <v>12</v>
      </c>
      <c r="B56">
        <v>2</v>
      </c>
      <c r="C56" s="21">
        <v>431.3958594644476</v>
      </c>
      <c r="D56" s="21">
        <v>824.92581251911565</v>
      </c>
      <c r="E56" s="21">
        <f>C56+D56</f>
        <v>1256.3216719835632</v>
      </c>
      <c r="F56" s="23">
        <f>C56/$E$56</f>
        <v>0.3433800984928736</v>
      </c>
      <c r="G56" s="23">
        <f>D56/$E$56</f>
        <v>0.65661990150712646</v>
      </c>
    </row>
    <row r="58" spans="1:7" x14ac:dyDescent="0.25">
      <c r="A58" s="27" t="s">
        <v>13</v>
      </c>
      <c r="B58" s="9"/>
      <c r="C58" s="9"/>
      <c r="D58" s="9"/>
      <c r="E58" s="9"/>
      <c r="F58" s="9"/>
      <c r="G58" s="9"/>
    </row>
    <row r="60" spans="1:7" x14ac:dyDescent="0.25">
      <c r="A60" t="s">
        <v>7</v>
      </c>
      <c r="B60" t="s">
        <v>19</v>
      </c>
      <c r="C60" t="s">
        <v>30</v>
      </c>
      <c r="D60" t="s">
        <v>31</v>
      </c>
      <c r="E60" t="s">
        <v>32</v>
      </c>
      <c r="F60" s="22" t="s">
        <v>33</v>
      </c>
      <c r="G60" s="22" t="s">
        <v>34</v>
      </c>
    </row>
    <row r="61" spans="1:7" x14ac:dyDescent="0.25">
      <c r="A61" t="s">
        <v>51</v>
      </c>
      <c r="B61">
        <v>2</v>
      </c>
      <c r="C61" s="21">
        <v>758.38837920000003</v>
      </c>
      <c r="D61" s="21">
        <v>1204.555742</v>
      </c>
      <c r="E61" s="21">
        <f>C61+D61</f>
        <v>1962.9441212000002</v>
      </c>
      <c r="F61" s="23">
        <f>C61/$E$63</f>
        <v>0.37825913042150133</v>
      </c>
      <c r="G61" s="23">
        <f>D61/$E$63</f>
        <v>0.60079270728512546</v>
      </c>
    </row>
    <row r="62" spans="1:7" x14ac:dyDescent="0.25">
      <c r="A62" t="s">
        <v>52</v>
      </c>
      <c r="B62">
        <v>2</v>
      </c>
      <c r="C62" s="21">
        <v>14.42192725</v>
      </c>
      <c r="D62" s="21">
        <v>27.577965339999999</v>
      </c>
      <c r="E62" s="21">
        <f>C62+D62</f>
        <v>41.999892590000002</v>
      </c>
      <c r="F62" s="23">
        <f>C62/$E$63</f>
        <v>7.1931820294262672E-3</v>
      </c>
      <c r="G62" s="23">
        <f>D62/$E$63</f>
        <v>1.3754980263946934E-2</v>
      </c>
    </row>
    <row r="63" spans="1:7" x14ac:dyDescent="0.25">
      <c r="A63" s="30" t="s">
        <v>2</v>
      </c>
      <c r="B63" s="30"/>
      <c r="C63" s="21">
        <f>SUM(C61:C62)</f>
        <v>772.81030644999998</v>
      </c>
      <c r="D63" s="21">
        <f>SUM(D61:D62)</f>
        <v>1232.13370734</v>
      </c>
      <c r="E63" s="21">
        <f>C63+D63</f>
        <v>2004.9440137900001</v>
      </c>
    </row>
    <row r="65" spans="1:7" x14ac:dyDescent="0.25">
      <c r="A65" s="27" t="s">
        <v>14</v>
      </c>
      <c r="B65" s="9"/>
      <c r="C65" s="9"/>
      <c r="D65" s="9"/>
      <c r="E65" s="9"/>
      <c r="F65" s="9"/>
      <c r="G65" s="9"/>
    </row>
    <row r="67" spans="1:7" x14ac:dyDescent="0.25">
      <c r="A67" t="s">
        <v>7</v>
      </c>
      <c r="B67" t="s">
        <v>19</v>
      </c>
      <c r="C67" t="s">
        <v>30</v>
      </c>
      <c r="D67" t="s">
        <v>31</v>
      </c>
      <c r="E67" t="s">
        <v>32</v>
      </c>
      <c r="F67" s="22" t="s">
        <v>33</v>
      </c>
      <c r="G67" s="22" t="s">
        <v>34</v>
      </c>
    </row>
    <row r="68" spans="1:7" x14ac:dyDescent="0.25">
      <c r="A68" t="s">
        <v>52</v>
      </c>
      <c r="B68">
        <v>2</v>
      </c>
      <c r="C68" s="21">
        <v>3.182102157040418</v>
      </c>
      <c r="D68" s="21">
        <v>6.0848943025882942</v>
      </c>
      <c r="E68" s="21">
        <f>C68+D68</f>
        <v>9.2669964596287127</v>
      </c>
      <c r="F68" s="23">
        <f>C68/$E$68</f>
        <v>0.34338009849287354</v>
      </c>
      <c r="G68" s="23">
        <f>D68/$E$68</f>
        <v>0.65661990150712635</v>
      </c>
    </row>
    <row r="69" spans="1:7" x14ac:dyDescent="0.25">
      <c r="A69" s="30"/>
      <c r="B69" s="30"/>
      <c r="C69" s="21"/>
      <c r="D69" s="21"/>
      <c r="E69" s="21"/>
    </row>
    <row r="70" spans="1:7" x14ac:dyDescent="0.25">
      <c r="A70" s="27" t="s">
        <v>15</v>
      </c>
      <c r="B70" s="9"/>
      <c r="C70" s="9"/>
      <c r="D70" s="9"/>
      <c r="E70" s="9"/>
      <c r="F70" s="9"/>
      <c r="G70" s="9"/>
    </row>
    <row r="72" spans="1:7" x14ac:dyDescent="0.25">
      <c r="A72" t="s">
        <v>7</v>
      </c>
      <c r="B72" t="s">
        <v>19</v>
      </c>
      <c r="C72" t="s">
        <v>30</v>
      </c>
      <c r="D72" t="s">
        <v>31</v>
      </c>
      <c r="E72" t="s">
        <v>32</v>
      </c>
      <c r="F72" s="22" t="s">
        <v>33</v>
      </c>
      <c r="G72" s="22" t="s">
        <v>34</v>
      </c>
    </row>
    <row r="73" spans="1:7" x14ac:dyDescent="0.25">
      <c r="A73" t="s">
        <v>54</v>
      </c>
      <c r="B73">
        <v>1</v>
      </c>
      <c r="C73" s="21">
        <v>10.77974741040639</v>
      </c>
      <c r="D73" s="21">
        <v>4.33118142039321</v>
      </c>
      <c r="E73" s="21">
        <f>C73+D73</f>
        <v>15.110928830799601</v>
      </c>
      <c r="F73" s="23">
        <f>C73/$E$73</f>
        <v>0.71337424264978</v>
      </c>
      <c r="G73" s="23">
        <f>D73/$E$73</f>
        <v>0.28662575735022</v>
      </c>
    </row>
    <row r="75" spans="1:7" x14ac:dyDescent="0.25">
      <c r="A75" s="27" t="s">
        <v>16</v>
      </c>
      <c r="B75" s="9"/>
      <c r="C75" s="9"/>
      <c r="D75" s="9"/>
      <c r="E75" s="9"/>
      <c r="F75" s="9"/>
      <c r="G75" s="9"/>
    </row>
    <row r="77" spans="1:7" x14ac:dyDescent="0.25">
      <c r="A77" t="s">
        <v>7</v>
      </c>
      <c r="B77" t="s">
        <v>19</v>
      </c>
      <c r="C77" t="s">
        <v>30</v>
      </c>
      <c r="D77" t="s">
        <v>31</v>
      </c>
      <c r="E77" t="s">
        <v>32</v>
      </c>
      <c r="F77" s="22" t="s">
        <v>33</v>
      </c>
      <c r="G77" s="22" t="s">
        <v>34</v>
      </c>
    </row>
    <row r="78" spans="1:7" x14ac:dyDescent="0.25">
      <c r="A78" t="s">
        <v>55</v>
      </c>
      <c r="B78">
        <v>2</v>
      </c>
      <c r="C78" s="21">
        <v>73.448962322394152</v>
      </c>
      <c r="D78" s="21">
        <v>117.91390476060522</v>
      </c>
      <c r="E78" s="21">
        <f>C78+D78</f>
        <v>191.36286708299937</v>
      </c>
      <c r="F78" s="23">
        <f>C78/$E$78</f>
        <v>0.38382034844062668</v>
      </c>
      <c r="G78" s="23">
        <f>D78/$E$78</f>
        <v>0.61617965155937326</v>
      </c>
    </row>
    <row r="80" spans="1:7" x14ac:dyDescent="0.25">
      <c r="A80" s="27" t="s">
        <v>17</v>
      </c>
      <c r="B80" s="9"/>
      <c r="C80" s="9"/>
      <c r="D80" s="9"/>
      <c r="E80" s="9"/>
      <c r="F80" s="9"/>
      <c r="G80" s="9"/>
    </row>
    <row r="82" spans="1:7" x14ac:dyDescent="0.25">
      <c r="A82" t="s">
        <v>7</v>
      </c>
      <c r="B82" t="s">
        <v>19</v>
      </c>
      <c r="C82" t="s">
        <v>30</v>
      </c>
      <c r="D82" t="s">
        <v>31</v>
      </c>
      <c r="E82" t="s">
        <v>32</v>
      </c>
      <c r="F82" s="22" t="s">
        <v>33</v>
      </c>
      <c r="G82" s="22" t="s">
        <v>34</v>
      </c>
    </row>
    <row r="83" spans="1:7" x14ac:dyDescent="0.25">
      <c r="A83" t="s">
        <v>56</v>
      </c>
      <c r="B83">
        <v>2</v>
      </c>
      <c r="C83" s="21">
        <v>317.11298018557477</v>
      </c>
      <c r="D83" s="21">
        <v>509.08860468070827</v>
      </c>
      <c r="E83" s="21">
        <f>C83+D83</f>
        <v>826.20158486628304</v>
      </c>
      <c r="F83" s="23">
        <f>C83/$E$83</f>
        <v>0.38382034844062668</v>
      </c>
      <c r="G83" s="23">
        <f>D83/$E$83</f>
        <v>0.61617965155937326</v>
      </c>
    </row>
    <row r="85" spans="1:7" x14ac:dyDescent="0.25">
      <c r="A85" s="28" t="s">
        <v>53</v>
      </c>
    </row>
  </sheetData>
  <mergeCells count="5">
    <mergeCell ref="A16:B16"/>
    <mergeCell ref="A28:B28"/>
    <mergeCell ref="A41:B41"/>
    <mergeCell ref="A63:B63"/>
    <mergeCell ref="A69:B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270F-90EB-4391-A38E-C3D24CEE64FA}">
  <sheetPr codeName="Sheet2"/>
  <dimension ref="A1:AV107"/>
  <sheetViews>
    <sheetView topLeftCell="B1" zoomScale="85" zoomScaleNormal="85" workbookViewId="0">
      <selection activeCell="T60" sqref="T60"/>
    </sheetView>
  </sheetViews>
  <sheetFormatPr defaultRowHeight="15" x14ac:dyDescent="0.25"/>
  <sheetData>
    <row r="1" spans="1:17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20" t="s">
        <v>60</v>
      </c>
      <c r="C10" s="18">
        <f>C33</f>
        <v>0</v>
      </c>
      <c r="D10" s="18">
        <f t="shared" ref="D10:Q10" si="0">D33</f>
        <v>2517.3822532612357</v>
      </c>
      <c r="E10" s="18">
        <f t="shared" si="0"/>
        <v>4173.1514403117162</v>
      </c>
      <c r="F10" s="18">
        <f t="shared" si="0"/>
        <v>4978.036860911202</v>
      </c>
      <c r="G10" s="18">
        <f t="shared" si="0"/>
        <v>3494.0973702717338</v>
      </c>
      <c r="H10" s="18">
        <f t="shared" si="0"/>
        <v>5054.3471656911843</v>
      </c>
      <c r="I10" s="18">
        <f t="shared" si="0"/>
        <v>4965.9433239800919</v>
      </c>
      <c r="J10" s="18">
        <f t="shared" si="0"/>
        <v>4886.2006986189517</v>
      </c>
      <c r="K10" s="18">
        <f t="shared" si="0"/>
        <v>3495.0303291781393</v>
      </c>
      <c r="L10" s="18">
        <f t="shared" si="0"/>
        <v>3587.5032569232053</v>
      </c>
      <c r="M10" s="18">
        <f t="shared" si="0"/>
        <v>2375.972196021808</v>
      </c>
      <c r="N10" s="18">
        <f t="shared" si="0"/>
        <v>2361.8819506178816</v>
      </c>
      <c r="O10" s="18">
        <f t="shared" si="0"/>
        <v>2353.2270785581418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10069.529013044943</v>
      </c>
      <c r="E11" s="18">
        <f t="shared" si="1"/>
        <v>16692.605761246865</v>
      </c>
      <c r="F11" s="18">
        <f t="shared" si="1"/>
        <v>19912.147443644808</v>
      </c>
      <c r="G11" s="18">
        <f t="shared" si="1"/>
        <v>13976.389481086935</v>
      </c>
      <c r="H11" s="18">
        <f t="shared" si="1"/>
        <v>20217.388662764737</v>
      </c>
      <c r="I11" s="18">
        <f t="shared" si="1"/>
        <v>19863.773295920368</v>
      </c>
      <c r="J11" s="18">
        <f t="shared" si="1"/>
        <v>19544.802794475807</v>
      </c>
      <c r="K11" s="18">
        <f t="shared" si="1"/>
        <v>13980.121316712557</v>
      </c>
      <c r="L11" s="18">
        <f t="shared" si="1"/>
        <v>14350.013027692821</v>
      </c>
      <c r="M11" s="18">
        <f t="shared" si="1"/>
        <v>9503.8887840872321</v>
      </c>
      <c r="N11" s="18">
        <f t="shared" si="1"/>
        <v>9447.5278024715262</v>
      </c>
      <c r="O11" s="18">
        <f t="shared" si="1"/>
        <v>9412.9083142325671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20" t="s">
        <v>61</v>
      </c>
      <c r="C20" s="18">
        <f>C49</f>
        <v>0</v>
      </c>
      <c r="D20" s="18">
        <f t="shared" ref="D20:Q20" si="2">D49</f>
        <v>2201.4004873850026</v>
      </c>
      <c r="E20" s="18">
        <f t="shared" si="2"/>
        <v>2554.7219679553509</v>
      </c>
      <c r="F20" s="18">
        <f t="shared" si="2"/>
        <v>2489.018430455601</v>
      </c>
      <c r="G20" s="18">
        <f t="shared" si="2"/>
        <v>2415.3629539764997</v>
      </c>
      <c r="H20" s="18">
        <f t="shared" si="2"/>
        <v>2344.4776133045857</v>
      </c>
      <c r="I20" s="18">
        <f t="shared" si="2"/>
        <v>2303.4711645927396</v>
      </c>
      <c r="J20" s="18">
        <f t="shared" si="2"/>
        <v>1701.897413175142</v>
      </c>
      <c r="K20" s="18">
        <f t="shared" si="2"/>
        <v>2427.1043952625964</v>
      </c>
      <c r="L20" s="18">
        <f t="shared" si="2"/>
        <v>2389.7994931442827</v>
      </c>
      <c r="M20" s="18">
        <f t="shared" si="2"/>
        <v>2375.972196021808</v>
      </c>
      <c r="N20" s="18">
        <f t="shared" si="2"/>
        <v>2361.8819506178816</v>
      </c>
      <c r="O20" s="18">
        <f t="shared" si="2"/>
        <v>2353.2270785581418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8805.6019495400105</v>
      </c>
      <c r="E21" s="18">
        <f t="shared" si="3"/>
        <v>10218.887871821404</v>
      </c>
      <c r="F21" s="18">
        <f t="shared" si="3"/>
        <v>9956.073721822404</v>
      </c>
      <c r="G21" s="18">
        <f t="shared" si="3"/>
        <v>9661.451815905999</v>
      </c>
      <c r="H21" s="18">
        <f t="shared" si="3"/>
        <v>9377.9104532183428</v>
      </c>
      <c r="I21" s="18">
        <f t="shared" si="3"/>
        <v>9213.8846583709583</v>
      </c>
      <c r="J21" s="18">
        <f t="shared" si="3"/>
        <v>6807.589652700568</v>
      </c>
      <c r="K21" s="18">
        <f t="shared" si="3"/>
        <v>9708.4175810503857</v>
      </c>
      <c r="L21" s="18">
        <f t="shared" si="3"/>
        <v>9559.1979725771307</v>
      </c>
      <c r="M21" s="18">
        <f t="shared" si="3"/>
        <v>9503.8887840872321</v>
      </c>
      <c r="N21" s="18">
        <f t="shared" si="3"/>
        <v>9447.5278024715262</v>
      </c>
      <c r="O21" s="18">
        <f t="shared" si="3"/>
        <v>9412.9083142325671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S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S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2517.3822532612357</v>
      </c>
      <c r="E33" s="19">
        <v>4173.1514403117162</v>
      </c>
      <c r="F33" s="19">
        <v>4978.036860911202</v>
      </c>
      <c r="G33" s="19">
        <v>3494.0973702717338</v>
      </c>
      <c r="H33" s="19">
        <v>5054.3471656911843</v>
      </c>
      <c r="I33" s="19">
        <v>4965.9433239800919</v>
      </c>
      <c r="J33" s="19">
        <v>4886.2006986189517</v>
      </c>
      <c r="K33" s="19">
        <v>3495.0303291781393</v>
      </c>
      <c r="L33" s="19">
        <v>3587.5032569232053</v>
      </c>
      <c r="M33" s="19">
        <v>2375.972196021808</v>
      </c>
      <c r="N33" s="19">
        <v>2361.8819506178816</v>
      </c>
      <c r="O33" s="19">
        <v>2353.2270785581418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896.26109421645981</v>
      </c>
      <c r="E34" s="16">
        <v>1485.7629473550751</v>
      </c>
      <c r="F34" s="16">
        <v>1772.3255013139831</v>
      </c>
      <c r="G34" s="16">
        <v>1244.0000037029024</v>
      </c>
      <c r="H34" s="16">
        <v>1799.4941830560963</v>
      </c>
      <c r="I34" s="16">
        <v>1768.0198514156484</v>
      </c>
      <c r="J34" s="16">
        <v>1739.629163998479</v>
      </c>
      <c r="K34" s="16">
        <v>1244.332164132345</v>
      </c>
      <c r="L34" s="16">
        <v>1277.2552084172655</v>
      </c>
      <c r="M34" s="16">
        <v>845.91501249985447</v>
      </c>
      <c r="N34" s="16">
        <v>840.89847647432998</v>
      </c>
      <c r="O34" s="16">
        <v>837.81709100237117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1621.121159044776</v>
      </c>
      <c r="E35" s="16">
        <v>2687.3884929566411</v>
      </c>
      <c r="F35" s="16">
        <v>3205.7113595972187</v>
      </c>
      <c r="G35" s="16">
        <v>2250.0973665688316</v>
      </c>
      <c r="H35" s="16">
        <v>3254.8529826350882</v>
      </c>
      <c r="I35" s="16">
        <v>3197.9234725644433</v>
      </c>
      <c r="J35" s="16">
        <v>3146.5715346204724</v>
      </c>
      <c r="K35" s="16">
        <v>2250.6981650457942</v>
      </c>
      <c r="L35" s="16">
        <v>2310.2480485059396</v>
      </c>
      <c r="M35" s="16">
        <v>1530.0571835219534</v>
      </c>
      <c r="N35" s="16">
        <v>1520.9834741435516</v>
      </c>
      <c r="O35" s="16">
        <v>1515.4099875557706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10069.529013044943</v>
      </c>
      <c r="E36" s="18">
        <v>16692.605761246865</v>
      </c>
      <c r="F36" s="18">
        <v>19912.147443644808</v>
      </c>
      <c r="G36" s="18">
        <v>13976.389481086935</v>
      </c>
      <c r="H36" s="18">
        <v>20217.388662764737</v>
      </c>
      <c r="I36" s="18">
        <v>19863.773295920368</v>
      </c>
      <c r="J36" s="18">
        <v>19544.802794475807</v>
      </c>
      <c r="K36" s="18">
        <v>13980.121316712557</v>
      </c>
      <c r="L36" s="18">
        <v>14350.013027692821</v>
      </c>
      <c r="M36" s="18">
        <v>9503.8887840872321</v>
      </c>
      <c r="N36" s="18">
        <v>9447.5278024715262</v>
      </c>
      <c r="O36" s="18">
        <v>9412.9083142325671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3585.0443768658392</v>
      </c>
      <c r="E37" s="8">
        <v>5943.0517894203003</v>
      </c>
      <c r="F37" s="8">
        <v>7089.3020052559323</v>
      </c>
      <c r="G37" s="8">
        <v>4976.0000148116096</v>
      </c>
      <c r="H37" s="8">
        <v>7197.9767322243852</v>
      </c>
      <c r="I37" s="8">
        <v>7072.0794056625937</v>
      </c>
      <c r="J37" s="8">
        <v>6958.5166559939162</v>
      </c>
      <c r="K37" s="8">
        <v>4977.3286565293802</v>
      </c>
      <c r="L37" s="8">
        <v>5109.0208336690621</v>
      </c>
      <c r="M37" s="8">
        <v>3383.6600499994179</v>
      </c>
      <c r="N37" s="8">
        <v>3363.5939058973199</v>
      </c>
      <c r="O37" s="8">
        <v>3351.2683640094847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6484.4846361791042</v>
      </c>
      <c r="E38" s="8">
        <v>10749.553971826565</v>
      </c>
      <c r="F38" s="8">
        <v>12822.845438388875</v>
      </c>
      <c r="G38" s="8">
        <v>9000.3894662753264</v>
      </c>
      <c r="H38" s="8">
        <v>13019.411930540353</v>
      </c>
      <c r="I38" s="8">
        <v>12791.693890257773</v>
      </c>
      <c r="J38" s="8">
        <v>12586.28613848189</v>
      </c>
      <c r="K38" s="8">
        <v>9002.7926601831768</v>
      </c>
      <c r="L38" s="8">
        <v>9240.9921940237582</v>
      </c>
      <c r="M38" s="8">
        <v>6120.2287340878138</v>
      </c>
      <c r="N38" s="8">
        <v>6083.9338965742063</v>
      </c>
      <c r="O38" s="8">
        <v>6061.6399502230825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2201.4004873850026</v>
      </c>
      <c r="E49" s="18">
        <v>2554.7219679553509</v>
      </c>
      <c r="F49" s="18">
        <v>2489.018430455601</v>
      </c>
      <c r="G49" s="18">
        <v>2415.3629539764997</v>
      </c>
      <c r="H49" s="18">
        <v>2344.4776133045857</v>
      </c>
      <c r="I49" s="18">
        <v>2303.4711645927396</v>
      </c>
      <c r="J49" s="18">
        <v>1701.897413175142</v>
      </c>
      <c r="K49" s="18">
        <v>2427.1043952625964</v>
      </c>
      <c r="L49" s="18">
        <v>2389.7994931442827</v>
      </c>
      <c r="M49" s="18">
        <v>2375.972196021808</v>
      </c>
      <c r="N49" s="18">
        <v>2361.8819506178816</v>
      </c>
      <c r="O49" s="18">
        <v>2353.2270785581418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783.76242109290172</v>
      </c>
      <c r="E50" s="8">
        <v>909.55511561750961</v>
      </c>
      <c r="F50" s="8">
        <v>886.16275065699153</v>
      </c>
      <c r="G50" s="8">
        <v>859.93926478841809</v>
      </c>
      <c r="H50" s="8">
        <v>834.70202760991174</v>
      </c>
      <c r="I50" s="8">
        <v>820.10254255165421</v>
      </c>
      <c r="J50" s="8">
        <v>605.92483950359599</v>
      </c>
      <c r="K50" s="8">
        <v>864.11955842523957</v>
      </c>
      <c r="L50" s="8">
        <v>850.83793131084974</v>
      </c>
      <c r="M50" s="8">
        <v>845.91501249985447</v>
      </c>
      <c r="N50" s="8">
        <v>840.89847647432998</v>
      </c>
      <c r="O50" s="8">
        <v>837.81709100237117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1417.638066292101</v>
      </c>
      <c r="E51" s="8">
        <v>1645.1668523378414</v>
      </c>
      <c r="F51" s="8">
        <v>1602.8556797986093</v>
      </c>
      <c r="G51" s="8">
        <v>1555.4236891880819</v>
      </c>
      <c r="H51" s="8">
        <v>1509.775585694674</v>
      </c>
      <c r="I51" s="8">
        <v>1483.3686220410855</v>
      </c>
      <c r="J51" s="8">
        <v>1095.9725736715461</v>
      </c>
      <c r="K51" s="8">
        <v>1562.9848368373569</v>
      </c>
      <c r="L51" s="8">
        <v>1538.9615618334328</v>
      </c>
      <c r="M51" s="8">
        <v>1530.0571835219534</v>
      </c>
      <c r="N51" s="8">
        <v>1520.9834741435516</v>
      </c>
      <c r="O51" s="8">
        <v>1515.4099875557706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8805.6019495400105</v>
      </c>
      <c r="E52" s="18">
        <v>10218.887871821404</v>
      </c>
      <c r="F52" s="18">
        <v>9956.073721822404</v>
      </c>
      <c r="G52" s="18">
        <v>9661.451815905999</v>
      </c>
      <c r="H52" s="18">
        <v>9377.9104532183428</v>
      </c>
      <c r="I52" s="18">
        <v>9213.8846583709583</v>
      </c>
      <c r="J52" s="18">
        <v>6807.589652700568</v>
      </c>
      <c r="K52" s="18">
        <v>9708.4175810503857</v>
      </c>
      <c r="L52" s="18">
        <v>9559.1979725771307</v>
      </c>
      <c r="M52" s="18">
        <v>9503.8887840872321</v>
      </c>
      <c r="N52" s="18">
        <v>9447.5278024715262</v>
      </c>
      <c r="O52" s="18">
        <v>9412.9083142325671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3135.0496843716069</v>
      </c>
      <c r="E53" s="8">
        <v>3638.2204624700385</v>
      </c>
      <c r="F53" s="8">
        <v>3544.6510026279661</v>
      </c>
      <c r="G53" s="8">
        <v>3439.7570591536723</v>
      </c>
      <c r="H53" s="8">
        <v>3338.808110439647</v>
      </c>
      <c r="I53" s="8">
        <v>3280.4101702066168</v>
      </c>
      <c r="J53" s="8">
        <v>2423.699358014384</v>
      </c>
      <c r="K53" s="8">
        <v>3456.4782337009583</v>
      </c>
      <c r="L53" s="8">
        <v>3403.351725243399</v>
      </c>
      <c r="M53" s="8">
        <v>3383.6600499994179</v>
      </c>
      <c r="N53" s="8">
        <v>3363.5939058973199</v>
      </c>
      <c r="O53" s="8">
        <v>3351.2683640094847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5670.5522651684041</v>
      </c>
      <c r="E54" s="8">
        <v>6580.6674093513657</v>
      </c>
      <c r="F54" s="8">
        <v>6411.4227191944374</v>
      </c>
      <c r="G54" s="8">
        <v>6221.6947567523275</v>
      </c>
      <c r="H54" s="8">
        <v>6039.1023427786959</v>
      </c>
      <c r="I54" s="8">
        <v>5933.4744881643419</v>
      </c>
      <c r="J54" s="8">
        <v>4383.8902946861845</v>
      </c>
      <c r="K54" s="8">
        <v>6251.9393473494274</v>
      </c>
      <c r="L54" s="8">
        <v>6155.8462473337313</v>
      </c>
      <c r="M54" s="8">
        <v>6120.2287340878138</v>
      </c>
      <c r="N54" s="8">
        <v>6083.9338965742063</v>
      </c>
      <c r="O54" s="8">
        <v>6061.6399502230825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1F2A-A08A-465F-B6AF-9240817FCECD}">
  <sheetPr codeName="Sheet3"/>
  <dimension ref="A1:AV138"/>
  <sheetViews>
    <sheetView zoomScale="70" zoomScaleNormal="70" workbookViewId="0">
      <selection activeCell="B48" sqref="B48"/>
    </sheetView>
  </sheetViews>
  <sheetFormatPr defaultRowHeight="15" x14ac:dyDescent="0.25"/>
  <cols>
    <col min="1" max="1" width="14.85546875" customWidth="1"/>
  </cols>
  <sheetData>
    <row r="1" spans="1:17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587.66488985788715</v>
      </c>
      <c r="E10" s="18">
        <f t="shared" si="0"/>
        <v>947.21036881346686</v>
      </c>
      <c r="F10" s="18">
        <f t="shared" si="0"/>
        <v>1079.9369143223262</v>
      </c>
      <c r="G10" s="18">
        <f t="shared" si="0"/>
        <v>688.10906885792701</v>
      </c>
      <c r="H10" s="18">
        <f t="shared" si="0"/>
        <v>870.38271641784524</v>
      </c>
      <c r="I10" s="18">
        <f t="shared" si="0"/>
        <v>855.15915274723375</v>
      </c>
      <c r="J10" s="18">
        <f t="shared" si="0"/>
        <v>841.42709188935476</v>
      </c>
      <c r="K10" s="18">
        <f t="shared" si="0"/>
        <v>601.86091143915871</v>
      </c>
      <c r="L10" s="18">
        <f t="shared" si="0"/>
        <v>617.78519115468862</v>
      </c>
      <c r="M10" s="18">
        <f t="shared" si="0"/>
        <v>409.15375741189996</v>
      </c>
      <c r="N10" s="18">
        <f t="shared" si="0"/>
        <v>406.72734987248305</v>
      </c>
      <c r="O10" s="18">
        <f t="shared" si="0"/>
        <v>405.23693957681917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2350.6595594315486</v>
      </c>
      <c r="E11" s="18">
        <f t="shared" si="1"/>
        <v>3788.8414752538674</v>
      </c>
      <c r="F11" s="18">
        <f t="shared" si="1"/>
        <v>4319.7476572893047</v>
      </c>
      <c r="G11" s="18">
        <f t="shared" si="1"/>
        <v>2752.4362754317081</v>
      </c>
      <c r="H11" s="18">
        <f t="shared" si="1"/>
        <v>3481.530865671381</v>
      </c>
      <c r="I11" s="18">
        <f t="shared" si="1"/>
        <v>3420.636610988935</v>
      </c>
      <c r="J11" s="18">
        <f t="shared" si="1"/>
        <v>3365.708367557419</v>
      </c>
      <c r="K11" s="18">
        <f t="shared" si="1"/>
        <v>2407.4436457566349</v>
      </c>
      <c r="L11" s="18">
        <f t="shared" si="1"/>
        <v>2471.1407646187545</v>
      </c>
      <c r="M11" s="18">
        <f t="shared" si="1"/>
        <v>1636.6150296475998</v>
      </c>
      <c r="N11" s="18">
        <f t="shared" si="1"/>
        <v>1626.9093994899322</v>
      </c>
      <c r="O11" s="18">
        <f t="shared" si="1"/>
        <v>1620.9477583072767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456.17149828396293</v>
      </c>
      <c r="E20" s="18">
        <f t="shared" si="2"/>
        <v>554.2222036741116</v>
      </c>
      <c r="F20" s="18">
        <f t="shared" si="2"/>
        <v>539.96845716116309</v>
      </c>
      <c r="G20" s="18">
        <f t="shared" si="2"/>
        <v>523.98961445383532</v>
      </c>
      <c r="H20" s="18">
        <f t="shared" si="2"/>
        <v>508.6117258976019</v>
      </c>
      <c r="I20" s="18">
        <f t="shared" si="2"/>
        <v>499.71577375290815</v>
      </c>
      <c r="J20" s="18">
        <f t="shared" si="2"/>
        <v>339.68413112202023</v>
      </c>
      <c r="K20" s="18">
        <f t="shared" si="2"/>
        <v>417.95896627719355</v>
      </c>
      <c r="L20" s="18">
        <f t="shared" si="2"/>
        <v>411.53488400167384</v>
      </c>
      <c r="M20" s="18">
        <f t="shared" si="2"/>
        <v>409.15375741189985</v>
      </c>
      <c r="N20" s="18">
        <f t="shared" si="2"/>
        <v>406.72734987248305</v>
      </c>
      <c r="O20" s="18">
        <f t="shared" si="2"/>
        <v>405.23693957681917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1824.6859931358517</v>
      </c>
      <c r="E21" s="18">
        <f t="shared" si="3"/>
        <v>2216.8888146964464</v>
      </c>
      <c r="F21" s="18">
        <f t="shared" si="3"/>
        <v>2159.8738286446523</v>
      </c>
      <c r="G21" s="18">
        <f t="shared" si="3"/>
        <v>2095.9584578153413</v>
      </c>
      <c r="H21" s="18">
        <f t="shared" si="3"/>
        <v>2034.4469035904076</v>
      </c>
      <c r="I21" s="18">
        <f t="shared" si="3"/>
        <v>1998.8630950116326</v>
      </c>
      <c r="J21" s="18">
        <f t="shared" si="3"/>
        <v>1358.7365244880809</v>
      </c>
      <c r="K21" s="18">
        <f t="shared" si="3"/>
        <v>1671.8358651087742</v>
      </c>
      <c r="L21" s="18">
        <f t="shared" si="3"/>
        <v>1646.1395360066954</v>
      </c>
      <c r="M21" s="18">
        <f t="shared" si="3"/>
        <v>1636.6150296475994</v>
      </c>
      <c r="N21" s="18">
        <f t="shared" si="3"/>
        <v>1626.9093994899322</v>
      </c>
      <c r="O21" s="18">
        <f t="shared" si="3"/>
        <v>1620.9477583072767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587.66488985788715</v>
      </c>
      <c r="E33" s="19">
        <v>947.21036881346686</v>
      </c>
      <c r="F33" s="19">
        <v>1079.9369143223262</v>
      </c>
      <c r="G33" s="19">
        <v>688.10906885792701</v>
      </c>
      <c r="H33" s="19">
        <v>870.38271641784524</v>
      </c>
      <c r="I33" s="19">
        <v>855.15915274723375</v>
      </c>
      <c r="J33" s="19">
        <v>841.42709188935476</v>
      </c>
      <c r="K33" s="19">
        <v>601.86091143915871</v>
      </c>
      <c r="L33" s="19">
        <v>617.78519115468862</v>
      </c>
      <c r="M33" s="19">
        <v>409.15375741189996</v>
      </c>
      <c r="N33" s="19">
        <v>406.72734987248305</v>
      </c>
      <c r="O33" s="19">
        <v>405.23693957681917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283.15951768258043</v>
      </c>
      <c r="E34" s="16">
        <v>456.40234052781511</v>
      </c>
      <c r="F34" s="16">
        <v>520.35508852855435</v>
      </c>
      <c r="G34" s="16">
        <v>331.55738144904092</v>
      </c>
      <c r="H34" s="16">
        <v>419.38382645206354</v>
      </c>
      <c r="I34" s="16">
        <v>412.048528698572</v>
      </c>
      <c r="J34" s="16">
        <v>405.43189429278823</v>
      </c>
      <c r="K34" s="16">
        <v>289.99970618684245</v>
      </c>
      <c r="L34" s="16">
        <v>297.67263584711594</v>
      </c>
      <c r="M34" s="16">
        <v>197.14599698951909</v>
      </c>
      <c r="N34" s="16">
        <v>195.97686063235332</v>
      </c>
      <c r="O34" s="16">
        <v>195.25872370133575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304.50537217530677</v>
      </c>
      <c r="E35" s="16">
        <v>490.8080282856518</v>
      </c>
      <c r="F35" s="16">
        <v>559.58182579377171</v>
      </c>
      <c r="G35" s="16">
        <v>356.5516874088861</v>
      </c>
      <c r="H35" s="16">
        <v>450.9988899657817</v>
      </c>
      <c r="I35" s="16">
        <v>443.11062404866169</v>
      </c>
      <c r="J35" s="16">
        <v>435.99519759656653</v>
      </c>
      <c r="K35" s="16">
        <v>311.86120525231627</v>
      </c>
      <c r="L35" s="16">
        <v>320.11255530757268</v>
      </c>
      <c r="M35" s="16">
        <v>212.00776042238087</v>
      </c>
      <c r="N35" s="16">
        <v>210.7504892401297</v>
      </c>
      <c r="O35" s="16">
        <v>209.97821587548344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2350.6595594315486</v>
      </c>
      <c r="E36" s="18">
        <v>3788.8414752538674</v>
      </c>
      <c r="F36" s="18">
        <v>4319.7476572893047</v>
      </c>
      <c r="G36" s="18">
        <v>2752.4362754317081</v>
      </c>
      <c r="H36" s="18">
        <v>3481.530865671381</v>
      </c>
      <c r="I36" s="18">
        <v>3420.636610988935</v>
      </c>
      <c r="J36" s="18">
        <v>3365.708367557419</v>
      </c>
      <c r="K36" s="18">
        <v>2407.4436457566349</v>
      </c>
      <c r="L36" s="18">
        <v>2471.1407646187545</v>
      </c>
      <c r="M36" s="18">
        <v>1636.6150296475998</v>
      </c>
      <c r="N36" s="18">
        <v>1626.9093994899322</v>
      </c>
      <c r="O36" s="18">
        <v>1620.9477583072767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1132.6380707303217</v>
      </c>
      <c r="E37" s="8">
        <v>1825.6093621112605</v>
      </c>
      <c r="F37" s="8">
        <v>2081.4203541142174</v>
      </c>
      <c r="G37" s="8">
        <v>1326.2295257961637</v>
      </c>
      <c r="H37" s="8">
        <v>1677.5353058082542</v>
      </c>
      <c r="I37" s="8">
        <v>1648.194114794288</v>
      </c>
      <c r="J37" s="8">
        <v>1621.7275771711529</v>
      </c>
      <c r="K37" s="8">
        <v>1159.9988247473698</v>
      </c>
      <c r="L37" s="8">
        <v>1190.6905433884638</v>
      </c>
      <c r="M37" s="8">
        <v>788.58398795807636</v>
      </c>
      <c r="N37" s="8">
        <v>783.90744252941329</v>
      </c>
      <c r="O37" s="8">
        <v>781.03489480534301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1218.0214887012271</v>
      </c>
      <c r="E38" s="8">
        <v>1963.2321131426072</v>
      </c>
      <c r="F38" s="8">
        <v>2238.3273031750869</v>
      </c>
      <c r="G38" s="8">
        <v>1426.2067496355444</v>
      </c>
      <c r="H38" s="8">
        <v>1803.9955598631268</v>
      </c>
      <c r="I38" s="8">
        <v>1772.4424961946468</v>
      </c>
      <c r="J38" s="8">
        <v>1743.9807903862661</v>
      </c>
      <c r="K38" s="8">
        <v>1247.4448210092651</v>
      </c>
      <c r="L38" s="8">
        <v>1280.4502212302907</v>
      </c>
      <c r="M38" s="8">
        <v>848.03104168952348</v>
      </c>
      <c r="N38" s="8">
        <v>843.00195696051878</v>
      </c>
      <c r="O38" s="8">
        <v>839.91286350193377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456.17149828396293</v>
      </c>
      <c r="E49" s="18">
        <v>554.2222036741116</v>
      </c>
      <c r="F49" s="18">
        <v>539.96845716116309</v>
      </c>
      <c r="G49" s="18">
        <v>523.98961445383532</v>
      </c>
      <c r="H49" s="18">
        <v>508.6117258976019</v>
      </c>
      <c r="I49" s="18">
        <v>499.71577375290815</v>
      </c>
      <c r="J49" s="18">
        <v>339.68413112202023</v>
      </c>
      <c r="K49" s="18">
        <v>417.95896627719355</v>
      </c>
      <c r="L49" s="18">
        <v>411.53488400167384</v>
      </c>
      <c r="M49" s="18">
        <v>409.15375741189985</v>
      </c>
      <c r="N49" s="18">
        <v>406.72734987248305</v>
      </c>
      <c r="O49" s="18">
        <v>405.23693957681917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219.80095061636834</v>
      </c>
      <c r="E50" s="8">
        <v>267.04554685798712</v>
      </c>
      <c r="F50" s="8">
        <v>260.17754426427717</v>
      </c>
      <c r="G50" s="8">
        <v>252.47832405864787</v>
      </c>
      <c r="H50" s="8">
        <v>245.06866664724029</v>
      </c>
      <c r="I50" s="8">
        <v>240.78225518708319</v>
      </c>
      <c r="J50" s="8">
        <v>163.67286253258666</v>
      </c>
      <c r="K50" s="8">
        <v>201.38868485197395</v>
      </c>
      <c r="L50" s="8">
        <v>198.29331524578686</v>
      </c>
      <c r="M50" s="8">
        <v>197.14599698951906</v>
      </c>
      <c r="N50" s="8">
        <v>195.97686063235332</v>
      </c>
      <c r="O50" s="8">
        <v>195.25872370133575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236.37054766759456</v>
      </c>
      <c r="E51" s="8">
        <v>287.17665681612442</v>
      </c>
      <c r="F51" s="8">
        <v>279.79091289688586</v>
      </c>
      <c r="G51" s="8">
        <v>271.51129039518742</v>
      </c>
      <c r="H51" s="8">
        <v>263.54305925036158</v>
      </c>
      <c r="I51" s="8">
        <v>258.93351856582495</v>
      </c>
      <c r="J51" s="8">
        <v>176.01126858943357</v>
      </c>
      <c r="K51" s="8">
        <v>216.5702814252196</v>
      </c>
      <c r="L51" s="8">
        <v>213.24156875588699</v>
      </c>
      <c r="M51" s="8">
        <v>212.00776042238081</v>
      </c>
      <c r="N51" s="8">
        <v>210.7504892401297</v>
      </c>
      <c r="O51" s="8">
        <v>209.97821587548344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1824.6859931358517</v>
      </c>
      <c r="E52" s="18">
        <v>2216.8888146964464</v>
      </c>
      <c r="F52" s="18">
        <v>2159.8738286446523</v>
      </c>
      <c r="G52" s="18">
        <v>2095.9584578153413</v>
      </c>
      <c r="H52" s="18">
        <v>2034.4469035904076</v>
      </c>
      <c r="I52" s="18">
        <v>1998.8630950116326</v>
      </c>
      <c r="J52" s="18">
        <v>1358.7365244880809</v>
      </c>
      <c r="K52" s="18">
        <v>1671.8358651087742</v>
      </c>
      <c r="L52" s="18">
        <v>1646.1395360066954</v>
      </c>
      <c r="M52" s="18">
        <v>1636.6150296475994</v>
      </c>
      <c r="N52" s="18">
        <v>1626.9093994899322</v>
      </c>
      <c r="O52" s="18">
        <v>1620.9477583072767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879.20380246547336</v>
      </c>
      <c r="E53" s="8">
        <v>1068.1821874319485</v>
      </c>
      <c r="F53" s="8">
        <v>1040.7101770571087</v>
      </c>
      <c r="G53" s="8">
        <v>1009.9132962345915</v>
      </c>
      <c r="H53" s="8">
        <v>980.27466658896117</v>
      </c>
      <c r="I53" s="8">
        <v>963.12902074833278</v>
      </c>
      <c r="J53" s="8">
        <v>654.69145013034665</v>
      </c>
      <c r="K53" s="8">
        <v>805.5547394078958</v>
      </c>
      <c r="L53" s="8">
        <v>793.17326098314743</v>
      </c>
      <c r="M53" s="8">
        <v>788.58398795807625</v>
      </c>
      <c r="N53" s="8">
        <v>783.90744252941329</v>
      </c>
      <c r="O53" s="8">
        <v>781.03489480534301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945.48219067037826</v>
      </c>
      <c r="E54" s="8">
        <v>1148.7066272644977</v>
      </c>
      <c r="F54" s="8">
        <v>1119.1636515875434</v>
      </c>
      <c r="G54" s="8">
        <v>1086.0451615807497</v>
      </c>
      <c r="H54" s="8">
        <v>1054.1722370014463</v>
      </c>
      <c r="I54" s="8">
        <v>1035.7340742632998</v>
      </c>
      <c r="J54" s="8">
        <v>704.04507435773428</v>
      </c>
      <c r="K54" s="8">
        <v>866.28112570087842</v>
      </c>
      <c r="L54" s="8">
        <v>852.96627502354795</v>
      </c>
      <c r="M54" s="8">
        <v>848.03104168952325</v>
      </c>
      <c r="N54" s="8">
        <v>843.00195696051878</v>
      </c>
      <c r="O54" s="8">
        <v>839.91286350193377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35" spans="1:11" x14ac:dyDescent="0.25">
      <c r="B135">
        <v>2021</v>
      </c>
      <c r="C135">
        <v>2022</v>
      </c>
      <c r="D135">
        <v>2023</v>
      </c>
      <c r="E135">
        <v>2024</v>
      </c>
      <c r="F135">
        <v>2025</v>
      </c>
      <c r="G135">
        <v>2026</v>
      </c>
      <c r="H135">
        <v>2027</v>
      </c>
      <c r="I135">
        <v>2028</v>
      </c>
      <c r="J135">
        <v>2029</v>
      </c>
      <c r="K135">
        <v>2030</v>
      </c>
    </row>
    <row r="136" spans="1:11" x14ac:dyDescent="0.25">
      <c r="A136" t="s">
        <v>57</v>
      </c>
      <c r="B136">
        <v>173.87086693730572</v>
      </c>
      <c r="C136">
        <v>1296.13449019173</v>
      </c>
      <c r="D136">
        <v>1077.5158955902091</v>
      </c>
      <c r="E136">
        <v>859.27683693464053</v>
      </c>
      <c r="F136">
        <v>651.13780467283891</v>
      </c>
      <c r="G136">
        <v>1224.1919499385936</v>
      </c>
      <c r="H136">
        <v>490.43377410053859</v>
      </c>
      <c r="I136">
        <v>994.76407209256729</v>
      </c>
      <c r="J136">
        <v>146.27531912513959</v>
      </c>
      <c r="K136">
        <v>701.92785516927393</v>
      </c>
    </row>
    <row r="137" spans="1:11" x14ac:dyDescent="0.25">
      <c r="A137" t="s">
        <v>58</v>
      </c>
      <c r="B137">
        <v>695.48346774922288</v>
      </c>
      <c r="C137">
        <v>5184.5379607669202</v>
      </c>
      <c r="D137">
        <v>4310.0635823608363</v>
      </c>
      <c r="E137">
        <v>3437.1073477385621</v>
      </c>
      <c r="F137">
        <v>2604.5512186913556</v>
      </c>
      <c r="G137">
        <v>4896.7677997543742</v>
      </c>
      <c r="H137">
        <v>1961.7350964021543</v>
      </c>
      <c r="I137">
        <v>3979.0562883702692</v>
      </c>
      <c r="J137">
        <v>585.10127650055836</v>
      </c>
      <c r="K137">
        <v>2807.7114206770957</v>
      </c>
    </row>
    <row r="138" spans="1:11" x14ac:dyDescent="0.25">
      <c r="A138" t="s">
        <v>63</v>
      </c>
      <c r="B138">
        <v>128.30769230769232</v>
      </c>
      <c r="C138">
        <v>1014.9476405946996</v>
      </c>
      <c r="D138">
        <v>869.53846153846143</v>
      </c>
      <c r="E138">
        <v>731.2</v>
      </c>
      <c r="F138">
        <v>580.91999999999996</v>
      </c>
      <c r="G138">
        <v>1125.1987677116465</v>
      </c>
      <c r="H138">
        <v>458.8</v>
      </c>
      <c r="I138">
        <v>945.78753803508471</v>
      </c>
      <c r="J138">
        <v>116.65843693383738</v>
      </c>
      <c r="K138">
        <v>568.54463817978456</v>
      </c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1E67-17AA-4525-A122-B72D7BC5E7A0}">
  <sheetPr codeName="Sheet4"/>
  <dimension ref="A1:AV107"/>
  <sheetViews>
    <sheetView topLeftCell="A6" zoomScale="70" zoomScaleNormal="70" workbookViewId="0">
      <selection activeCell="B60" sqref="B60:Q108"/>
    </sheetView>
  </sheetViews>
  <sheetFormatPr defaultRowHeight="15" x14ac:dyDescent="0.25"/>
  <sheetData>
    <row r="1" spans="1:17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798.18525705244133</v>
      </c>
      <c r="E10" s="18">
        <f t="shared" si="0"/>
        <v>1286.04128711153</v>
      </c>
      <c r="F10" s="18">
        <f t="shared" si="0"/>
        <v>1465.312565251646</v>
      </c>
      <c r="G10" s="18">
        <f t="shared" si="0"/>
        <v>932.29449825620532</v>
      </c>
      <c r="H10" s="18">
        <f t="shared" si="0"/>
        <v>1176.5590696490697</v>
      </c>
      <c r="I10" s="18">
        <f t="shared" si="0"/>
        <v>1155.9802810642566</v>
      </c>
      <c r="J10" s="18">
        <f t="shared" si="0"/>
        <v>1137.4176643640942</v>
      </c>
      <c r="K10" s="18">
        <f t="shared" si="0"/>
        <v>813.57878627848095</v>
      </c>
      <c r="L10" s="18">
        <f t="shared" si="0"/>
        <v>835.1047832606414</v>
      </c>
      <c r="M10" s="18">
        <f t="shared" si="0"/>
        <v>553.0826325977539</v>
      </c>
      <c r="N10" s="18">
        <f t="shared" si="0"/>
        <v>549.8026825903421</v>
      </c>
      <c r="O10" s="18">
        <f t="shared" si="0"/>
        <v>547.78798753978015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3192.7410282097653</v>
      </c>
      <c r="E11" s="18">
        <f t="shared" si="1"/>
        <v>5144.1651484461199</v>
      </c>
      <c r="F11" s="18">
        <f t="shared" si="1"/>
        <v>5861.250261006584</v>
      </c>
      <c r="G11" s="18">
        <f t="shared" si="1"/>
        <v>3729.1779930248213</v>
      </c>
      <c r="H11" s="18">
        <f t="shared" si="1"/>
        <v>4706.2362785962787</v>
      </c>
      <c r="I11" s="18">
        <f t="shared" si="1"/>
        <v>4623.9211242570263</v>
      </c>
      <c r="J11" s="18">
        <f t="shared" si="1"/>
        <v>4549.6706574563768</v>
      </c>
      <c r="K11" s="18">
        <f t="shared" si="1"/>
        <v>3254.3151451139238</v>
      </c>
      <c r="L11" s="18">
        <f t="shared" si="1"/>
        <v>3340.4191330425656</v>
      </c>
      <c r="M11" s="18">
        <f t="shared" si="1"/>
        <v>2212.3305303910156</v>
      </c>
      <c r="N11" s="18">
        <f t="shared" si="1"/>
        <v>2199.2107303613684</v>
      </c>
      <c r="O11" s="18">
        <f t="shared" si="1"/>
        <v>2191.1519501591206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8" x14ac:dyDescent="0.25">
      <c r="B17" s="11"/>
    </row>
    <row r="18" spans="1:18" x14ac:dyDescent="0.25">
      <c r="B18" s="11"/>
    </row>
    <row r="19" spans="1:18" x14ac:dyDescent="0.25">
      <c r="B19" s="10" t="s">
        <v>6</v>
      </c>
    </row>
    <row r="20" spans="1:18" x14ac:dyDescent="0.25">
      <c r="B20" s="11" t="s">
        <v>61</v>
      </c>
      <c r="C20" s="18">
        <f>C49</f>
        <v>0</v>
      </c>
      <c r="D20" s="18">
        <f t="shared" ref="D20:Q20" si="2">D49</f>
        <v>618.53803108336183</v>
      </c>
      <c r="E20" s="18">
        <f t="shared" si="2"/>
        <v>751.99648073400726</v>
      </c>
      <c r="F20" s="18">
        <f t="shared" si="2"/>
        <v>732.656282625823</v>
      </c>
      <c r="G20" s="18">
        <f t="shared" si="2"/>
        <v>710.97538748583247</v>
      </c>
      <c r="H20" s="18">
        <f t="shared" si="2"/>
        <v>690.10989707648946</v>
      </c>
      <c r="I20" s="18">
        <f t="shared" si="2"/>
        <v>678.03942306581371</v>
      </c>
      <c r="J20" s="18">
        <f t="shared" si="2"/>
        <v>460.32330626037401</v>
      </c>
      <c r="K20" s="18">
        <f t="shared" si="2"/>
        <v>564.98526824894498</v>
      </c>
      <c r="L20" s="18">
        <f t="shared" si="2"/>
        <v>556.30137308091855</v>
      </c>
      <c r="M20" s="18">
        <f t="shared" si="2"/>
        <v>553.0826325977539</v>
      </c>
      <c r="N20" s="18">
        <f t="shared" si="2"/>
        <v>549.8026825903421</v>
      </c>
      <c r="O20" s="18">
        <f t="shared" si="2"/>
        <v>547.78798753978015</v>
      </c>
      <c r="P20" s="18">
        <f t="shared" si="2"/>
        <v>0</v>
      </c>
      <c r="Q20" s="18">
        <f t="shared" si="2"/>
        <v>0</v>
      </c>
    </row>
    <row r="21" spans="1:18" x14ac:dyDescent="0.25">
      <c r="B21" s="12" t="s">
        <v>62</v>
      </c>
      <c r="C21" s="18">
        <f>C52</f>
        <v>0</v>
      </c>
      <c r="D21" s="18">
        <f t="shared" ref="D21:Q21" si="3">D52</f>
        <v>2474.1521243334473</v>
      </c>
      <c r="E21" s="18">
        <f t="shared" si="3"/>
        <v>3007.9859229360291</v>
      </c>
      <c r="F21" s="18">
        <f t="shared" si="3"/>
        <v>2930.625130503292</v>
      </c>
      <c r="G21" s="18">
        <f t="shared" si="3"/>
        <v>2843.9015499433299</v>
      </c>
      <c r="H21" s="18">
        <f t="shared" si="3"/>
        <v>2760.4395883059578</v>
      </c>
      <c r="I21" s="18">
        <f t="shared" si="3"/>
        <v>2712.1576922632548</v>
      </c>
      <c r="J21" s="18">
        <f t="shared" si="3"/>
        <v>1841.293225041496</v>
      </c>
      <c r="K21" s="18">
        <f t="shared" si="3"/>
        <v>2259.9410729957799</v>
      </c>
      <c r="L21" s="18">
        <f t="shared" si="3"/>
        <v>2225.2054923236742</v>
      </c>
      <c r="M21" s="18">
        <f t="shared" si="3"/>
        <v>2212.3305303910156</v>
      </c>
      <c r="N21" s="18">
        <f t="shared" si="3"/>
        <v>2199.2107303613684</v>
      </c>
      <c r="O21" s="18">
        <f t="shared" si="3"/>
        <v>2191.1519501591206</v>
      </c>
      <c r="P21" s="18">
        <f t="shared" si="3"/>
        <v>0</v>
      </c>
      <c r="Q21" s="18">
        <f t="shared" si="3"/>
        <v>0</v>
      </c>
    </row>
    <row r="22" spans="1:18" x14ac:dyDescent="0.25">
      <c r="B22" s="12"/>
    </row>
    <row r="23" spans="1:18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8" x14ac:dyDescent="0.25">
      <c r="B24" s="10"/>
    </row>
    <row r="25" spans="1:18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</row>
    <row r="26" spans="1:18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8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8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</row>
    <row r="29" spans="1:18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8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8" x14ac:dyDescent="0.25">
      <c r="A31" s="15"/>
      <c r="B31" s="12"/>
    </row>
    <row r="32" spans="1:18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798.18525705244133</v>
      </c>
      <c r="E33" s="19">
        <v>1286.04128711153</v>
      </c>
      <c r="F33" s="19">
        <v>1465.312565251646</v>
      </c>
      <c r="G33" s="19">
        <v>932.29449825620532</v>
      </c>
      <c r="H33" s="19">
        <v>1176.5590696490697</v>
      </c>
      <c r="I33" s="19">
        <v>1155.9802810642566</v>
      </c>
      <c r="J33" s="19">
        <v>1137.4176643640942</v>
      </c>
      <c r="K33" s="19">
        <v>813.57878627848095</v>
      </c>
      <c r="L33" s="19">
        <v>835.1047832606414</v>
      </c>
      <c r="M33" s="19">
        <v>553.0826325977539</v>
      </c>
      <c r="N33" s="19">
        <v>549.8026825903421</v>
      </c>
      <c r="O33" s="19">
        <v>547.78798753978015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348.11024739141851</v>
      </c>
      <c r="E34" s="16">
        <v>560.87749887186874</v>
      </c>
      <c r="F34" s="16">
        <v>639.06256735332227</v>
      </c>
      <c r="G34" s="16">
        <v>406.5989262043002</v>
      </c>
      <c r="H34" s="16">
        <v>513.12933330619717</v>
      </c>
      <c r="I34" s="16">
        <v>504.15436524962189</v>
      </c>
      <c r="J34" s="16">
        <v>496.05870445580064</v>
      </c>
      <c r="K34" s="16">
        <v>354.82378315239237</v>
      </c>
      <c r="L34" s="16">
        <v>364.21185449121754</v>
      </c>
      <c r="M34" s="16">
        <v>241.21434261075501</v>
      </c>
      <c r="N34" s="16">
        <v>239.78386741915847</v>
      </c>
      <c r="O34" s="16">
        <v>238.9052042438208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450.07500966102276</v>
      </c>
      <c r="E35" s="16">
        <v>725.16378823966113</v>
      </c>
      <c r="F35" s="16">
        <v>826.24999789832384</v>
      </c>
      <c r="G35" s="16">
        <v>525.69557205190506</v>
      </c>
      <c r="H35" s="16">
        <v>663.4297363428725</v>
      </c>
      <c r="I35" s="16">
        <v>651.82591581463475</v>
      </c>
      <c r="J35" s="16">
        <v>641.35895990829363</v>
      </c>
      <c r="K35" s="16">
        <v>458.75500312608852</v>
      </c>
      <c r="L35" s="16">
        <v>470.89292876942392</v>
      </c>
      <c r="M35" s="16">
        <v>311.86828998699889</v>
      </c>
      <c r="N35" s="16">
        <v>310.01881517118358</v>
      </c>
      <c r="O35" s="16">
        <v>308.88278329595931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3192.7410282097653</v>
      </c>
      <c r="E36" s="18">
        <v>5144.1651484461199</v>
      </c>
      <c r="F36" s="18">
        <v>5861.250261006584</v>
      </c>
      <c r="G36" s="18">
        <v>3729.1779930248213</v>
      </c>
      <c r="H36" s="18">
        <v>4706.2362785962787</v>
      </c>
      <c r="I36" s="18">
        <v>4623.9211242570263</v>
      </c>
      <c r="J36" s="18">
        <v>4549.6706574563768</v>
      </c>
      <c r="K36" s="18">
        <v>3254.3151451139238</v>
      </c>
      <c r="L36" s="18">
        <v>3340.4191330425656</v>
      </c>
      <c r="M36" s="18">
        <v>2212.3305303910156</v>
      </c>
      <c r="N36" s="18">
        <v>2199.2107303613684</v>
      </c>
      <c r="O36" s="18">
        <v>2191.1519501591206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1392.440989565674</v>
      </c>
      <c r="E37" s="8">
        <v>2243.509995487475</v>
      </c>
      <c r="F37" s="8">
        <v>2556.2502694132891</v>
      </c>
      <c r="G37" s="8">
        <v>1626.3957048172008</v>
      </c>
      <c r="H37" s="8">
        <v>2052.5173332247887</v>
      </c>
      <c r="I37" s="8">
        <v>2016.6174609984876</v>
      </c>
      <c r="J37" s="8">
        <v>1984.2348178232025</v>
      </c>
      <c r="K37" s="8">
        <v>1419.2951326095695</v>
      </c>
      <c r="L37" s="8">
        <v>1456.8474179648701</v>
      </c>
      <c r="M37" s="8">
        <v>964.85737044302005</v>
      </c>
      <c r="N37" s="8">
        <v>959.13546967663387</v>
      </c>
      <c r="O37" s="8">
        <v>955.62081697528322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1800.300038644091</v>
      </c>
      <c r="E38" s="8">
        <v>2900.6551529586445</v>
      </c>
      <c r="F38" s="8">
        <v>3304.9999915932954</v>
      </c>
      <c r="G38" s="8">
        <v>2102.7822882076202</v>
      </c>
      <c r="H38" s="8">
        <v>2653.71894537149</v>
      </c>
      <c r="I38" s="8">
        <v>2607.303663258539</v>
      </c>
      <c r="J38" s="8">
        <v>2565.4358396331745</v>
      </c>
      <c r="K38" s="8">
        <v>1835.0200125043541</v>
      </c>
      <c r="L38" s="8">
        <v>1883.5717150776957</v>
      </c>
      <c r="M38" s="8">
        <v>1247.4731599479956</v>
      </c>
      <c r="N38" s="8">
        <v>1240.0752606847343</v>
      </c>
      <c r="O38" s="8">
        <v>1235.5311331838373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618.53803108336183</v>
      </c>
      <c r="E49" s="18">
        <v>751.99648073400726</v>
      </c>
      <c r="F49" s="18">
        <v>732.656282625823</v>
      </c>
      <c r="G49" s="18">
        <v>710.97538748583247</v>
      </c>
      <c r="H49" s="18">
        <v>690.10989707648946</v>
      </c>
      <c r="I49" s="18">
        <v>678.03942306581371</v>
      </c>
      <c r="J49" s="18">
        <v>460.32330626037401</v>
      </c>
      <c r="K49" s="18">
        <v>564.98526824894498</v>
      </c>
      <c r="L49" s="18">
        <v>556.30137308091855</v>
      </c>
      <c r="M49" s="18">
        <v>553.0826325977539</v>
      </c>
      <c r="N49" s="18">
        <v>549.8026825903421</v>
      </c>
      <c r="O49" s="18">
        <v>547.78798753978015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269.76121786133587</v>
      </c>
      <c r="E50" s="8">
        <v>327.96606882027692</v>
      </c>
      <c r="F50" s="8">
        <v>319.53128367666113</v>
      </c>
      <c r="G50" s="8">
        <v>310.07565704842631</v>
      </c>
      <c r="H50" s="8">
        <v>300.97565054722565</v>
      </c>
      <c r="I50" s="8">
        <v>295.7113893285898</v>
      </c>
      <c r="J50" s="8">
        <v>200.75948359918956</v>
      </c>
      <c r="K50" s="8">
        <v>246.40540496693905</v>
      </c>
      <c r="L50" s="8">
        <v>242.61812266805768</v>
      </c>
      <c r="M50" s="8">
        <v>241.21434261075501</v>
      </c>
      <c r="N50" s="8">
        <v>239.78386741915847</v>
      </c>
      <c r="O50" s="8">
        <v>238.9052042438208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348.77681322202602</v>
      </c>
      <c r="E51" s="8">
        <v>424.0304119137304</v>
      </c>
      <c r="F51" s="8">
        <v>413.12499894916192</v>
      </c>
      <c r="G51" s="8">
        <v>400.89973043740622</v>
      </c>
      <c r="H51" s="8">
        <v>389.13424652926375</v>
      </c>
      <c r="I51" s="8">
        <v>382.32803373722385</v>
      </c>
      <c r="J51" s="8">
        <v>259.56382266118442</v>
      </c>
      <c r="K51" s="8">
        <v>318.57986328200587</v>
      </c>
      <c r="L51" s="8">
        <v>313.6832504128609</v>
      </c>
      <c r="M51" s="8">
        <v>311.86828998699889</v>
      </c>
      <c r="N51" s="8">
        <v>310.01881517118358</v>
      </c>
      <c r="O51" s="8">
        <v>308.88278329595931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2474.1521243334473</v>
      </c>
      <c r="E52" s="18">
        <v>3007.9859229360291</v>
      </c>
      <c r="F52" s="18">
        <v>2930.625130503292</v>
      </c>
      <c r="G52" s="18">
        <v>2843.9015499433299</v>
      </c>
      <c r="H52" s="18">
        <v>2760.4395883059578</v>
      </c>
      <c r="I52" s="18">
        <v>2712.1576922632548</v>
      </c>
      <c r="J52" s="18">
        <v>1841.293225041496</v>
      </c>
      <c r="K52" s="18">
        <v>2259.9410729957799</v>
      </c>
      <c r="L52" s="18">
        <v>2225.2054923236742</v>
      </c>
      <c r="M52" s="18">
        <v>2212.3305303910156</v>
      </c>
      <c r="N52" s="18">
        <v>2199.2107303613684</v>
      </c>
      <c r="O52" s="18">
        <v>2191.1519501591206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1079.0448714453435</v>
      </c>
      <c r="E53" s="8">
        <v>1311.8642752811077</v>
      </c>
      <c r="F53" s="8">
        <v>1278.1251347066445</v>
      </c>
      <c r="G53" s="8">
        <v>1240.3026281937052</v>
      </c>
      <c r="H53" s="8">
        <v>1203.9026021889026</v>
      </c>
      <c r="I53" s="8">
        <v>1182.8455573143592</v>
      </c>
      <c r="J53" s="8">
        <v>803.03793439675826</v>
      </c>
      <c r="K53" s="8">
        <v>985.62161986775618</v>
      </c>
      <c r="L53" s="8">
        <v>970.47249067223072</v>
      </c>
      <c r="M53" s="8">
        <v>964.85737044302005</v>
      </c>
      <c r="N53" s="8">
        <v>959.13546967663387</v>
      </c>
      <c r="O53" s="8">
        <v>955.62081697528322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1395.1072528881041</v>
      </c>
      <c r="E54" s="8">
        <v>1696.1216476549216</v>
      </c>
      <c r="F54" s="8">
        <v>1652.4999957966477</v>
      </c>
      <c r="G54" s="8">
        <v>1603.5989217496249</v>
      </c>
      <c r="H54" s="8">
        <v>1556.536986117055</v>
      </c>
      <c r="I54" s="8">
        <v>1529.3121349488954</v>
      </c>
      <c r="J54" s="8">
        <v>1038.2552906447377</v>
      </c>
      <c r="K54" s="8">
        <v>1274.3194531280235</v>
      </c>
      <c r="L54" s="8">
        <v>1254.7330016514436</v>
      </c>
      <c r="M54" s="8">
        <v>1247.4731599479956</v>
      </c>
      <c r="N54" s="8">
        <v>1240.0752606847343</v>
      </c>
      <c r="O54" s="8">
        <v>1235.5311331838373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43AB-BD0F-48B3-889D-4715E336D2FC}">
  <sheetPr codeName="Sheet5"/>
  <dimension ref="A1:AV107"/>
  <sheetViews>
    <sheetView zoomScale="70" zoomScaleNormal="70" workbookViewId="0">
      <selection activeCell="B60" sqref="B60:Q108"/>
    </sheetView>
  </sheetViews>
  <sheetFormatPr defaultRowHeight="15" x14ac:dyDescent="0.25"/>
  <sheetData>
    <row r="1" spans="1:17" x14ac:dyDescent="0.25">
      <c r="A1" s="9" t="s">
        <v>1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792.08337216252471</v>
      </c>
      <c r="E10" s="18">
        <f t="shared" si="0"/>
        <v>1184.9780323756743</v>
      </c>
      <c r="F10" s="18">
        <f t="shared" si="0"/>
        <v>1477.8875538825994</v>
      </c>
      <c r="G10" s="18">
        <f t="shared" si="0"/>
        <v>760.64539396363989</v>
      </c>
      <c r="H10" s="18">
        <f t="shared" si="0"/>
        <v>1262.611959604309</v>
      </c>
      <c r="I10" s="18">
        <f t="shared" si="0"/>
        <v>2015.7629241137674</v>
      </c>
      <c r="J10" s="18">
        <f t="shared" si="0"/>
        <v>1677.9574079006386</v>
      </c>
      <c r="K10" s="18">
        <f t="shared" si="0"/>
        <v>838.43180460505914</v>
      </c>
      <c r="L10" s="18">
        <f t="shared" si="0"/>
        <v>897.94135877038025</v>
      </c>
      <c r="M10" s="18">
        <f t="shared" si="0"/>
        <v>678.40033132878989</v>
      </c>
      <c r="N10" s="18">
        <f t="shared" si="0"/>
        <v>721.78659094699196</v>
      </c>
      <c r="O10" s="18">
        <f t="shared" si="0"/>
        <v>671.90602333591903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3168.3334886500988</v>
      </c>
      <c r="E11" s="18">
        <f t="shared" si="1"/>
        <v>4739.9121295026971</v>
      </c>
      <c r="F11" s="18">
        <f t="shared" si="1"/>
        <v>5911.5502155303975</v>
      </c>
      <c r="G11" s="18">
        <f t="shared" si="1"/>
        <v>3042.5815758545596</v>
      </c>
      <c r="H11" s="18">
        <f t="shared" si="1"/>
        <v>5050.4478384172362</v>
      </c>
      <c r="I11" s="18">
        <f t="shared" si="1"/>
        <v>8063.0516964550698</v>
      </c>
      <c r="J11" s="18">
        <f t="shared" si="1"/>
        <v>6711.8296316025544</v>
      </c>
      <c r="K11" s="18">
        <f t="shared" si="1"/>
        <v>3353.7272184202366</v>
      </c>
      <c r="L11" s="18">
        <f t="shared" si="1"/>
        <v>3591.765435081521</v>
      </c>
      <c r="M11" s="18">
        <f t="shared" si="1"/>
        <v>2713.6013253151596</v>
      </c>
      <c r="N11" s="18">
        <f t="shared" si="1"/>
        <v>2887.1463637879679</v>
      </c>
      <c r="O11" s="18">
        <f t="shared" si="1"/>
        <v>2687.6240933436761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660.24704760214547</v>
      </c>
      <c r="E20" s="18">
        <f t="shared" si="2"/>
        <v>712.27601950314397</v>
      </c>
      <c r="F20" s="18">
        <f t="shared" si="2"/>
        <v>738.94377694129969</v>
      </c>
      <c r="G20" s="18">
        <f t="shared" si="2"/>
        <v>545.89035628840315</v>
      </c>
      <c r="H20" s="18">
        <f t="shared" si="2"/>
        <v>638.15686718304914</v>
      </c>
      <c r="I20" s="18">
        <f t="shared" si="2"/>
        <v>1018.818919661843</v>
      </c>
      <c r="J20" s="18">
        <f t="shared" si="2"/>
        <v>616.51066583497845</v>
      </c>
      <c r="K20" s="18">
        <f t="shared" si="2"/>
        <v>464.28663740818359</v>
      </c>
      <c r="L20" s="18">
        <f t="shared" si="2"/>
        <v>599.43678169916427</v>
      </c>
      <c r="M20" s="18">
        <f t="shared" si="2"/>
        <v>682.77799520617157</v>
      </c>
      <c r="N20" s="18">
        <f t="shared" si="2"/>
        <v>759.54556769844271</v>
      </c>
      <c r="O20" s="18">
        <f t="shared" si="2"/>
        <v>676.24177995560012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2640.9881904085819</v>
      </c>
      <c r="E21" s="18">
        <f t="shared" si="3"/>
        <v>2849.1040780125759</v>
      </c>
      <c r="F21" s="18">
        <f t="shared" si="3"/>
        <v>2955.7751077651988</v>
      </c>
      <c r="G21" s="18">
        <f t="shared" si="3"/>
        <v>2183.5614251536126</v>
      </c>
      <c r="H21" s="18">
        <f t="shared" si="3"/>
        <v>2552.6274687321966</v>
      </c>
      <c r="I21" s="18">
        <f t="shared" si="3"/>
        <v>4075.2756786473719</v>
      </c>
      <c r="J21" s="18">
        <f t="shared" si="3"/>
        <v>2466.0426633399138</v>
      </c>
      <c r="K21" s="18">
        <f t="shared" si="3"/>
        <v>1857.1465496327344</v>
      </c>
      <c r="L21" s="18">
        <f t="shared" si="3"/>
        <v>2397.7471267966571</v>
      </c>
      <c r="M21" s="18">
        <f t="shared" si="3"/>
        <v>2731.1119808246863</v>
      </c>
      <c r="N21" s="18">
        <f t="shared" si="3"/>
        <v>3038.1822707937708</v>
      </c>
      <c r="O21" s="18">
        <f t="shared" si="3"/>
        <v>2704.9671198224005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792.08337216252471</v>
      </c>
      <c r="E33" s="19">
        <v>1184.9780323756743</v>
      </c>
      <c r="F33" s="19">
        <v>1477.8875538825994</v>
      </c>
      <c r="G33" s="19">
        <v>760.64539396363989</v>
      </c>
      <c r="H33" s="19">
        <v>1262.611959604309</v>
      </c>
      <c r="I33" s="19">
        <v>2015.7629241137674</v>
      </c>
      <c r="J33" s="19">
        <v>1677.9574079006386</v>
      </c>
      <c r="K33" s="19">
        <v>838.43180460505914</v>
      </c>
      <c r="L33" s="19">
        <v>897.94135877038025</v>
      </c>
      <c r="M33" s="19">
        <v>678.40033132878989</v>
      </c>
      <c r="N33" s="19">
        <v>721.78659094699196</v>
      </c>
      <c r="O33" s="19">
        <v>671.90602333591903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271.98566634773516</v>
      </c>
      <c r="E34" s="16">
        <v>406.89787346905058</v>
      </c>
      <c r="F34" s="16">
        <v>507.47717381359899</v>
      </c>
      <c r="G34" s="16">
        <v>261.19049029738528</v>
      </c>
      <c r="H34" s="16">
        <v>433.55581904720782</v>
      </c>
      <c r="I34" s="16">
        <v>692.17287142046837</v>
      </c>
      <c r="J34" s="16">
        <v>576.17717999176807</v>
      </c>
      <c r="K34" s="16">
        <v>287.90079564484296</v>
      </c>
      <c r="L34" s="16">
        <v>308.33519221539791</v>
      </c>
      <c r="M34" s="16">
        <v>232.94917258927796</v>
      </c>
      <c r="N34" s="16">
        <v>247.84715069021357</v>
      </c>
      <c r="O34" s="16">
        <v>230.71915647104291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520.09770581478949</v>
      </c>
      <c r="E35" s="16">
        <v>778.08015890662375</v>
      </c>
      <c r="F35" s="16">
        <v>970.41038006900033</v>
      </c>
      <c r="G35" s="16">
        <v>499.45490366625467</v>
      </c>
      <c r="H35" s="16">
        <v>829.05614055710134</v>
      </c>
      <c r="I35" s="16">
        <v>1323.5900526932992</v>
      </c>
      <c r="J35" s="16">
        <v>1101.7802279088705</v>
      </c>
      <c r="K35" s="16">
        <v>550.53100896021613</v>
      </c>
      <c r="L35" s="16">
        <v>589.60616655498234</v>
      </c>
      <c r="M35" s="16">
        <v>445.45115873951198</v>
      </c>
      <c r="N35" s="16">
        <v>473.93944025677843</v>
      </c>
      <c r="O35" s="16">
        <v>441.18686686487615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3168.3334886500988</v>
      </c>
      <c r="E36" s="18">
        <v>4739.9121295026971</v>
      </c>
      <c r="F36" s="18">
        <v>5911.5502155303975</v>
      </c>
      <c r="G36" s="18">
        <v>3042.5815758545596</v>
      </c>
      <c r="H36" s="18">
        <v>5050.4478384172362</v>
      </c>
      <c r="I36" s="18">
        <v>8063.0516964550698</v>
      </c>
      <c r="J36" s="18">
        <v>6711.8296316025544</v>
      </c>
      <c r="K36" s="18">
        <v>3353.7272184202366</v>
      </c>
      <c r="L36" s="18">
        <v>3591.765435081521</v>
      </c>
      <c r="M36" s="18">
        <v>2713.6013253151596</v>
      </c>
      <c r="N36" s="18">
        <v>2887.1463637879679</v>
      </c>
      <c r="O36" s="18">
        <v>2687.6240933436761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1087.9426653909406</v>
      </c>
      <c r="E37" s="8">
        <v>1627.5914938762023</v>
      </c>
      <c r="F37" s="8">
        <v>2029.908695254396</v>
      </c>
      <c r="G37" s="8">
        <v>1044.7619611895411</v>
      </c>
      <c r="H37" s="8">
        <v>1734.2232761888313</v>
      </c>
      <c r="I37" s="8">
        <v>2768.6914856818735</v>
      </c>
      <c r="J37" s="8">
        <v>2304.7087199670723</v>
      </c>
      <c r="K37" s="8">
        <v>1151.6031825793718</v>
      </c>
      <c r="L37" s="8">
        <v>1233.3407688615916</v>
      </c>
      <c r="M37" s="8">
        <v>931.79669035711186</v>
      </c>
      <c r="N37" s="8">
        <v>991.38860276085427</v>
      </c>
      <c r="O37" s="8">
        <v>922.87662588417163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2080.390823259158</v>
      </c>
      <c r="E38" s="8">
        <v>3112.320635626495</v>
      </c>
      <c r="F38" s="8">
        <v>3881.6415202760013</v>
      </c>
      <c r="G38" s="8">
        <v>1997.8196146650187</v>
      </c>
      <c r="H38" s="8">
        <v>3316.2245622284054</v>
      </c>
      <c r="I38" s="8">
        <v>5294.3602107731967</v>
      </c>
      <c r="J38" s="8">
        <v>4407.1209116354821</v>
      </c>
      <c r="K38" s="8">
        <v>2202.1240358408645</v>
      </c>
      <c r="L38" s="8">
        <v>2358.4246662199293</v>
      </c>
      <c r="M38" s="8">
        <v>1781.8046349580479</v>
      </c>
      <c r="N38" s="8">
        <v>1895.7577610271137</v>
      </c>
      <c r="O38" s="8">
        <v>1764.7474674595046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660.24704760214547</v>
      </c>
      <c r="E49" s="18">
        <v>712.27601950314397</v>
      </c>
      <c r="F49" s="18">
        <v>738.94377694129969</v>
      </c>
      <c r="G49" s="18">
        <v>545.89035628840315</v>
      </c>
      <c r="H49" s="18">
        <v>638.15686718304914</v>
      </c>
      <c r="I49" s="18">
        <v>1018.818919661843</v>
      </c>
      <c r="J49" s="18">
        <v>616.51066583497845</v>
      </c>
      <c r="K49" s="18">
        <v>464.28663740818359</v>
      </c>
      <c r="L49" s="18">
        <v>599.43678169916427</v>
      </c>
      <c r="M49" s="18">
        <v>682.77799520617157</v>
      </c>
      <c r="N49" s="18">
        <v>759.54556769844271</v>
      </c>
      <c r="O49" s="18">
        <v>676.24177995560012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226.71569623525372</v>
      </c>
      <c r="E50" s="8">
        <v>244.58140973110153</v>
      </c>
      <c r="F50" s="8">
        <v>253.7385869067995</v>
      </c>
      <c r="G50" s="8">
        <v>187.44788430862172</v>
      </c>
      <c r="H50" s="8">
        <v>219.13036790721904</v>
      </c>
      <c r="I50" s="8">
        <v>349.84214097988672</v>
      </c>
      <c r="J50" s="8">
        <v>211.69749315632194</v>
      </c>
      <c r="K50" s="8">
        <v>159.42679128214718</v>
      </c>
      <c r="L50" s="8">
        <v>205.8346611401102</v>
      </c>
      <c r="M50" s="8">
        <v>234.45237524266196</v>
      </c>
      <c r="N50" s="8">
        <v>260.81283184611686</v>
      </c>
      <c r="O50" s="8">
        <v>232.20796900615014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433.53135136689178</v>
      </c>
      <c r="E51" s="8">
        <v>467.69460977204244</v>
      </c>
      <c r="F51" s="8">
        <v>485.20519003450016</v>
      </c>
      <c r="G51" s="8">
        <v>358.44247197978143</v>
      </c>
      <c r="H51" s="8">
        <v>419.02649927583008</v>
      </c>
      <c r="I51" s="8">
        <v>668.97677868195626</v>
      </c>
      <c r="J51" s="8">
        <v>404.81317267865649</v>
      </c>
      <c r="K51" s="8">
        <v>304.85984612603642</v>
      </c>
      <c r="L51" s="8">
        <v>393.60212055905407</v>
      </c>
      <c r="M51" s="8">
        <v>448.32561996350961</v>
      </c>
      <c r="N51" s="8">
        <v>498.73273585232585</v>
      </c>
      <c r="O51" s="8">
        <v>444.03381094945001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2640.9881904085819</v>
      </c>
      <c r="E52" s="18">
        <v>2849.1040780125759</v>
      </c>
      <c r="F52" s="18">
        <v>2955.7751077651988</v>
      </c>
      <c r="G52" s="18">
        <v>2183.5614251536126</v>
      </c>
      <c r="H52" s="18">
        <v>2552.6274687321966</v>
      </c>
      <c r="I52" s="18">
        <v>4075.2756786473719</v>
      </c>
      <c r="J52" s="18">
        <v>2466.0426633399138</v>
      </c>
      <c r="K52" s="18">
        <v>1857.1465496327344</v>
      </c>
      <c r="L52" s="18">
        <v>2397.7471267966571</v>
      </c>
      <c r="M52" s="18">
        <v>2731.1119808246863</v>
      </c>
      <c r="N52" s="18">
        <v>3038.1822707937708</v>
      </c>
      <c r="O52" s="18">
        <v>2704.9671198224005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906.86278494101487</v>
      </c>
      <c r="E53" s="8">
        <v>978.32563892440612</v>
      </c>
      <c r="F53" s="8">
        <v>1014.954347627198</v>
      </c>
      <c r="G53" s="8">
        <v>749.7915372344869</v>
      </c>
      <c r="H53" s="8">
        <v>876.52147162887616</v>
      </c>
      <c r="I53" s="8">
        <v>1399.3685639195469</v>
      </c>
      <c r="J53" s="8">
        <v>846.78997262528776</v>
      </c>
      <c r="K53" s="8">
        <v>637.70716512858871</v>
      </c>
      <c r="L53" s="8">
        <v>823.3386445604408</v>
      </c>
      <c r="M53" s="8">
        <v>937.80950097064783</v>
      </c>
      <c r="N53" s="8">
        <v>1043.2513273844675</v>
      </c>
      <c r="O53" s="8">
        <v>928.83187602460055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1734.1254054675671</v>
      </c>
      <c r="E54" s="8">
        <v>1870.7784390881698</v>
      </c>
      <c r="F54" s="8">
        <v>1940.8207601380007</v>
      </c>
      <c r="G54" s="8">
        <v>1433.7698879191257</v>
      </c>
      <c r="H54" s="8">
        <v>1676.1059971033203</v>
      </c>
      <c r="I54" s="8">
        <v>2675.907114727825</v>
      </c>
      <c r="J54" s="8">
        <v>1619.2526907146259</v>
      </c>
      <c r="K54" s="8">
        <v>1219.4393845041457</v>
      </c>
      <c r="L54" s="8">
        <v>1574.4084822362163</v>
      </c>
      <c r="M54" s="8">
        <v>1793.3024798540384</v>
      </c>
      <c r="N54" s="8">
        <v>1994.9309434093034</v>
      </c>
      <c r="O54" s="8">
        <v>1776.1352437978001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5B29-98D7-456E-B23D-F390A7E022D4}">
  <sheetPr codeName="Sheet6"/>
  <dimension ref="A1:AV107"/>
  <sheetViews>
    <sheetView zoomScale="70" zoomScaleNormal="70" workbookViewId="0">
      <selection activeCell="H107" sqref="F107:H107"/>
    </sheetView>
  </sheetViews>
  <sheetFormatPr defaultRowHeight="15" x14ac:dyDescent="0.25"/>
  <sheetData>
    <row r="1" spans="1:17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472.21331185531278</v>
      </c>
      <c r="E10" s="18">
        <f t="shared" si="0"/>
        <v>705.00915988759016</v>
      </c>
      <c r="F10" s="18">
        <f t="shared" si="0"/>
        <v>876.41540496979553</v>
      </c>
      <c r="G10" s="18">
        <f t="shared" si="0"/>
        <v>447.97289617092207</v>
      </c>
      <c r="H10" s="18">
        <f t="shared" si="0"/>
        <v>736.65944297126816</v>
      </c>
      <c r="I10" s="18">
        <f t="shared" si="0"/>
        <v>1176.0785105386983</v>
      </c>
      <c r="J10" s="18">
        <f t="shared" si="0"/>
        <v>978.98896017187656</v>
      </c>
      <c r="K10" s="18">
        <f t="shared" si="0"/>
        <v>485.14233466480903</v>
      </c>
      <c r="L10" s="18">
        <f t="shared" si="0"/>
        <v>514.43546998922216</v>
      </c>
      <c r="M10" s="18">
        <f t="shared" si="0"/>
        <v>385.03097771953981</v>
      </c>
      <c r="N10" s="18">
        <f t="shared" si="0"/>
        <v>409.65516079986025</v>
      </c>
      <c r="O10" s="18">
        <f t="shared" si="0"/>
        <v>381.34508660092979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1888.8532474212511</v>
      </c>
      <c r="E11" s="18">
        <f t="shared" si="1"/>
        <v>2820.0366395503606</v>
      </c>
      <c r="F11" s="18">
        <f t="shared" si="1"/>
        <v>3505.6616198791821</v>
      </c>
      <c r="G11" s="18">
        <f t="shared" si="1"/>
        <v>1791.8915846836883</v>
      </c>
      <c r="H11" s="18">
        <f t="shared" si="1"/>
        <v>2946.6377718850727</v>
      </c>
      <c r="I11" s="18">
        <f t="shared" si="1"/>
        <v>4704.3140421547932</v>
      </c>
      <c r="J11" s="18">
        <f t="shared" si="1"/>
        <v>3915.9558406875062</v>
      </c>
      <c r="K11" s="18">
        <f t="shared" si="1"/>
        <v>1940.5693386592361</v>
      </c>
      <c r="L11" s="18">
        <f t="shared" si="1"/>
        <v>2057.7418799568886</v>
      </c>
      <c r="M11" s="18">
        <f t="shared" si="1"/>
        <v>1540.1239108781592</v>
      </c>
      <c r="N11" s="18">
        <f t="shared" si="1"/>
        <v>1638.620643199441</v>
      </c>
      <c r="O11" s="18">
        <f t="shared" si="1"/>
        <v>1525.3803464037192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390.25486668038144</v>
      </c>
      <c r="E20" s="18">
        <f t="shared" si="2"/>
        <v>422.39321553465851</v>
      </c>
      <c r="F20" s="18">
        <f t="shared" si="2"/>
        <v>438.20770248489777</v>
      </c>
      <c r="G20" s="18">
        <f t="shared" si="2"/>
        <v>323.72335528418171</v>
      </c>
      <c r="H20" s="18">
        <f t="shared" si="2"/>
        <v>378.43914966139374</v>
      </c>
      <c r="I20" s="18">
        <f t="shared" si="2"/>
        <v>604.17898081659803</v>
      </c>
      <c r="J20" s="18">
        <f t="shared" si="2"/>
        <v>363.43162912538105</v>
      </c>
      <c r="K20" s="18">
        <f t="shared" si="2"/>
        <v>267.22015219655407</v>
      </c>
      <c r="L20" s="18">
        <f t="shared" si="2"/>
        <v>345.00581134976221</v>
      </c>
      <c r="M20" s="18">
        <f t="shared" si="2"/>
        <v>392.97284284114801</v>
      </c>
      <c r="N20" s="18">
        <f t="shared" si="2"/>
        <v>437.15641555747777</v>
      </c>
      <c r="O20" s="18">
        <f t="shared" si="2"/>
        <v>389.21092446288651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1561.0194667215258</v>
      </c>
      <c r="E21" s="18">
        <f t="shared" si="3"/>
        <v>1689.572862138634</v>
      </c>
      <c r="F21" s="18">
        <f t="shared" si="3"/>
        <v>1752.8308099395911</v>
      </c>
      <c r="G21" s="18">
        <f t="shared" si="3"/>
        <v>1294.8934211367268</v>
      </c>
      <c r="H21" s="18">
        <f t="shared" si="3"/>
        <v>1513.756598645575</v>
      </c>
      <c r="I21" s="18">
        <f t="shared" si="3"/>
        <v>2416.7159232663921</v>
      </c>
      <c r="J21" s="18">
        <f t="shared" si="3"/>
        <v>1453.7265165015242</v>
      </c>
      <c r="K21" s="18">
        <f t="shared" si="3"/>
        <v>1068.8806087862163</v>
      </c>
      <c r="L21" s="18">
        <f t="shared" si="3"/>
        <v>1380.0232453990488</v>
      </c>
      <c r="M21" s="18">
        <f t="shared" si="3"/>
        <v>1571.891371364592</v>
      </c>
      <c r="N21" s="18">
        <f t="shared" si="3"/>
        <v>1748.6256622299111</v>
      </c>
      <c r="O21" s="18">
        <f t="shared" si="3"/>
        <v>1556.843697851546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472.21331185531278</v>
      </c>
      <c r="E33" s="19">
        <v>705.00915988759016</v>
      </c>
      <c r="F33" s="19">
        <v>876.41540496979553</v>
      </c>
      <c r="G33" s="19">
        <v>447.97289617092207</v>
      </c>
      <c r="H33" s="19">
        <v>736.65944297126816</v>
      </c>
      <c r="I33" s="19">
        <v>1176.0785105386983</v>
      </c>
      <c r="J33" s="19">
        <v>978.98896017187656</v>
      </c>
      <c r="K33" s="19">
        <v>485.14233466480903</v>
      </c>
      <c r="L33" s="19">
        <v>514.43546998922216</v>
      </c>
      <c r="M33" s="19">
        <v>385.03097771953981</v>
      </c>
      <c r="N33" s="19">
        <v>409.65516079986025</v>
      </c>
      <c r="O33" s="19">
        <v>381.34508660092979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162.14865353452331</v>
      </c>
      <c r="E34" s="16">
        <v>242.08611476057879</v>
      </c>
      <c r="F34" s="16">
        <v>300.94360807920009</v>
      </c>
      <c r="G34" s="16">
        <v>153.82497720930905</v>
      </c>
      <c r="H34" s="16">
        <v>252.95419208317946</v>
      </c>
      <c r="I34" s="16">
        <v>403.84195478413028</v>
      </c>
      <c r="J34" s="16">
        <v>336.16532556725485</v>
      </c>
      <c r="K34" s="16">
        <v>166.58822266026476</v>
      </c>
      <c r="L34" s="16">
        <v>176.64690235312682</v>
      </c>
      <c r="M34" s="16">
        <v>132.211975052143</v>
      </c>
      <c r="N34" s="16">
        <v>140.66742946356996</v>
      </c>
      <c r="O34" s="16">
        <v>130.94631339680069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310.06465832078948</v>
      </c>
      <c r="E35" s="16">
        <v>462.92304512701139</v>
      </c>
      <c r="F35" s="16">
        <v>575.47179689059544</v>
      </c>
      <c r="G35" s="16">
        <v>294.14791896161302</v>
      </c>
      <c r="H35" s="16">
        <v>483.70525088808876</v>
      </c>
      <c r="I35" s="16">
        <v>772.23655575456803</v>
      </c>
      <c r="J35" s="16">
        <v>642.8236346046217</v>
      </c>
      <c r="K35" s="16">
        <v>318.55411200454427</v>
      </c>
      <c r="L35" s="16">
        <v>337.78856763609537</v>
      </c>
      <c r="M35" s="16">
        <v>252.81900266739683</v>
      </c>
      <c r="N35" s="16">
        <v>268.98773133629032</v>
      </c>
      <c r="O35" s="16">
        <v>250.3987732041291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1888.8532474212511</v>
      </c>
      <c r="E36" s="18">
        <v>2820.0366395503606</v>
      </c>
      <c r="F36" s="18">
        <v>3505.6616198791821</v>
      </c>
      <c r="G36" s="18">
        <v>1791.8915846836883</v>
      </c>
      <c r="H36" s="18">
        <v>2946.6377718850727</v>
      </c>
      <c r="I36" s="18">
        <v>4704.3140421547932</v>
      </c>
      <c r="J36" s="18">
        <v>3915.9558406875062</v>
      </c>
      <c r="K36" s="18">
        <v>1940.5693386592361</v>
      </c>
      <c r="L36" s="18">
        <v>2057.7418799568886</v>
      </c>
      <c r="M36" s="18">
        <v>1540.1239108781592</v>
      </c>
      <c r="N36" s="18">
        <v>1638.620643199441</v>
      </c>
      <c r="O36" s="18">
        <v>1525.3803464037192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648.59461413809322</v>
      </c>
      <c r="E37" s="8">
        <v>968.34445904231518</v>
      </c>
      <c r="F37" s="8">
        <v>1203.7744323168004</v>
      </c>
      <c r="G37" s="8">
        <v>615.29990883723622</v>
      </c>
      <c r="H37" s="8">
        <v>1011.8167683327179</v>
      </c>
      <c r="I37" s="8">
        <v>1615.3678191365211</v>
      </c>
      <c r="J37" s="8">
        <v>1344.6613022690194</v>
      </c>
      <c r="K37" s="8">
        <v>666.35289064105905</v>
      </c>
      <c r="L37" s="8">
        <v>706.58760941250728</v>
      </c>
      <c r="M37" s="8">
        <v>528.84790020857201</v>
      </c>
      <c r="N37" s="8">
        <v>562.66971785427984</v>
      </c>
      <c r="O37" s="8">
        <v>523.78525358720276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1240.2586332831579</v>
      </c>
      <c r="E38" s="8">
        <v>1851.6921805080456</v>
      </c>
      <c r="F38" s="8">
        <v>2301.8871875623818</v>
      </c>
      <c r="G38" s="8">
        <v>1176.5916758464521</v>
      </c>
      <c r="H38" s="8">
        <v>1934.821003552355</v>
      </c>
      <c r="I38" s="8">
        <v>3088.9462230182721</v>
      </c>
      <c r="J38" s="8">
        <v>2571.2945384184868</v>
      </c>
      <c r="K38" s="8">
        <v>1274.2164480181771</v>
      </c>
      <c r="L38" s="8">
        <v>1351.1542705443815</v>
      </c>
      <c r="M38" s="8">
        <v>1011.2760106695873</v>
      </c>
      <c r="N38" s="8">
        <v>1075.9509253451613</v>
      </c>
      <c r="O38" s="8">
        <v>1001.5950928165164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390.25486668038144</v>
      </c>
      <c r="E49" s="18">
        <v>422.39321553465851</v>
      </c>
      <c r="F49" s="18">
        <v>438.20770248489777</v>
      </c>
      <c r="G49" s="18">
        <v>323.72335528418171</v>
      </c>
      <c r="H49" s="18">
        <v>378.43914966139374</v>
      </c>
      <c r="I49" s="18">
        <v>604.17898081659803</v>
      </c>
      <c r="J49" s="18">
        <v>363.43162912538105</v>
      </c>
      <c r="K49" s="18">
        <v>267.22015219655407</v>
      </c>
      <c r="L49" s="18">
        <v>345.00581134976221</v>
      </c>
      <c r="M49" s="18">
        <v>392.97284284114801</v>
      </c>
      <c r="N49" s="18">
        <v>437.15641555747777</v>
      </c>
      <c r="O49" s="18">
        <v>389.21092446288651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134.00575455803261</v>
      </c>
      <c r="E50" s="8">
        <v>145.04142395301261</v>
      </c>
      <c r="F50" s="8">
        <v>150.47180403960004</v>
      </c>
      <c r="G50" s="8">
        <v>111.16015762192583</v>
      </c>
      <c r="H50" s="8">
        <v>129.94847248428871</v>
      </c>
      <c r="I50" s="8">
        <v>207.46303794012741</v>
      </c>
      <c r="J50" s="8">
        <v>124.79518860449886</v>
      </c>
      <c r="K50" s="8">
        <v>91.758082180533393</v>
      </c>
      <c r="L50" s="8">
        <v>118.4681294818951</v>
      </c>
      <c r="M50" s="8">
        <v>134.93905347981794</v>
      </c>
      <c r="N50" s="8">
        <v>150.11081303091828</v>
      </c>
      <c r="O50" s="8">
        <v>133.64728557656832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256.24911212234883</v>
      </c>
      <c r="E51" s="8">
        <v>277.3517915816459</v>
      </c>
      <c r="F51" s="8">
        <v>287.73589844529772</v>
      </c>
      <c r="G51" s="8">
        <v>212.5631976622559</v>
      </c>
      <c r="H51" s="8">
        <v>248.49067717710503</v>
      </c>
      <c r="I51" s="8">
        <v>396.71594287647065</v>
      </c>
      <c r="J51" s="8">
        <v>238.63644052088222</v>
      </c>
      <c r="K51" s="8">
        <v>175.46207001602065</v>
      </c>
      <c r="L51" s="8">
        <v>226.53768186786709</v>
      </c>
      <c r="M51" s="8">
        <v>258.03378936133009</v>
      </c>
      <c r="N51" s="8">
        <v>287.04560252655949</v>
      </c>
      <c r="O51" s="8">
        <v>255.56363888631816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1561.0194667215258</v>
      </c>
      <c r="E52" s="18">
        <v>1689.572862138634</v>
      </c>
      <c r="F52" s="18">
        <v>1752.8308099395911</v>
      </c>
      <c r="G52" s="18">
        <v>1294.8934211367268</v>
      </c>
      <c r="H52" s="18">
        <v>1513.756598645575</v>
      </c>
      <c r="I52" s="18">
        <v>2416.7159232663921</v>
      </c>
      <c r="J52" s="18">
        <v>1453.7265165015242</v>
      </c>
      <c r="K52" s="18">
        <v>1068.8806087862163</v>
      </c>
      <c r="L52" s="18">
        <v>1380.0232453990488</v>
      </c>
      <c r="M52" s="18">
        <v>1571.891371364592</v>
      </c>
      <c r="N52" s="18">
        <v>1748.6256622299111</v>
      </c>
      <c r="O52" s="18">
        <v>1556.843697851546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536.02301823213043</v>
      </c>
      <c r="E53" s="8">
        <v>580.16569581205044</v>
      </c>
      <c r="F53" s="8">
        <v>601.88721615840018</v>
      </c>
      <c r="G53" s="8">
        <v>444.64063048770333</v>
      </c>
      <c r="H53" s="8">
        <v>519.79388993715486</v>
      </c>
      <c r="I53" s="8">
        <v>829.85215176050963</v>
      </c>
      <c r="J53" s="8">
        <v>499.18075441799544</v>
      </c>
      <c r="K53" s="8">
        <v>367.03232872213357</v>
      </c>
      <c r="L53" s="8">
        <v>473.87251792758042</v>
      </c>
      <c r="M53" s="8">
        <v>539.75621391927177</v>
      </c>
      <c r="N53" s="8">
        <v>600.44325212367312</v>
      </c>
      <c r="O53" s="8">
        <v>534.58914230627329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1024.9964484893953</v>
      </c>
      <c r="E54" s="8">
        <v>1109.4071663265836</v>
      </c>
      <c r="F54" s="8">
        <v>1150.9435937811909</v>
      </c>
      <c r="G54" s="8">
        <v>850.25279064902361</v>
      </c>
      <c r="H54" s="8">
        <v>993.96270870842011</v>
      </c>
      <c r="I54" s="8">
        <v>1586.8637715058826</v>
      </c>
      <c r="J54" s="8">
        <v>954.54576208352887</v>
      </c>
      <c r="K54" s="8">
        <v>701.84828006408259</v>
      </c>
      <c r="L54" s="8">
        <v>906.15072747146837</v>
      </c>
      <c r="M54" s="8">
        <v>1032.1351574453204</v>
      </c>
      <c r="N54" s="8">
        <v>1148.182410106238</v>
      </c>
      <c r="O54" s="8">
        <v>1022.2545555452726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F13F-CCB9-4428-917A-97C98E46CA02}">
  <sheetPr codeName="Sheet7"/>
  <dimension ref="A1:AV107"/>
  <sheetViews>
    <sheetView zoomScale="85" zoomScaleNormal="85" workbookViewId="0">
      <selection activeCell="T18" sqref="T18"/>
    </sheetView>
  </sheetViews>
  <sheetFormatPr defaultRowHeight="15" x14ac:dyDescent="0.25"/>
  <sheetData>
    <row r="1" spans="1:17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333.95525559074645</v>
      </c>
      <c r="E10" s="18">
        <f t="shared" si="0"/>
        <v>612.80146856416297</v>
      </c>
      <c r="F10" s="18">
        <f t="shared" si="0"/>
        <v>560.27093877109257</v>
      </c>
      <c r="G10" s="18">
        <f t="shared" si="0"/>
        <v>872.39262889591168</v>
      </c>
      <c r="H10" s="18">
        <f t="shared" si="0"/>
        <v>560.02729377527555</v>
      </c>
      <c r="I10" s="18">
        <f t="shared" si="0"/>
        <v>169.23706680622362</v>
      </c>
      <c r="J10" s="18">
        <f t="shared" si="0"/>
        <v>174.88823337179002</v>
      </c>
      <c r="K10" s="18">
        <f t="shared" si="0"/>
        <v>133.32106110083188</v>
      </c>
      <c r="L10" s="18">
        <f t="shared" si="0"/>
        <v>497.34030101298731</v>
      </c>
      <c r="M10" s="18">
        <f t="shared" si="0"/>
        <v>181.39634913650107</v>
      </c>
      <c r="N10" s="18">
        <f t="shared" si="0"/>
        <v>150.74160733754911</v>
      </c>
      <c r="O10" s="18">
        <f t="shared" si="0"/>
        <v>179.65984680053182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1335.8210223629858</v>
      </c>
      <c r="E11" s="18">
        <f t="shared" si="1"/>
        <v>2451.2058742566519</v>
      </c>
      <c r="F11" s="18">
        <f t="shared" si="1"/>
        <v>2241.0837550843703</v>
      </c>
      <c r="G11" s="18">
        <f t="shared" si="1"/>
        <v>3489.5705155836467</v>
      </c>
      <c r="H11" s="18">
        <f t="shared" si="1"/>
        <v>2240.1091751011022</v>
      </c>
      <c r="I11" s="18">
        <f t="shared" si="1"/>
        <v>676.94826722489449</v>
      </c>
      <c r="J11" s="18">
        <f t="shared" si="1"/>
        <v>699.55293348716009</v>
      </c>
      <c r="K11" s="18">
        <f t="shared" si="1"/>
        <v>533.28424440332753</v>
      </c>
      <c r="L11" s="18">
        <f t="shared" si="1"/>
        <v>1989.3612040519492</v>
      </c>
      <c r="M11" s="18">
        <f t="shared" si="1"/>
        <v>725.58539654600429</v>
      </c>
      <c r="N11" s="18">
        <f t="shared" si="1"/>
        <v>602.96642935019645</v>
      </c>
      <c r="O11" s="18">
        <f t="shared" si="1"/>
        <v>718.6393872021273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279.98268903062581</v>
      </c>
      <c r="E20" s="18">
        <f t="shared" si="2"/>
        <v>369.15751118323078</v>
      </c>
      <c r="F20" s="18">
        <f t="shared" si="2"/>
        <v>280.13546938554629</v>
      </c>
      <c r="G20" s="18">
        <f t="shared" si="2"/>
        <v>623.20607625271191</v>
      </c>
      <c r="H20" s="18">
        <f t="shared" si="2"/>
        <v>280.01364688763772</v>
      </c>
      <c r="I20" s="18">
        <f t="shared" si="2"/>
        <v>84.618533403111783</v>
      </c>
      <c r="J20" s="18">
        <f t="shared" si="2"/>
        <v>63.820752239674789</v>
      </c>
      <c r="K20" s="18">
        <f t="shared" si="2"/>
        <v>0</v>
      </c>
      <c r="L20" s="18">
        <f t="shared" si="2"/>
        <v>331.30105094326996</v>
      </c>
      <c r="M20" s="18">
        <f t="shared" si="2"/>
        <v>181.39634913650102</v>
      </c>
      <c r="N20" s="18">
        <f t="shared" si="2"/>
        <v>130.22188646604377</v>
      </c>
      <c r="O20" s="18">
        <f t="shared" si="2"/>
        <v>179.65984680053174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1119.9307561225032</v>
      </c>
      <c r="E21" s="18">
        <f t="shared" si="3"/>
        <v>1476.6300447329231</v>
      </c>
      <c r="F21" s="18">
        <f t="shared" si="3"/>
        <v>1120.5418775421851</v>
      </c>
      <c r="G21" s="18">
        <f t="shared" si="3"/>
        <v>2492.8243050108476</v>
      </c>
      <c r="H21" s="18">
        <f t="shared" si="3"/>
        <v>1120.0545875505509</v>
      </c>
      <c r="I21" s="18">
        <f t="shared" si="3"/>
        <v>338.47413361244713</v>
      </c>
      <c r="J21" s="18">
        <f t="shared" si="3"/>
        <v>255.28300895869916</v>
      </c>
      <c r="K21" s="18">
        <f t="shared" si="3"/>
        <v>0</v>
      </c>
      <c r="L21" s="18">
        <f t="shared" si="3"/>
        <v>1325.2042037730798</v>
      </c>
      <c r="M21" s="18">
        <f t="shared" si="3"/>
        <v>725.58539654600406</v>
      </c>
      <c r="N21" s="18">
        <f t="shared" si="3"/>
        <v>520.88754586417508</v>
      </c>
      <c r="O21" s="18">
        <f t="shared" si="3"/>
        <v>718.63938720212695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333.95525559074645</v>
      </c>
      <c r="E33" s="19">
        <v>612.80146856416297</v>
      </c>
      <c r="F33" s="19">
        <v>560.27093877109257</v>
      </c>
      <c r="G33" s="19">
        <v>872.39262889591168</v>
      </c>
      <c r="H33" s="19">
        <v>560.02729377527555</v>
      </c>
      <c r="I33" s="19">
        <v>169.23706680622362</v>
      </c>
      <c r="J33" s="19">
        <v>174.88823337179002</v>
      </c>
      <c r="K33" s="19">
        <v>133.32106110083188</v>
      </c>
      <c r="L33" s="19">
        <v>497.34030101298731</v>
      </c>
      <c r="M33" s="19">
        <v>181.39634913650107</v>
      </c>
      <c r="N33" s="19">
        <v>150.74160733754911</v>
      </c>
      <c r="O33" s="19">
        <v>179.65984680053182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114.67358855696328</v>
      </c>
      <c r="E34" s="16">
        <v>210.42382863213987</v>
      </c>
      <c r="F34" s="16">
        <v>192.38589013791253</v>
      </c>
      <c r="G34" s="16">
        <v>299.56226683473511</v>
      </c>
      <c r="H34" s="16">
        <v>192.30222729525158</v>
      </c>
      <c r="I34" s="16">
        <v>58.112640668566094</v>
      </c>
      <c r="J34" s="16">
        <v>60.053138800449922</v>
      </c>
      <c r="K34" s="16">
        <v>45.77979909197807</v>
      </c>
      <c r="L34" s="16">
        <v>170.77676154631499</v>
      </c>
      <c r="M34" s="16">
        <v>62.287896232739421</v>
      </c>
      <c r="N34" s="16">
        <v>51.761667974541687</v>
      </c>
      <c r="O34" s="16">
        <v>61.691615889581193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219.28166703378315</v>
      </c>
      <c r="E35" s="16">
        <v>402.3776399320231</v>
      </c>
      <c r="F35" s="16">
        <v>367.88504863318002</v>
      </c>
      <c r="G35" s="16">
        <v>572.83036206117663</v>
      </c>
      <c r="H35" s="16">
        <v>367.725066480024</v>
      </c>
      <c r="I35" s="16">
        <v>111.12442613765752</v>
      </c>
      <c r="J35" s="16">
        <v>114.83509457134011</v>
      </c>
      <c r="K35" s="16">
        <v>87.54126200885382</v>
      </c>
      <c r="L35" s="16">
        <v>326.56353946667235</v>
      </c>
      <c r="M35" s="16">
        <v>119.10845290376166</v>
      </c>
      <c r="N35" s="16">
        <v>98.979939363007418</v>
      </c>
      <c r="O35" s="16">
        <v>117.96823091095064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1335.8210223629858</v>
      </c>
      <c r="E36" s="18">
        <v>2451.2058742566519</v>
      </c>
      <c r="F36" s="18">
        <v>2241.0837550843703</v>
      </c>
      <c r="G36" s="18">
        <v>3489.5705155836467</v>
      </c>
      <c r="H36" s="18">
        <v>2240.1091751011022</v>
      </c>
      <c r="I36" s="18">
        <v>676.94826722489449</v>
      </c>
      <c r="J36" s="18">
        <v>699.55293348716009</v>
      </c>
      <c r="K36" s="18">
        <v>533.28424440332753</v>
      </c>
      <c r="L36" s="18">
        <v>1989.3612040519492</v>
      </c>
      <c r="M36" s="18">
        <v>725.58539654600429</v>
      </c>
      <c r="N36" s="18">
        <v>602.96642935019645</v>
      </c>
      <c r="O36" s="18">
        <v>718.6393872021273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458.69435422785313</v>
      </c>
      <c r="E37" s="8">
        <v>841.69531452855949</v>
      </c>
      <c r="F37" s="8">
        <v>769.5435605516501</v>
      </c>
      <c r="G37" s="8">
        <v>1198.2490673389404</v>
      </c>
      <c r="H37" s="8">
        <v>769.20890918100633</v>
      </c>
      <c r="I37" s="8">
        <v>232.45056267426438</v>
      </c>
      <c r="J37" s="8">
        <v>240.21255520179969</v>
      </c>
      <c r="K37" s="8">
        <v>183.11919636791228</v>
      </c>
      <c r="L37" s="8">
        <v>683.10704618525995</v>
      </c>
      <c r="M37" s="8">
        <v>249.15158493095768</v>
      </c>
      <c r="N37" s="8">
        <v>207.04667189816675</v>
      </c>
      <c r="O37" s="8">
        <v>246.76646355832477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877.1266681351326</v>
      </c>
      <c r="E38" s="8">
        <v>1609.5105597280924</v>
      </c>
      <c r="F38" s="8">
        <v>1471.5401945327201</v>
      </c>
      <c r="G38" s="8">
        <v>2291.3214482447065</v>
      </c>
      <c r="H38" s="8">
        <v>1470.900265920096</v>
      </c>
      <c r="I38" s="8">
        <v>444.49770455063009</v>
      </c>
      <c r="J38" s="8">
        <v>459.34037828536043</v>
      </c>
      <c r="K38" s="8">
        <v>350.16504803541528</v>
      </c>
      <c r="L38" s="8">
        <v>1306.2541578666894</v>
      </c>
      <c r="M38" s="8">
        <v>476.43381161504664</v>
      </c>
      <c r="N38" s="8">
        <v>395.91975745202967</v>
      </c>
      <c r="O38" s="8">
        <v>471.87292364380255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279.98268903062581</v>
      </c>
      <c r="E49" s="18">
        <v>369.15751118323078</v>
      </c>
      <c r="F49" s="18">
        <v>280.13546938554629</v>
      </c>
      <c r="G49" s="18">
        <v>623.20607625271191</v>
      </c>
      <c r="H49" s="18">
        <v>280.01364688763772</v>
      </c>
      <c r="I49" s="18">
        <v>84.618533403111783</v>
      </c>
      <c r="J49" s="18">
        <v>63.820752239674789</v>
      </c>
      <c r="K49" s="18">
        <v>0</v>
      </c>
      <c r="L49" s="18">
        <v>331.30105094326996</v>
      </c>
      <c r="M49" s="18">
        <v>181.39634913650102</v>
      </c>
      <c r="N49" s="18">
        <v>130.22188646604377</v>
      </c>
      <c r="O49" s="18">
        <v>179.65984680053174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96.140483335635892</v>
      </c>
      <c r="E50" s="8">
        <v>126.76134254948187</v>
      </c>
      <c r="F50" s="8">
        <v>96.192945068956263</v>
      </c>
      <c r="G50" s="8">
        <v>213.9965638450135</v>
      </c>
      <c r="H50" s="8">
        <v>96.151113647625749</v>
      </c>
      <c r="I50" s="8">
        <v>29.056320334283036</v>
      </c>
      <c r="J50" s="8">
        <v>21.914776189948814</v>
      </c>
      <c r="K50" s="8">
        <v>0</v>
      </c>
      <c r="L50" s="8">
        <v>113.76218750369259</v>
      </c>
      <c r="M50" s="8">
        <v>62.287896232739406</v>
      </c>
      <c r="N50" s="8">
        <v>44.715604200637912</v>
      </c>
      <c r="O50" s="8">
        <v>61.691615889581172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183.84220569498993</v>
      </c>
      <c r="E51" s="8">
        <v>242.39616863374891</v>
      </c>
      <c r="F51" s="8">
        <v>183.94252431659001</v>
      </c>
      <c r="G51" s="8">
        <v>409.20951240769841</v>
      </c>
      <c r="H51" s="8">
        <v>183.86253324001194</v>
      </c>
      <c r="I51" s="8">
        <v>55.562213068828747</v>
      </c>
      <c r="J51" s="8">
        <v>41.905976049725979</v>
      </c>
      <c r="K51" s="8">
        <v>0</v>
      </c>
      <c r="L51" s="8">
        <v>217.5388634395774</v>
      </c>
      <c r="M51" s="8">
        <v>119.10845290376162</v>
      </c>
      <c r="N51" s="8">
        <v>85.506282265405858</v>
      </c>
      <c r="O51" s="8">
        <v>117.96823091095058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1119.9307561225032</v>
      </c>
      <c r="E52" s="18">
        <v>1476.6300447329231</v>
      </c>
      <c r="F52" s="18">
        <v>1120.5418775421851</v>
      </c>
      <c r="G52" s="18">
        <v>2492.8243050108476</v>
      </c>
      <c r="H52" s="18">
        <v>1120.0545875505509</v>
      </c>
      <c r="I52" s="18">
        <v>338.47413361244713</v>
      </c>
      <c r="J52" s="18">
        <v>255.28300895869916</v>
      </c>
      <c r="K52" s="18">
        <v>0</v>
      </c>
      <c r="L52" s="18">
        <v>1325.2042037730798</v>
      </c>
      <c r="M52" s="18">
        <v>725.58539654600406</v>
      </c>
      <c r="N52" s="18">
        <v>520.88754586417508</v>
      </c>
      <c r="O52" s="18">
        <v>718.63938720212695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384.56193334254357</v>
      </c>
      <c r="E53" s="8">
        <v>507.04537019792747</v>
      </c>
      <c r="F53" s="8">
        <v>384.77178027582505</v>
      </c>
      <c r="G53" s="8">
        <v>855.98625538005399</v>
      </c>
      <c r="H53" s="8">
        <v>384.604454590503</v>
      </c>
      <c r="I53" s="8">
        <v>116.22528133713215</v>
      </c>
      <c r="J53" s="8">
        <v>87.659104759795255</v>
      </c>
      <c r="K53" s="8">
        <v>0</v>
      </c>
      <c r="L53" s="8">
        <v>455.04875001477035</v>
      </c>
      <c r="M53" s="8">
        <v>249.15158493095763</v>
      </c>
      <c r="N53" s="8">
        <v>178.86241680255165</v>
      </c>
      <c r="O53" s="8">
        <v>246.76646355832469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735.36882277995971</v>
      </c>
      <c r="E54" s="8">
        <v>969.58467453499566</v>
      </c>
      <c r="F54" s="8">
        <v>735.77009726636004</v>
      </c>
      <c r="G54" s="8">
        <v>1636.8380496307936</v>
      </c>
      <c r="H54" s="8">
        <v>735.45013296004777</v>
      </c>
      <c r="I54" s="8">
        <v>222.24885227531499</v>
      </c>
      <c r="J54" s="8">
        <v>167.62390419890392</v>
      </c>
      <c r="K54" s="8">
        <v>0</v>
      </c>
      <c r="L54" s="8">
        <v>870.15545375830959</v>
      </c>
      <c r="M54" s="8">
        <v>476.43381161504647</v>
      </c>
      <c r="N54" s="8">
        <v>342.02512906162343</v>
      </c>
      <c r="O54" s="8">
        <v>471.87292364380232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AFD7-7749-409D-A90E-D434B54E5FF1}">
  <sheetPr codeName="Sheet8"/>
  <dimension ref="A1:AV107"/>
  <sheetViews>
    <sheetView zoomScale="55" zoomScaleNormal="55" workbookViewId="0">
      <selection activeCell="B60" sqref="B60:R111"/>
    </sheetView>
  </sheetViews>
  <sheetFormatPr defaultRowHeight="15" x14ac:dyDescent="0.25"/>
  <sheetData>
    <row r="1" spans="1:17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317.7034765315214</v>
      </c>
      <c r="E10" s="18">
        <f t="shared" si="0"/>
        <v>248.15386330906085</v>
      </c>
      <c r="F10" s="18">
        <f t="shared" si="0"/>
        <v>312.64361797905849</v>
      </c>
      <c r="G10" s="18">
        <f t="shared" si="0"/>
        <v>125.97540321428978</v>
      </c>
      <c r="H10" s="18">
        <f t="shared" si="0"/>
        <v>742.8431300146957</v>
      </c>
      <c r="I10" s="18">
        <f t="shared" si="0"/>
        <v>396.47490430626891</v>
      </c>
      <c r="J10" s="18">
        <f t="shared" si="0"/>
        <v>179.63103653826278</v>
      </c>
      <c r="K10" s="18">
        <f t="shared" si="0"/>
        <v>312.33379270562193</v>
      </c>
      <c r="L10" s="18">
        <f t="shared" si="0"/>
        <v>498.88593968772665</v>
      </c>
      <c r="M10" s="18">
        <f t="shared" si="0"/>
        <v>424.96068693832967</v>
      </c>
      <c r="N10" s="18">
        <f t="shared" si="0"/>
        <v>353.14523864065291</v>
      </c>
      <c r="O10" s="18">
        <f t="shared" si="0"/>
        <v>420.89254979512754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1270.8139061260856</v>
      </c>
      <c r="E11" s="18">
        <f t="shared" si="1"/>
        <v>992.61545323624341</v>
      </c>
      <c r="F11" s="18">
        <f t="shared" si="1"/>
        <v>1250.574471916234</v>
      </c>
      <c r="G11" s="18">
        <f t="shared" si="1"/>
        <v>503.90161285715914</v>
      </c>
      <c r="H11" s="18">
        <f t="shared" si="1"/>
        <v>2971.3725200587828</v>
      </c>
      <c r="I11" s="18">
        <f t="shared" si="1"/>
        <v>1585.8996172250756</v>
      </c>
      <c r="J11" s="18">
        <f t="shared" si="1"/>
        <v>718.52414615305111</v>
      </c>
      <c r="K11" s="18">
        <f t="shared" si="1"/>
        <v>1249.3351708224877</v>
      </c>
      <c r="L11" s="18">
        <f t="shared" si="1"/>
        <v>1995.5437587509066</v>
      </c>
      <c r="M11" s="18">
        <f t="shared" si="1"/>
        <v>1699.8427477533187</v>
      </c>
      <c r="N11" s="18">
        <f t="shared" si="1"/>
        <v>1412.5809545626116</v>
      </c>
      <c r="O11" s="18">
        <f t="shared" si="1"/>
        <v>1683.5701991805101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255.68035004307899</v>
      </c>
      <c r="E20" s="18">
        <f t="shared" si="2"/>
        <v>147.18754082998902</v>
      </c>
      <c r="F20" s="18">
        <f t="shared" si="2"/>
        <v>156.32180898952925</v>
      </c>
      <c r="G20" s="18">
        <f t="shared" si="2"/>
        <v>93.039168248696257</v>
      </c>
      <c r="H20" s="18">
        <f t="shared" si="2"/>
        <v>402.13853643723087</v>
      </c>
      <c r="I20" s="18">
        <f t="shared" si="2"/>
        <v>214.63190720853805</v>
      </c>
      <c r="J20" s="18">
        <f t="shared" si="2"/>
        <v>68.966032404932307</v>
      </c>
      <c r="K20" s="18">
        <f t="shared" si="2"/>
        <v>0</v>
      </c>
      <c r="L20" s="18">
        <f t="shared" si="2"/>
        <v>332.33067133855411</v>
      </c>
      <c r="M20" s="18">
        <f t="shared" si="2"/>
        <v>424.96068693832962</v>
      </c>
      <c r="N20" s="18">
        <f t="shared" si="2"/>
        <v>305.07329717739981</v>
      </c>
      <c r="O20" s="18">
        <f t="shared" si="2"/>
        <v>420.89254979512737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1022.721400172316</v>
      </c>
      <c r="E21" s="18">
        <f t="shared" si="3"/>
        <v>588.75016331995607</v>
      </c>
      <c r="F21" s="18">
        <f t="shared" si="3"/>
        <v>625.28723595811698</v>
      </c>
      <c r="G21" s="18">
        <f t="shared" si="3"/>
        <v>372.15667299478503</v>
      </c>
      <c r="H21" s="18">
        <f t="shared" si="3"/>
        <v>1608.5541457489235</v>
      </c>
      <c r="I21" s="18">
        <f t="shared" si="3"/>
        <v>858.52762883415221</v>
      </c>
      <c r="J21" s="18">
        <f t="shared" si="3"/>
        <v>275.86412961972923</v>
      </c>
      <c r="K21" s="18">
        <f t="shared" si="3"/>
        <v>0</v>
      </c>
      <c r="L21" s="18">
        <f t="shared" si="3"/>
        <v>1329.3226853542164</v>
      </c>
      <c r="M21" s="18">
        <f t="shared" si="3"/>
        <v>1699.8427477533185</v>
      </c>
      <c r="N21" s="18">
        <f t="shared" si="3"/>
        <v>1220.2931887095992</v>
      </c>
      <c r="O21" s="18">
        <f t="shared" si="3"/>
        <v>1683.5701991805095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317.7034765315214</v>
      </c>
      <c r="E33" s="19">
        <v>248.15386330906085</v>
      </c>
      <c r="F33" s="19">
        <v>312.64361797905849</v>
      </c>
      <c r="G33" s="19">
        <v>125.97540321428978</v>
      </c>
      <c r="H33" s="19">
        <v>742.8431300146957</v>
      </c>
      <c r="I33" s="19">
        <v>396.47490430626891</v>
      </c>
      <c r="J33" s="19">
        <v>179.63103653826278</v>
      </c>
      <c r="K33" s="19">
        <v>312.33379270562193</v>
      </c>
      <c r="L33" s="19">
        <v>498.88593968772665</v>
      </c>
      <c r="M33" s="19">
        <v>424.96068693832967</v>
      </c>
      <c r="N33" s="19">
        <v>353.14523864065291</v>
      </c>
      <c r="O33" s="19">
        <v>420.89254979512754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122.45953968961378</v>
      </c>
      <c r="E34" s="16">
        <v>95.651480445829691</v>
      </c>
      <c r="F34" s="16">
        <v>120.50920551010195</v>
      </c>
      <c r="G34" s="16">
        <v>48.557510475667769</v>
      </c>
      <c r="H34" s="16">
        <v>286.33060222167893</v>
      </c>
      <c r="I34" s="16">
        <v>152.82216867718853</v>
      </c>
      <c r="J34" s="16">
        <v>69.239198414189644</v>
      </c>
      <c r="K34" s="16">
        <v>120.38978264201293</v>
      </c>
      <c r="L34" s="16">
        <v>192.29673908122305</v>
      </c>
      <c r="M34" s="16">
        <v>163.80207946351084</v>
      </c>
      <c r="N34" s="16">
        <v>136.12064885044609</v>
      </c>
      <c r="O34" s="16">
        <v>162.23400659446457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195.24393684190761</v>
      </c>
      <c r="E35" s="16">
        <v>152.50238286323116</v>
      </c>
      <c r="F35" s="16">
        <v>192.13441246895653</v>
      </c>
      <c r="G35" s="16">
        <v>77.417892738622015</v>
      </c>
      <c r="H35" s="16">
        <v>456.51252779301677</v>
      </c>
      <c r="I35" s="16">
        <v>243.65273562908038</v>
      </c>
      <c r="J35" s="16">
        <v>110.39183812407313</v>
      </c>
      <c r="K35" s="16">
        <v>191.94401006360903</v>
      </c>
      <c r="L35" s="16">
        <v>306.5892006065036</v>
      </c>
      <c r="M35" s="16">
        <v>261.15860747481884</v>
      </c>
      <c r="N35" s="16">
        <v>217.02458979020679</v>
      </c>
      <c r="O35" s="16">
        <v>258.65854320066296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1270.8139061260856</v>
      </c>
      <c r="E36" s="18">
        <v>992.61545323624341</v>
      </c>
      <c r="F36" s="18">
        <v>1250.574471916234</v>
      </c>
      <c r="G36" s="18">
        <v>503.90161285715914</v>
      </c>
      <c r="H36" s="18">
        <v>2971.3725200587828</v>
      </c>
      <c r="I36" s="18">
        <v>1585.8996172250756</v>
      </c>
      <c r="J36" s="18">
        <v>718.52414615305111</v>
      </c>
      <c r="K36" s="18">
        <v>1249.3351708224877</v>
      </c>
      <c r="L36" s="18">
        <v>1995.5437587509066</v>
      </c>
      <c r="M36" s="18">
        <v>1699.8427477533187</v>
      </c>
      <c r="N36" s="18">
        <v>1412.5809545626116</v>
      </c>
      <c r="O36" s="18">
        <v>1683.5701991805101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489.83815875845511</v>
      </c>
      <c r="E37" s="8">
        <v>382.60592178331876</v>
      </c>
      <c r="F37" s="8">
        <v>482.0368220404078</v>
      </c>
      <c r="G37" s="8">
        <v>194.23004190267108</v>
      </c>
      <c r="H37" s="8">
        <v>1145.3224088867157</v>
      </c>
      <c r="I37" s="8">
        <v>611.28867470875412</v>
      </c>
      <c r="J37" s="8">
        <v>276.95679365675858</v>
      </c>
      <c r="K37" s="8">
        <v>481.55913056805173</v>
      </c>
      <c r="L37" s="8">
        <v>769.18695632489221</v>
      </c>
      <c r="M37" s="8">
        <v>655.20831785404334</v>
      </c>
      <c r="N37" s="8">
        <v>544.48259540178435</v>
      </c>
      <c r="O37" s="8">
        <v>648.9360263778583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780.97574736763045</v>
      </c>
      <c r="E38" s="8">
        <v>610.00953145292465</v>
      </c>
      <c r="F38" s="8">
        <v>768.53764987582611</v>
      </c>
      <c r="G38" s="8">
        <v>309.67157095448806</v>
      </c>
      <c r="H38" s="8">
        <v>1826.0501111720671</v>
      </c>
      <c r="I38" s="8">
        <v>974.61094251632153</v>
      </c>
      <c r="J38" s="8">
        <v>441.56735249629253</v>
      </c>
      <c r="K38" s="8">
        <v>767.77604025443611</v>
      </c>
      <c r="L38" s="8">
        <v>1226.3568024260144</v>
      </c>
      <c r="M38" s="8">
        <v>1044.6344298992753</v>
      </c>
      <c r="N38" s="8">
        <v>868.09835916082716</v>
      </c>
      <c r="O38" s="8">
        <v>1034.6341728026518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255.68035004307899</v>
      </c>
      <c r="E49" s="18">
        <v>147.18754082998902</v>
      </c>
      <c r="F49" s="18">
        <v>156.32180898952925</v>
      </c>
      <c r="G49" s="18">
        <v>93.039168248696257</v>
      </c>
      <c r="H49" s="18">
        <v>402.13853643723087</v>
      </c>
      <c r="I49" s="18">
        <v>214.63190720853805</v>
      </c>
      <c r="J49" s="18">
        <v>68.966032404932307</v>
      </c>
      <c r="K49" s="18">
        <v>0</v>
      </c>
      <c r="L49" s="18">
        <v>332.33067133855411</v>
      </c>
      <c r="M49" s="18">
        <v>424.96068693832962</v>
      </c>
      <c r="N49" s="18">
        <v>305.07329717739981</v>
      </c>
      <c r="O49" s="18">
        <v>420.89254979512737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98.552582161776456</v>
      </c>
      <c r="E50" s="8">
        <v>56.733777970787685</v>
      </c>
      <c r="F50" s="8">
        <v>60.254602755050975</v>
      </c>
      <c r="G50" s="8">
        <v>35.862162546116949</v>
      </c>
      <c r="H50" s="8">
        <v>155.00522877870455</v>
      </c>
      <c r="I50" s="8">
        <v>82.730364950393266</v>
      </c>
      <c r="J50" s="8">
        <v>26.583116668190005</v>
      </c>
      <c r="K50" s="8">
        <v>0</v>
      </c>
      <c r="L50" s="8">
        <v>128.09762575204886</v>
      </c>
      <c r="M50" s="8">
        <v>163.80207946351084</v>
      </c>
      <c r="N50" s="8">
        <v>117.59120785142083</v>
      </c>
      <c r="O50" s="8">
        <v>162.23400659446452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157.12776788130253</v>
      </c>
      <c r="E51" s="8">
        <v>90.453762859201348</v>
      </c>
      <c r="F51" s="8">
        <v>96.067206234478263</v>
      </c>
      <c r="G51" s="8">
        <v>57.177005702579301</v>
      </c>
      <c r="H51" s="8">
        <v>247.13330765852629</v>
      </c>
      <c r="I51" s="8">
        <v>131.90154225814479</v>
      </c>
      <c r="J51" s="8">
        <v>42.382915736742305</v>
      </c>
      <c r="K51" s="8">
        <v>0</v>
      </c>
      <c r="L51" s="8">
        <v>204.23304558650526</v>
      </c>
      <c r="M51" s="8">
        <v>261.15860747481878</v>
      </c>
      <c r="N51" s="8">
        <v>187.48208932597896</v>
      </c>
      <c r="O51" s="8">
        <v>258.65854320066285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1022.721400172316</v>
      </c>
      <c r="E52" s="18">
        <v>588.75016331995607</v>
      </c>
      <c r="F52" s="18">
        <v>625.28723595811698</v>
      </c>
      <c r="G52" s="18">
        <v>372.15667299478503</v>
      </c>
      <c r="H52" s="18">
        <v>1608.5541457489235</v>
      </c>
      <c r="I52" s="18">
        <v>858.52762883415221</v>
      </c>
      <c r="J52" s="18">
        <v>275.86412961972923</v>
      </c>
      <c r="K52" s="18">
        <v>0</v>
      </c>
      <c r="L52" s="18">
        <v>1329.3226853542164</v>
      </c>
      <c r="M52" s="18">
        <v>1699.8427477533185</v>
      </c>
      <c r="N52" s="18">
        <v>1220.2931887095992</v>
      </c>
      <c r="O52" s="18">
        <v>1683.5701991805095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394.21032864710583</v>
      </c>
      <c r="E53" s="8">
        <v>226.93511188315074</v>
      </c>
      <c r="F53" s="8">
        <v>241.0184110202039</v>
      </c>
      <c r="G53" s="8">
        <v>143.44865018446779</v>
      </c>
      <c r="H53" s="8">
        <v>620.02091511481819</v>
      </c>
      <c r="I53" s="8">
        <v>330.92145980157306</v>
      </c>
      <c r="J53" s="8">
        <v>106.33246667276002</v>
      </c>
      <c r="K53" s="8">
        <v>0</v>
      </c>
      <c r="L53" s="8">
        <v>512.39050300819542</v>
      </c>
      <c r="M53" s="8">
        <v>655.20831785404334</v>
      </c>
      <c r="N53" s="8">
        <v>470.36483140568333</v>
      </c>
      <c r="O53" s="8">
        <v>648.93602637785807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628.51107152521013</v>
      </c>
      <c r="E54" s="8">
        <v>361.81505143680539</v>
      </c>
      <c r="F54" s="8">
        <v>384.26882493791305</v>
      </c>
      <c r="G54" s="8">
        <v>228.7080228103172</v>
      </c>
      <c r="H54" s="8">
        <v>988.53323063410517</v>
      </c>
      <c r="I54" s="8">
        <v>527.60616903257915</v>
      </c>
      <c r="J54" s="8">
        <v>169.53166294696922</v>
      </c>
      <c r="K54" s="8">
        <v>0</v>
      </c>
      <c r="L54" s="8">
        <v>816.93218234602102</v>
      </c>
      <c r="M54" s="8">
        <v>1044.6344298992751</v>
      </c>
      <c r="N54" s="8">
        <v>749.92835730391585</v>
      </c>
      <c r="O54" s="8">
        <v>1034.6341728026514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5C53-9C7C-44B3-9037-C3A9D4BD28DA}">
  <sheetPr codeName="Sheet9"/>
  <dimension ref="A1:AV107"/>
  <sheetViews>
    <sheetView zoomScale="55" zoomScaleNormal="55" workbookViewId="0">
      <selection activeCell="G62" sqref="G62"/>
    </sheetView>
  </sheetViews>
  <sheetFormatPr defaultRowHeight="15" x14ac:dyDescent="0.25"/>
  <sheetData>
    <row r="1" spans="1:17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1.0148262691830947</v>
      </c>
      <c r="E10" s="18">
        <f t="shared" si="0"/>
        <v>1.7492889721715033</v>
      </c>
      <c r="F10" s="18">
        <f t="shared" si="0"/>
        <v>1.8992235212579409</v>
      </c>
      <c r="G10" s="18">
        <f t="shared" si="0"/>
        <v>1.1597716804014719</v>
      </c>
      <c r="H10" s="18">
        <f t="shared" si="0"/>
        <v>1.3285959975630361</v>
      </c>
      <c r="I10" s="18">
        <f t="shared" si="0"/>
        <v>2.0008543953141982</v>
      </c>
      <c r="J10" s="18">
        <f t="shared" si="0"/>
        <v>2.1010555318081283</v>
      </c>
      <c r="K10" s="18">
        <f t="shared" si="0"/>
        <v>0.77474708630023381</v>
      </c>
      <c r="L10" s="18">
        <f t="shared" si="0"/>
        <v>1.4706578875115932</v>
      </c>
      <c r="M10" s="18">
        <f t="shared" si="0"/>
        <v>0.88655947869107365</v>
      </c>
      <c r="N10" s="18">
        <f t="shared" si="0"/>
        <v>1.0729792807083061</v>
      </c>
      <c r="O10" s="18">
        <f t="shared" si="0"/>
        <v>1.1299006119337867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4.0593050767323788</v>
      </c>
      <c r="E11" s="18">
        <f t="shared" si="1"/>
        <v>6.997155888686013</v>
      </c>
      <c r="F11" s="18">
        <f t="shared" si="1"/>
        <v>7.5968940850317637</v>
      </c>
      <c r="G11" s="18">
        <f t="shared" si="1"/>
        <v>4.6390867216058878</v>
      </c>
      <c r="H11" s="18">
        <f t="shared" si="1"/>
        <v>5.3143839902521446</v>
      </c>
      <c r="I11" s="18">
        <f t="shared" si="1"/>
        <v>8.0034175812567927</v>
      </c>
      <c r="J11" s="18">
        <f t="shared" si="1"/>
        <v>8.4042221272325133</v>
      </c>
      <c r="K11" s="18">
        <f t="shared" si="1"/>
        <v>3.0989883452009352</v>
      </c>
      <c r="L11" s="18">
        <f t="shared" si="1"/>
        <v>5.8826315500463728</v>
      </c>
      <c r="M11" s="18">
        <f t="shared" si="1"/>
        <v>3.5462379147642946</v>
      </c>
      <c r="N11" s="18">
        <f t="shared" si="1"/>
        <v>4.2919171228332242</v>
      </c>
      <c r="O11" s="18">
        <f t="shared" si="1"/>
        <v>4.5196024477351466</v>
      </c>
      <c r="P11" s="18">
        <f t="shared" si="1"/>
        <v>0</v>
      </c>
      <c r="Q11" s="18">
        <f t="shared" si="1"/>
        <v>0</v>
      </c>
    </row>
    <row r="12" spans="1:17" x14ac:dyDescent="0.25">
      <c r="B12" s="11"/>
      <c r="C12" s="8"/>
    </row>
    <row r="13" spans="1:17" x14ac:dyDescent="0.25">
      <c r="B13" s="11"/>
      <c r="C13" s="8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0.8508139428504734</v>
      </c>
      <c r="E20" s="18">
        <f t="shared" si="2"/>
        <v>1.0537885374527129</v>
      </c>
      <c r="F20" s="18">
        <f t="shared" si="2"/>
        <v>0.94961176062897046</v>
      </c>
      <c r="G20" s="18">
        <f t="shared" si="2"/>
        <v>0.8284993870325934</v>
      </c>
      <c r="H20" s="18">
        <f t="shared" si="2"/>
        <v>0.66429799878151807</v>
      </c>
      <c r="I20" s="18">
        <f t="shared" si="2"/>
        <v>1.0004271976570991</v>
      </c>
      <c r="J20" s="18">
        <f t="shared" si="2"/>
        <v>0.76672364945367433</v>
      </c>
      <c r="K20" s="18">
        <f t="shared" si="2"/>
        <v>0.35842396615931849</v>
      </c>
      <c r="L20" s="18">
        <f t="shared" si="2"/>
        <v>0.932427940402349</v>
      </c>
      <c r="M20" s="18">
        <f t="shared" si="2"/>
        <v>0.98792804139052159</v>
      </c>
      <c r="N20" s="18">
        <f t="shared" si="2"/>
        <v>1.0903996466374002</v>
      </c>
      <c r="O20" s="18">
        <f t="shared" si="2"/>
        <v>1.1299006119337867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3.4032557714018936</v>
      </c>
      <c r="E21" s="18">
        <f t="shared" si="3"/>
        <v>4.2151541498108518</v>
      </c>
      <c r="F21" s="18">
        <f t="shared" si="3"/>
        <v>3.7984470425158818</v>
      </c>
      <c r="G21" s="18">
        <f t="shared" si="3"/>
        <v>3.3139975481303736</v>
      </c>
      <c r="H21" s="18">
        <f t="shared" si="3"/>
        <v>2.6571919951260723</v>
      </c>
      <c r="I21" s="18">
        <f t="shared" si="3"/>
        <v>4.0017087906283964</v>
      </c>
      <c r="J21" s="18">
        <f t="shared" si="3"/>
        <v>3.0668945978146973</v>
      </c>
      <c r="K21" s="18">
        <f t="shared" si="3"/>
        <v>1.4336958646372739</v>
      </c>
      <c r="L21" s="18">
        <f t="shared" si="3"/>
        <v>3.729711761609396</v>
      </c>
      <c r="M21" s="18">
        <f t="shared" si="3"/>
        <v>3.9517121655620864</v>
      </c>
      <c r="N21" s="18">
        <f t="shared" si="3"/>
        <v>4.3615985865496008</v>
      </c>
      <c r="O21" s="18">
        <f t="shared" si="3"/>
        <v>4.5196024477351466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2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2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4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1">
        <v>0.25</v>
      </c>
      <c r="B33" s="17" t="s">
        <v>2</v>
      </c>
      <c r="C33" s="19">
        <v>0</v>
      </c>
      <c r="D33" s="19">
        <v>1.0148262691830947</v>
      </c>
      <c r="E33" s="19">
        <v>1.7492889721715033</v>
      </c>
      <c r="F33" s="19">
        <v>1.8992235212579409</v>
      </c>
      <c r="G33" s="19">
        <v>1.1597716804014719</v>
      </c>
      <c r="H33" s="19">
        <v>1.3285959975630361</v>
      </c>
      <c r="I33" s="19">
        <v>2.0008543953141982</v>
      </c>
      <c r="J33" s="19">
        <v>2.1010555318081283</v>
      </c>
      <c r="K33" s="19">
        <v>0.77474708630023381</v>
      </c>
      <c r="L33" s="19">
        <v>1.4706578875115932</v>
      </c>
      <c r="M33" s="19">
        <v>0.88655947869107365</v>
      </c>
      <c r="N33" s="19">
        <v>1.0729792807083061</v>
      </c>
      <c r="O33" s="19">
        <v>1.1299006119337867</v>
      </c>
      <c r="P33" s="19">
        <v>0</v>
      </c>
      <c r="Q33" s="19">
        <v>0</v>
      </c>
      <c r="R33" s="14"/>
    </row>
    <row r="34" spans="1:18" x14ac:dyDescent="0.25">
      <c r="A34" s="32"/>
      <c r="B34" s="11" t="s">
        <v>3</v>
      </c>
      <c r="C34" s="16">
        <v>0</v>
      </c>
      <c r="D34" s="16">
        <v>0.3484711442652465</v>
      </c>
      <c r="E34" s="16">
        <v>0.60067101955674829</v>
      </c>
      <c r="F34" s="16">
        <v>0.65215555978953399</v>
      </c>
      <c r="G34" s="16">
        <v>0.39824251384550297</v>
      </c>
      <c r="H34" s="16">
        <v>0.4562134245004329</v>
      </c>
      <c r="I34" s="16">
        <v>0.68705357933288835</v>
      </c>
      <c r="J34" s="16">
        <v>0.72146065545127191</v>
      </c>
      <c r="K34" s="16">
        <v>0.26603273080084111</v>
      </c>
      <c r="L34" s="16">
        <v>0.50499465026305235</v>
      </c>
      <c r="M34" s="16">
        <v>0.30442688111273153</v>
      </c>
      <c r="N34" s="16">
        <v>0.36843973109043082</v>
      </c>
      <c r="O34" s="16">
        <v>0.38798538341298178</v>
      </c>
      <c r="P34" s="16">
        <v>0</v>
      </c>
      <c r="Q34" s="16">
        <v>0</v>
      </c>
      <c r="R34" s="13"/>
    </row>
    <row r="35" spans="1:18" x14ac:dyDescent="0.25">
      <c r="A35" s="32"/>
      <c r="B35" s="12" t="s">
        <v>4</v>
      </c>
      <c r="C35" s="16">
        <v>0</v>
      </c>
      <c r="D35" s="16">
        <v>0.66635512491784821</v>
      </c>
      <c r="E35" s="16">
        <v>1.1486179526147549</v>
      </c>
      <c r="F35" s="16">
        <v>1.247067961468407</v>
      </c>
      <c r="G35" s="16">
        <v>0.76152916655596903</v>
      </c>
      <c r="H35" s="16">
        <v>0.87238257306260314</v>
      </c>
      <c r="I35" s="16">
        <v>1.3138008159813097</v>
      </c>
      <c r="J35" s="16">
        <v>1.3795948763568564</v>
      </c>
      <c r="K35" s="16">
        <v>0.5087143554993927</v>
      </c>
      <c r="L35" s="16">
        <v>0.96566323724854097</v>
      </c>
      <c r="M35" s="16">
        <v>0.58213259757834213</v>
      </c>
      <c r="N35" s="16">
        <v>0.70453954961787535</v>
      </c>
      <c r="O35" s="16">
        <v>0.74191522852080483</v>
      </c>
      <c r="P35" s="16">
        <v>0</v>
      </c>
      <c r="Q35" s="16">
        <v>0</v>
      </c>
      <c r="R35" s="13"/>
    </row>
    <row r="36" spans="1:18" x14ac:dyDescent="0.25">
      <c r="A36" s="33">
        <v>1</v>
      </c>
      <c r="B36" s="17" t="s">
        <v>2</v>
      </c>
      <c r="C36" s="18">
        <v>0</v>
      </c>
      <c r="D36" s="18">
        <v>4.0593050767323788</v>
      </c>
      <c r="E36" s="18">
        <v>6.997155888686013</v>
      </c>
      <c r="F36" s="18">
        <v>7.5968940850317637</v>
      </c>
      <c r="G36" s="18">
        <v>4.6390867216058878</v>
      </c>
      <c r="H36" s="18">
        <v>5.3143839902521446</v>
      </c>
      <c r="I36" s="18">
        <v>8.0034175812567927</v>
      </c>
      <c r="J36" s="18">
        <v>8.4042221272325133</v>
      </c>
      <c r="K36" s="18">
        <v>3.0989883452009352</v>
      </c>
      <c r="L36" s="18">
        <v>5.8826315500463728</v>
      </c>
      <c r="M36" s="18">
        <v>3.5462379147642946</v>
      </c>
      <c r="N36" s="18">
        <v>4.2919171228332242</v>
      </c>
      <c r="O36" s="18">
        <v>4.5196024477351466</v>
      </c>
      <c r="P36" s="18">
        <v>0</v>
      </c>
      <c r="Q36" s="18">
        <v>0</v>
      </c>
    </row>
    <row r="37" spans="1:18" x14ac:dyDescent="0.25">
      <c r="A37" s="34"/>
      <c r="B37" s="11" t="s">
        <v>3</v>
      </c>
      <c r="C37" s="8">
        <v>0</v>
      </c>
      <c r="D37" s="8">
        <v>1.393884577060986</v>
      </c>
      <c r="E37" s="8">
        <v>2.4026840782269931</v>
      </c>
      <c r="F37" s="8">
        <v>2.608622239158136</v>
      </c>
      <c r="G37" s="8">
        <v>1.5929700553820119</v>
      </c>
      <c r="H37" s="8">
        <v>1.8248536980017316</v>
      </c>
      <c r="I37" s="8">
        <v>2.7482143173315534</v>
      </c>
      <c r="J37" s="8">
        <v>2.8858426218050877</v>
      </c>
      <c r="K37" s="8">
        <v>1.0641309232033644</v>
      </c>
      <c r="L37" s="8">
        <v>2.0199786010522094</v>
      </c>
      <c r="M37" s="8">
        <v>1.2177075244509261</v>
      </c>
      <c r="N37" s="8">
        <v>1.4737589243617233</v>
      </c>
      <c r="O37" s="8">
        <v>1.5519415336519271</v>
      </c>
      <c r="P37" s="8">
        <v>0</v>
      </c>
      <c r="Q37" s="8">
        <v>0</v>
      </c>
    </row>
    <row r="38" spans="1:18" x14ac:dyDescent="0.25">
      <c r="A38" s="34"/>
      <c r="B38" s="12" t="s">
        <v>4</v>
      </c>
      <c r="C38" s="8">
        <v>0</v>
      </c>
      <c r="D38" s="8">
        <v>2.6654204996713928</v>
      </c>
      <c r="E38" s="8">
        <v>4.5944718104590194</v>
      </c>
      <c r="F38" s="8">
        <v>4.9882718458736282</v>
      </c>
      <c r="G38" s="8">
        <v>3.0461166662238761</v>
      </c>
      <c r="H38" s="8">
        <v>3.4895302922504126</v>
      </c>
      <c r="I38" s="8">
        <v>5.2552032639252388</v>
      </c>
      <c r="J38" s="8">
        <v>5.5183795054274256</v>
      </c>
      <c r="K38" s="8">
        <v>2.0348574219975708</v>
      </c>
      <c r="L38" s="8">
        <v>3.8626529489941639</v>
      </c>
      <c r="M38" s="8">
        <v>2.3285303903133685</v>
      </c>
      <c r="N38" s="8">
        <v>2.8181581984715014</v>
      </c>
      <c r="O38" s="8">
        <v>2.9676609140832193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1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2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2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3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4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4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1">
        <v>0.25</v>
      </c>
      <c r="B49" s="17" t="s">
        <v>2</v>
      </c>
      <c r="C49" s="18">
        <v>0</v>
      </c>
      <c r="D49" s="18">
        <v>0.8508139428504734</v>
      </c>
      <c r="E49" s="18">
        <v>1.0537885374527129</v>
      </c>
      <c r="F49" s="18">
        <v>0.94961176062897046</v>
      </c>
      <c r="G49" s="18">
        <v>0.8284993870325934</v>
      </c>
      <c r="H49" s="18">
        <v>0.66429799878151807</v>
      </c>
      <c r="I49" s="18">
        <v>1.0004271976570991</v>
      </c>
      <c r="J49" s="18">
        <v>0.76672364945367433</v>
      </c>
      <c r="K49" s="18">
        <v>0.35842396615931849</v>
      </c>
      <c r="L49" s="18">
        <v>0.932427940402349</v>
      </c>
      <c r="M49" s="18">
        <v>0.98792804139052159</v>
      </c>
      <c r="N49" s="18">
        <v>1.0903996466374002</v>
      </c>
      <c r="O49" s="18">
        <v>1.1299006119337867</v>
      </c>
      <c r="P49" s="18">
        <v>0</v>
      </c>
      <c r="Q49" s="18">
        <v>0</v>
      </c>
    </row>
    <row r="50" spans="1:48" x14ac:dyDescent="0.25">
      <c r="A50" s="32"/>
      <c r="B50" s="11" t="s">
        <v>3</v>
      </c>
      <c r="C50" s="8">
        <v>0</v>
      </c>
      <c r="D50" s="8">
        <v>0.29215257549510565</v>
      </c>
      <c r="E50" s="8">
        <v>0.36185001178117382</v>
      </c>
      <c r="F50" s="8">
        <v>0.32607777989476699</v>
      </c>
      <c r="G50" s="8">
        <v>0.2844902011205373</v>
      </c>
      <c r="H50" s="8">
        <v>0.22810671225021645</v>
      </c>
      <c r="I50" s="8">
        <v>0.34352678966644418</v>
      </c>
      <c r="J50" s="8">
        <v>0.26327764226621819</v>
      </c>
      <c r="K50" s="8">
        <v>0.12307565680199316</v>
      </c>
      <c r="L50" s="8">
        <v>0.32017719801286587</v>
      </c>
      <c r="M50" s="8">
        <v>0.33923482815654898</v>
      </c>
      <c r="N50" s="8">
        <v>0.37442153805894507</v>
      </c>
      <c r="O50" s="8">
        <v>0.38798538341298178</v>
      </c>
      <c r="P50" s="8">
        <v>0</v>
      </c>
      <c r="Q50" s="8">
        <v>0</v>
      </c>
    </row>
    <row r="51" spans="1:48" x14ac:dyDescent="0.25">
      <c r="A51" s="32"/>
      <c r="B51" s="12" t="s">
        <v>4</v>
      </c>
      <c r="C51" s="8">
        <v>0</v>
      </c>
      <c r="D51" s="8">
        <v>0.55866136735536776</v>
      </c>
      <c r="E51" s="8">
        <v>0.69193852567153924</v>
      </c>
      <c r="F51" s="8">
        <v>0.62353398073420352</v>
      </c>
      <c r="G51" s="8">
        <v>0.54400918591205616</v>
      </c>
      <c r="H51" s="8">
        <v>0.43619128653130157</v>
      </c>
      <c r="I51" s="8">
        <v>0.65690040799065486</v>
      </c>
      <c r="J51" s="8">
        <v>0.50344600718745613</v>
      </c>
      <c r="K51" s="8">
        <v>0.23534830935732531</v>
      </c>
      <c r="L51" s="8">
        <v>0.61225074238948318</v>
      </c>
      <c r="M51" s="8">
        <v>0.64869321323397255</v>
      </c>
      <c r="N51" s="8">
        <v>0.71597810857845523</v>
      </c>
      <c r="O51" s="8">
        <v>0.74191522852080483</v>
      </c>
      <c r="P51" s="8">
        <v>0</v>
      </c>
      <c r="Q51" s="8">
        <v>0</v>
      </c>
    </row>
    <row r="52" spans="1:48" x14ac:dyDescent="0.25">
      <c r="A52" s="33">
        <v>1</v>
      </c>
      <c r="B52" s="17" t="s">
        <v>2</v>
      </c>
      <c r="C52" s="18">
        <v>0</v>
      </c>
      <c r="D52" s="18">
        <v>3.4032557714018936</v>
      </c>
      <c r="E52" s="18">
        <v>4.2151541498108518</v>
      </c>
      <c r="F52" s="18">
        <v>3.7984470425158818</v>
      </c>
      <c r="G52" s="18">
        <v>3.3139975481303736</v>
      </c>
      <c r="H52" s="18">
        <v>2.6571919951260723</v>
      </c>
      <c r="I52" s="18">
        <v>4.0017087906283964</v>
      </c>
      <c r="J52" s="18">
        <v>3.0668945978146973</v>
      </c>
      <c r="K52" s="18">
        <v>1.4336958646372739</v>
      </c>
      <c r="L52" s="18">
        <v>3.729711761609396</v>
      </c>
      <c r="M52" s="18">
        <v>3.9517121655620864</v>
      </c>
      <c r="N52" s="18">
        <v>4.3615985865496008</v>
      </c>
      <c r="O52" s="18">
        <v>4.5196024477351466</v>
      </c>
      <c r="P52" s="18">
        <v>0</v>
      </c>
      <c r="Q52" s="18">
        <v>0</v>
      </c>
      <c r="AV52" s="6"/>
    </row>
    <row r="53" spans="1:48" x14ac:dyDescent="0.25">
      <c r="A53" s="34"/>
      <c r="B53" s="11" t="s">
        <v>3</v>
      </c>
      <c r="C53" s="8">
        <v>0</v>
      </c>
      <c r="D53" s="8">
        <v>1.1686103019804226</v>
      </c>
      <c r="E53" s="8">
        <v>1.4474000471246953</v>
      </c>
      <c r="F53" s="8">
        <v>1.304311119579068</v>
      </c>
      <c r="G53" s="8">
        <v>1.1379608044821492</v>
      </c>
      <c r="H53" s="8">
        <v>0.91242684900086579</v>
      </c>
      <c r="I53" s="8">
        <v>1.3741071586657767</v>
      </c>
      <c r="J53" s="8">
        <v>1.0531105690648728</v>
      </c>
      <c r="K53" s="8">
        <v>0.49230262720797263</v>
      </c>
      <c r="L53" s="8">
        <v>1.2807087920514635</v>
      </c>
      <c r="M53" s="8">
        <v>1.3569393126261959</v>
      </c>
      <c r="N53" s="8">
        <v>1.4976861522357803</v>
      </c>
      <c r="O53" s="8">
        <v>1.5519415336519271</v>
      </c>
      <c r="P53" s="8">
        <v>0</v>
      </c>
      <c r="Q53" s="8">
        <v>0</v>
      </c>
    </row>
    <row r="54" spans="1:48" x14ac:dyDescent="0.25">
      <c r="A54" s="34"/>
      <c r="B54" s="12" t="s">
        <v>4</v>
      </c>
      <c r="C54" s="8">
        <v>0</v>
      </c>
      <c r="D54" s="8">
        <v>2.234645469421471</v>
      </c>
      <c r="E54" s="8">
        <v>2.767754102686157</v>
      </c>
      <c r="F54" s="8">
        <v>2.4941359229368141</v>
      </c>
      <c r="G54" s="8">
        <v>2.1760367436482246</v>
      </c>
      <c r="H54" s="8">
        <v>1.7447651461252063</v>
      </c>
      <c r="I54" s="8">
        <v>2.6276016319626194</v>
      </c>
      <c r="J54" s="8">
        <v>2.0137840287498245</v>
      </c>
      <c r="K54" s="8">
        <v>0.94139323742930126</v>
      </c>
      <c r="L54" s="8">
        <v>2.4490029695579327</v>
      </c>
      <c r="M54" s="8">
        <v>2.5947728529358902</v>
      </c>
      <c r="N54" s="8">
        <v>2.8639124343138209</v>
      </c>
      <c r="O54" s="8">
        <v>2.9676609140832193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4C3C7A4624F4E9D53BDC0DE3E9B7E" ma:contentTypeVersion="11" ma:contentTypeDescription="Create a new document." ma:contentTypeScope="" ma:versionID="eb568f6d59f5eed75ca36ca525048d09">
  <xsd:schema xmlns:xsd="http://www.w3.org/2001/XMLSchema" xmlns:xs="http://www.w3.org/2001/XMLSchema" xmlns:p="http://schemas.microsoft.com/office/2006/metadata/properties" xmlns:ns2="c013a390-6a41-41d7-a4aa-97299633717e" xmlns:ns3="84929144-d36a-41e1-af84-f5eaab08fb1e" targetNamespace="http://schemas.microsoft.com/office/2006/metadata/properties" ma:root="true" ma:fieldsID="4fdeaaf7d595c97e8280597517dfb70b" ns2:_="" ns3:_="">
    <xsd:import namespace="c013a390-6a41-41d7-a4aa-97299633717e"/>
    <xsd:import namespace="84929144-d36a-41e1-af84-f5eaab08fb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3a390-6a41-41d7-a4aa-9729963371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29144-d36a-41e1-af84-f5eaab08fb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1852B4-F0CE-4859-A7D1-6F624C629417}">
  <ds:schemaRefs>
    <ds:schemaRef ds:uri="http://purl.org/dc/elements/1.1/"/>
    <ds:schemaRef ds:uri="c013a390-6a41-41d7-a4aa-97299633717e"/>
    <ds:schemaRef ds:uri="http://purl.org/dc/terms/"/>
    <ds:schemaRef ds:uri="http://purl.org/dc/dcmitype/"/>
    <ds:schemaRef ds:uri="http://schemas.microsoft.com/office/2006/documentManagement/types"/>
    <ds:schemaRef ds:uri="84929144-d36a-41e1-af84-f5eaab08fb1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B78706F-CD27-40DD-B7A3-0A2392D1E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13a390-6a41-41d7-a4aa-97299633717e"/>
    <ds:schemaRef ds:uri="84929144-d36a-41e1-af84-f5eaab08f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9E600-FF0C-4B68-A7F5-B4CE586B62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Constrained Scenarios</vt:lpstr>
      <vt:lpstr>Nacelle</vt:lpstr>
      <vt:lpstr>Rotor Blades</vt:lpstr>
      <vt:lpstr>Towers</vt:lpstr>
      <vt:lpstr>Monopiles</vt:lpstr>
      <vt:lpstr>Transition Piece</vt:lpstr>
      <vt:lpstr>Jacket (For Turbine)</vt:lpstr>
      <vt:lpstr>GBF</vt:lpstr>
      <vt:lpstr>Jacket (For Substation)</vt:lpstr>
      <vt:lpstr>Substation (Topside)</vt:lpstr>
      <vt:lpstr>Array Cable</vt:lpstr>
      <vt:lpstr>Export Cable</vt:lpstr>
      <vt:lpstr>Breakdowns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Stefek, Jeremy</dc:creator>
  <cp:lastModifiedBy>Stefek, Jeremy</cp:lastModifiedBy>
  <dcterms:created xsi:type="dcterms:W3CDTF">2021-10-06T23:07:23Z</dcterms:created>
  <dcterms:modified xsi:type="dcterms:W3CDTF">2022-02-17T19:33:48Z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0x010100DD04C3C7A4624F4E9D53BDC0DE3E9B7E</vt:lpwstr>
  </property>
</Properties>
</file>