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WETO requests\PTC_ITC\"/>
    </mc:Choice>
  </mc:AlternateContent>
  <xr:revisionPtr revIDLastSave="0" documentId="13_ncr:1_{9F4C6443-4080-418C-8E38-5DCB5E26E3ED}" xr6:coauthVersionLast="47" xr6:coauthVersionMax="47" xr10:uidLastSave="{00000000-0000-0000-0000-000000000000}"/>
  <bookViews>
    <workbookView xWindow="-110" yWindow="-110" windowWidth="19420" windowHeight="10420" xr2:uid="{53585B98-3EE9-4F0B-A243-A3207BC010B9}"/>
  </bookViews>
  <sheets>
    <sheet name="BAU" sheetId="1" r:id="rId1"/>
    <sheet name="Floa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2" l="1"/>
  <c r="K17" i="2"/>
  <c r="L17" i="2"/>
  <c r="M17" i="2"/>
  <c r="N17" i="2"/>
  <c r="O17" i="2"/>
  <c r="I17" i="2"/>
  <c r="J16" i="2"/>
  <c r="K16" i="2"/>
  <c r="L16" i="2"/>
  <c r="M16" i="2"/>
  <c r="N16" i="2"/>
  <c r="O16" i="2"/>
  <c r="I16" i="2"/>
  <c r="J15" i="2"/>
  <c r="K15" i="2"/>
  <c r="L15" i="2"/>
  <c r="M15" i="2"/>
  <c r="N15" i="2"/>
  <c r="O15" i="2"/>
  <c r="I15" i="2"/>
  <c r="J12" i="2"/>
  <c r="K12" i="2"/>
  <c r="L12" i="2"/>
  <c r="M12" i="2"/>
  <c r="N12" i="2"/>
  <c r="O12" i="2"/>
  <c r="I12" i="2"/>
  <c r="J11" i="2"/>
  <c r="K11" i="2"/>
  <c r="L11" i="2"/>
  <c r="M11" i="2"/>
  <c r="N11" i="2"/>
  <c r="O11" i="2"/>
  <c r="I11" i="2"/>
  <c r="K10" i="2"/>
  <c r="L10" i="2"/>
  <c r="L7" i="2"/>
  <c r="M7" i="2"/>
  <c r="M10" i="2" s="1"/>
  <c r="N7" i="2"/>
  <c r="N10" i="2" s="1"/>
  <c r="O7" i="2"/>
  <c r="O10" i="2" s="1"/>
  <c r="K7" i="2"/>
  <c r="J6" i="2"/>
  <c r="J10" i="2" s="1"/>
  <c r="I6" i="2"/>
  <c r="I10" i="2" s="1"/>
  <c r="D21" i="1"/>
  <c r="E21" i="1"/>
  <c r="F21" i="1"/>
  <c r="G21" i="1"/>
  <c r="H21" i="1"/>
  <c r="I21" i="1"/>
  <c r="J21" i="1"/>
  <c r="K21" i="1"/>
  <c r="L21" i="1"/>
  <c r="M21" i="1"/>
  <c r="N21" i="1"/>
  <c r="O21" i="1"/>
  <c r="C21" i="1"/>
  <c r="D20" i="1"/>
  <c r="E20" i="1"/>
  <c r="F20" i="1"/>
  <c r="G20" i="1"/>
  <c r="H20" i="1"/>
  <c r="I20" i="1"/>
  <c r="J20" i="1"/>
  <c r="K20" i="1"/>
  <c r="L20" i="1"/>
  <c r="M20" i="1"/>
  <c r="N20" i="1"/>
  <c r="O20" i="1"/>
  <c r="C20" i="1"/>
  <c r="D19" i="1"/>
  <c r="E19" i="1"/>
  <c r="F19" i="1"/>
  <c r="G19" i="1"/>
  <c r="H19" i="1"/>
  <c r="I19" i="1"/>
  <c r="J19" i="1"/>
  <c r="K19" i="1"/>
  <c r="L19" i="1"/>
  <c r="M19" i="1"/>
  <c r="N19" i="1"/>
  <c r="O19" i="1"/>
  <c r="C19" i="1"/>
  <c r="D18" i="1"/>
  <c r="E18" i="1"/>
  <c r="F18" i="1"/>
  <c r="G18" i="1"/>
  <c r="H18" i="1"/>
  <c r="I18" i="1"/>
  <c r="J18" i="1"/>
  <c r="K18" i="1"/>
  <c r="L18" i="1"/>
  <c r="M18" i="1"/>
  <c r="N18" i="1"/>
  <c r="O18" i="1"/>
  <c r="C18" i="1"/>
  <c r="D17" i="1"/>
  <c r="E17" i="1"/>
  <c r="F17" i="1"/>
  <c r="G17" i="1"/>
  <c r="H17" i="1"/>
  <c r="I17" i="1"/>
  <c r="J17" i="1"/>
  <c r="K17" i="1"/>
  <c r="L17" i="1"/>
  <c r="M17" i="1"/>
  <c r="N17" i="1"/>
  <c r="O17" i="1"/>
  <c r="C17" i="1"/>
  <c r="D15" i="1" l="1"/>
  <c r="E15" i="1"/>
  <c r="F15" i="1"/>
  <c r="G15" i="1"/>
  <c r="H15" i="1"/>
  <c r="I15" i="1"/>
  <c r="J15" i="1"/>
  <c r="K15" i="1"/>
  <c r="L15" i="1"/>
  <c r="M15" i="1"/>
  <c r="N15" i="1"/>
  <c r="O15" i="1"/>
  <c r="C15" i="1"/>
  <c r="D14" i="1"/>
  <c r="E14" i="1"/>
  <c r="F14" i="1"/>
  <c r="G14" i="1"/>
  <c r="H14" i="1"/>
  <c r="I14" i="1"/>
  <c r="J14" i="1"/>
  <c r="K14" i="1"/>
  <c r="L14" i="1"/>
  <c r="M14" i="1"/>
  <c r="N14" i="1"/>
  <c r="O14" i="1"/>
  <c r="C14" i="1"/>
  <c r="D12" i="1"/>
  <c r="E12" i="1"/>
  <c r="F12" i="1"/>
  <c r="G12" i="1"/>
  <c r="H12" i="1"/>
  <c r="I12" i="1"/>
  <c r="J12" i="1"/>
  <c r="K12" i="1"/>
  <c r="L12" i="1"/>
  <c r="M12" i="1"/>
  <c r="N12" i="1"/>
  <c r="O12" i="1"/>
  <c r="D13" i="1"/>
  <c r="E13" i="1"/>
  <c r="F13" i="1"/>
  <c r="G13" i="1"/>
  <c r="H13" i="1"/>
  <c r="I13" i="1"/>
  <c r="J13" i="1"/>
  <c r="K13" i="1"/>
  <c r="L13" i="1"/>
  <c r="M13" i="1"/>
  <c r="N13" i="1"/>
  <c r="O13" i="1"/>
  <c r="C13" i="1"/>
  <c r="C12" i="1"/>
  <c r="D11" i="1"/>
  <c r="E11" i="1"/>
  <c r="F11" i="1"/>
  <c r="G11" i="1"/>
  <c r="H11" i="1"/>
  <c r="I11" i="1"/>
  <c r="J11" i="1"/>
  <c r="K11" i="1"/>
  <c r="L11" i="1"/>
  <c r="M11" i="1"/>
  <c r="N11" i="1"/>
  <c r="O11" i="1"/>
  <c r="C11" i="1"/>
  <c r="O7" i="1"/>
  <c r="L7" i="1"/>
  <c r="M7" i="1"/>
  <c r="N7" i="1"/>
  <c r="K7" i="1"/>
  <c r="F6" i="1"/>
  <c r="G6" i="1"/>
  <c r="H6" i="1"/>
  <c r="I6" i="1"/>
  <c r="J6" i="1"/>
  <c r="E6" i="1"/>
  <c r="D5" i="1"/>
  <c r="C5" i="1"/>
</calcChain>
</file>

<file path=xl/sharedStrings.xml><?xml version="1.0" encoding="utf-8"?>
<sst xmlns="http://schemas.openxmlformats.org/spreadsheetml/2006/main" count="42" uniqueCount="25">
  <si>
    <t>Project COD</t>
  </si>
  <si>
    <t>Total Lease Area, Acres</t>
  </si>
  <si>
    <t>Number of Projects</t>
  </si>
  <si>
    <t>Total Project Capacity, MW</t>
  </si>
  <si>
    <t>Total # of 12 MW turbines</t>
  </si>
  <si>
    <t>Total # of 15 MW turbines</t>
  </si>
  <si>
    <t>Total # of 18 MW turbines</t>
  </si>
  <si>
    <t>Average Rated Power, MW</t>
  </si>
  <si>
    <t>AverageMin Water Depth, m</t>
  </si>
  <si>
    <t>Average Max Water Depth, m</t>
  </si>
  <si>
    <t>substructure: total  monopiles, #</t>
  </si>
  <si>
    <t xml:space="preserve">substructure: total GBF, #
</t>
  </si>
  <si>
    <t xml:space="preserve">substructure: total jacket, #
</t>
  </si>
  <si>
    <t>substructure: Total OSP jacket, #</t>
  </si>
  <si>
    <t># of OSP</t>
  </si>
  <si>
    <t>array cable length per turbine, km</t>
  </si>
  <si>
    <t>Total cable array length, km</t>
  </si>
  <si>
    <t>export cable length, km</t>
  </si>
  <si>
    <t># of export cables</t>
  </si>
  <si>
    <t>Total export cable length, km</t>
  </si>
  <si>
    <t>HVAC</t>
  </si>
  <si>
    <t>HVDC</t>
  </si>
  <si>
    <t>Assume 12 MW through 2024, 15 through 2030, 18 after</t>
  </si>
  <si>
    <t>substructure: total semisubs, #</t>
  </si>
  <si>
    <t>substructure: Total OSP semisubs,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</si>
</sst>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0" fillId="0" borderId="0" xfId="0"/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4" borderId="2" xfId="0" applyFont="1" applyFill="1" applyBorder="1" applyAlignment="1">
      <alignment wrapText="1"/>
    </xf>
    <xf numFmtId="1" fontId="0" fillId="0" borderId="0" xfId="0" applyNumberFormat="1"/>
    <xf numFmtId="1" fontId="0" fillId="0" borderId="0" xfId="1" applyNumberFormat="1" applyFont="1"/>
    <xf numFmtId="0" fontId="0" fillId="0" borderId="3" xfId="0" applyBorder="1"/>
    <xf numFmtId="0" fontId="1" fillId="0" borderId="2" xfId="2" applyFont="1" applyFill="1" applyBorder="1" applyAlignment="1">
      <alignment wrapText="1"/>
    </xf>
    <xf numFmtId="0" fontId="1" fillId="0" borderId="2" xfId="3" applyFont="1" applyFill="1" applyBorder="1" applyAlignment="1">
      <alignment wrapText="1"/>
    </xf>
    <xf numFmtId="0" fontId="1" fillId="5" borderId="2" xfId="3" applyFont="1" applyFill="1" applyBorder="1" applyAlignment="1">
      <alignment wrapText="1"/>
    </xf>
    <xf numFmtId="1" fontId="0" fillId="0" borderId="0" xfId="2" applyNumberFormat="1" applyFont="1" applyFill="1"/>
    <xf numFmtId="1" fontId="0" fillId="0" borderId="0" xfId="3" applyNumberFormat="1" applyFont="1" applyFill="1"/>
    <xf numFmtId="1" fontId="0" fillId="5" borderId="0" xfId="3" applyNumberFormat="1" applyFont="1" applyFill="1"/>
    <xf numFmtId="1" fontId="0" fillId="0" borderId="0" xfId="3" applyNumberFormat="1" applyFont="1" applyFill="1"/>
    <xf numFmtId="1" fontId="0" fillId="5" borderId="0" xfId="3" applyNumberFormat="1" applyFont="1" applyFill="1"/>
    <xf numFmtId="1" fontId="0" fillId="0" borderId="0" xfId="3" applyNumberFormat="1" applyFont="1" applyFill="1"/>
    <xf numFmtId="1" fontId="0" fillId="5" borderId="0" xfId="3" applyNumberFormat="1" applyFont="1" applyFill="1"/>
    <xf numFmtId="1" fontId="0" fillId="0" borderId="0" xfId="0" applyNumberFormat="1"/>
    <xf numFmtId="0" fontId="0" fillId="0" borderId="0" xfId="0"/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4" borderId="2" xfId="0" applyFont="1" applyFill="1" applyBorder="1" applyAlignment="1">
      <alignment wrapText="1"/>
    </xf>
    <xf numFmtId="1" fontId="0" fillId="0" borderId="0" xfId="0" applyNumberFormat="1"/>
    <xf numFmtId="1" fontId="0" fillId="0" borderId="0" xfId="1" applyNumberFormat="1" applyFont="1"/>
    <xf numFmtId="0" fontId="0" fillId="0" borderId="3" xfId="0" applyBorder="1"/>
    <xf numFmtId="0" fontId="1" fillId="0" borderId="2" xfId="2" applyFont="1" applyFill="1" applyBorder="1" applyAlignment="1">
      <alignment wrapText="1"/>
    </xf>
    <xf numFmtId="0" fontId="1" fillId="0" borderId="2" xfId="3" applyFont="1" applyFill="1" applyBorder="1" applyAlignment="1">
      <alignment wrapText="1"/>
    </xf>
    <xf numFmtId="0" fontId="1" fillId="5" borderId="2" xfId="3" applyFont="1" applyFill="1" applyBorder="1" applyAlignment="1">
      <alignment wrapText="1"/>
    </xf>
    <xf numFmtId="1" fontId="0" fillId="0" borderId="0" xfId="2" applyNumberFormat="1" applyFont="1" applyFill="1"/>
    <xf numFmtId="1" fontId="0" fillId="0" borderId="0" xfId="3" applyNumberFormat="1" applyFont="1" applyFill="1"/>
    <xf numFmtId="1" fontId="0" fillId="5" borderId="0" xfId="3" applyNumberFormat="1" applyFont="1" applyFill="1"/>
  </cellXfs>
  <cellStyles count="4">
    <cellStyle name="Comma" xfId="1" builtinId="3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F727-7431-4502-9BF2-797477A5DFA8}">
  <dimension ref="A1:R22"/>
  <sheetViews>
    <sheetView tabSelected="1" workbookViewId="0">
      <selection activeCell="P9" sqref="P9"/>
    </sheetView>
  </sheetViews>
  <sheetFormatPr defaultRowHeight="14.5" x14ac:dyDescent="0.35"/>
  <cols>
    <col min="1" max="1" width="23.81640625" bestFit="1" customWidth="1"/>
    <col min="2" max="2" width="4.81640625" bestFit="1" customWidth="1"/>
    <col min="3" max="8" width="11.81640625" bestFit="1" customWidth="1"/>
    <col min="9" max="14" width="4.81640625" bestFit="1" customWidth="1"/>
  </cols>
  <sheetData>
    <row r="1" spans="1:18" ht="15" thickBot="1" x14ac:dyDescent="0.4">
      <c r="A1" s="2" t="s">
        <v>0</v>
      </c>
      <c r="B1" s="5">
        <v>2022</v>
      </c>
      <c r="C1" s="5">
        <v>2023</v>
      </c>
      <c r="D1" s="5">
        <v>2024</v>
      </c>
      <c r="E1" s="5">
        <v>2025</v>
      </c>
      <c r="F1" s="5">
        <v>2026</v>
      </c>
      <c r="G1" s="5">
        <v>2027</v>
      </c>
      <c r="H1" s="5">
        <v>2028</v>
      </c>
      <c r="I1" s="5">
        <v>2029</v>
      </c>
      <c r="J1" s="5">
        <v>2030</v>
      </c>
      <c r="K1" s="5">
        <v>2031</v>
      </c>
      <c r="L1" s="5">
        <v>2032</v>
      </c>
      <c r="M1" s="5">
        <v>2033</v>
      </c>
      <c r="N1" s="5">
        <v>2034</v>
      </c>
      <c r="O1" s="18">
        <v>2035</v>
      </c>
    </row>
    <row r="2" spans="1:18" ht="15.5" thickTop="1" thickBot="1" x14ac:dyDescent="0.4">
      <c r="A2" s="4" t="s">
        <v>1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24">
        <v>0</v>
      </c>
    </row>
    <row r="3" spans="1:18" ht="15.5" thickTop="1" thickBot="1" x14ac:dyDescent="0.4">
      <c r="A3" s="2" t="s">
        <v>2</v>
      </c>
      <c r="B3" s="6">
        <v>0</v>
      </c>
      <c r="C3" s="6">
        <v>1</v>
      </c>
      <c r="D3" s="6">
        <v>3</v>
      </c>
      <c r="E3" s="24">
        <v>3</v>
      </c>
      <c r="F3" s="24">
        <v>3</v>
      </c>
      <c r="G3" s="24">
        <v>3</v>
      </c>
      <c r="H3" s="24">
        <v>3</v>
      </c>
      <c r="I3" s="24">
        <v>3</v>
      </c>
      <c r="J3" s="24">
        <v>3</v>
      </c>
      <c r="K3" s="24">
        <v>3</v>
      </c>
      <c r="L3" s="24">
        <v>3</v>
      </c>
      <c r="M3" s="24">
        <v>3</v>
      </c>
      <c r="N3" s="24">
        <v>3</v>
      </c>
      <c r="O3" s="24">
        <v>3</v>
      </c>
    </row>
    <row r="4" spans="1:18" ht="15" thickTop="1" x14ac:dyDescent="0.35">
      <c r="A4" s="7" t="s">
        <v>3</v>
      </c>
      <c r="B4" s="1">
        <v>0</v>
      </c>
      <c r="C4" s="1">
        <v>1000</v>
      </c>
      <c r="D4" s="1">
        <v>2000</v>
      </c>
      <c r="E4" s="1">
        <v>2000</v>
      </c>
      <c r="F4" s="1">
        <v>2000</v>
      </c>
      <c r="G4" s="1">
        <v>2000</v>
      </c>
      <c r="H4" s="1">
        <v>2000</v>
      </c>
      <c r="I4" s="1">
        <v>2000</v>
      </c>
      <c r="J4" s="1">
        <v>2000</v>
      </c>
      <c r="K4" s="1">
        <v>2000</v>
      </c>
      <c r="L4" s="1">
        <v>2000</v>
      </c>
      <c r="M4" s="1">
        <v>2000</v>
      </c>
      <c r="N4" s="1">
        <v>2000</v>
      </c>
      <c r="O4" s="19">
        <v>2000</v>
      </c>
    </row>
    <row r="5" spans="1:18" x14ac:dyDescent="0.35">
      <c r="A5" s="7" t="s">
        <v>4</v>
      </c>
      <c r="B5" s="1">
        <v>0</v>
      </c>
      <c r="C5" s="1">
        <f>C4/12</f>
        <v>83.333333333333329</v>
      </c>
      <c r="D5" s="1">
        <f t="shared" ref="D5:E5" si="0">D4/12</f>
        <v>166.66666666666666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t="s">
        <v>22</v>
      </c>
    </row>
    <row r="6" spans="1:18" ht="15" thickBot="1" x14ac:dyDescent="0.4">
      <c r="A6" s="8" t="s">
        <v>5</v>
      </c>
      <c r="B6" s="11">
        <v>0</v>
      </c>
      <c r="C6" s="29">
        <v>0</v>
      </c>
      <c r="D6" s="29">
        <v>0</v>
      </c>
      <c r="E6" s="1">
        <f>E4/15</f>
        <v>133.33333333333334</v>
      </c>
      <c r="F6" s="1">
        <f>F4/15</f>
        <v>133.33333333333334</v>
      </c>
      <c r="G6" s="1">
        <f>G4/15</f>
        <v>133.33333333333334</v>
      </c>
      <c r="H6" s="1">
        <f>H4/15</f>
        <v>133.33333333333334</v>
      </c>
      <c r="I6" s="1">
        <f>I4/15</f>
        <v>133.33333333333334</v>
      </c>
      <c r="J6" s="1">
        <f>J4/15</f>
        <v>133.33333333333334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</row>
    <row r="7" spans="1:18" ht="15.5" thickTop="1" thickBot="1" x14ac:dyDescent="0.4">
      <c r="A7" s="9" t="s">
        <v>6</v>
      </c>
      <c r="B7" s="12">
        <v>0</v>
      </c>
      <c r="C7" s="30">
        <v>0</v>
      </c>
      <c r="D7" s="30">
        <v>0</v>
      </c>
      <c r="E7" s="12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1">
        <f>K4/18</f>
        <v>111.11111111111111</v>
      </c>
      <c r="L7" s="1">
        <f>L4/18</f>
        <v>111.11111111111111</v>
      </c>
      <c r="M7" s="1">
        <f>M4/18</f>
        <v>111.11111111111111</v>
      </c>
      <c r="N7" s="1">
        <f>N4/18</f>
        <v>111.11111111111111</v>
      </c>
      <c r="O7" s="19">
        <f>O4/18</f>
        <v>111.11111111111111</v>
      </c>
    </row>
    <row r="8" spans="1:18" ht="15.5" thickTop="1" thickBot="1" x14ac:dyDescent="0.4">
      <c r="A8" s="9" t="s">
        <v>7</v>
      </c>
      <c r="B8" s="12">
        <v>0</v>
      </c>
      <c r="C8" s="12">
        <v>12</v>
      </c>
      <c r="D8" s="12">
        <v>12</v>
      </c>
      <c r="E8" s="12">
        <v>15</v>
      </c>
      <c r="F8" s="12">
        <v>15</v>
      </c>
      <c r="G8" s="12">
        <v>15</v>
      </c>
      <c r="H8" s="12">
        <v>15</v>
      </c>
      <c r="I8" s="12">
        <v>15</v>
      </c>
      <c r="J8" s="12">
        <v>15</v>
      </c>
      <c r="K8" s="12">
        <v>18</v>
      </c>
      <c r="L8" s="12">
        <v>18</v>
      </c>
      <c r="M8" s="12">
        <v>18</v>
      </c>
      <c r="N8" s="12">
        <v>18</v>
      </c>
      <c r="O8" s="30">
        <v>18</v>
      </c>
    </row>
    <row r="9" spans="1:18" ht="30" thickTop="1" thickBot="1" x14ac:dyDescent="0.4">
      <c r="A9" s="10" t="s">
        <v>8</v>
      </c>
      <c r="B9" s="13">
        <v>0</v>
      </c>
      <c r="C9" s="15">
        <v>36</v>
      </c>
      <c r="D9" s="15">
        <v>25.25</v>
      </c>
      <c r="E9" s="15">
        <v>28.5</v>
      </c>
      <c r="F9" s="15">
        <v>22.8</v>
      </c>
      <c r="G9" s="15">
        <v>35.024999999999999</v>
      </c>
      <c r="H9" s="15">
        <v>44</v>
      </c>
      <c r="I9" s="30">
        <v>51</v>
      </c>
      <c r="J9" s="30">
        <v>50</v>
      </c>
      <c r="K9" s="30">
        <v>57.5</v>
      </c>
      <c r="L9" s="30">
        <v>44.5</v>
      </c>
      <c r="M9" s="30">
        <v>43</v>
      </c>
      <c r="N9" s="30">
        <v>50</v>
      </c>
      <c r="O9" s="30">
        <v>45</v>
      </c>
      <c r="P9" s="17"/>
      <c r="Q9" s="17"/>
      <c r="R9" s="17"/>
    </row>
    <row r="10" spans="1:18" ht="30" thickTop="1" thickBot="1" x14ac:dyDescent="0.4">
      <c r="A10" s="9" t="s">
        <v>9</v>
      </c>
      <c r="B10" s="12">
        <v>0</v>
      </c>
      <c r="C10" s="14">
        <v>44.5</v>
      </c>
      <c r="D10" s="14">
        <v>31.25</v>
      </c>
      <c r="E10" s="14">
        <v>44.75</v>
      </c>
      <c r="F10" s="14">
        <v>32</v>
      </c>
      <c r="G10" s="14">
        <v>53.375</v>
      </c>
      <c r="H10" s="14">
        <v>60</v>
      </c>
      <c r="I10" s="30">
        <v>144.24463566665253</v>
      </c>
      <c r="J10" s="30">
        <v>44.129662312144369</v>
      </c>
      <c r="K10" s="30">
        <v>94.655410863652179</v>
      </c>
      <c r="L10" s="30">
        <v>31.900587538011617</v>
      </c>
      <c r="M10" s="30">
        <v>26.977945988506455</v>
      </c>
      <c r="N10" s="30">
        <v>53.955891977012911</v>
      </c>
      <c r="O10" s="30">
        <v>53.955891977012911</v>
      </c>
      <c r="P10" s="16"/>
      <c r="Q10" s="16"/>
      <c r="R10" s="16"/>
    </row>
    <row r="11" spans="1:18" ht="30" thickTop="1" thickBot="1" x14ac:dyDescent="0.4">
      <c r="A11" s="9" t="s">
        <v>10</v>
      </c>
      <c r="B11" s="12">
        <v>0</v>
      </c>
      <c r="C11" s="12">
        <f>0.75*SUM(C$5:C$7)</f>
        <v>62.5</v>
      </c>
      <c r="D11" s="30">
        <f t="shared" ref="D11:O11" si="1">0.75*SUM(D$5:D$7)</f>
        <v>125</v>
      </c>
      <c r="E11" s="30">
        <f t="shared" si="1"/>
        <v>100</v>
      </c>
      <c r="F11" s="30">
        <f t="shared" si="1"/>
        <v>100</v>
      </c>
      <c r="G11" s="30">
        <f t="shared" si="1"/>
        <v>100</v>
      </c>
      <c r="H11" s="30">
        <f t="shared" si="1"/>
        <v>100</v>
      </c>
      <c r="I11" s="30">
        <f t="shared" si="1"/>
        <v>100</v>
      </c>
      <c r="J11" s="30">
        <f t="shared" si="1"/>
        <v>100</v>
      </c>
      <c r="K11" s="30">
        <f t="shared" si="1"/>
        <v>83.333333333333343</v>
      </c>
      <c r="L11" s="30">
        <f t="shared" si="1"/>
        <v>83.333333333333343</v>
      </c>
      <c r="M11" s="30">
        <f t="shared" si="1"/>
        <v>83.333333333333343</v>
      </c>
      <c r="N11" s="30">
        <f t="shared" si="1"/>
        <v>83.333333333333343</v>
      </c>
      <c r="O11" s="30">
        <f t="shared" si="1"/>
        <v>83.333333333333343</v>
      </c>
    </row>
    <row r="12" spans="1:18" ht="30" thickTop="1" thickBot="1" x14ac:dyDescent="0.4">
      <c r="A12" s="9" t="s">
        <v>11</v>
      </c>
      <c r="B12" s="12">
        <v>0</v>
      </c>
      <c r="C12" s="30">
        <f>0.125*SUM(C$5:C$7)</f>
        <v>10.416666666666666</v>
      </c>
      <c r="D12" s="30">
        <f t="shared" ref="D12:O13" si="2">0.125*SUM(D$5:D$7)</f>
        <v>20.833333333333332</v>
      </c>
      <c r="E12" s="30">
        <f t="shared" si="2"/>
        <v>16.666666666666668</v>
      </c>
      <c r="F12" s="30">
        <f t="shared" si="2"/>
        <v>16.666666666666668</v>
      </c>
      <c r="G12" s="30">
        <f t="shared" si="2"/>
        <v>16.666666666666668</v>
      </c>
      <c r="H12" s="30">
        <f t="shared" si="2"/>
        <v>16.666666666666668</v>
      </c>
      <c r="I12" s="30">
        <f t="shared" si="2"/>
        <v>16.666666666666668</v>
      </c>
      <c r="J12" s="30">
        <f t="shared" si="2"/>
        <v>16.666666666666668</v>
      </c>
      <c r="K12" s="30">
        <f t="shared" si="2"/>
        <v>13.888888888888889</v>
      </c>
      <c r="L12" s="30">
        <f t="shared" si="2"/>
        <v>13.888888888888889</v>
      </c>
      <c r="M12" s="30">
        <f t="shared" si="2"/>
        <v>13.888888888888889</v>
      </c>
      <c r="N12" s="30">
        <f t="shared" si="2"/>
        <v>13.888888888888889</v>
      </c>
      <c r="O12" s="30">
        <f t="shared" si="2"/>
        <v>13.888888888888889</v>
      </c>
    </row>
    <row r="13" spans="1:18" ht="30" thickTop="1" thickBot="1" x14ac:dyDescent="0.4">
      <c r="A13" s="9" t="s">
        <v>12</v>
      </c>
      <c r="B13" s="12">
        <v>0</v>
      </c>
      <c r="C13" s="30">
        <f>0.125*SUM(C$5:C$7)</f>
        <v>10.416666666666666</v>
      </c>
      <c r="D13" s="30">
        <f t="shared" si="2"/>
        <v>20.833333333333332</v>
      </c>
      <c r="E13" s="30">
        <f t="shared" si="2"/>
        <v>16.666666666666668</v>
      </c>
      <c r="F13" s="30">
        <f t="shared" si="2"/>
        <v>16.666666666666668</v>
      </c>
      <c r="G13" s="30">
        <f t="shared" si="2"/>
        <v>16.666666666666668</v>
      </c>
      <c r="H13" s="30">
        <f t="shared" si="2"/>
        <v>16.666666666666668</v>
      </c>
      <c r="I13" s="30">
        <f t="shared" si="2"/>
        <v>16.666666666666668</v>
      </c>
      <c r="J13" s="30">
        <f t="shared" si="2"/>
        <v>16.666666666666668</v>
      </c>
      <c r="K13" s="30">
        <f t="shared" si="2"/>
        <v>13.888888888888889</v>
      </c>
      <c r="L13" s="30">
        <f t="shared" si="2"/>
        <v>13.888888888888889</v>
      </c>
      <c r="M13" s="30">
        <f t="shared" si="2"/>
        <v>13.888888888888889</v>
      </c>
      <c r="N13" s="30">
        <f t="shared" si="2"/>
        <v>13.888888888888889</v>
      </c>
      <c r="O13" s="30">
        <f t="shared" si="2"/>
        <v>13.888888888888889</v>
      </c>
    </row>
    <row r="14" spans="1:18" ht="30" thickTop="1" thickBot="1" x14ac:dyDescent="0.4">
      <c r="A14" s="9" t="s">
        <v>13</v>
      </c>
      <c r="B14" s="12">
        <v>0</v>
      </c>
      <c r="C14" s="12">
        <f>C3</f>
        <v>1</v>
      </c>
      <c r="D14" s="30">
        <f t="shared" ref="D14:O14" si="3">D3</f>
        <v>3</v>
      </c>
      <c r="E14" s="30">
        <f t="shared" si="3"/>
        <v>3</v>
      </c>
      <c r="F14" s="30">
        <f t="shared" si="3"/>
        <v>3</v>
      </c>
      <c r="G14" s="30">
        <f t="shared" si="3"/>
        <v>3</v>
      </c>
      <c r="H14" s="30">
        <f t="shared" si="3"/>
        <v>3</v>
      </c>
      <c r="I14" s="30">
        <f t="shared" si="3"/>
        <v>3</v>
      </c>
      <c r="J14" s="30">
        <f t="shared" si="3"/>
        <v>3</v>
      </c>
      <c r="K14" s="30">
        <f t="shared" si="3"/>
        <v>3</v>
      </c>
      <c r="L14" s="30">
        <f t="shared" si="3"/>
        <v>3</v>
      </c>
      <c r="M14" s="30">
        <f t="shared" si="3"/>
        <v>3</v>
      </c>
      <c r="N14" s="30">
        <f t="shared" si="3"/>
        <v>3</v>
      </c>
      <c r="O14" s="30">
        <f t="shared" si="3"/>
        <v>3</v>
      </c>
    </row>
    <row r="15" spans="1:18" ht="15.5" thickTop="1" thickBot="1" x14ac:dyDescent="0.4">
      <c r="A15" s="9" t="s">
        <v>14</v>
      </c>
      <c r="B15" s="12">
        <v>0</v>
      </c>
      <c r="C15" s="12">
        <f>C3</f>
        <v>1</v>
      </c>
      <c r="D15" s="30">
        <f t="shared" ref="D15:O15" si="4">D3</f>
        <v>3</v>
      </c>
      <c r="E15" s="30">
        <f t="shared" si="4"/>
        <v>3</v>
      </c>
      <c r="F15" s="30">
        <f t="shared" si="4"/>
        <v>3</v>
      </c>
      <c r="G15" s="30">
        <f t="shared" si="4"/>
        <v>3</v>
      </c>
      <c r="H15" s="30">
        <f t="shared" si="4"/>
        <v>3</v>
      </c>
      <c r="I15" s="30">
        <f t="shared" si="4"/>
        <v>3</v>
      </c>
      <c r="J15" s="30">
        <f t="shared" si="4"/>
        <v>3</v>
      </c>
      <c r="K15" s="30">
        <f t="shared" si="4"/>
        <v>3</v>
      </c>
      <c r="L15" s="30">
        <f t="shared" si="4"/>
        <v>3</v>
      </c>
      <c r="M15" s="30">
        <f t="shared" si="4"/>
        <v>3</v>
      </c>
      <c r="N15" s="30">
        <f t="shared" si="4"/>
        <v>3</v>
      </c>
      <c r="O15" s="30">
        <f t="shared" si="4"/>
        <v>3</v>
      </c>
    </row>
    <row r="16" spans="1:18" ht="30" thickTop="1" thickBot="1" x14ac:dyDescent="0.4">
      <c r="A16" s="9" t="s">
        <v>15</v>
      </c>
      <c r="B16" s="12">
        <v>0</v>
      </c>
      <c r="C16" s="12">
        <v>2</v>
      </c>
      <c r="D16" s="30">
        <v>2</v>
      </c>
      <c r="E16" s="30">
        <v>2</v>
      </c>
      <c r="F16" s="30">
        <v>2</v>
      </c>
      <c r="G16" s="30">
        <v>2</v>
      </c>
      <c r="H16" s="30">
        <v>2</v>
      </c>
      <c r="I16" s="30">
        <v>2</v>
      </c>
      <c r="J16" s="30">
        <v>2</v>
      </c>
      <c r="K16" s="30">
        <v>2</v>
      </c>
      <c r="L16" s="30">
        <v>2</v>
      </c>
      <c r="M16" s="30">
        <v>2</v>
      </c>
      <c r="N16" s="30">
        <v>2</v>
      </c>
      <c r="O16" s="30">
        <v>2</v>
      </c>
    </row>
    <row r="17" spans="1:15" ht="30" thickTop="1" thickBot="1" x14ac:dyDescent="0.4">
      <c r="A17" s="2" t="s">
        <v>16</v>
      </c>
      <c r="B17" s="6">
        <v>0</v>
      </c>
      <c r="C17" s="6">
        <f>100*C3</f>
        <v>100</v>
      </c>
      <c r="D17" s="24">
        <f t="shared" ref="D17:O17" si="5">100*D3</f>
        <v>300</v>
      </c>
      <c r="E17" s="24">
        <f t="shared" si="5"/>
        <v>300</v>
      </c>
      <c r="F17" s="24">
        <f t="shared" si="5"/>
        <v>300</v>
      </c>
      <c r="G17" s="24">
        <f t="shared" si="5"/>
        <v>300</v>
      </c>
      <c r="H17" s="24">
        <f t="shared" si="5"/>
        <v>300</v>
      </c>
      <c r="I17" s="24">
        <f t="shared" si="5"/>
        <v>300</v>
      </c>
      <c r="J17" s="24">
        <f t="shared" si="5"/>
        <v>300</v>
      </c>
      <c r="K17" s="24">
        <f t="shared" si="5"/>
        <v>300</v>
      </c>
      <c r="L17" s="24">
        <f t="shared" si="5"/>
        <v>300</v>
      </c>
      <c r="M17" s="24">
        <f t="shared" si="5"/>
        <v>300</v>
      </c>
      <c r="N17" s="24">
        <f t="shared" si="5"/>
        <v>300</v>
      </c>
      <c r="O17" s="24">
        <f t="shared" si="5"/>
        <v>300</v>
      </c>
    </row>
    <row r="18" spans="1:15" ht="15.5" thickTop="1" thickBot="1" x14ac:dyDescent="0.4">
      <c r="A18" s="2" t="s">
        <v>17</v>
      </c>
      <c r="B18" s="6">
        <v>0</v>
      </c>
      <c r="C18" s="6">
        <f>50*C3</f>
        <v>50</v>
      </c>
      <c r="D18" s="24">
        <f t="shared" ref="D18:O18" si="6">50*D3</f>
        <v>150</v>
      </c>
      <c r="E18" s="24">
        <f t="shared" si="6"/>
        <v>150</v>
      </c>
      <c r="F18" s="24">
        <f t="shared" si="6"/>
        <v>150</v>
      </c>
      <c r="G18" s="24">
        <f t="shared" si="6"/>
        <v>150</v>
      </c>
      <c r="H18" s="24">
        <f t="shared" si="6"/>
        <v>150</v>
      </c>
      <c r="I18" s="24">
        <f t="shared" si="6"/>
        <v>150</v>
      </c>
      <c r="J18" s="24">
        <f t="shared" si="6"/>
        <v>150</v>
      </c>
      <c r="K18" s="24">
        <f t="shared" si="6"/>
        <v>150</v>
      </c>
      <c r="L18" s="24">
        <f t="shared" si="6"/>
        <v>150</v>
      </c>
      <c r="M18" s="24">
        <f t="shared" si="6"/>
        <v>150</v>
      </c>
      <c r="N18" s="24">
        <f t="shared" si="6"/>
        <v>150</v>
      </c>
      <c r="O18" s="24">
        <f t="shared" si="6"/>
        <v>150</v>
      </c>
    </row>
    <row r="19" spans="1:15" ht="15.5" thickTop="1" thickBot="1" x14ac:dyDescent="0.4">
      <c r="A19" s="2" t="s">
        <v>18</v>
      </c>
      <c r="B19" s="6">
        <v>0</v>
      </c>
      <c r="C19" s="6">
        <f>ROUNDUP(C4/350,0)</f>
        <v>3</v>
      </c>
      <c r="D19" s="24">
        <f t="shared" ref="D19:O19" si="7">ROUNDUP(D4/350,0)</f>
        <v>6</v>
      </c>
      <c r="E19" s="24">
        <f t="shared" si="7"/>
        <v>6</v>
      </c>
      <c r="F19" s="24">
        <f t="shared" si="7"/>
        <v>6</v>
      </c>
      <c r="G19" s="24">
        <f t="shared" si="7"/>
        <v>6</v>
      </c>
      <c r="H19" s="24">
        <f t="shared" si="7"/>
        <v>6</v>
      </c>
      <c r="I19" s="24">
        <f t="shared" si="7"/>
        <v>6</v>
      </c>
      <c r="J19" s="24">
        <f t="shared" si="7"/>
        <v>6</v>
      </c>
      <c r="K19" s="24">
        <f t="shared" si="7"/>
        <v>6</v>
      </c>
      <c r="L19" s="24">
        <f t="shared" si="7"/>
        <v>6</v>
      </c>
      <c r="M19" s="24">
        <f t="shared" si="7"/>
        <v>6</v>
      </c>
      <c r="N19" s="24">
        <f t="shared" si="7"/>
        <v>6</v>
      </c>
      <c r="O19" s="24">
        <f t="shared" si="7"/>
        <v>6</v>
      </c>
    </row>
    <row r="20" spans="1:15" ht="30" thickTop="1" thickBot="1" x14ac:dyDescent="0.4">
      <c r="A20" s="2" t="s">
        <v>19</v>
      </c>
      <c r="B20" s="6">
        <v>0</v>
      </c>
      <c r="C20" s="6">
        <f>C18*C19</f>
        <v>150</v>
      </c>
      <c r="D20" s="24">
        <f t="shared" ref="D20:O20" si="8">D18*D19</f>
        <v>900</v>
      </c>
      <c r="E20" s="24">
        <f t="shared" si="8"/>
        <v>900</v>
      </c>
      <c r="F20" s="24">
        <f t="shared" si="8"/>
        <v>900</v>
      </c>
      <c r="G20" s="24">
        <f t="shared" si="8"/>
        <v>900</v>
      </c>
      <c r="H20" s="24">
        <f t="shared" si="8"/>
        <v>900</v>
      </c>
      <c r="I20" s="24">
        <f t="shared" si="8"/>
        <v>900</v>
      </c>
      <c r="J20" s="24">
        <f t="shared" si="8"/>
        <v>900</v>
      </c>
      <c r="K20" s="24">
        <f t="shared" si="8"/>
        <v>900</v>
      </c>
      <c r="L20" s="24">
        <f t="shared" si="8"/>
        <v>900</v>
      </c>
      <c r="M20" s="24">
        <f t="shared" si="8"/>
        <v>900</v>
      </c>
      <c r="N20" s="24">
        <f t="shared" si="8"/>
        <v>900</v>
      </c>
      <c r="O20" s="24">
        <f t="shared" si="8"/>
        <v>900</v>
      </c>
    </row>
    <row r="21" spans="1:15" ht="15.5" thickTop="1" thickBot="1" x14ac:dyDescent="0.4">
      <c r="A21" s="2" t="s">
        <v>20</v>
      </c>
      <c r="B21" s="6">
        <v>0</v>
      </c>
      <c r="C21" s="6">
        <f>C3</f>
        <v>1</v>
      </c>
      <c r="D21" s="24">
        <f t="shared" ref="D21:O21" si="9">D3</f>
        <v>3</v>
      </c>
      <c r="E21" s="24">
        <f t="shared" si="9"/>
        <v>3</v>
      </c>
      <c r="F21" s="24">
        <f t="shared" si="9"/>
        <v>3</v>
      </c>
      <c r="G21" s="24">
        <f t="shared" si="9"/>
        <v>3</v>
      </c>
      <c r="H21" s="24">
        <f t="shared" si="9"/>
        <v>3</v>
      </c>
      <c r="I21" s="24">
        <f t="shared" si="9"/>
        <v>3</v>
      </c>
      <c r="J21" s="24">
        <f t="shared" si="9"/>
        <v>3</v>
      </c>
      <c r="K21" s="24">
        <f t="shared" si="9"/>
        <v>3</v>
      </c>
      <c r="L21" s="24">
        <f t="shared" si="9"/>
        <v>3</v>
      </c>
      <c r="M21" s="24">
        <f t="shared" si="9"/>
        <v>3</v>
      </c>
      <c r="N21" s="24">
        <f t="shared" si="9"/>
        <v>3</v>
      </c>
      <c r="O21" s="24">
        <f t="shared" si="9"/>
        <v>3</v>
      </c>
    </row>
    <row r="22" spans="1:15" ht="15" thickTop="1" x14ac:dyDescent="0.35">
      <c r="A22" s="3" t="s">
        <v>21</v>
      </c>
      <c r="B22" s="6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DA7F-5F64-4EB0-B210-33A85BA30632}">
  <dimension ref="A1:R18"/>
  <sheetViews>
    <sheetView workbookViewId="0">
      <selection activeCell="H7" sqref="H7:J7"/>
    </sheetView>
  </sheetViews>
  <sheetFormatPr defaultRowHeight="14.5" x14ac:dyDescent="0.35"/>
  <cols>
    <col min="1" max="1" width="23.81640625" style="19" bestFit="1" customWidth="1"/>
    <col min="2" max="2" width="4.81640625" style="19" bestFit="1" customWidth="1"/>
    <col min="3" max="8" width="11.81640625" style="19" bestFit="1" customWidth="1"/>
    <col min="9" max="9" width="9.08984375" style="19" bestFit="1" customWidth="1"/>
    <col min="10" max="14" width="4.81640625" style="19" bestFit="1" customWidth="1"/>
    <col min="15" max="16384" width="8.7265625" style="19"/>
  </cols>
  <sheetData>
    <row r="1" spans="1:18" ht="15" thickBot="1" x14ac:dyDescent="0.4">
      <c r="A1" s="20" t="s">
        <v>0</v>
      </c>
      <c r="B1" s="23">
        <v>2022</v>
      </c>
      <c r="C1" s="23">
        <v>2023</v>
      </c>
      <c r="D1" s="23">
        <v>2024</v>
      </c>
      <c r="E1" s="23">
        <v>2025</v>
      </c>
      <c r="F1" s="23">
        <v>2026</v>
      </c>
      <c r="G1" s="23">
        <v>2027</v>
      </c>
      <c r="H1" s="23">
        <v>2028</v>
      </c>
      <c r="I1" s="23">
        <v>2029</v>
      </c>
      <c r="J1" s="23">
        <v>2030</v>
      </c>
      <c r="K1" s="23">
        <v>2031</v>
      </c>
      <c r="L1" s="23">
        <v>2032</v>
      </c>
      <c r="M1" s="23">
        <v>2033</v>
      </c>
      <c r="N1" s="23">
        <v>2034</v>
      </c>
      <c r="O1" s="23">
        <v>2035</v>
      </c>
    </row>
    <row r="2" spans="1:18" ht="15.5" thickTop="1" thickBot="1" x14ac:dyDescent="0.4">
      <c r="A2" s="22" t="s">
        <v>1</v>
      </c>
      <c r="B2" s="24">
        <v>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</row>
    <row r="3" spans="1:18" ht="15.5" thickTop="1" thickBot="1" x14ac:dyDescent="0.4">
      <c r="A3" s="20" t="s">
        <v>2</v>
      </c>
      <c r="B3" s="24">
        <v>0</v>
      </c>
      <c r="C3" s="24">
        <v>0</v>
      </c>
      <c r="D3" s="24">
        <v>0</v>
      </c>
      <c r="E3" s="24">
        <v>0</v>
      </c>
      <c r="F3" s="24">
        <v>0</v>
      </c>
      <c r="G3" s="24">
        <v>0</v>
      </c>
      <c r="H3" s="24">
        <v>0</v>
      </c>
      <c r="I3" s="24">
        <v>3</v>
      </c>
      <c r="J3" s="24">
        <v>3</v>
      </c>
      <c r="K3" s="24">
        <v>3</v>
      </c>
      <c r="L3" s="24">
        <v>3</v>
      </c>
      <c r="M3" s="24">
        <v>3</v>
      </c>
      <c r="N3" s="24">
        <v>3</v>
      </c>
      <c r="O3" s="24">
        <v>3</v>
      </c>
    </row>
    <row r="4" spans="1:18" ht="15" thickTop="1" x14ac:dyDescent="0.35">
      <c r="A4" s="25" t="s">
        <v>3</v>
      </c>
      <c r="B4" s="19">
        <v>0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2500</v>
      </c>
      <c r="J4" s="24">
        <v>2500</v>
      </c>
      <c r="K4" s="24">
        <v>2500</v>
      </c>
      <c r="L4" s="24">
        <v>2500</v>
      </c>
      <c r="M4" s="24">
        <v>2500</v>
      </c>
      <c r="N4" s="24">
        <v>2500</v>
      </c>
      <c r="O4" s="24">
        <v>2500</v>
      </c>
    </row>
    <row r="5" spans="1:18" x14ac:dyDescent="0.35">
      <c r="A5" s="25" t="s">
        <v>4</v>
      </c>
      <c r="B5" s="19">
        <v>0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19" t="s">
        <v>22</v>
      </c>
    </row>
    <row r="6" spans="1:18" ht="15" thickBot="1" x14ac:dyDescent="0.4">
      <c r="A6" s="26" t="s">
        <v>5</v>
      </c>
      <c r="B6" s="29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19">
        <f>I4/15</f>
        <v>166.66666666666666</v>
      </c>
      <c r="J6" s="19">
        <f>J4/15</f>
        <v>166.66666666666666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</row>
    <row r="7" spans="1:18" ht="15.5" thickTop="1" thickBot="1" x14ac:dyDescent="0.4">
      <c r="A7" s="27" t="s">
        <v>6</v>
      </c>
      <c r="B7" s="30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19">
        <f>K4/18</f>
        <v>138.88888888888889</v>
      </c>
      <c r="L7" s="19">
        <f t="shared" ref="L7:O7" si="0">L4/18</f>
        <v>138.88888888888889</v>
      </c>
      <c r="M7" s="19">
        <f t="shared" si="0"/>
        <v>138.88888888888889</v>
      </c>
      <c r="N7" s="19">
        <f t="shared" si="0"/>
        <v>138.88888888888889</v>
      </c>
      <c r="O7" s="19">
        <f t="shared" si="0"/>
        <v>138.88888888888889</v>
      </c>
    </row>
    <row r="8" spans="1:18" ht="15.5" thickTop="1" thickBot="1" x14ac:dyDescent="0.4">
      <c r="A8" s="27" t="s">
        <v>7</v>
      </c>
      <c r="B8" s="30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30">
        <v>15</v>
      </c>
      <c r="J8" s="30">
        <v>15</v>
      </c>
      <c r="K8" s="30">
        <v>18</v>
      </c>
      <c r="L8" s="30">
        <v>18</v>
      </c>
      <c r="M8" s="30">
        <v>18</v>
      </c>
      <c r="N8" s="30">
        <v>18</v>
      </c>
      <c r="O8" s="30">
        <v>18</v>
      </c>
    </row>
    <row r="9" spans="1:18" ht="30" thickTop="1" thickBot="1" x14ac:dyDescent="0.4">
      <c r="A9" s="28" t="s">
        <v>8</v>
      </c>
      <c r="B9" s="31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30">
        <v>700</v>
      </c>
      <c r="J9" s="30">
        <v>700</v>
      </c>
      <c r="K9" s="30">
        <v>700</v>
      </c>
      <c r="L9" s="30">
        <v>700</v>
      </c>
      <c r="M9" s="30">
        <v>700</v>
      </c>
      <c r="N9" s="30">
        <v>700</v>
      </c>
      <c r="O9" s="30">
        <v>700</v>
      </c>
      <c r="P9" s="31"/>
      <c r="Q9" s="31"/>
      <c r="R9" s="31"/>
    </row>
    <row r="10" spans="1:18" ht="30" thickTop="1" thickBot="1" x14ac:dyDescent="0.4">
      <c r="A10" s="27" t="s">
        <v>23</v>
      </c>
      <c r="B10" s="30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30">
        <f>SUM(I6:I7)</f>
        <v>166.66666666666666</v>
      </c>
      <c r="J10" s="30">
        <f t="shared" ref="J10:O10" si="1">SUM(J6:J7)</f>
        <v>166.66666666666666</v>
      </c>
      <c r="K10" s="30">
        <f t="shared" si="1"/>
        <v>138.88888888888889</v>
      </c>
      <c r="L10" s="30">
        <f t="shared" si="1"/>
        <v>138.88888888888889</v>
      </c>
      <c r="M10" s="30">
        <f t="shared" si="1"/>
        <v>138.88888888888889</v>
      </c>
      <c r="N10" s="30">
        <f t="shared" si="1"/>
        <v>138.88888888888889</v>
      </c>
      <c r="O10" s="30">
        <f t="shared" si="1"/>
        <v>138.88888888888889</v>
      </c>
    </row>
    <row r="11" spans="1:18" ht="30" thickTop="1" thickBot="1" x14ac:dyDescent="0.4">
      <c r="A11" s="27" t="s">
        <v>24</v>
      </c>
      <c r="B11" s="30">
        <v>0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30">
        <f>I3</f>
        <v>3</v>
      </c>
      <c r="J11" s="30">
        <f t="shared" ref="J11:O11" si="2">J3</f>
        <v>3</v>
      </c>
      <c r="K11" s="30">
        <f t="shared" si="2"/>
        <v>3</v>
      </c>
      <c r="L11" s="30">
        <f t="shared" si="2"/>
        <v>3</v>
      </c>
      <c r="M11" s="30">
        <f t="shared" si="2"/>
        <v>3</v>
      </c>
      <c r="N11" s="30">
        <f t="shared" si="2"/>
        <v>3</v>
      </c>
      <c r="O11" s="30">
        <f t="shared" si="2"/>
        <v>3</v>
      </c>
    </row>
    <row r="12" spans="1:18" ht="15.5" thickTop="1" thickBot="1" x14ac:dyDescent="0.4">
      <c r="A12" s="27" t="s">
        <v>14</v>
      </c>
      <c r="B12" s="30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30">
        <f>I3</f>
        <v>3</v>
      </c>
      <c r="J12" s="30">
        <f t="shared" ref="J12:O12" si="3">J3</f>
        <v>3</v>
      </c>
      <c r="K12" s="30">
        <f t="shared" si="3"/>
        <v>3</v>
      </c>
      <c r="L12" s="30">
        <f t="shared" si="3"/>
        <v>3</v>
      </c>
      <c r="M12" s="30">
        <f t="shared" si="3"/>
        <v>3</v>
      </c>
      <c r="N12" s="30">
        <f t="shared" si="3"/>
        <v>3</v>
      </c>
      <c r="O12" s="30">
        <f t="shared" si="3"/>
        <v>3</v>
      </c>
    </row>
    <row r="13" spans="1:18" ht="30" thickTop="1" thickBot="1" x14ac:dyDescent="0.4">
      <c r="A13" s="20" t="s">
        <v>16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600</v>
      </c>
      <c r="J13" s="24">
        <v>600</v>
      </c>
      <c r="K13" s="24">
        <v>600</v>
      </c>
      <c r="L13" s="24">
        <v>600</v>
      </c>
      <c r="M13" s="24">
        <v>600</v>
      </c>
      <c r="N13" s="24">
        <v>600</v>
      </c>
      <c r="O13" s="24">
        <v>600</v>
      </c>
    </row>
    <row r="14" spans="1:18" ht="15.5" thickTop="1" thickBot="1" x14ac:dyDescent="0.4">
      <c r="A14" s="20" t="s">
        <v>17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200</v>
      </c>
      <c r="J14" s="24">
        <v>200</v>
      </c>
      <c r="K14" s="24">
        <v>200</v>
      </c>
      <c r="L14" s="24">
        <v>200</v>
      </c>
      <c r="M14" s="24">
        <v>200</v>
      </c>
      <c r="N14" s="24">
        <v>200</v>
      </c>
      <c r="O14" s="24">
        <v>200</v>
      </c>
    </row>
    <row r="15" spans="1:18" ht="15.5" thickTop="1" thickBot="1" x14ac:dyDescent="0.4">
      <c r="A15" s="20" t="s">
        <v>18</v>
      </c>
      <c r="B15" s="24">
        <v>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f>I3</f>
        <v>3</v>
      </c>
      <c r="J15" s="24">
        <f t="shared" ref="J15:O15" si="4">J3</f>
        <v>3</v>
      </c>
      <c r="K15" s="24">
        <f t="shared" si="4"/>
        <v>3</v>
      </c>
      <c r="L15" s="24">
        <f t="shared" si="4"/>
        <v>3</v>
      </c>
      <c r="M15" s="24">
        <f t="shared" si="4"/>
        <v>3</v>
      </c>
      <c r="N15" s="24">
        <f t="shared" si="4"/>
        <v>3</v>
      </c>
      <c r="O15" s="24">
        <f t="shared" si="4"/>
        <v>3</v>
      </c>
    </row>
    <row r="16" spans="1:18" ht="30" thickTop="1" thickBot="1" x14ac:dyDescent="0.4">
      <c r="A16" s="20" t="s">
        <v>19</v>
      </c>
      <c r="B16" s="24">
        <v>0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f>I15*I14</f>
        <v>600</v>
      </c>
      <c r="J16" s="24">
        <f t="shared" ref="J16:O16" si="5">J15*J14</f>
        <v>600</v>
      </c>
      <c r="K16" s="24">
        <f t="shared" si="5"/>
        <v>600</v>
      </c>
      <c r="L16" s="24">
        <f t="shared" si="5"/>
        <v>600</v>
      </c>
      <c r="M16" s="24">
        <f t="shared" si="5"/>
        <v>600</v>
      </c>
      <c r="N16" s="24">
        <f t="shared" si="5"/>
        <v>600</v>
      </c>
      <c r="O16" s="24">
        <f t="shared" si="5"/>
        <v>600</v>
      </c>
    </row>
    <row r="17" spans="1:15" ht="15.5" thickTop="1" thickBot="1" x14ac:dyDescent="0.4">
      <c r="A17" s="20" t="s">
        <v>20</v>
      </c>
      <c r="B17" s="24">
        <v>0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f>I3</f>
        <v>3</v>
      </c>
      <c r="J17" s="24">
        <f t="shared" ref="J17:O17" si="6">J3</f>
        <v>3</v>
      </c>
      <c r="K17" s="24">
        <f t="shared" si="6"/>
        <v>3</v>
      </c>
      <c r="L17" s="24">
        <f t="shared" si="6"/>
        <v>3</v>
      </c>
      <c r="M17" s="24">
        <f t="shared" si="6"/>
        <v>3</v>
      </c>
      <c r="N17" s="24">
        <f t="shared" si="6"/>
        <v>3</v>
      </c>
      <c r="O17" s="24">
        <f t="shared" si="6"/>
        <v>3</v>
      </c>
    </row>
    <row r="18" spans="1:15" ht="15" thickTop="1" x14ac:dyDescent="0.35">
      <c r="A18" s="21" t="s">
        <v>21</v>
      </c>
      <c r="B18" s="24">
        <v>0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BAU</vt:lpstr>
      <vt:lpstr>Floating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Shields, Matt</dc:creator>
  <cp:lastModifiedBy>Shields, Matt</cp:lastModifiedBy>
  <dcterms:created xsi:type="dcterms:W3CDTF">2021-09-03T20:56:53Z</dcterms:created>
  <dcterms:modified xsi:type="dcterms:W3CDTF">2021-09-06T21:02:32Z</dcterms:modified>
</cp:coreProperties>
</file>