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0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7.xml" ContentType="application/vnd.openxmlformats-officedocument.drawing+xml"/>
  <Override PartName="/xl/charts/chart21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2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3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8.xml" ContentType="application/vnd.openxmlformats-officedocument.drawing+xml"/>
  <Override PartName="/xl/charts/chart24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9.xml" ContentType="application/vnd.openxmlformats-officedocument.drawing+xml"/>
  <Override PartName="/xl/charts/chart27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8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9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0.xml" ContentType="application/vnd.openxmlformats-officedocument.drawing+xml"/>
  <Override PartName="/xl/charts/chart30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31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32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1.xml" ContentType="application/vnd.openxmlformats-officedocument.drawing+xml"/>
  <Override PartName="/xl/charts/chart33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4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5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2.xml" ContentType="application/vnd.openxmlformats-officedocument.drawing+xml"/>
  <Override PartName="/xl/charts/chart36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7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8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rel.sharepoint.com/sites/WindWorkforceTeam/Shared Documents/Offshore Workforce/Supply Chain/"/>
    </mc:Choice>
  </mc:AlternateContent>
  <xr:revisionPtr revIDLastSave="134" documentId="8_{B1698450-83E0-4334-8E94-2DD2999FC69C}" xr6:coauthVersionLast="47" xr6:coauthVersionMax="47" xr10:uidLastSave="{62C1CE5E-7BD0-4215-B27E-8EDF716AF7E1}"/>
  <bookViews>
    <workbookView xWindow="-120" yWindow="-120" windowWidth="38640" windowHeight="21240" xr2:uid="{C3CA28CF-94FD-47D1-8867-9A9CD65560ED}"/>
  </bookViews>
  <sheets>
    <sheet name="Scenarios" sheetId="1" r:id="rId1"/>
    <sheet name="Nacelle" sheetId="17" r:id="rId2"/>
    <sheet name="Rotor Blades" sheetId="7" r:id="rId3"/>
    <sheet name="Towers" sheetId="18" r:id="rId4"/>
    <sheet name="Monopiles" sheetId="19" r:id="rId5"/>
    <sheet name="Transition Piece" sheetId="20" r:id="rId6"/>
    <sheet name="Jacket (For Turbine)" sheetId="21" r:id="rId7"/>
    <sheet name="GBF" sheetId="22" r:id="rId8"/>
    <sheet name="Jacket (For Substation)" sheetId="24" r:id="rId9"/>
    <sheet name="Substation (Topside)" sheetId="23" r:id="rId10"/>
    <sheet name="Array Cable" sheetId="25" r:id="rId11"/>
    <sheet name="Export Cable" sheetId="26" r:id="rId12"/>
    <sheet name="Breakdowns" sheetId="27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 a="1"/>
  <c r="C8" i="1" s="1"/>
  <c r="R8" i="1" s="1"/>
  <c r="C30" i="26" l="1" a="1"/>
  <c r="C30" i="26" s="1"/>
  <c r="C29" i="26" a="1"/>
  <c r="C29" i="26" s="1"/>
  <c r="C28" i="26" a="1"/>
  <c r="C28" i="26" s="1"/>
  <c r="C30" i="25" a="1"/>
  <c r="C30" i="25" s="1"/>
  <c r="C29" i="25" a="1"/>
  <c r="C29" i="25" s="1"/>
  <c r="C28" i="25" a="1"/>
  <c r="C28" i="25" s="1"/>
  <c r="C30" i="23" a="1"/>
  <c r="C30" i="23" s="1"/>
  <c r="C29" i="23" a="1"/>
  <c r="C29" i="23" s="1"/>
  <c r="C28" i="23" a="1"/>
  <c r="C28" i="23" s="1"/>
  <c r="C30" i="24" a="1"/>
  <c r="C30" i="24" s="1"/>
  <c r="C29" i="24" a="1"/>
  <c r="C29" i="24" s="1"/>
  <c r="C28" i="24" a="1"/>
  <c r="C28" i="24" s="1"/>
  <c r="C30" i="22" a="1"/>
  <c r="C30" i="22" s="1"/>
  <c r="C29" i="22" a="1"/>
  <c r="C29" i="22" s="1"/>
  <c r="C28" i="22" a="1"/>
  <c r="C28" i="22" s="1"/>
  <c r="C30" i="21" a="1"/>
  <c r="C30" i="21" s="1"/>
  <c r="C29" i="21" a="1"/>
  <c r="C29" i="21" s="1"/>
  <c r="C28" i="21" a="1"/>
  <c r="C28" i="21" s="1"/>
  <c r="C30" i="20" a="1"/>
  <c r="C30" i="20" s="1"/>
  <c r="C29" i="20" a="1"/>
  <c r="C29" i="20" s="1"/>
  <c r="C28" i="20" a="1"/>
  <c r="C28" i="20" s="1"/>
  <c r="C30" i="19" a="1"/>
  <c r="C30" i="19" s="1"/>
  <c r="C29" i="19" a="1"/>
  <c r="C29" i="19" s="1"/>
  <c r="C28" i="19" a="1"/>
  <c r="C28" i="19" s="1"/>
  <c r="C30" i="18" a="1"/>
  <c r="C30" i="18" s="1"/>
  <c r="C29" i="18" a="1"/>
  <c r="C29" i="18" s="1"/>
  <c r="C28" i="18" a="1"/>
  <c r="C28" i="18" s="1"/>
  <c r="R28" i="18" s="1"/>
  <c r="C30" i="7" a="1"/>
  <c r="C30" i="7" s="1"/>
  <c r="C29" i="7" a="1"/>
  <c r="C29" i="7" s="1"/>
  <c r="C28" i="7" a="1"/>
  <c r="C28" i="7" s="1"/>
  <c r="C30" i="17" a="1"/>
  <c r="C30" i="17" s="1"/>
  <c r="C29" i="17" a="1"/>
  <c r="C29" i="17" s="1"/>
  <c r="C28" i="17" a="1"/>
  <c r="C28" i="17" s="1"/>
  <c r="S28" i="25" l="1"/>
  <c r="R28" i="25"/>
  <c r="S28" i="24"/>
  <c r="R28" i="24"/>
  <c r="S28" i="26"/>
  <c r="R28" i="26"/>
  <c r="S28" i="23"/>
  <c r="R28" i="23"/>
  <c r="S28" i="22"/>
  <c r="R28" i="22"/>
  <c r="R28" i="20"/>
  <c r="S28" i="20"/>
  <c r="S28" i="7"/>
  <c r="R28" i="7"/>
  <c r="R28" i="21"/>
  <c r="S28" i="21"/>
  <c r="S28" i="19"/>
  <c r="R28" i="19"/>
  <c r="C6" i="17" a="1"/>
  <c r="C6" i="17" s="1"/>
  <c r="R28" i="17"/>
  <c r="S28" i="17"/>
  <c r="G73" i="27"/>
  <c r="F73" i="27"/>
  <c r="E83" i="27"/>
  <c r="G83" i="27" s="1"/>
  <c r="E78" i="27"/>
  <c r="G78" i="27" s="1"/>
  <c r="E73" i="27"/>
  <c r="G68" i="27"/>
  <c r="F68" i="27"/>
  <c r="E68" i="27"/>
  <c r="E62" i="27"/>
  <c r="E61" i="27"/>
  <c r="D63" i="27"/>
  <c r="C63" i="27"/>
  <c r="E56" i="27"/>
  <c r="F56" i="27" s="1"/>
  <c r="E51" i="27"/>
  <c r="G51" i="27" s="1"/>
  <c r="E46" i="27"/>
  <c r="G46" i="27" s="1"/>
  <c r="C41" i="27"/>
  <c r="D41" i="27"/>
  <c r="E40" i="27"/>
  <c r="E33" i="27"/>
  <c r="E34" i="27"/>
  <c r="E35" i="27"/>
  <c r="E36" i="27"/>
  <c r="E37" i="27"/>
  <c r="E38" i="27"/>
  <c r="E39" i="27"/>
  <c r="E23" i="27"/>
  <c r="E24" i="27"/>
  <c r="E25" i="27"/>
  <c r="E26" i="27"/>
  <c r="C28" i="27"/>
  <c r="D28" i="27"/>
  <c r="E22" i="27"/>
  <c r="F83" i="27" l="1"/>
  <c r="F78" i="27"/>
  <c r="G56" i="27"/>
  <c r="F46" i="27"/>
  <c r="E63" i="27"/>
  <c r="F51" i="27"/>
  <c r="E41" i="27"/>
  <c r="E28" i="27"/>
  <c r="G61" i="27" l="1"/>
  <c r="G62" i="27"/>
  <c r="F62" i="27"/>
  <c r="F61" i="27"/>
  <c r="F23" i="27"/>
  <c r="F24" i="27"/>
  <c r="F25" i="27"/>
  <c r="F22" i="27"/>
  <c r="G23" i="27"/>
  <c r="F26" i="27"/>
  <c r="G24" i="27"/>
  <c r="F27" i="27"/>
  <c r="G26" i="27"/>
  <c r="G25" i="27"/>
  <c r="G22" i="27"/>
  <c r="G27" i="27"/>
  <c r="G39" i="27"/>
  <c r="F40" i="27"/>
  <c r="F34" i="27"/>
  <c r="G34" i="27"/>
  <c r="G36" i="27"/>
  <c r="G37" i="27"/>
  <c r="F39" i="27"/>
  <c r="G40" i="27"/>
  <c r="G33" i="27"/>
  <c r="F33" i="27"/>
  <c r="F35" i="27"/>
  <c r="G38" i="27"/>
  <c r="G35" i="27"/>
  <c r="F36" i="27"/>
  <c r="F37" i="27"/>
  <c r="F38" i="27"/>
  <c r="E7" i="27" l="1"/>
  <c r="E8" i="27"/>
  <c r="E9" i="27"/>
  <c r="E10" i="27"/>
  <c r="E11" i="27"/>
  <c r="E12" i="27"/>
  <c r="E13" i="27"/>
  <c r="E14" i="27"/>
  <c r="E15" i="27"/>
  <c r="E6" i="27"/>
  <c r="C16" i="27" l="1"/>
  <c r="D16" i="27"/>
  <c r="E16" i="27" l="1"/>
  <c r="C54" i="26" a="1"/>
  <c r="C54" i="26" s="1"/>
  <c r="C51" i="26" a="1"/>
  <c r="C51" i="26" s="1"/>
  <c r="C46" i="26" a="1"/>
  <c r="C46" i="26" s="1"/>
  <c r="C43" i="26" a="1"/>
  <c r="C43" i="26" s="1"/>
  <c r="C38" i="26" a="1"/>
  <c r="C38" i="26" s="1"/>
  <c r="C35" i="26" a="1"/>
  <c r="C35" i="26" s="1"/>
  <c r="C27" i="26" a="1"/>
  <c r="C27" i="26" s="1"/>
  <c r="E64" i="26" s="1"/>
  <c r="C53" i="26" a="1"/>
  <c r="C53" i="26" s="1"/>
  <c r="C50" i="26" a="1"/>
  <c r="C50" i="26" s="1"/>
  <c r="C45" i="26" a="1"/>
  <c r="C45" i="26" s="1"/>
  <c r="C42" i="26" a="1"/>
  <c r="C42" i="26" s="1"/>
  <c r="C37" i="26" a="1"/>
  <c r="C37" i="26" s="1"/>
  <c r="C34" i="26" a="1"/>
  <c r="C34" i="26" s="1"/>
  <c r="C26" i="26" a="1"/>
  <c r="C26" i="26" s="1"/>
  <c r="D64" i="26" s="1"/>
  <c r="C52" i="26" a="1"/>
  <c r="C52" i="26" s="1"/>
  <c r="C21" i="26" s="1" a="1"/>
  <c r="C21" i="26" s="1"/>
  <c r="C49" i="26" a="1"/>
  <c r="C49" i="26" s="1"/>
  <c r="C20" i="26" s="1" a="1"/>
  <c r="C20" i="26" s="1"/>
  <c r="C44" i="26" a="1"/>
  <c r="C44" i="26" s="1"/>
  <c r="C16" i="26" s="1" a="1"/>
  <c r="C16" i="26" s="1"/>
  <c r="C41" i="26" a="1"/>
  <c r="C41" i="26" s="1"/>
  <c r="C15" i="26" s="1" a="1"/>
  <c r="C15" i="26" s="1"/>
  <c r="C36" i="26" a="1"/>
  <c r="C36" i="26" s="1"/>
  <c r="C11" i="26" s="1" a="1"/>
  <c r="C11" i="26" s="1"/>
  <c r="C33" i="26" a="1"/>
  <c r="C33" i="26" s="1"/>
  <c r="C10" i="26" s="1" a="1"/>
  <c r="C10" i="26" s="1"/>
  <c r="C6" i="26" a="1"/>
  <c r="C6" i="26" s="1"/>
  <c r="C25" i="26" a="1"/>
  <c r="C25" i="26" s="1"/>
  <c r="D62" i="26"/>
  <c r="C54" i="25" a="1"/>
  <c r="C54" i="25" s="1"/>
  <c r="C51" i="25" a="1"/>
  <c r="C51" i="25" s="1"/>
  <c r="C46" i="25" a="1"/>
  <c r="C46" i="25" s="1"/>
  <c r="C43" i="25" a="1"/>
  <c r="C43" i="25" s="1"/>
  <c r="C38" i="25" a="1"/>
  <c r="C38" i="25" s="1"/>
  <c r="C35" i="25" a="1"/>
  <c r="C35" i="25" s="1"/>
  <c r="C27" i="25" a="1"/>
  <c r="C27" i="25" s="1"/>
  <c r="E64" i="25" s="1"/>
  <c r="C53" i="25" a="1"/>
  <c r="C53" i="25" s="1"/>
  <c r="C50" i="25" a="1"/>
  <c r="C50" i="25" s="1"/>
  <c r="C45" i="25" a="1"/>
  <c r="C45" i="25" s="1"/>
  <c r="C42" i="25" a="1"/>
  <c r="C42" i="25" s="1"/>
  <c r="C37" i="25" a="1"/>
  <c r="C37" i="25" s="1"/>
  <c r="C34" i="25" a="1"/>
  <c r="C34" i="25" s="1"/>
  <c r="C26" i="25" a="1"/>
  <c r="C26" i="25" s="1"/>
  <c r="D64" i="25" s="1"/>
  <c r="C52" i="25" a="1"/>
  <c r="C52" i="25" s="1"/>
  <c r="C21" i="25" s="1" a="1"/>
  <c r="C21" i="25" s="1"/>
  <c r="C49" i="25" a="1"/>
  <c r="C49" i="25" s="1"/>
  <c r="C20" i="25" s="1" a="1"/>
  <c r="C20" i="25" s="1"/>
  <c r="C44" i="25" a="1"/>
  <c r="C44" i="25" s="1"/>
  <c r="C16" i="25" s="1" a="1"/>
  <c r="C16" i="25" s="1"/>
  <c r="C41" i="25" a="1"/>
  <c r="C41" i="25" s="1"/>
  <c r="C15" i="25" s="1" a="1"/>
  <c r="C15" i="25" s="1"/>
  <c r="C36" i="25" a="1"/>
  <c r="C36" i="25" s="1"/>
  <c r="C11" i="25" s="1" a="1"/>
  <c r="C11" i="25" s="1"/>
  <c r="C33" i="25" a="1"/>
  <c r="C33" i="25" s="1"/>
  <c r="C10" i="25" s="1" a="1"/>
  <c r="C10" i="25" s="1"/>
  <c r="C6" i="25" a="1"/>
  <c r="C6" i="25" s="1"/>
  <c r="C25" i="25" a="1"/>
  <c r="C25" i="25" s="1"/>
  <c r="D62" i="25"/>
  <c r="C54" i="23" a="1"/>
  <c r="C54" i="23" s="1"/>
  <c r="C51" i="23" a="1"/>
  <c r="C51" i="23" s="1"/>
  <c r="C46" i="23" a="1"/>
  <c r="C46" i="23" s="1"/>
  <c r="C43" i="23" a="1"/>
  <c r="C43" i="23" s="1"/>
  <c r="C38" i="23" a="1"/>
  <c r="C38" i="23" s="1"/>
  <c r="C35" i="23" a="1"/>
  <c r="C35" i="23" s="1"/>
  <c r="G65" i="23"/>
  <c r="C27" i="23" a="1"/>
  <c r="C27" i="23" s="1"/>
  <c r="E64" i="23" s="1"/>
  <c r="C53" i="23" a="1"/>
  <c r="C53" i="23" s="1"/>
  <c r="C50" i="23" a="1"/>
  <c r="C50" i="23" s="1"/>
  <c r="C45" i="23" a="1"/>
  <c r="C45" i="23" s="1"/>
  <c r="C42" i="23" a="1"/>
  <c r="C42" i="23" s="1"/>
  <c r="C37" i="23" a="1"/>
  <c r="C37" i="23" s="1"/>
  <c r="C34" i="23" a="1"/>
  <c r="C34" i="23" s="1"/>
  <c r="F65" i="23"/>
  <c r="C26" i="23" a="1"/>
  <c r="C26" i="23" s="1"/>
  <c r="D64" i="23" s="1"/>
  <c r="C52" i="23" a="1"/>
  <c r="C52" i="23" s="1"/>
  <c r="C21" i="23" s="1" a="1"/>
  <c r="C21" i="23" s="1"/>
  <c r="C49" i="23" a="1"/>
  <c r="C49" i="23" s="1"/>
  <c r="C20" i="23" s="1" a="1"/>
  <c r="C20" i="23" s="1"/>
  <c r="C44" i="23" a="1"/>
  <c r="C44" i="23" s="1"/>
  <c r="C16" i="23" s="1" a="1"/>
  <c r="C16" i="23" s="1"/>
  <c r="C41" i="23" a="1"/>
  <c r="C41" i="23" s="1"/>
  <c r="C15" i="23" s="1" a="1"/>
  <c r="C15" i="23" s="1"/>
  <c r="C36" i="23" a="1"/>
  <c r="C36" i="23" s="1"/>
  <c r="C11" i="23" s="1" a="1"/>
  <c r="C11" i="23" s="1"/>
  <c r="C33" i="23" a="1"/>
  <c r="C33" i="23" s="1"/>
  <c r="C10" i="23" s="1" a="1"/>
  <c r="C10" i="23" s="1"/>
  <c r="C6" i="23" a="1"/>
  <c r="C6" i="23" s="1"/>
  <c r="C25" i="23" a="1"/>
  <c r="C25" i="23" s="1"/>
  <c r="D62" i="24"/>
  <c r="C54" i="24" a="1"/>
  <c r="C54" i="24" s="1"/>
  <c r="C53" i="24" a="1"/>
  <c r="C53" i="24" s="1"/>
  <c r="C52" i="24" a="1"/>
  <c r="C52" i="24" s="1"/>
  <c r="C21" i="24" s="1" a="1"/>
  <c r="C21" i="24" s="1"/>
  <c r="C51" i="24" a="1"/>
  <c r="C51" i="24" s="1"/>
  <c r="C50" i="24" a="1"/>
  <c r="C50" i="24" s="1"/>
  <c r="C49" i="24" a="1"/>
  <c r="C49" i="24" s="1"/>
  <c r="C20" i="24" s="1" a="1"/>
  <c r="C20" i="24" s="1"/>
  <c r="C46" i="24" a="1"/>
  <c r="C46" i="24" s="1"/>
  <c r="C45" i="24" a="1"/>
  <c r="C45" i="24" s="1"/>
  <c r="C44" i="24" a="1"/>
  <c r="C44" i="24" s="1"/>
  <c r="C16" i="24" s="1" a="1"/>
  <c r="C16" i="24" s="1"/>
  <c r="C43" i="24" a="1"/>
  <c r="C43" i="24" s="1"/>
  <c r="C42" i="24" a="1"/>
  <c r="C42" i="24" s="1"/>
  <c r="C41" i="24" a="1"/>
  <c r="C41" i="24" s="1"/>
  <c r="C15" i="24" s="1" a="1"/>
  <c r="C15" i="24" s="1"/>
  <c r="C38" i="24" a="1"/>
  <c r="C38" i="24" s="1"/>
  <c r="C37" i="24" a="1"/>
  <c r="C37" i="24" s="1"/>
  <c r="C36" i="24" a="1"/>
  <c r="C36" i="24" s="1"/>
  <c r="C11" i="24" s="1" a="1"/>
  <c r="C11" i="24" s="1"/>
  <c r="C35" i="24" a="1"/>
  <c r="C35" i="24" s="1"/>
  <c r="C34" i="24" a="1"/>
  <c r="C34" i="24" s="1"/>
  <c r="C33" i="24" a="1"/>
  <c r="C33" i="24" s="1"/>
  <c r="C10" i="24" s="1" a="1"/>
  <c r="C10" i="24" s="1"/>
  <c r="G107" i="24"/>
  <c r="F107" i="24"/>
  <c r="C6" i="24" a="1"/>
  <c r="C6" i="24" s="1"/>
  <c r="C27" i="24" a="1"/>
  <c r="E106" i="24" s="1"/>
  <c r="C26" i="24" a="1"/>
  <c r="C26" i="24" s="1"/>
  <c r="D64" i="24" s="1"/>
  <c r="C25" i="24" a="1"/>
  <c r="C25" i="24" s="1"/>
  <c r="D62" i="23"/>
  <c r="C54" i="22" a="1"/>
  <c r="C54" i="22" s="1"/>
  <c r="C51" i="22" a="1"/>
  <c r="C51" i="22" s="1"/>
  <c r="C46" i="22" a="1"/>
  <c r="C46" i="22" s="1"/>
  <c r="C43" i="22" a="1"/>
  <c r="C43" i="22" s="1"/>
  <c r="C38" i="22" a="1"/>
  <c r="C38" i="22" s="1"/>
  <c r="C35" i="22" a="1"/>
  <c r="C35" i="22" s="1"/>
  <c r="C27" i="22" a="1"/>
  <c r="C27" i="22" s="1"/>
  <c r="E64" i="22" s="1"/>
  <c r="C53" i="22" a="1"/>
  <c r="C53" i="22" s="1"/>
  <c r="C50" i="22" a="1"/>
  <c r="C50" i="22" s="1"/>
  <c r="C45" i="22" a="1"/>
  <c r="C45" i="22" s="1"/>
  <c r="C42" i="22" a="1"/>
  <c r="C42" i="22" s="1"/>
  <c r="C37" i="22" a="1"/>
  <c r="C37" i="22" s="1"/>
  <c r="C34" i="22" a="1"/>
  <c r="C34" i="22" s="1"/>
  <c r="C26" i="22" a="1"/>
  <c r="C26" i="22" s="1"/>
  <c r="D64" i="22" s="1"/>
  <c r="C52" i="22" a="1"/>
  <c r="C52" i="22" s="1"/>
  <c r="C21" i="22" s="1" a="1"/>
  <c r="C21" i="22" s="1"/>
  <c r="C49" i="22" a="1"/>
  <c r="C49" i="22" s="1"/>
  <c r="C20" i="22" s="1" a="1"/>
  <c r="C20" i="22" s="1"/>
  <c r="C44" i="22" a="1"/>
  <c r="C44" i="22" s="1"/>
  <c r="C16" i="22" s="1" a="1"/>
  <c r="C16" i="22" s="1"/>
  <c r="C41" i="22" a="1"/>
  <c r="C41" i="22" s="1"/>
  <c r="C15" i="22" s="1" a="1"/>
  <c r="C15" i="22" s="1"/>
  <c r="C36" i="22" a="1"/>
  <c r="C36" i="22" s="1"/>
  <c r="C11" i="22" s="1" a="1"/>
  <c r="C11" i="22" s="1"/>
  <c r="C33" i="22" a="1"/>
  <c r="C33" i="22" s="1"/>
  <c r="C10" i="22" s="1" a="1"/>
  <c r="C10" i="22" s="1"/>
  <c r="C6" i="22" a="1"/>
  <c r="C6" i="22" s="1"/>
  <c r="C25" i="22" a="1"/>
  <c r="C25" i="22" s="1"/>
  <c r="D62" i="22"/>
  <c r="C54" i="21" a="1"/>
  <c r="C54" i="21" s="1"/>
  <c r="C51" i="21" a="1"/>
  <c r="C51" i="21" s="1"/>
  <c r="C46" i="21" a="1"/>
  <c r="C46" i="21" s="1"/>
  <c r="C43" i="21" a="1"/>
  <c r="C43" i="21" s="1"/>
  <c r="C38" i="21" a="1"/>
  <c r="C38" i="21" s="1"/>
  <c r="C35" i="21" a="1"/>
  <c r="C35" i="21" s="1"/>
  <c r="C27" i="21" a="1"/>
  <c r="C27" i="21" s="1"/>
  <c r="E64" i="21" s="1"/>
  <c r="C53" i="21" a="1"/>
  <c r="C53" i="21" s="1"/>
  <c r="C50" i="21" a="1"/>
  <c r="C50" i="21" s="1"/>
  <c r="C45" i="21" a="1"/>
  <c r="C45" i="21" s="1"/>
  <c r="C42" i="21" a="1"/>
  <c r="C42" i="21" s="1"/>
  <c r="C37" i="21" a="1"/>
  <c r="C37" i="21" s="1"/>
  <c r="C34" i="21" a="1"/>
  <c r="C34" i="21" s="1"/>
  <c r="C26" i="21" a="1"/>
  <c r="C26" i="21" s="1"/>
  <c r="D64" i="21" s="1"/>
  <c r="C52" i="21" a="1"/>
  <c r="C52" i="21" s="1"/>
  <c r="C21" i="21" s="1" a="1"/>
  <c r="C21" i="21" s="1"/>
  <c r="C49" i="21" a="1"/>
  <c r="C49" i="21" s="1"/>
  <c r="C20" i="21" s="1" a="1"/>
  <c r="C20" i="21" s="1"/>
  <c r="C44" i="21" a="1"/>
  <c r="C44" i="21" s="1"/>
  <c r="C16" i="21" s="1" a="1"/>
  <c r="C16" i="21" s="1"/>
  <c r="C41" i="21" a="1"/>
  <c r="C41" i="21" s="1"/>
  <c r="C15" i="21" s="1" a="1"/>
  <c r="C15" i="21" s="1"/>
  <c r="C36" i="21" a="1"/>
  <c r="C36" i="21" s="1"/>
  <c r="C11" i="21" s="1" a="1"/>
  <c r="C11" i="21" s="1"/>
  <c r="C33" i="21" a="1"/>
  <c r="C33" i="21" s="1"/>
  <c r="C10" i="21" s="1" a="1"/>
  <c r="C10" i="21" s="1"/>
  <c r="C6" i="21" a="1"/>
  <c r="C6" i="21" s="1"/>
  <c r="C25" i="21" a="1"/>
  <c r="C25" i="21" s="1"/>
  <c r="F86" i="21"/>
  <c r="G80" i="21"/>
  <c r="D62" i="21"/>
  <c r="G107" i="21"/>
  <c r="C54" i="20" a="1"/>
  <c r="C54" i="20" s="1"/>
  <c r="C51" i="20" a="1"/>
  <c r="C51" i="20" s="1"/>
  <c r="C46" i="20" a="1"/>
  <c r="C46" i="20" s="1"/>
  <c r="C43" i="20" a="1"/>
  <c r="C43" i="20" s="1"/>
  <c r="C38" i="20" a="1"/>
  <c r="C38" i="20" s="1"/>
  <c r="C35" i="20" a="1"/>
  <c r="C35" i="20" s="1"/>
  <c r="C27" i="20" a="1"/>
  <c r="C27" i="20" s="1"/>
  <c r="E64" i="20" s="1"/>
  <c r="C53" i="20" a="1"/>
  <c r="C53" i="20" s="1"/>
  <c r="C50" i="20" a="1"/>
  <c r="C50" i="20" s="1"/>
  <c r="C45" i="20" a="1"/>
  <c r="C45" i="20" s="1"/>
  <c r="C42" i="20" a="1"/>
  <c r="C42" i="20" s="1"/>
  <c r="C37" i="20" a="1"/>
  <c r="C37" i="20" s="1"/>
  <c r="C34" i="20" a="1"/>
  <c r="C34" i="20" s="1"/>
  <c r="C26" i="20" a="1"/>
  <c r="C26" i="20" s="1"/>
  <c r="D64" i="20" s="1"/>
  <c r="C52" i="20" a="1"/>
  <c r="C52" i="20" s="1"/>
  <c r="C21" i="20" s="1" a="1"/>
  <c r="C21" i="20" s="1"/>
  <c r="C49" i="20" a="1"/>
  <c r="C49" i="20" s="1"/>
  <c r="C20" i="20" s="1" a="1"/>
  <c r="C20" i="20" s="1"/>
  <c r="C44" i="20" a="1"/>
  <c r="C44" i="20" s="1"/>
  <c r="C16" i="20" s="1" a="1"/>
  <c r="C16" i="20" s="1"/>
  <c r="C41" i="20" a="1"/>
  <c r="C41" i="20" s="1"/>
  <c r="C15" i="20" s="1" a="1"/>
  <c r="C15" i="20" s="1"/>
  <c r="C36" i="20" a="1"/>
  <c r="C36" i="20" s="1"/>
  <c r="C11" i="20" s="1" a="1"/>
  <c r="C11" i="20" s="1"/>
  <c r="C33" i="20" a="1"/>
  <c r="C33" i="20" s="1"/>
  <c r="C10" i="20" s="1" a="1"/>
  <c r="C10" i="20" s="1"/>
  <c r="C6" i="20" a="1"/>
  <c r="C6" i="20" s="1"/>
  <c r="C25" i="20" a="1"/>
  <c r="C25" i="20" s="1"/>
  <c r="F92" i="20"/>
  <c r="F68" i="20"/>
  <c r="D62" i="20"/>
  <c r="C54" i="19" a="1"/>
  <c r="C54" i="19" s="1"/>
  <c r="C51" i="19" a="1"/>
  <c r="C51" i="19" s="1"/>
  <c r="C46" i="19" a="1"/>
  <c r="C46" i="19" s="1"/>
  <c r="C43" i="19" a="1"/>
  <c r="C43" i="19" s="1"/>
  <c r="C38" i="19" a="1"/>
  <c r="C38" i="19" s="1"/>
  <c r="C35" i="19" a="1"/>
  <c r="C35" i="19" s="1"/>
  <c r="C27" i="19" a="1"/>
  <c r="C27" i="19" s="1"/>
  <c r="C53" i="19" a="1"/>
  <c r="C53" i="19" s="1"/>
  <c r="C50" i="19" a="1"/>
  <c r="C50" i="19" s="1"/>
  <c r="C45" i="19" a="1"/>
  <c r="C45" i="19" s="1"/>
  <c r="C42" i="19" a="1"/>
  <c r="C42" i="19" s="1"/>
  <c r="C37" i="19" a="1"/>
  <c r="C37" i="19" s="1"/>
  <c r="C34" i="19" a="1"/>
  <c r="C34" i="19" s="1"/>
  <c r="C26" i="19" a="1"/>
  <c r="C26" i="19" s="1"/>
  <c r="D64" i="19" s="1"/>
  <c r="C52" i="19" a="1"/>
  <c r="C52" i="19" s="1"/>
  <c r="C21" i="19" s="1" a="1"/>
  <c r="C21" i="19" s="1"/>
  <c r="C49" i="19" a="1"/>
  <c r="C49" i="19" s="1"/>
  <c r="C20" i="19" s="1" a="1"/>
  <c r="C20" i="19" s="1"/>
  <c r="C44" i="19" a="1"/>
  <c r="C44" i="19" s="1"/>
  <c r="C16" i="19" s="1" a="1"/>
  <c r="C16" i="19" s="1"/>
  <c r="C41" i="19" a="1"/>
  <c r="C41" i="19" s="1"/>
  <c r="C15" i="19" s="1" a="1"/>
  <c r="C15" i="19" s="1"/>
  <c r="C36" i="19" a="1"/>
  <c r="C36" i="19" s="1"/>
  <c r="C11" i="19" s="1" a="1"/>
  <c r="C11" i="19" s="1"/>
  <c r="C33" i="19" a="1"/>
  <c r="C33" i="19" s="1"/>
  <c r="C10" i="19" s="1" a="1"/>
  <c r="C10" i="19" s="1"/>
  <c r="C6" i="19" a="1"/>
  <c r="C6" i="19" s="1"/>
  <c r="C25" i="19" a="1"/>
  <c r="C25" i="19" s="1"/>
  <c r="D62" i="19"/>
  <c r="C54" i="18" a="1"/>
  <c r="C54" i="18" s="1"/>
  <c r="C51" i="18" a="1"/>
  <c r="C51" i="18" s="1"/>
  <c r="C46" i="18" a="1"/>
  <c r="C46" i="18" s="1"/>
  <c r="C43" i="18" a="1"/>
  <c r="C43" i="18" s="1"/>
  <c r="C38" i="18" a="1"/>
  <c r="C38" i="18" s="1"/>
  <c r="C35" i="18" a="1"/>
  <c r="C35" i="18" s="1"/>
  <c r="C27" i="18" a="1"/>
  <c r="C27" i="18" s="1"/>
  <c r="E64" i="18" s="1"/>
  <c r="C53" i="18" a="1"/>
  <c r="C53" i="18" s="1"/>
  <c r="C50" i="18" a="1"/>
  <c r="C50" i="18" s="1"/>
  <c r="C45" i="18" a="1"/>
  <c r="C45" i="18" s="1"/>
  <c r="C42" i="18" a="1"/>
  <c r="C42" i="18" s="1"/>
  <c r="C37" i="18" a="1"/>
  <c r="C37" i="18" s="1"/>
  <c r="C34" i="18" a="1"/>
  <c r="C34" i="18" s="1"/>
  <c r="C26" i="18" a="1"/>
  <c r="C26" i="18" s="1"/>
  <c r="D64" i="18" s="1"/>
  <c r="C52" i="18" a="1"/>
  <c r="C52" i="18" s="1"/>
  <c r="C21" i="18" s="1" a="1"/>
  <c r="C21" i="18" s="1"/>
  <c r="C49" i="18" a="1"/>
  <c r="C49" i="18" s="1"/>
  <c r="C20" i="18" s="1" a="1"/>
  <c r="C20" i="18" s="1"/>
  <c r="C44" i="18" a="1"/>
  <c r="C44" i="18" s="1"/>
  <c r="C16" i="18" s="1" a="1"/>
  <c r="C16" i="18" s="1"/>
  <c r="C41" i="18" a="1"/>
  <c r="C41" i="18" s="1"/>
  <c r="C15" i="18" s="1" a="1"/>
  <c r="C15" i="18" s="1"/>
  <c r="C36" i="18" a="1"/>
  <c r="C36" i="18" s="1"/>
  <c r="C11" i="18" s="1" a="1"/>
  <c r="C11" i="18" s="1"/>
  <c r="C33" i="18" a="1"/>
  <c r="C33" i="18" s="1"/>
  <c r="C10" i="18" s="1" a="1"/>
  <c r="C10" i="18" s="1"/>
  <c r="C6" i="18" a="1"/>
  <c r="C6" i="18" s="1"/>
  <c r="C25" i="18" a="1"/>
  <c r="C25" i="18" s="1"/>
  <c r="D62" i="18"/>
  <c r="C54" i="17" a="1"/>
  <c r="C54" i="17" s="1"/>
  <c r="C51" i="17" a="1"/>
  <c r="C51" i="17" s="1"/>
  <c r="C46" i="17" a="1"/>
  <c r="C46" i="17" s="1"/>
  <c r="C43" i="17" a="1"/>
  <c r="C43" i="17" s="1"/>
  <c r="C38" i="17" a="1"/>
  <c r="C38" i="17" s="1"/>
  <c r="C35" i="17" a="1"/>
  <c r="C35" i="17" s="1"/>
  <c r="C27" i="17" a="1"/>
  <c r="C27" i="17" s="1"/>
  <c r="E64" i="17" s="1"/>
  <c r="C53" i="17" a="1"/>
  <c r="C53" i="17" s="1"/>
  <c r="C50" i="17" a="1"/>
  <c r="C50" i="17" s="1"/>
  <c r="C45" i="17" a="1"/>
  <c r="C45" i="17" s="1"/>
  <c r="C42" i="17" a="1"/>
  <c r="C42" i="17" s="1"/>
  <c r="C37" i="17" a="1"/>
  <c r="C37" i="17" s="1"/>
  <c r="C34" i="17" a="1"/>
  <c r="C34" i="17" s="1"/>
  <c r="C26" i="17" a="1"/>
  <c r="C26" i="17" s="1"/>
  <c r="D64" i="17" s="1"/>
  <c r="C52" i="17" a="1"/>
  <c r="C52" i="17" s="1"/>
  <c r="C21" i="17" s="1" a="1"/>
  <c r="C21" i="17" s="1"/>
  <c r="C49" i="17" a="1"/>
  <c r="C49" i="17" s="1"/>
  <c r="C20" i="17" s="1" a="1"/>
  <c r="C20" i="17" s="1"/>
  <c r="C44" i="17" a="1"/>
  <c r="C44" i="17" s="1"/>
  <c r="C16" i="17" s="1" a="1"/>
  <c r="C16" i="17" s="1"/>
  <c r="C41" i="17" a="1"/>
  <c r="C41" i="17" s="1"/>
  <c r="C15" i="17" s="1" a="1"/>
  <c r="C15" i="17" s="1"/>
  <c r="C36" i="17" a="1"/>
  <c r="C36" i="17" s="1"/>
  <c r="C11" i="17" s="1" a="1"/>
  <c r="C11" i="17" s="1"/>
  <c r="C33" i="17" a="1"/>
  <c r="C33" i="17" s="1"/>
  <c r="C10" i="17" s="1" a="1"/>
  <c r="C10" i="17" s="1"/>
  <c r="C25" i="17" a="1"/>
  <c r="C25" i="17" s="1"/>
  <c r="D62" i="17"/>
  <c r="E85" i="20" l="1"/>
  <c r="C5" i="24" a="1"/>
  <c r="C5" i="24" s="1"/>
  <c r="R25" i="24"/>
  <c r="S25" i="24"/>
  <c r="C5" i="25" a="1"/>
  <c r="C5" i="25" s="1"/>
  <c r="S25" i="25"/>
  <c r="R25" i="25"/>
  <c r="C5" i="23" a="1"/>
  <c r="C5" i="23" s="1"/>
  <c r="S25" i="23"/>
  <c r="R25" i="23"/>
  <c r="C5" i="26" a="1"/>
  <c r="C5" i="26" s="1"/>
  <c r="S25" i="26"/>
  <c r="R25" i="26"/>
  <c r="C5" i="19" a="1"/>
  <c r="C5" i="19" s="1"/>
  <c r="R25" i="19"/>
  <c r="S25" i="19"/>
  <c r="C5" i="22" a="1"/>
  <c r="C5" i="22" s="1"/>
  <c r="R25" i="22"/>
  <c r="S25" i="22"/>
  <c r="C5" i="18" a="1"/>
  <c r="C5" i="18" s="1"/>
  <c r="R25" i="18"/>
  <c r="C5" i="20" a="1"/>
  <c r="C5" i="20" s="1"/>
  <c r="R25" i="20"/>
  <c r="S25" i="20"/>
  <c r="C5" i="17" a="1"/>
  <c r="C5" i="17" s="1"/>
  <c r="R25" i="17"/>
  <c r="S25" i="17"/>
  <c r="D67" i="22"/>
  <c r="C5" i="21" a="1"/>
  <c r="C5" i="21" s="1"/>
  <c r="S25" i="21"/>
  <c r="R25" i="21"/>
  <c r="D91" i="22"/>
  <c r="E106" i="22"/>
  <c r="D73" i="25"/>
  <c r="D67" i="20"/>
  <c r="D73" i="20"/>
  <c r="E91" i="20"/>
  <c r="F98" i="22"/>
  <c r="G107" i="23"/>
  <c r="F107" i="23"/>
  <c r="G80" i="25"/>
  <c r="F68" i="19"/>
  <c r="G86" i="21"/>
  <c r="F86" i="19"/>
  <c r="F92" i="21"/>
  <c r="F68" i="22"/>
  <c r="F71" i="23"/>
  <c r="G92" i="25"/>
  <c r="F74" i="19"/>
  <c r="F68" i="21"/>
  <c r="G107" i="18"/>
  <c r="F92" i="19"/>
  <c r="F80" i="20"/>
  <c r="G68" i="21"/>
  <c r="G92" i="21"/>
  <c r="F74" i="22"/>
  <c r="F77" i="23"/>
  <c r="G98" i="25"/>
  <c r="G107" i="26"/>
  <c r="F98" i="19"/>
  <c r="F74" i="21"/>
  <c r="G98" i="21"/>
  <c r="F86" i="22"/>
  <c r="F83" i="23"/>
  <c r="F107" i="19"/>
  <c r="F104" i="19"/>
  <c r="F86" i="20"/>
  <c r="G74" i="21"/>
  <c r="F104" i="21"/>
  <c r="F89" i="23"/>
  <c r="F101" i="23"/>
  <c r="G107" i="19"/>
  <c r="G107" i="20"/>
  <c r="F80" i="21"/>
  <c r="G104" i="21"/>
  <c r="F92" i="22"/>
  <c r="F95" i="23"/>
  <c r="G107" i="25"/>
  <c r="F6" i="27"/>
  <c r="F15" i="27"/>
  <c r="F7" i="27"/>
  <c r="G15" i="27"/>
  <c r="G13" i="27"/>
  <c r="G12" i="27"/>
  <c r="F13" i="27"/>
  <c r="F10" i="27"/>
  <c r="F14" i="27"/>
  <c r="G14" i="27"/>
  <c r="G11" i="27"/>
  <c r="F8" i="27"/>
  <c r="F12" i="27"/>
  <c r="G7" i="27"/>
  <c r="G6" i="27"/>
  <c r="F9" i="27"/>
  <c r="G8" i="27"/>
  <c r="G9" i="27"/>
  <c r="F11" i="27"/>
  <c r="G10" i="27"/>
  <c r="D91" i="25"/>
  <c r="E106" i="23"/>
  <c r="E91" i="25"/>
  <c r="E73" i="20"/>
  <c r="D97" i="23"/>
  <c r="D91" i="24"/>
  <c r="E106" i="19"/>
  <c r="D73" i="22"/>
  <c r="D103" i="24"/>
  <c r="D73" i="23"/>
  <c r="D94" i="21"/>
  <c r="E106" i="20"/>
  <c r="D79" i="20"/>
  <c r="E97" i="20"/>
  <c r="D70" i="21"/>
  <c r="D82" i="21"/>
  <c r="E97" i="21"/>
  <c r="D103" i="20"/>
  <c r="E73" i="21"/>
  <c r="E85" i="21"/>
  <c r="D103" i="22"/>
  <c r="D97" i="25"/>
  <c r="E106" i="18"/>
  <c r="D85" i="20"/>
  <c r="E103" i="20"/>
  <c r="D100" i="21"/>
  <c r="D85" i="23"/>
  <c r="E67" i="25"/>
  <c r="E67" i="20"/>
  <c r="D79" i="21"/>
  <c r="D91" i="21"/>
  <c r="D79" i="22"/>
  <c r="D91" i="23"/>
  <c r="D79" i="25"/>
  <c r="E103" i="21"/>
  <c r="D97" i="18"/>
  <c r="D91" i="20"/>
  <c r="D67" i="21"/>
  <c r="E79" i="21"/>
  <c r="D67" i="23"/>
  <c r="D85" i="26"/>
  <c r="E106" i="17"/>
  <c r="E85" i="17"/>
  <c r="D103" i="18"/>
  <c r="E106" i="21"/>
  <c r="D73" i="21"/>
  <c r="E91" i="21"/>
  <c r="D103" i="21"/>
  <c r="D97" i="22"/>
  <c r="C27" i="24"/>
  <c r="E64" i="24" s="1"/>
  <c r="D97" i="24"/>
  <c r="E73" i="25"/>
  <c r="E85" i="26"/>
  <c r="D91" i="26"/>
  <c r="E67" i="17"/>
  <c r="E91" i="17"/>
  <c r="D67" i="18"/>
  <c r="D85" i="21"/>
  <c r="E106" i="25"/>
  <c r="E79" i="25"/>
  <c r="E97" i="25"/>
  <c r="E67" i="26"/>
  <c r="E91" i="26"/>
  <c r="D106" i="23"/>
  <c r="D79" i="23"/>
  <c r="D103" i="23"/>
  <c r="D67" i="24"/>
  <c r="D73" i="26"/>
  <c r="D97" i="26"/>
  <c r="D85" i="17"/>
  <c r="E73" i="17"/>
  <c r="E97" i="17"/>
  <c r="D79" i="18"/>
  <c r="E79" i="20"/>
  <c r="D97" i="20"/>
  <c r="E67" i="21"/>
  <c r="D76" i="21"/>
  <c r="D97" i="21"/>
  <c r="D106" i="21"/>
  <c r="D85" i="22"/>
  <c r="D73" i="24"/>
  <c r="D85" i="25"/>
  <c r="D103" i="25"/>
  <c r="E73" i="26"/>
  <c r="E97" i="26"/>
  <c r="D67" i="26"/>
  <c r="D73" i="17"/>
  <c r="D97" i="17"/>
  <c r="D73" i="18"/>
  <c r="D79" i="17"/>
  <c r="D103" i="17"/>
  <c r="D85" i="18"/>
  <c r="D79" i="24"/>
  <c r="D67" i="25"/>
  <c r="E85" i="25"/>
  <c r="E103" i="25"/>
  <c r="D79" i="26"/>
  <c r="D103" i="26"/>
  <c r="D67" i="17"/>
  <c r="D91" i="17"/>
  <c r="E79" i="17"/>
  <c r="E103" i="17"/>
  <c r="D91" i="18"/>
  <c r="D88" i="21"/>
  <c r="D85" i="24"/>
  <c r="E106" i="26"/>
  <c r="E79" i="26"/>
  <c r="E103" i="26"/>
  <c r="F74" i="17"/>
  <c r="G107" i="17"/>
  <c r="F80" i="17"/>
  <c r="F98" i="20"/>
  <c r="G68" i="25"/>
  <c r="F68" i="17"/>
  <c r="F104" i="20"/>
  <c r="F98" i="21"/>
  <c r="G86" i="25"/>
  <c r="F107" i="17"/>
  <c r="F98" i="17"/>
  <c r="F86" i="17"/>
  <c r="F107" i="20"/>
  <c r="F74" i="20"/>
  <c r="F107" i="22"/>
  <c r="F80" i="22"/>
  <c r="F104" i="22"/>
  <c r="G104" i="25"/>
  <c r="F92" i="17"/>
  <c r="F107" i="21"/>
  <c r="G107" i="22"/>
  <c r="F107" i="25"/>
  <c r="G74" i="25"/>
  <c r="F107" i="18"/>
  <c r="F80" i="19"/>
  <c r="F107" i="26"/>
  <c r="F68" i="26"/>
  <c r="F74" i="26"/>
  <c r="F80" i="26"/>
  <c r="F86" i="26"/>
  <c r="F92" i="26"/>
  <c r="F98" i="26"/>
  <c r="F104" i="26"/>
  <c r="G68" i="26"/>
  <c r="G74" i="26"/>
  <c r="G80" i="26"/>
  <c r="G86" i="26"/>
  <c r="G92" i="26"/>
  <c r="G98" i="26"/>
  <c r="G104" i="26"/>
  <c r="F65" i="26"/>
  <c r="D70" i="26"/>
  <c r="D76" i="26"/>
  <c r="D82" i="26"/>
  <c r="D88" i="26"/>
  <c r="D94" i="26"/>
  <c r="D100" i="26"/>
  <c r="D106" i="26"/>
  <c r="E70" i="26"/>
  <c r="E76" i="26"/>
  <c r="E82" i="26"/>
  <c r="E88" i="26"/>
  <c r="E94" i="26"/>
  <c r="E100" i="26"/>
  <c r="G65" i="26"/>
  <c r="F71" i="26"/>
  <c r="F77" i="26"/>
  <c r="F83" i="26"/>
  <c r="F89" i="26"/>
  <c r="F95" i="26"/>
  <c r="F101" i="26"/>
  <c r="G71" i="26"/>
  <c r="G77" i="26"/>
  <c r="G83" i="26"/>
  <c r="G89" i="26"/>
  <c r="G95" i="26"/>
  <c r="G101" i="26"/>
  <c r="F68" i="25"/>
  <c r="F74" i="25"/>
  <c r="F80" i="25"/>
  <c r="F86" i="25"/>
  <c r="F92" i="25"/>
  <c r="F98" i="25"/>
  <c r="F104" i="25"/>
  <c r="F65" i="25"/>
  <c r="D70" i="25"/>
  <c r="D76" i="25"/>
  <c r="D82" i="25"/>
  <c r="D88" i="25"/>
  <c r="D94" i="25"/>
  <c r="D100" i="25"/>
  <c r="D106" i="25"/>
  <c r="E70" i="25"/>
  <c r="E76" i="25"/>
  <c r="E82" i="25"/>
  <c r="E88" i="25"/>
  <c r="E94" i="25"/>
  <c r="E100" i="25"/>
  <c r="G65" i="25"/>
  <c r="F71" i="25"/>
  <c r="F77" i="25"/>
  <c r="F83" i="25"/>
  <c r="F89" i="25"/>
  <c r="F95" i="25"/>
  <c r="F101" i="25"/>
  <c r="G71" i="25"/>
  <c r="G77" i="25"/>
  <c r="G83" i="25"/>
  <c r="G89" i="25"/>
  <c r="G95" i="25"/>
  <c r="G101" i="25"/>
  <c r="E67" i="24"/>
  <c r="E73" i="24"/>
  <c r="E79" i="24"/>
  <c r="E85" i="24"/>
  <c r="E91" i="24"/>
  <c r="E97" i="24"/>
  <c r="E103" i="24"/>
  <c r="F68" i="24"/>
  <c r="F74" i="24"/>
  <c r="F80" i="24"/>
  <c r="F86" i="24"/>
  <c r="F92" i="24"/>
  <c r="F98" i="24"/>
  <c r="F104" i="24"/>
  <c r="G68" i="24"/>
  <c r="G74" i="24"/>
  <c r="G80" i="24"/>
  <c r="G86" i="24"/>
  <c r="G92" i="24"/>
  <c r="G98" i="24"/>
  <c r="G104" i="24"/>
  <c r="F65" i="24"/>
  <c r="D70" i="24"/>
  <c r="D76" i="24"/>
  <c r="D82" i="24"/>
  <c r="D88" i="24"/>
  <c r="D94" i="24"/>
  <c r="D100" i="24"/>
  <c r="D106" i="24"/>
  <c r="E70" i="24"/>
  <c r="E76" i="24"/>
  <c r="E82" i="24"/>
  <c r="E88" i="24"/>
  <c r="E94" i="24"/>
  <c r="E100" i="24"/>
  <c r="G65" i="24"/>
  <c r="F71" i="24"/>
  <c r="F77" i="24"/>
  <c r="F83" i="24"/>
  <c r="F89" i="24"/>
  <c r="F95" i="24"/>
  <c r="F101" i="24"/>
  <c r="G71" i="24"/>
  <c r="G77" i="24"/>
  <c r="G83" i="24"/>
  <c r="G89" i="24"/>
  <c r="G95" i="24"/>
  <c r="G101" i="24"/>
  <c r="E67" i="23"/>
  <c r="E73" i="23"/>
  <c r="E79" i="23"/>
  <c r="E85" i="23"/>
  <c r="E91" i="23"/>
  <c r="E97" i="23"/>
  <c r="E103" i="23"/>
  <c r="F68" i="23"/>
  <c r="F74" i="23"/>
  <c r="F80" i="23"/>
  <c r="F86" i="23"/>
  <c r="F92" i="23"/>
  <c r="F98" i="23"/>
  <c r="F104" i="23"/>
  <c r="G68" i="23"/>
  <c r="G74" i="23"/>
  <c r="G80" i="23"/>
  <c r="G86" i="23"/>
  <c r="G92" i="23"/>
  <c r="G98" i="23"/>
  <c r="G104" i="23"/>
  <c r="D70" i="23"/>
  <c r="D76" i="23"/>
  <c r="D82" i="23"/>
  <c r="D88" i="23"/>
  <c r="D94" i="23"/>
  <c r="D100" i="23"/>
  <c r="E70" i="23"/>
  <c r="E76" i="23"/>
  <c r="E82" i="23"/>
  <c r="E88" i="23"/>
  <c r="E94" i="23"/>
  <c r="E100" i="23"/>
  <c r="G71" i="23"/>
  <c r="G77" i="23"/>
  <c r="G83" i="23"/>
  <c r="G89" i="23"/>
  <c r="G95" i="23"/>
  <c r="G101" i="23"/>
  <c r="E67" i="22"/>
  <c r="E73" i="22"/>
  <c r="E79" i="22"/>
  <c r="E85" i="22"/>
  <c r="E91" i="22"/>
  <c r="E97" i="22"/>
  <c r="E103" i="22"/>
  <c r="G68" i="22"/>
  <c r="G74" i="22"/>
  <c r="G80" i="22"/>
  <c r="G86" i="22"/>
  <c r="G92" i="22"/>
  <c r="G98" i="22"/>
  <c r="G104" i="22"/>
  <c r="F65" i="22"/>
  <c r="D70" i="22"/>
  <c r="D76" i="22"/>
  <c r="D82" i="22"/>
  <c r="D88" i="22"/>
  <c r="D94" i="22"/>
  <c r="D100" i="22"/>
  <c r="D106" i="22"/>
  <c r="E70" i="22"/>
  <c r="E76" i="22"/>
  <c r="E82" i="22"/>
  <c r="E88" i="22"/>
  <c r="E94" i="22"/>
  <c r="E100" i="22"/>
  <c r="G65" i="22"/>
  <c r="F71" i="22"/>
  <c r="F77" i="22"/>
  <c r="F83" i="22"/>
  <c r="F89" i="22"/>
  <c r="F95" i="22"/>
  <c r="F101" i="22"/>
  <c r="G71" i="22"/>
  <c r="G77" i="22"/>
  <c r="G83" i="22"/>
  <c r="G89" i="22"/>
  <c r="G95" i="22"/>
  <c r="G101" i="22"/>
  <c r="F65" i="21"/>
  <c r="E70" i="21"/>
  <c r="E76" i="21"/>
  <c r="E82" i="21"/>
  <c r="E88" i="21"/>
  <c r="E94" i="21"/>
  <c r="E100" i="21"/>
  <c r="G65" i="21"/>
  <c r="F71" i="21"/>
  <c r="F77" i="21"/>
  <c r="F83" i="21"/>
  <c r="F89" i="21"/>
  <c r="F95" i="21"/>
  <c r="F101" i="21"/>
  <c r="G71" i="21"/>
  <c r="G77" i="21"/>
  <c r="G83" i="21"/>
  <c r="G89" i="21"/>
  <c r="G95" i="21"/>
  <c r="G101" i="21"/>
  <c r="G68" i="20"/>
  <c r="G74" i="20"/>
  <c r="G80" i="20"/>
  <c r="G86" i="20"/>
  <c r="G92" i="20"/>
  <c r="G98" i="20"/>
  <c r="G104" i="20"/>
  <c r="F65" i="20"/>
  <c r="D70" i="20"/>
  <c r="D76" i="20"/>
  <c r="D82" i="20"/>
  <c r="D88" i="20"/>
  <c r="D94" i="20"/>
  <c r="D100" i="20"/>
  <c r="D106" i="20"/>
  <c r="E70" i="20"/>
  <c r="E76" i="20"/>
  <c r="E82" i="20"/>
  <c r="E88" i="20"/>
  <c r="E94" i="20"/>
  <c r="E100" i="20"/>
  <c r="G65" i="20"/>
  <c r="F71" i="20"/>
  <c r="F77" i="20"/>
  <c r="F83" i="20"/>
  <c r="F89" i="20"/>
  <c r="F95" i="20"/>
  <c r="F101" i="20"/>
  <c r="G71" i="20"/>
  <c r="G77" i="20"/>
  <c r="G83" i="20"/>
  <c r="G89" i="20"/>
  <c r="G95" i="20"/>
  <c r="G101" i="20"/>
  <c r="G77" i="19"/>
  <c r="G95" i="19"/>
  <c r="G101" i="19"/>
  <c r="E64" i="19"/>
  <c r="D67" i="19"/>
  <c r="D73" i="19"/>
  <c r="D79" i="19"/>
  <c r="D85" i="19"/>
  <c r="D91" i="19"/>
  <c r="D97" i="19"/>
  <c r="D103" i="19"/>
  <c r="E67" i="19"/>
  <c r="E73" i="19"/>
  <c r="E79" i="19"/>
  <c r="E85" i="19"/>
  <c r="E91" i="19"/>
  <c r="E97" i="19"/>
  <c r="E103" i="19"/>
  <c r="G89" i="19"/>
  <c r="G83" i="19"/>
  <c r="G68" i="19"/>
  <c r="G74" i="19"/>
  <c r="G80" i="19"/>
  <c r="G86" i="19"/>
  <c r="G92" i="19"/>
  <c r="G98" i="19"/>
  <c r="G104" i="19"/>
  <c r="F65" i="19"/>
  <c r="D70" i="19"/>
  <c r="D76" i="19"/>
  <c r="D82" i="19"/>
  <c r="D88" i="19"/>
  <c r="D94" i="19"/>
  <c r="D100" i="19"/>
  <c r="D106" i="19"/>
  <c r="E70" i="19"/>
  <c r="E76" i="19"/>
  <c r="E82" i="19"/>
  <c r="E88" i="19"/>
  <c r="E94" i="19"/>
  <c r="E100" i="19"/>
  <c r="G65" i="19"/>
  <c r="F71" i="19"/>
  <c r="F77" i="19"/>
  <c r="F83" i="19"/>
  <c r="F89" i="19"/>
  <c r="F95" i="19"/>
  <c r="F101" i="19"/>
  <c r="G71" i="19"/>
  <c r="E67" i="18"/>
  <c r="E73" i="18"/>
  <c r="E79" i="18"/>
  <c r="E85" i="18"/>
  <c r="E91" i="18"/>
  <c r="E97" i="18"/>
  <c r="E103" i="18"/>
  <c r="F68" i="18"/>
  <c r="F74" i="18"/>
  <c r="F80" i="18"/>
  <c r="F86" i="18"/>
  <c r="F92" i="18"/>
  <c r="F98" i="18"/>
  <c r="F104" i="18"/>
  <c r="G68" i="18"/>
  <c r="G74" i="18"/>
  <c r="G80" i="18"/>
  <c r="G86" i="18"/>
  <c r="G92" i="18"/>
  <c r="G98" i="18"/>
  <c r="G104" i="18"/>
  <c r="F65" i="18"/>
  <c r="D70" i="18"/>
  <c r="D76" i="18"/>
  <c r="D82" i="18"/>
  <c r="D88" i="18"/>
  <c r="D94" i="18"/>
  <c r="D100" i="18"/>
  <c r="D106" i="18"/>
  <c r="E70" i="18"/>
  <c r="E76" i="18"/>
  <c r="E82" i="18"/>
  <c r="E88" i="18"/>
  <c r="E94" i="18"/>
  <c r="E100" i="18"/>
  <c r="G65" i="18"/>
  <c r="F71" i="18"/>
  <c r="F77" i="18"/>
  <c r="F83" i="18"/>
  <c r="F89" i="18"/>
  <c r="F95" i="18"/>
  <c r="F101" i="18"/>
  <c r="G71" i="18"/>
  <c r="G77" i="18"/>
  <c r="G83" i="18"/>
  <c r="G89" i="18"/>
  <c r="G95" i="18"/>
  <c r="G101" i="18"/>
  <c r="F104" i="17"/>
  <c r="G68" i="17"/>
  <c r="G74" i="17"/>
  <c r="G80" i="17"/>
  <c r="G86" i="17"/>
  <c r="G92" i="17"/>
  <c r="G98" i="17"/>
  <c r="G104" i="17"/>
  <c r="F65" i="17"/>
  <c r="D70" i="17"/>
  <c r="D76" i="17"/>
  <c r="D82" i="17"/>
  <c r="D88" i="17"/>
  <c r="D94" i="17"/>
  <c r="D100" i="17"/>
  <c r="D106" i="17"/>
  <c r="E70" i="17"/>
  <c r="E76" i="17"/>
  <c r="E82" i="17"/>
  <c r="E88" i="17"/>
  <c r="E94" i="17"/>
  <c r="E100" i="17"/>
  <c r="G65" i="17"/>
  <c r="F71" i="17"/>
  <c r="F77" i="17"/>
  <c r="F83" i="17"/>
  <c r="F89" i="17"/>
  <c r="F95" i="17"/>
  <c r="F101" i="17"/>
  <c r="G71" i="17"/>
  <c r="G77" i="17"/>
  <c r="G83" i="17"/>
  <c r="G89" i="17"/>
  <c r="G95" i="17"/>
  <c r="G101" i="17"/>
  <c r="C54" i="7" l="1" a="1"/>
  <c r="C54" i="7" s="1"/>
  <c r="C51" i="7" a="1"/>
  <c r="C51" i="7" s="1"/>
  <c r="C46" i="7" a="1"/>
  <c r="C46" i="7" s="1"/>
  <c r="C43" i="7" a="1"/>
  <c r="C43" i="7" s="1"/>
  <c r="C38" i="7" a="1"/>
  <c r="C38" i="7" s="1"/>
  <c r="C35" i="7" a="1"/>
  <c r="C35" i="7" s="1"/>
  <c r="C27" i="7" a="1"/>
  <c r="C27" i="7" s="1"/>
  <c r="E64" i="7" s="1"/>
  <c r="C53" i="7" a="1"/>
  <c r="C53" i="7" s="1"/>
  <c r="C50" i="7" a="1"/>
  <c r="C50" i="7" s="1"/>
  <c r="C45" i="7" a="1"/>
  <c r="C45" i="7" s="1"/>
  <c r="C42" i="7" a="1"/>
  <c r="C42" i="7" s="1"/>
  <c r="C37" i="7" a="1"/>
  <c r="C37" i="7" s="1"/>
  <c r="C34" i="7" a="1"/>
  <c r="C34" i="7" s="1"/>
  <c r="C26" i="7" a="1"/>
  <c r="C26" i="7" s="1"/>
  <c r="D64" i="7" s="1"/>
  <c r="C52" i="7" a="1"/>
  <c r="C52" i="7" s="1"/>
  <c r="C21" i="7" s="1" a="1"/>
  <c r="C21" i="7" s="1"/>
  <c r="C49" i="7" a="1"/>
  <c r="C49" i="7" s="1"/>
  <c r="C20" i="7" s="1" a="1"/>
  <c r="C20" i="7" s="1"/>
  <c r="C44" i="7" a="1"/>
  <c r="C44" i="7" s="1"/>
  <c r="C16" i="7" s="1" a="1"/>
  <c r="C16" i="7" s="1"/>
  <c r="C41" i="7" a="1"/>
  <c r="C41" i="7" s="1"/>
  <c r="C15" i="7" s="1" a="1"/>
  <c r="C15" i="7" s="1"/>
  <c r="C36" i="7" a="1"/>
  <c r="C36" i="7" s="1"/>
  <c r="C11" i="7" s="1" a="1"/>
  <c r="C11" i="7" s="1"/>
  <c r="C33" i="7" a="1"/>
  <c r="C33" i="7" s="1"/>
  <c r="C10" i="7" s="1" a="1"/>
  <c r="C10" i="7" s="1"/>
  <c r="C6" i="7" a="1"/>
  <c r="C6" i="7" s="1"/>
  <c r="C25" i="7" a="1"/>
  <c r="C25" i="7" s="1"/>
  <c r="D62" i="7"/>
  <c r="C5" i="7" l="1" a="1"/>
  <c r="C5" i="7" s="1"/>
  <c r="R25" i="7"/>
  <c r="S25" i="7"/>
  <c r="F74" i="7"/>
  <c r="F80" i="7"/>
  <c r="F107" i="7"/>
  <c r="F98" i="7"/>
  <c r="G107" i="7"/>
  <c r="F104" i="7"/>
  <c r="F68" i="7"/>
  <c r="F86" i="7"/>
  <c r="F92" i="7"/>
  <c r="E106" i="7"/>
  <c r="D103" i="7"/>
  <c r="D85" i="7"/>
  <c r="D91" i="7"/>
  <c r="D73" i="7"/>
  <c r="D79" i="7"/>
  <c r="D67" i="7"/>
  <c r="D97" i="7"/>
  <c r="E67" i="7"/>
  <c r="E73" i="7"/>
  <c r="E79" i="7"/>
  <c r="E85" i="7"/>
  <c r="E91" i="7"/>
  <c r="E97" i="7"/>
  <c r="E103" i="7"/>
  <c r="G68" i="7"/>
  <c r="G74" i="7"/>
  <c r="G80" i="7"/>
  <c r="G86" i="7"/>
  <c r="G92" i="7"/>
  <c r="G98" i="7"/>
  <c r="G104" i="7"/>
  <c r="F65" i="7"/>
  <c r="D70" i="7"/>
  <c r="D76" i="7"/>
  <c r="D82" i="7"/>
  <c r="D88" i="7"/>
  <c r="D94" i="7"/>
  <c r="D100" i="7"/>
  <c r="D106" i="7"/>
  <c r="E70" i="7"/>
  <c r="E76" i="7"/>
  <c r="E82" i="7"/>
  <c r="E88" i="7"/>
  <c r="E94" i="7"/>
  <c r="E100" i="7"/>
  <c r="G65" i="7"/>
  <c r="F71" i="7"/>
  <c r="F77" i="7"/>
  <c r="F83" i="7"/>
  <c r="F89" i="7"/>
  <c r="F95" i="7"/>
  <c r="F101" i="7"/>
  <c r="G71" i="7"/>
  <c r="G77" i="7"/>
  <c r="G83" i="7"/>
  <c r="G89" i="7"/>
  <c r="G95" i="7"/>
  <c r="G101" i="7"/>
  <c r="C134" i="1" l="1" a="1"/>
  <c r="C134" i="1" s="1"/>
  <c r="C133" i="1" l="1" a="1"/>
  <c r="C133" i="1" s="1"/>
  <c r="C132" i="1" l="1" a="1"/>
  <c r="C132" i="1" s="1"/>
  <c r="C131" i="1" l="1" a="1"/>
  <c r="C131" i="1" s="1"/>
  <c r="C102" i="1" l="1" a="1"/>
  <c r="C102" i="1" s="1"/>
  <c r="R102" i="1" s="1"/>
  <c r="C101" i="1" l="1" a="1"/>
  <c r="C101" i="1" s="1"/>
  <c r="R101" i="1" s="1"/>
  <c r="C100" i="1" l="1" a="1"/>
  <c r="C100" i="1" s="1"/>
  <c r="R100" i="1" s="1"/>
  <c r="C99" i="1" l="1" a="1"/>
  <c r="C99" i="1" s="1"/>
  <c r="R99" i="1" s="1"/>
  <c r="C70" i="1" l="1" a="1"/>
  <c r="C70" i="1" s="1"/>
  <c r="R70" i="1" s="1"/>
  <c r="S102" i="1" l="1"/>
  <c r="C69" i="1" a="1"/>
  <c r="C69" i="1" s="1"/>
  <c r="R69" i="1" s="1"/>
  <c r="S101" i="1" l="1"/>
  <c r="C68" i="1" a="1"/>
  <c r="C68" i="1" s="1"/>
  <c r="R68" i="1" s="1"/>
  <c r="S100" i="1" l="1"/>
  <c r="C67" i="1" a="1"/>
  <c r="C67" i="1" s="1"/>
  <c r="R67" i="1" s="1"/>
  <c r="S99" i="1" l="1"/>
  <c r="C40" i="1" a="1"/>
  <c r="C40" i="1" s="1"/>
  <c r="R40" i="1" s="1"/>
  <c r="S70" i="1" s="1"/>
  <c r="C39" i="1" l="1" a="1"/>
  <c r="C39" i="1" s="1"/>
  <c r="R39" i="1" s="1"/>
  <c r="S69" i="1" s="1"/>
  <c r="C38" i="1" l="1" a="1"/>
  <c r="C38" i="1" s="1"/>
  <c r="R38" i="1" s="1"/>
  <c r="S68" i="1" s="1"/>
  <c r="C37" i="1" l="1" a="1"/>
  <c r="C37" i="1" s="1"/>
  <c r="R37" i="1" s="1"/>
  <c r="S67" i="1" s="1"/>
  <c r="C7" i="1" l="1" a="1"/>
  <c r="C7" i="1" s="1"/>
  <c r="R7" i="1" s="1"/>
  <c r="C6" i="1" l="1" a="1"/>
  <c r="C6" i="1" s="1"/>
  <c r="R6" i="1" s="1"/>
  <c r="C5" i="1" l="1" a="1"/>
  <c r="C5" i="1" s="1"/>
  <c r="R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<sst xmlns="http://schemas.openxmlformats.org/spreadsheetml/2006/main" count="638" uniqueCount="83">
  <si>
    <t>EAST COAST UNCONSTRAINED DEMAND PIPELINE scenario</t>
  </si>
  <si>
    <t>Jobs</t>
  </si>
  <si>
    <t>EAST COAST LOW - Low Constrained scenario</t>
  </si>
  <si>
    <t>EAST COAST MED - Medium  Constrained scenario</t>
  </si>
  <si>
    <t>EAST COAST HIGH - High Constrained scenario</t>
  </si>
  <si>
    <t>GBF-UNC - Unconstrained Scenario, with 33% GBF Foundations</t>
  </si>
  <si>
    <t>Monopiles</t>
  </si>
  <si>
    <t>Total</t>
  </si>
  <si>
    <t>Direct</t>
  </si>
  <si>
    <t>Indirect</t>
  </si>
  <si>
    <t>Need more workforce to produce faster</t>
  </si>
  <si>
    <t>High scenario may represent most efficiency in the workforce</t>
  </si>
  <si>
    <t>Thoughts</t>
  </si>
  <si>
    <t>Unconstrained East Coast</t>
  </si>
  <si>
    <t>Low-Constrained East Coast</t>
  </si>
  <si>
    <t>Med-Constrained East Coast</t>
  </si>
  <si>
    <t>High-Constrained East Coast</t>
  </si>
  <si>
    <t>High ramp of workforce under unconstrained</t>
  </si>
  <si>
    <t>Component</t>
  </si>
  <si>
    <t>Rotor Blades</t>
  </si>
  <si>
    <t>Baseline Indirect, Unconstrained East Coast</t>
  </si>
  <si>
    <t>Baseline Direct, Unconstrained East Coast</t>
  </si>
  <si>
    <t>100% Domestic Content Direct, Unconstrained East Coast</t>
  </si>
  <si>
    <t>100% Domestic Content Indirect, Unconstrained East Coast</t>
  </si>
  <si>
    <t>Towers</t>
  </si>
  <si>
    <t>Nacelles (Gearbox)</t>
  </si>
  <si>
    <t>Transition Piece</t>
  </si>
  <si>
    <t>Jacket (For Turbine)</t>
  </si>
  <si>
    <t>GBF</t>
  </si>
  <si>
    <t>Jacket (For Substation)</t>
  </si>
  <si>
    <t>OSS Topside</t>
  </si>
  <si>
    <t>Array Cable</t>
  </si>
  <si>
    <t>Export Cable</t>
  </si>
  <si>
    <t>Nacelle (Gearbox)</t>
  </si>
  <si>
    <t>Tier</t>
  </si>
  <si>
    <t>Nacelle (Gearbox) Assembly</t>
  </si>
  <si>
    <t>Bedplate</t>
  </si>
  <si>
    <t>Main Shaft</t>
  </si>
  <si>
    <t>Main Bearing</t>
  </si>
  <si>
    <t>Yaw System</t>
  </si>
  <si>
    <t>Gearbox</t>
  </si>
  <si>
    <t>Generator</t>
  </si>
  <si>
    <t>Power Converter</t>
  </si>
  <si>
    <t>Nacelle Cover</t>
  </si>
  <si>
    <t>Auxiliary Equipment</t>
  </si>
  <si>
    <t># Direct</t>
  </si>
  <si>
    <t># Indirect</t>
  </si>
  <si>
    <t># Total</t>
  </si>
  <si>
    <t>% Direct</t>
  </si>
  <si>
    <t>% Indirect</t>
  </si>
  <si>
    <t>Tower</t>
  </si>
  <si>
    <t>Tower Manufacturing Plant</t>
  </si>
  <si>
    <t>Steel Cans</t>
  </si>
  <si>
    <t>Flanges</t>
  </si>
  <si>
    <t>Personnel Access Equipment</t>
  </si>
  <si>
    <t>Paint</t>
  </si>
  <si>
    <t>Bolts, Washers, Nuts, Weld Wire</t>
  </si>
  <si>
    <t>Spar Cap</t>
  </si>
  <si>
    <t>Blade Skins</t>
  </si>
  <si>
    <t xml:space="preserve">Balsawood/Foam Core </t>
  </si>
  <si>
    <t>Shear Web</t>
  </si>
  <si>
    <t>Blade Root</t>
  </si>
  <si>
    <t>Nuts and Bolts</t>
  </si>
  <si>
    <t>Blade Manufacturing Plant</t>
  </si>
  <si>
    <t xml:space="preserve">Blade Adhesives &amp; Coatings </t>
  </si>
  <si>
    <t>Monopile Sections</t>
  </si>
  <si>
    <t>Shaft/Skirt</t>
  </si>
  <si>
    <t>Secondary Steel</t>
  </si>
  <si>
    <t>Source: Based on 2021 direct and indirect estiamtes for EC-MED_75% file</t>
  </si>
  <si>
    <t>Offshore Substation</t>
  </si>
  <si>
    <t>Array Cables</t>
  </si>
  <si>
    <t>Export Cables</t>
  </si>
  <si>
    <t>Difference Between Low and Med</t>
  </si>
  <si>
    <t>Average 2021 to 2030</t>
  </si>
  <si>
    <t>Averaeg to 2030</t>
  </si>
  <si>
    <t>25% Domestic Content</t>
  </si>
  <si>
    <t>100% Domestic Content</t>
  </si>
  <si>
    <t>100% Domestic Content, Low-constrained</t>
  </si>
  <si>
    <t>25% Domestic Content, Low-constrained</t>
  </si>
  <si>
    <t>25% Domestic Content, Med-constrained</t>
  </si>
  <si>
    <t>100% Domestic Content, Med-constrained</t>
  </si>
  <si>
    <t>25% Domestic Content, High-constrained</t>
  </si>
  <si>
    <t>100% Domestic Content, High-constrained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</si>
</sst>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9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0" fontId="0" fillId="6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right"/>
    </xf>
    <xf numFmtId="0" fontId="0" fillId="7" borderId="0" xfId="0" applyFill="1" applyAlignment="1">
      <alignment horizontal="left"/>
    </xf>
    <xf numFmtId="1" fontId="0" fillId="7" borderId="0" xfId="0" applyNumberFormat="1" applyFill="1"/>
    <xf numFmtId="1" fontId="0" fillId="7" borderId="0" xfId="0" applyNumberFormat="1" applyFill="1" applyAlignment="1">
      <alignment horizontal="right"/>
    </xf>
    <xf numFmtId="0" fontId="0" fillId="0" borderId="0" xfId="0" applyFont="1" applyAlignment="1">
      <alignment horizontal="left"/>
    </xf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6" borderId="0" xfId="0" applyFont="1" applyFill="1"/>
    <xf numFmtId="0" fontId="5" fillId="6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9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8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externalLink" Target="externalLinks/externalLink7.xml"/><Relationship Id="rId29" Type="http://schemas.openxmlformats.org/officeDocument/2006/relationships/externalLink" Target="externalLinks/externalLink16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sheetMetadata" Target="metadata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Requirements</a:t>
            </a:r>
            <a:r>
              <a:rPr lang="en-US" baseline="0"/>
              <a:t> (</a:t>
            </a:r>
            <a:r>
              <a:rPr lang="en-US"/>
              <a:t>FTE)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Scenarios!$B$5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Scenarios!$C$4:$Q$4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Scenarios!$C$5:$Q$5</c:f>
              <c:numCache>
                <c:formatCode>0</c:formatCode>
                <c:ptCount val="15"/>
                <c:pt idx="0">
                  <c:v>1891.9528925727927</c:v>
                </c:pt>
                <c:pt idx="1">
                  <c:v>14010.807648507322</c:v>
                </c:pt>
                <c:pt idx="2">
                  <c:v>11315.69924403271</c:v>
                </c:pt>
                <c:pt idx="3">
                  <c:v>10060.910687377565</c:v>
                </c:pt>
                <c:pt idx="4">
                  <c:v>8200.0555045464152</c:v>
                </c:pt>
                <c:pt idx="5">
                  <c:v>15745.772873185721</c:v>
                </c:pt>
                <c:pt idx="6">
                  <c:v>7212.4651083512617</c:v>
                </c:pt>
                <c:pt idx="7">
                  <c:v>12547.67087694001</c:v>
                </c:pt>
                <c:pt idx="8">
                  <c:v>1839.3939446503523</c:v>
                </c:pt>
                <c:pt idx="9">
                  <c:v>10098.330161174188</c:v>
                </c:pt>
                <c:pt idx="10">
                  <c:v>3092.1564573193173</c:v>
                </c:pt>
                <c:pt idx="11">
                  <c:v>4055.0746218830882</c:v>
                </c:pt>
                <c:pt idx="12">
                  <c:v>2813.5339551276456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92-4B19-9D38-568CDA99057E}"/>
            </c:ext>
          </c:extLst>
        </c:ser>
        <c:ser>
          <c:idx val="1"/>
          <c:order val="1"/>
          <c:tx>
            <c:strRef>
              <c:f>Scenarios!$B$6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Scenarios!$C$4:$Q$4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Scenarios!$C$6:$Q$6</c:f>
              <c:numCache>
                <c:formatCode>0</c:formatCode>
                <c:ptCount val="15"/>
                <c:pt idx="0">
                  <c:v>3783.9057851455855</c:v>
                </c:pt>
                <c:pt idx="1">
                  <c:v>28021.615297014643</c:v>
                </c:pt>
                <c:pt idx="2">
                  <c:v>22631.398488065421</c:v>
                </c:pt>
                <c:pt idx="3">
                  <c:v>20121.821374755131</c:v>
                </c:pt>
                <c:pt idx="4">
                  <c:v>16400.11100909283</c:v>
                </c:pt>
                <c:pt idx="5">
                  <c:v>31491.545746371441</c:v>
                </c:pt>
                <c:pt idx="6">
                  <c:v>14424.930216702523</c:v>
                </c:pt>
                <c:pt idx="7">
                  <c:v>25095.34175388002</c:v>
                </c:pt>
                <c:pt idx="8">
                  <c:v>3678.7878893007046</c:v>
                </c:pt>
                <c:pt idx="9">
                  <c:v>20196.660322348376</c:v>
                </c:pt>
                <c:pt idx="10">
                  <c:v>6184.3129146386345</c:v>
                </c:pt>
                <c:pt idx="11">
                  <c:v>8110.1492437661764</c:v>
                </c:pt>
                <c:pt idx="12">
                  <c:v>5627.0679102552913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92-4B19-9D38-568CDA99057E}"/>
            </c:ext>
          </c:extLst>
        </c:ser>
        <c:ser>
          <c:idx val="2"/>
          <c:order val="2"/>
          <c:tx>
            <c:strRef>
              <c:f>Scenarios!$B$7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Scenarios!$C$4:$Q$4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Scenarios!$C$7:$Q$7</c:f>
              <c:numCache>
                <c:formatCode>0</c:formatCode>
                <c:ptCount val="15"/>
                <c:pt idx="0">
                  <c:v>5675.8586777183791</c:v>
                </c:pt>
                <c:pt idx="1">
                  <c:v>42032.422945521968</c:v>
                </c:pt>
                <c:pt idx="2">
                  <c:v>33947.097732098133</c:v>
                </c:pt>
                <c:pt idx="3">
                  <c:v>30182.732062132698</c:v>
                </c:pt>
                <c:pt idx="4">
                  <c:v>24600.166513639248</c:v>
                </c:pt>
                <c:pt idx="5">
                  <c:v>47237.318619557162</c:v>
                </c:pt>
                <c:pt idx="6">
                  <c:v>21637.395325053789</c:v>
                </c:pt>
                <c:pt idx="7">
                  <c:v>37643.012630820034</c:v>
                </c:pt>
                <c:pt idx="8">
                  <c:v>5518.1818339510573</c:v>
                </c:pt>
                <c:pt idx="9">
                  <c:v>30294.990483522568</c:v>
                </c:pt>
                <c:pt idx="10">
                  <c:v>9276.4693719579518</c:v>
                </c:pt>
                <c:pt idx="11">
                  <c:v>12165.223865649265</c:v>
                </c:pt>
                <c:pt idx="12">
                  <c:v>8440.601865382936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92-4B19-9D38-568CDA99057E}"/>
            </c:ext>
          </c:extLst>
        </c:ser>
        <c:ser>
          <c:idx val="3"/>
          <c:order val="3"/>
          <c:tx>
            <c:strRef>
              <c:f>Scenarios!$B$8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Scenarios!$C$4:$Q$4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Scenarios!$C$8:$Q$8</c:f>
              <c:numCache>
                <c:formatCode>0</c:formatCode>
                <c:ptCount val="15"/>
                <c:pt idx="0">
                  <c:v>7567.8115702911709</c:v>
                </c:pt>
                <c:pt idx="1">
                  <c:v>56043.230594029286</c:v>
                </c:pt>
                <c:pt idx="2">
                  <c:v>45262.796976130841</c:v>
                </c:pt>
                <c:pt idx="3">
                  <c:v>40243.642749510262</c:v>
                </c:pt>
                <c:pt idx="4">
                  <c:v>32800.222018185661</c:v>
                </c:pt>
                <c:pt idx="5">
                  <c:v>62983.091492742882</c:v>
                </c:pt>
                <c:pt idx="6">
                  <c:v>28849.860433405047</c:v>
                </c:pt>
                <c:pt idx="7">
                  <c:v>50190.683507760041</c:v>
                </c:pt>
                <c:pt idx="8">
                  <c:v>7357.5757786014092</c:v>
                </c:pt>
                <c:pt idx="9">
                  <c:v>40393.320644696752</c:v>
                </c:pt>
                <c:pt idx="10">
                  <c:v>12368.625829277269</c:v>
                </c:pt>
                <c:pt idx="11">
                  <c:v>16220.298487532353</c:v>
                </c:pt>
                <c:pt idx="12">
                  <c:v>11254.135820510583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92-4B19-9D38-568CDA990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828656"/>
        <c:axId val="1689827672"/>
      </c:lineChart>
      <c:catAx>
        <c:axId val="168982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 Content</a:t>
                </a:r>
              </a:p>
            </c:rich>
          </c:tx>
          <c:layout>
            <c:manualLayout>
              <c:xMode val="edge"/>
              <c:yMode val="edge"/>
              <c:x val="0.42398275998347201"/>
              <c:y val="0.8637077204302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7672"/>
        <c:crosses val="autoZero"/>
        <c:auto val="1"/>
        <c:lblAlgn val="ctr"/>
        <c:lblOffset val="100"/>
        <c:noMultiLvlLbl val="0"/>
      </c:catAx>
      <c:valAx>
        <c:axId val="168982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Requirement (FTE)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Scenarios!$B$37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Scenarios!$C$36:$Q$36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Scenarios!$C$37:$Q$37</c:f>
              <c:numCache>
                <c:formatCode>0</c:formatCode>
                <c:ptCount val="15"/>
                <c:pt idx="0">
                  <c:v>1885.1732234465444</c:v>
                </c:pt>
                <c:pt idx="1">
                  <c:v>6465.9780590051996</c:v>
                </c:pt>
                <c:pt idx="2">
                  <c:v>9928.1508575156804</c:v>
                </c:pt>
                <c:pt idx="3">
                  <c:v>11610.039883365065</c:v>
                </c:pt>
                <c:pt idx="4">
                  <c:v>7905.1565215789369</c:v>
                </c:pt>
                <c:pt idx="5">
                  <c:v>11201.997830015682</c:v>
                </c:pt>
                <c:pt idx="6">
                  <c:v>12566.683105247732</c:v>
                </c:pt>
                <c:pt idx="7">
                  <c:v>10617.458350439538</c:v>
                </c:pt>
                <c:pt idx="8">
                  <c:v>7102.2334730719003</c:v>
                </c:pt>
                <c:pt idx="9">
                  <c:v>8898.5795780018234</c:v>
                </c:pt>
                <c:pt idx="10">
                  <c:v>5793.4987895385848</c:v>
                </c:pt>
                <c:pt idx="11">
                  <c:v>5399.4884035903633</c:v>
                </c:pt>
                <c:pt idx="12">
                  <c:v>2813.5339551276443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FF2-46FC-A8B8-A67C3FEF0DF0}"/>
            </c:ext>
          </c:extLst>
        </c:ser>
        <c:ser>
          <c:idx val="1"/>
          <c:order val="1"/>
          <c:tx>
            <c:strRef>
              <c:f>Scenarios!$B$38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Scenarios!$C$36:$Q$36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Scenarios!$C$38:$Q$38</c:f>
              <c:numCache>
                <c:formatCode>0</c:formatCode>
                <c:ptCount val="15"/>
                <c:pt idx="0">
                  <c:v>3770.3464468930888</c:v>
                </c:pt>
                <c:pt idx="1">
                  <c:v>12931.956118010399</c:v>
                </c:pt>
                <c:pt idx="2">
                  <c:v>19856.301715031361</c:v>
                </c:pt>
                <c:pt idx="3">
                  <c:v>23220.07976673013</c:v>
                </c:pt>
                <c:pt idx="4">
                  <c:v>15810.313043157874</c:v>
                </c:pt>
                <c:pt idx="5">
                  <c:v>22403.995660031364</c:v>
                </c:pt>
                <c:pt idx="6">
                  <c:v>25133.366210495464</c:v>
                </c:pt>
                <c:pt idx="7">
                  <c:v>21234.916700879076</c:v>
                </c:pt>
                <c:pt idx="8">
                  <c:v>14204.466946143801</c:v>
                </c:pt>
                <c:pt idx="9">
                  <c:v>17797.159156003647</c:v>
                </c:pt>
                <c:pt idx="10">
                  <c:v>11586.99757907717</c:v>
                </c:pt>
                <c:pt idx="11">
                  <c:v>10798.976807180727</c:v>
                </c:pt>
                <c:pt idx="12">
                  <c:v>5627.0679102552886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FF2-46FC-A8B8-A67C3FEF0DF0}"/>
            </c:ext>
          </c:extLst>
        </c:ser>
        <c:ser>
          <c:idx val="2"/>
          <c:order val="2"/>
          <c:tx>
            <c:strRef>
              <c:f>Scenarios!$B$39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Scenarios!$C$36:$Q$36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Scenarios!$C$39:$Q$39</c:f>
              <c:numCache>
                <c:formatCode>0</c:formatCode>
                <c:ptCount val="15"/>
                <c:pt idx="0">
                  <c:v>5655.5196703396332</c:v>
                </c:pt>
                <c:pt idx="1">
                  <c:v>19397.934177015599</c:v>
                </c:pt>
                <c:pt idx="2">
                  <c:v>29784.452572547045</c:v>
                </c:pt>
                <c:pt idx="3">
                  <c:v>34830.119650095185</c:v>
                </c:pt>
                <c:pt idx="4">
                  <c:v>23715.469564736806</c:v>
                </c:pt>
                <c:pt idx="5">
                  <c:v>33605.993490047047</c:v>
                </c:pt>
                <c:pt idx="6">
                  <c:v>37700.049315743192</c:v>
                </c:pt>
                <c:pt idx="7">
                  <c:v>31852.375051318617</c:v>
                </c:pt>
                <c:pt idx="8">
                  <c:v>21306.700419215704</c:v>
                </c:pt>
                <c:pt idx="9">
                  <c:v>26695.738734005467</c:v>
                </c:pt>
                <c:pt idx="10">
                  <c:v>17380.496368615753</c:v>
                </c:pt>
                <c:pt idx="11">
                  <c:v>16198.465210771092</c:v>
                </c:pt>
                <c:pt idx="12">
                  <c:v>8440.6018653829342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FF2-46FC-A8B8-A67C3FEF0DF0}"/>
            </c:ext>
          </c:extLst>
        </c:ser>
        <c:ser>
          <c:idx val="3"/>
          <c:order val="3"/>
          <c:tx>
            <c:strRef>
              <c:f>Scenarios!$B$40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Scenarios!$C$36:$Q$36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Scenarios!$C$40:$Q$40</c:f>
              <c:numCache>
                <c:formatCode>0</c:formatCode>
                <c:ptCount val="15"/>
                <c:pt idx="0">
                  <c:v>7540.6928937861776</c:v>
                </c:pt>
                <c:pt idx="1">
                  <c:v>25863.912236020798</c:v>
                </c:pt>
                <c:pt idx="2">
                  <c:v>39712.603430062722</c:v>
                </c:pt>
                <c:pt idx="3">
                  <c:v>46440.159533460261</c:v>
                </c:pt>
                <c:pt idx="4">
                  <c:v>31620.626086315748</c:v>
                </c:pt>
                <c:pt idx="5">
                  <c:v>44807.991320062727</c:v>
                </c:pt>
                <c:pt idx="6">
                  <c:v>50266.732420990927</c:v>
                </c:pt>
                <c:pt idx="7">
                  <c:v>42469.833401758151</c:v>
                </c:pt>
                <c:pt idx="8">
                  <c:v>28408.933892287601</c:v>
                </c:pt>
                <c:pt idx="9">
                  <c:v>35594.318312007294</c:v>
                </c:pt>
                <c:pt idx="10">
                  <c:v>23173.995158154339</c:v>
                </c:pt>
                <c:pt idx="11">
                  <c:v>21597.953614361453</c:v>
                </c:pt>
                <c:pt idx="12">
                  <c:v>11254.135820510577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FF2-46FC-A8B8-A67C3FEF0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828656"/>
        <c:axId val="1689827672"/>
      </c:lineChart>
      <c:catAx>
        <c:axId val="168982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 Content</a:t>
                </a:r>
              </a:p>
            </c:rich>
          </c:tx>
          <c:layout>
            <c:manualLayout>
              <c:xMode val="edge"/>
              <c:yMode val="edge"/>
              <c:x val="0.42398275998347201"/>
              <c:y val="0.863707720430239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7672"/>
        <c:crosses val="autoZero"/>
        <c:auto val="1"/>
        <c:lblAlgn val="ctr"/>
        <c:lblOffset val="100"/>
        <c:noMultiLvlLbl val="0"/>
      </c:catAx>
      <c:valAx>
        <c:axId val="1689827672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865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Requirement (FTE)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Scenarios!$B$67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Scenarios!$C$66:$Q$66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Scenarios!$C$67:$Q$67</c:f>
              <c:numCache>
                <c:formatCode>0</c:formatCode>
                <c:ptCount val="15"/>
                <c:pt idx="0">
                  <c:v>1891.748673648799</c:v>
                </c:pt>
                <c:pt idx="1">
                  <c:v>5925.0716072890382</c:v>
                </c:pt>
                <c:pt idx="2">
                  <c:v>7442.3972429223159</c:v>
                </c:pt>
                <c:pt idx="3">
                  <c:v>8699.2852388425345</c:v>
                </c:pt>
                <c:pt idx="4">
                  <c:v>8471.0460193221334</c:v>
                </c:pt>
                <c:pt idx="5">
                  <c:v>5056.4208097621267</c:v>
                </c:pt>
                <c:pt idx="6">
                  <c:v>4700.2251767936277</c:v>
                </c:pt>
                <c:pt idx="7">
                  <c:v>2662.4406637929278</c:v>
                </c:pt>
                <c:pt idx="8">
                  <c:v>4484.9837515207992</c:v>
                </c:pt>
                <c:pt idx="9">
                  <c:v>5967.1225613171582</c:v>
                </c:pt>
                <c:pt idx="10">
                  <c:v>5829.8544978259533</c:v>
                </c:pt>
                <c:pt idx="11">
                  <c:v>5638.533094229866</c:v>
                </c:pt>
                <c:pt idx="12">
                  <c:v>6114.5728571270884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927-4F8A-B858-E7AEA52EE228}"/>
            </c:ext>
          </c:extLst>
        </c:ser>
        <c:ser>
          <c:idx val="1"/>
          <c:order val="1"/>
          <c:tx>
            <c:strRef>
              <c:f>Scenarios!$B$68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Scenarios!$C$66:$Q$66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Scenarios!$C$68:$Q$68</c:f>
              <c:numCache>
                <c:formatCode>0</c:formatCode>
                <c:ptCount val="15"/>
                <c:pt idx="0">
                  <c:v>3783.497347297598</c:v>
                </c:pt>
                <c:pt idx="1">
                  <c:v>11850.143214578076</c:v>
                </c:pt>
                <c:pt idx="2">
                  <c:v>14884.794485844632</c:v>
                </c:pt>
                <c:pt idx="3">
                  <c:v>17398.570477685069</c:v>
                </c:pt>
                <c:pt idx="4">
                  <c:v>16942.092038644267</c:v>
                </c:pt>
                <c:pt idx="5">
                  <c:v>10112.841619524253</c:v>
                </c:pt>
                <c:pt idx="6">
                  <c:v>9400.4503535872554</c:v>
                </c:pt>
                <c:pt idx="7">
                  <c:v>5324.8813275858556</c:v>
                </c:pt>
                <c:pt idx="8">
                  <c:v>8969.9675030415983</c:v>
                </c:pt>
                <c:pt idx="9">
                  <c:v>11934.245122634316</c:v>
                </c:pt>
                <c:pt idx="10">
                  <c:v>11659.708995651907</c:v>
                </c:pt>
                <c:pt idx="11">
                  <c:v>11277.066188459732</c:v>
                </c:pt>
                <c:pt idx="12">
                  <c:v>12229.145714254177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927-4F8A-B858-E7AEA52EE228}"/>
            </c:ext>
          </c:extLst>
        </c:ser>
        <c:ser>
          <c:idx val="2"/>
          <c:order val="2"/>
          <c:tx>
            <c:strRef>
              <c:f>Scenarios!$B$69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Scenarios!$C$66:$Q$66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Scenarios!$C$69:$Q$69</c:f>
              <c:numCache>
                <c:formatCode>0</c:formatCode>
                <c:ptCount val="15"/>
                <c:pt idx="0">
                  <c:v>5675.246020946397</c:v>
                </c:pt>
                <c:pt idx="1">
                  <c:v>17775.214821867117</c:v>
                </c:pt>
                <c:pt idx="2">
                  <c:v>22327.191728766946</c:v>
                </c:pt>
                <c:pt idx="3">
                  <c:v>26097.855716527614</c:v>
                </c:pt>
                <c:pt idx="4">
                  <c:v>25413.1380579664</c:v>
                </c:pt>
                <c:pt idx="5">
                  <c:v>15169.26242928638</c:v>
                </c:pt>
                <c:pt idx="6">
                  <c:v>14100.675530380882</c:v>
                </c:pt>
                <c:pt idx="7">
                  <c:v>7987.3219913787834</c:v>
                </c:pt>
                <c:pt idx="8">
                  <c:v>13454.951254562398</c:v>
                </c:pt>
                <c:pt idx="9">
                  <c:v>17901.36768395147</c:v>
                </c:pt>
                <c:pt idx="10">
                  <c:v>17489.563493477861</c:v>
                </c:pt>
                <c:pt idx="11">
                  <c:v>16915.599282689596</c:v>
                </c:pt>
                <c:pt idx="12">
                  <c:v>18343.718571381269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927-4F8A-B858-E7AEA52EE228}"/>
            </c:ext>
          </c:extLst>
        </c:ser>
        <c:ser>
          <c:idx val="3"/>
          <c:order val="3"/>
          <c:tx>
            <c:strRef>
              <c:f>Scenarios!$B$70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Scenarios!$C$66:$Q$66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Scenarios!$C$70:$Q$70</c:f>
              <c:numCache>
                <c:formatCode>0</c:formatCode>
                <c:ptCount val="15"/>
                <c:pt idx="0">
                  <c:v>7566.9946945951961</c:v>
                </c:pt>
                <c:pt idx="1">
                  <c:v>23700.286429156153</c:v>
                </c:pt>
                <c:pt idx="2">
                  <c:v>29769.588971689263</c:v>
                </c:pt>
                <c:pt idx="3">
                  <c:v>34797.140955370138</c:v>
                </c:pt>
                <c:pt idx="4">
                  <c:v>33884.184077288533</c:v>
                </c:pt>
                <c:pt idx="5">
                  <c:v>20225.683239048507</c:v>
                </c:pt>
                <c:pt idx="6">
                  <c:v>18800.900707174511</c:v>
                </c:pt>
                <c:pt idx="7">
                  <c:v>10649.762655171711</c:v>
                </c:pt>
                <c:pt idx="8">
                  <c:v>17939.935006083197</c:v>
                </c:pt>
                <c:pt idx="9">
                  <c:v>23868.490245268633</c:v>
                </c:pt>
                <c:pt idx="10">
                  <c:v>23319.417991303813</c:v>
                </c:pt>
                <c:pt idx="11">
                  <c:v>22554.132376919464</c:v>
                </c:pt>
                <c:pt idx="12">
                  <c:v>24458.291428508353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927-4F8A-B858-E7AEA52EE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828656"/>
        <c:axId val="1689827672"/>
      </c:lineChart>
      <c:catAx>
        <c:axId val="168982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 Content</a:t>
                </a:r>
              </a:p>
            </c:rich>
          </c:tx>
          <c:layout>
            <c:manualLayout>
              <c:xMode val="edge"/>
              <c:yMode val="edge"/>
              <c:x val="0.42398275998347201"/>
              <c:y val="0.863707720430239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7672"/>
        <c:crosses val="autoZero"/>
        <c:auto val="1"/>
        <c:lblAlgn val="ctr"/>
        <c:lblOffset val="100"/>
        <c:noMultiLvlLbl val="0"/>
      </c:catAx>
      <c:valAx>
        <c:axId val="1689827672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865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Requirement (FTE)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Scenarios!$B$99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Scenarios!$C$98:$Q$98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Scenarios!$C$99:$Q$99</c:f>
              <c:numCache>
                <c:formatCode>0</c:formatCode>
                <c:ptCount val="15"/>
                <c:pt idx="0">
                  <c:v>1891.748673648799</c:v>
                </c:pt>
                <c:pt idx="1">
                  <c:v>5410.8944936359585</c:v>
                </c:pt>
                <c:pt idx="2">
                  <c:v>5979.2127831840717</c:v>
                </c:pt>
                <c:pt idx="3">
                  <c:v>5816.446534545692</c:v>
                </c:pt>
                <c:pt idx="4">
                  <c:v>5651.5407698159788</c:v>
                </c:pt>
                <c:pt idx="5">
                  <c:v>5647.3070719988837</c:v>
                </c:pt>
                <c:pt idx="6">
                  <c:v>6346.1503486032698</c:v>
                </c:pt>
                <c:pt idx="7">
                  <c:v>3886.7220278558252</c:v>
                </c:pt>
                <c:pt idx="8">
                  <c:v>4484.9837515207992</c:v>
                </c:pt>
                <c:pt idx="9">
                  <c:v>5967.1225613171582</c:v>
                </c:pt>
                <c:pt idx="10">
                  <c:v>5829.8544978259533</c:v>
                </c:pt>
                <c:pt idx="11">
                  <c:v>5638.533094229866</c:v>
                </c:pt>
                <c:pt idx="12">
                  <c:v>6114.5728571270884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1A9-408D-B66B-19420EF3C323}"/>
            </c:ext>
          </c:extLst>
        </c:ser>
        <c:ser>
          <c:idx val="1"/>
          <c:order val="1"/>
          <c:tx>
            <c:strRef>
              <c:f>Scenarios!$B$100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Scenarios!$C$98:$Q$98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Scenarios!$C$100:$Q$100</c:f>
              <c:numCache>
                <c:formatCode>0</c:formatCode>
                <c:ptCount val="15"/>
                <c:pt idx="0">
                  <c:v>3783.497347297598</c:v>
                </c:pt>
                <c:pt idx="1">
                  <c:v>10821.788987271917</c:v>
                </c:pt>
                <c:pt idx="2">
                  <c:v>11958.425566368143</c:v>
                </c:pt>
                <c:pt idx="3">
                  <c:v>11632.893069091384</c:v>
                </c:pt>
                <c:pt idx="4">
                  <c:v>11303.081539631958</c:v>
                </c:pt>
                <c:pt idx="5">
                  <c:v>11294.614143997767</c:v>
                </c:pt>
                <c:pt idx="6">
                  <c:v>12692.30069720654</c:v>
                </c:pt>
                <c:pt idx="7">
                  <c:v>7773.4440557116504</c:v>
                </c:pt>
                <c:pt idx="8">
                  <c:v>8969.9675030415983</c:v>
                </c:pt>
                <c:pt idx="9">
                  <c:v>11934.245122634316</c:v>
                </c:pt>
                <c:pt idx="10">
                  <c:v>11659.708995651907</c:v>
                </c:pt>
                <c:pt idx="11">
                  <c:v>11277.066188459732</c:v>
                </c:pt>
                <c:pt idx="12">
                  <c:v>12229.145714254177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1A9-408D-B66B-19420EF3C323}"/>
            </c:ext>
          </c:extLst>
        </c:ser>
        <c:ser>
          <c:idx val="2"/>
          <c:order val="2"/>
          <c:tx>
            <c:strRef>
              <c:f>Scenarios!$B$101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Scenarios!$C$98:$Q$98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Scenarios!$C$101:$Q$101</c:f>
              <c:numCache>
                <c:formatCode>0</c:formatCode>
                <c:ptCount val="15"/>
                <c:pt idx="0">
                  <c:v>5675.246020946397</c:v>
                </c:pt>
                <c:pt idx="1">
                  <c:v>16232.683480907872</c:v>
                </c:pt>
                <c:pt idx="2">
                  <c:v>17937.638349552217</c:v>
                </c:pt>
                <c:pt idx="3">
                  <c:v>17449.339603637076</c:v>
                </c:pt>
                <c:pt idx="4">
                  <c:v>16954.622309447936</c:v>
                </c:pt>
                <c:pt idx="5">
                  <c:v>16941.921215996652</c:v>
                </c:pt>
                <c:pt idx="6">
                  <c:v>19038.451045809812</c:v>
                </c:pt>
                <c:pt idx="7">
                  <c:v>11660.166083567477</c:v>
                </c:pt>
                <c:pt idx="8">
                  <c:v>13454.951254562398</c:v>
                </c:pt>
                <c:pt idx="9">
                  <c:v>17901.36768395147</c:v>
                </c:pt>
                <c:pt idx="10">
                  <c:v>17489.563493477861</c:v>
                </c:pt>
                <c:pt idx="11">
                  <c:v>16915.599282689596</c:v>
                </c:pt>
                <c:pt idx="12">
                  <c:v>18343.718571381269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1A9-408D-B66B-19420EF3C323}"/>
            </c:ext>
          </c:extLst>
        </c:ser>
        <c:ser>
          <c:idx val="3"/>
          <c:order val="3"/>
          <c:tx>
            <c:strRef>
              <c:f>Scenarios!$B$102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Scenarios!$C$98:$Q$98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Scenarios!$C$102:$Q$102</c:f>
              <c:numCache>
                <c:formatCode>0</c:formatCode>
                <c:ptCount val="15"/>
                <c:pt idx="0">
                  <c:v>7566.9946945951961</c:v>
                </c:pt>
                <c:pt idx="1">
                  <c:v>21643.577974543834</c:v>
                </c:pt>
                <c:pt idx="2">
                  <c:v>23916.851132736287</c:v>
                </c:pt>
                <c:pt idx="3">
                  <c:v>23265.786138182768</c:v>
                </c:pt>
                <c:pt idx="4">
                  <c:v>22606.163079263915</c:v>
                </c:pt>
                <c:pt idx="5">
                  <c:v>22589.228287995535</c:v>
                </c:pt>
                <c:pt idx="6">
                  <c:v>25384.601394413079</c:v>
                </c:pt>
                <c:pt idx="7">
                  <c:v>15546.888111423301</c:v>
                </c:pt>
                <c:pt idx="8">
                  <c:v>17939.935006083197</c:v>
                </c:pt>
                <c:pt idx="9">
                  <c:v>23868.490245268633</c:v>
                </c:pt>
                <c:pt idx="10">
                  <c:v>23319.417991303813</c:v>
                </c:pt>
                <c:pt idx="11">
                  <c:v>22554.132376919464</c:v>
                </c:pt>
                <c:pt idx="12">
                  <c:v>24458.291428508353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1A9-408D-B66B-19420EF3C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828656"/>
        <c:axId val="1689827672"/>
      </c:lineChart>
      <c:catAx>
        <c:axId val="168982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 Content</a:t>
                </a:r>
              </a:p>
            </c:rich>
          </c:tx>
          <c:layout>
            <c:manualLayout>
              <c:xMode val="edge"/>
              <c:yMode val="edge"/>
              <c:x val="0.42398275998347201"/>
              <c:y val="0.863707720430239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7672"/>
        <c:crosses val="autoZero"/>
        <c:auto val="1"/>
        <c:lblAlgn val="ctr"/>
        <c:lblOffset val="100"/>
        <c:noMultiLvlLbl val="0"/>
      </c:catAx>
      <c:valAx>
        <c:axId val="1689827672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865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Workforce Demand (Jobs, FTEs)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Scenarios!$B$131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Scenarios!$C$130:$Q$130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Scenarios!$C$131:$Q$131</c:f>
              <c:numCache>
                <c:formatCode>0</c:formatCode>
                <c:ptCount val="15"/>
                <c:pt idx="0">
                  <c:v>2051.7891571547957</c:v>
                </c:pt>
                <c:pt idx="1">
                  <c:v>14929.012461460152</c:v>
                </c:pt>
                <c:pt idx="2">
                  <c:v>12152.613771189213</c:v>
                </c:pt>
                <c:pt idx="3">
                  <c:v>10684.107712816756</c:v>
                </c:pt>
                <c:pt idx="4">
                  <c:v>9010.742768948463</c:v>
                </c:pt>
                <c:pt idx="5">
                  <c:v>16312.777210197622</c:v>
                </c:pt>
                <c:pt idx="6">
                  <c:v>7284.6017750875217</c:v>
                </c:pt>
                <c:pt idx="7">
                  <c:v>13360.172633452803</c:v>
                </c:pt>
                <c:pt idx="8">
                  <c:v>1964.310413731281</c:v>
                </c:pt>
                <c:pt idx="9">
                  <c:v>9883.5012848651568</c:v>
                </c:pt>
                <c:pt idx="10">
                  <c:v>3097.0173190531482</c:v>
                </c:pt>
                <c:pt idx="11">
                  <c:v>4125.4653041780512</c:v>
                </c:pt>
                <c:pt idx="12">
                  <c:v>2651.9677066304184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67-4857-A96B-1A2B3EB1CD30}"/>
            </c:ext>
          </c:extLst>
        </c:ser>
        <c:ser>
          <c:idx val="1"/>
          <c:order val="1"/>
          <c:tx>
            <c:strRef>
              <c:f>Scenarios!$B$132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Scenarios!$C$130:$Q$130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Scenarios!$C$132:$Q$132</c:f>
              <c:numCache>
                <c:formatCode>0</c:formatCode>
                <c:ptCount val="15"/>
                <c:pt idx="0">
                  <c:v>4115.5709726116147</c:v>
                </c:pt>
                <c:pt idx="1">
                  <c:v>29802.297956813156</c:v>
                </c:pt>
                <c:pt idx="2">
                  <c:v>24329.107918168073</c:v>
                </c:pt>
                <c:pt idx="3">
                  <c:v>21356.009532656251</c:v>
                </c:pt>
                <c:pt idx="4">
                  <c:v>17967.677594934215</c:v>
                </c:pt>
                <c:pt idx="5">
                  <c:v>32645.116520089712</c:v>
                </c:pt>
                <c:pt idx="6">
                  <c:v>14564.884381245634</c:v>
                </c:pt>
                <c:pt idx="7">
                  <c:v>26730.054896406895</c:v>
                </c:pt>
                <c:pt idx="8">
                  <c:v>3915.7705918423685</c:v>
                </c:pt>
                <c:pt idx="9">
                  <c:v>19746.934410573631</c:v>
                </c:pt>
                <c:pt idx="10">
                  <c:v>6180.8659948599307</c:v>
                </c:pt>
                <c:pt idx="11">
                  <c:v>8238.7571754135206</c:v>
                </c:pt>
                <c:pt idx="12">
                  <c:v>5329.1814805406011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67-4857-A96B-1A2B3EB1CD30}"/>
            </c:ext>
          </c:extLst>
        </c:ser>
        <c:ser>
          <c:idx val="2"/>
          <c:order val="2"/>
          <c:tx>
            <c:strRef>
              <c:f>Scenarios!$B$133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Scenarios!$C$130:$Q$130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Scenarios!$C$133:$Q$133</c:f>
              <c:numCache>
                <c:formatCode>0</c:formatCode>
                <c:ptCount val="15"/>
                <c:pt idx="0">
                  <c:v>6155.3674714643876</c:v>
                </c:pt>
                <c:pt idx="1">
                  <c:v>44787.037384380463</c:v>
                </c:pt>
                <c:pt idx="2">
                  <c:v>36457.841313567631</c:v>
                </c:pt>
                <c:pt idx="3">
                  <c:v>32052.323138450265</c:v>
                </c:pt>
                <c:pt idx="4">
                  <c:v>27032.228306845394</c:v>
                </c:pt>
                <c:pt idx="5">
                  <c:v>48938.331630592867</c:v>
                </c:pt>
                <c:pt idx="6">
                  <c:v>21853.805325262569</c:v>
                </c:pt>
                <c:pt idx="7">
                  <c:v>40080.517900358413</c:v>
                </c:pt>
                <c:pt idx="8">
                  <c:v>5892.9312411938436</c:v>
                </c:pt>
                <c:pt idx="9">
                  <c:v>29650.503854595467</c:v>
                </c:pt>
                <c:pt idx="10">
                  <c:v>9291.051957159445</c:v>
                </c:pt>
                <c:pt idx="11">
                  <c:v>12376.395912534157</c:v>
                </c:pt>
                <c:pt idx="12">
                  <c:v>7955.9031198912553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67-4857-A96B-1A2B3EB1CD30}"/>
            </c:ext>
          </c:extLst>
        </c:ser>
        <c:ser>
          <c:idx val="3"/>
          <c:order val="3"/>
          <c:tx>
            <c:strRef>
              <c:f>Scenarios!$B$134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Scenarios!$C$130:$Q$130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Scenarios!$C$134:$Q$134</c:f>
              <c:numCache>
                <c:formatCode>0</c:formatCode>
                <c:ptCount val="15"/>
                <c:pt idx="0">
                  <c:v>8207.1566286191828</c:v>
                </c:pt>
                <c:pt idx="1">
                  <c:v>59716.049845840607</c:v>
                </c:pt>
                <c:pt idx="2">
                  <c:v>48610.455084756853</c:v>
                </c:pt>
                <c:pt idx="3">
                  <c:v>42736.430851267025</c:v>
                </c:pt>
                <c:pt idx="4">
                  <c:v>36042.971075793852</c:v>
                </c:pt>
                <c:pt idx="5">
                  <c:v>65251.10884079049</c:v>
                </c:pt>
                <c:pt idx="6">
                  <c:v>29138.407100350087</c:v>
                </c:pt>
                <c:pt idx="7">
                  <c:v>53440.690533811212</c:v>
                </c:pt>
                <c:pt idx="8">
                  <c:v>7857.2416549251238</c:v>
                </c:pt>
                <c:pt idx="9">
                  <c:v>39534.005139460627</c:v>
                </c:pt>
                <c:pt idx="10">
                  <c:v>12388.069276212593</c:v>
                </c:pt>
                <c:pt idx="11">
                  <c:v>16501.861216712205</c:v>
                </c:pt>
                <c:pt idx="12">
                  <c:v>10607.870826521674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67-4857-A96B-1A2B3EB1C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828656"/>
        <c:axId val="1689827672"/>
      </c:lineChart>
      <c:catAx>
        <c:axId val="168982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7672"/>
        <c:crosses val="autoZero"/>
        <c:auto val="1"/>
        <c:lblAlgn val="ctr"/>
        <c:lblOffset val="100"/>
        <c:noMultiLvlLbl val="0"/>
      </c:catAx>
      <c:valAx>
        <c:axId val="168982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Nacelle Job Requirements, Constrained East</a:t>
            </a:r>
            <a:r>
              <a:rPr lang="en-US" baseline="0"/>
              <a:t> Coast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Nacelle!$B$10</c:f>
              <c:strCache>
                <c:ptCount val="1"/>
                <c:pt idx="0">
                  <c:v>25% Domestic Content, Low-constrained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Nacelle!$C$10:$Q$10</c:f>
              <c:numCache>
                <c:formatCode>0</c:formatCode>
                <c:ptCount val="15"/>
                <c:pt idx="0">
                  <c:v>645.79058899371103</c:v>
                </c:pt>
                <c:pt idx="1">
                  <c:v>2517.3822532612357</c:v>
                </c:pt>
                <c:pt idx="2">
                  <c:v>4173.1514403117162</c:v>
                </c:pt>
                <c:pt idx="3">
                  <c:v>4978.036860911202</c:v>
                </c:pt>
                <c:pt idx="4">
                  <c:v>3494.0973702717338</c:v>
                </c:pt>
                <c:pt idx="5">
                  <c:v>5054.3471656911843</c:v>
                </c:pt>
                <c:pt idx="6">
                  <c:v>4965.9433239800919</c:v>
                </c:pt>
                <c:pt idx="7">
                  <c:v>4886.2006986189517</c:v>
                </c:pt>
                <c:pt idx="8">
                  <c:v>3276.5310103423403</c:v>
                </c:pt>
                <c:pt idx="9">
                  <c:v>3587.5032569232053</c:v>
                </c:pt>
                <c:pt idx="10">
                  <c:v>2375.972196021808</c:v>
                </c:pt>
                <c:pt idx="11">
                  <c:v>2267.1225969230336</c:v>
                </c:pt>
                <c:pt idx="12">
                  <c:v>1087.190910293861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92-4585-9F04-30815D33B285}"/>
            </c:ext>
          </c:extLst>
        </c:ser>
        <c:ser>
          <c:idx val="3"/>
          <c:order val="1"/>
          <c:tx>
            <c:strRef>
              <c:f>Nacelle!$B$11</c:f>
              <c:strCache>
                <c:ptCount val="1"/>
                <c:pt idx="0">
                  <c:v>100% Domestic Content, Low-constrained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Nacelle!$C$11:$Q$11</c:f>
              <c:numCache>
                <c:formatCode>0</c:formatCode>
                <c:ptCount val="15"/>
                <c:pt idx="0">
                  <c:v>2583.1623559748441</c:v>
                </c:pt>
                <c:pt idx="1">
                  <c:v>10069.529013044943</c:v>
                </c:pt>
                <c:pt idx="2">
                  <c:v>16692.605761246865</c:v>
                </c:pt>
                <c:pt idx="3">
                  <c:v>19912.147443644808</c:v>
                </c:pt>
                <c:pt idx="4">
                  <c:v>13976.389481086935</c:v>
                </c:pt>
                <c:pt idx="5">
                  <c:v>20217.388662764737</c:v>
                </c:pt>
                <c:pt idx="6">
                  <c:v>19863.773295920368</c:v>
                </c:pt>
                <c:pt idx="7">
                  <c:v>19544.802794475807</c:v>
                </c:pt>
                <c:pt idx="8">
                  <c:v>13106.124041369361</c:v>
                </c:pt>
                <c:pt idx="9">
                  <c:v>14350.013027692821</c:v>
                </c:pt>
                <c:pt idx="10">
                  <c:v>9503.8887840872321</c:v>
                </c:pt>
                <c:pt idx="11">
                  <c:v>9068.4903876921344</c:v>
                </c:pt>
                <c:pt idx="12">
                  <c:v>4348.7636411754438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92-4585-9F04-30815D33B285}"/>
            </c:ext>
          </c:extLst>
        </c:ser>
        <c:ser>
          <c:idx val="4"/>
          <c:order val="2"/>
          <c:tx>
            <c:strRef>
              <c:f>Nacelle!$B$15</c:f>
              <c:strCache>
                <c:ptCount val="1"/>
                <c:pt idx="0">
                  <c:v>25% Domestic Content, Med-constrained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Nacelle!$C$15:$Q$15</c:f>
              <c:numCache>
                <c:formatCode>0</c:formatCode>
                <c:ptCount val="15"/>
                <c:pt idx="0">
                  <c:v>649.27507058900085</c:v>
                </c:pt>
                <c:pt idx="1">
                  <c:v>2285.2224853142607</c:v>
                </c:pt>
                <c:pt idx="2">
                  <c:v>3129.8635802337876</c:v>
                </c:pt>
                <c:pt idx="3">
                  <c:v>3733.5276456833999</c:v>
                </c:pt>
                <c:pt idx="4">
                  <c:v>3623.0444309647505</c:v>
                </c:pt>
                <c:pt idx="5">
                  <c:v>2219.6474336987308</c:v>
                </c:pt>
                <c:pt idx="6">
                  <c:v>1862.2287464925344</c:v>
                </c:pt>
                <c:pt idx="7">
                  <c:v>1227.6579255280112</c:v>
                </c:pt>
                <c:pt idx="8">
                  <c:v>2071.5336013566261</c:v>
                </c:pt>
                <c:pt idx="9">
                  <c:v>2405.3331898497208</c:v>
                </c:pt>
                <c:pt idx="10">
                  <c:v>2391.4160152959503</c:v>
                </c:pt>
                <c:pt idx="11">
                  <c:v>2377.2341832968982</c:v>
                </c:pt>
                <c:pt idx="12">
                  <c:v>2368.5230545687696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92-4585-9F04-30815D33B285}"/>
            </c:ext>
          </c:extLst>
        </c:ser>
        <c:ser>
          <c:idx val="5"/>
          <c:order val="3"/>
          <c:tx>
            <c:strRef>
              <c:f>Nacelle!$B$16</c:f>
              <c:strCache>
                <c:ptCount val="1"/>
                <c:pt idx="0">
                  <c:v>100% Domestic Content, Med-constrained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Nacelle!$C$16:$Q$16</c:f>
              <c:numCache>
                <c:formatCode>0</c:formatCode>
                <c:ptCount val="15"/>
                <c:pt idx="0">
                  <c:v>2597.1002823560034</c:v>
                </c:pt>
                <c:pt idx="1">
                  <c:v>9140.8899412570427</c:v>
                </c:pt>
                <c:pt idx="2">
                  <c:v>12519.45432093515</c:v>
                </c:pt>
                <c:pt idx="3">
                  <c:v>14934.1105827336</c:v>
                </c:pt>
                <c:pt idx="4">
                  <c:v>14492.177723859002</c:v>
                </c:pt>
                <c:pt idx="5">
                  <c:v>8878.5897347949231</c:v>
                </c:pt>
                <c:pt idx="6">
                  <c:v>7448.9149859701374</c:v>
                </c:pt>
                <c:pt idx="7">
                  <c:v>4910.6317021120449</c:v>
                </c:pt>
                <c:pt idx="8">
                  <c:v>8286.1344054265046</c:v>
                </c:pt>
                <c:pt idx="9">
                  <c:v>9621.3327593988834</c:v>
                </c:pt>
                <c:pt idx="10">
                  <c:v>9565.6640611838011</c:v>
                </c:pt>
                <c:pt idx="11">
                  <c:v>9508.9367331875928</c:v>
                </c:pt>
                <c:pt idx="12">
                  <c:v>9474.0922182750783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92-4585-9F04-30815D33B285}"/>
            </c:ext>
          </c:extLst>
        </c:ser>
        <c:ser>
          <c:idx val="6"/>
          <c:order val="4"/>
          <c:tx>
            <c:strRef>
              <c:f>Nacelle!$B$20</c:f>
              <c:strCache>
                <c:ptCount val="1"/>
                <c:pt idx="0">
                  <c:v>25% Domestic Content, High-constrained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Nacelle!$C$20:$Q$20</c:f>
              <c:numCache>
                <c:formatCode>0</c:formatCode>
                <c:ptCount val="15"/>
                <c:pt idx="0">
                  <c:v>649.27507058900085</c:v>
                </c:pt>
                <c:pt idx="1">
                  <c:v>2208.4356318682449</c:v>
                </c:pt>
                <c:pt idx="2">
                  <c:v>2556.895186642927</c:v>
                </c:pt>
                <c:pt idx="3">
                  <c:v>2491.135757285932</c:v>
                </c:pt>
                <c:pt idx="4">
                  <c:v>2417.4176244943501</c:v>
                </c:pt>
                <c:pt idx="5">
                  <c:v>2346.4719839741729</c:v>
                </c:pt>
                <c:pt idx="6">
                  <c:v>2305.430652413324</c:v>
                </c:pt>
                <c:pt idx="7">
                  <c:v>1704.1469532972467</c:v>
                </c:pt>
                <c:pt idx="8">
                  <c:v>2071.5336013566261</c:v>
                </c:pt>
                <c:pt idx="9">
                  <c:v>2405.3331898497208</c:v>
                </c:pt>
                <c:pt idx="10">
                  <c:v>2391.4160152959503</c:v>
                </c:pt>
                <c:pt idx="11">
                  <c:v>2377.2341832968982</c:v>
                </c:pt>
                <c:pt idx="12">
                  <c:v>2368.5230545687696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92-4585-9F04-30815D33B285}"/>
            </c:ext>
          </c:extLst>
        </c:ser>
        <c:ser>
          <c:idx val="7"/>
          <c:order val="5"/>
          <c:tx>
            <c:strRef>
              <c:f>Nacelle!$B$21</c:f>
              <c:strCache>
                <c:ptCount val="1"/>
                <c:pt idx="0">
                  <c:v>100% Domestic Content, High-constrained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Nacelle!$C$21:$Q$21</c:f>
              <c:numCache>
                <c:formatCode>0</c:formatCode>
                <c:ptCount val="15"/>
                <c:pt idx="0">
                  <c:v>2597.1002823560034</c:v>
                </c:pt>
                <c:pt idx="1">
                  <c:v>8833.7425274729794</c:v>
                </c:pt>
                <c:pt idx="2">
                  <c:v>10227.580746571708</c:v>
                </c:pt>
                <c:pt idx="3">
                  <c:v>9964.5430291437278</c:v>
                </c:pt>
                <c:pt idx="4">
                  <c:v>9669.6704979774004</c:v>
                </c:pt>
                <c:pt idx="5">
                  <c:v>9385.8879358966915</c:v>
                </c:pt>
                <c:pt idx="6">
                  <c:v>9221.7226096532959</c:v>
                </c:pt>
                <c:pt idx="7">
                  <c:v>6816.5878131889867</c:v>
                </c:pt>
                <c:pt idx="8">
                  <c:v>8286.1344054265046</c:v>
                </c:pt>
                <c:pt idx="9">
                  <c:v>9621.3327593988834</c:v>
                </c:pt>
                <c:pt idx="10">
                  <c:v>9565.6640611838011</c:v>
                </c:pt>
                <c:pt idx="11">
                  <c:v>9508.9367331875928</c:v>
                </c:pt>
                <c:pt idx="12">
                  <c:v>9474.0922182750783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92-4585-9F04-30815D33B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Nacelle Job Requirements, Unconstrained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Nacelle!$B$5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Nacelle!$C$5:$Q$5</c:f>
              <c:numCache>
                <c:formatCode>0</c:formatCode>
                <c:ptCount val="15"/>
                <c:pt idx="0">
                  <c:v>645.79058899371103</c:v>
                </c:pt>
                <c:pt idx="1">
                  <c:v>5396.1437549883403</c:v>
                </c:pt>
                <c:pt idx="2">
                  <c:v>4763.8216100593427</c:v>
                </c:pt>
                <c:pt idx="3">
                  <c:v>4519.1301189546593</c:v>
                </c:pt>
                <c:pt idx="4">
                  <c:v>3781.1832145143303</c:v>
                </c:pt>
                <c:pt idx="5">
                  <c:v>7108.931503028216</c:v>
                </c:pt>
                <c:pt idx="6">
                  <c:v>2847.968496302582</c:v>
                </c:pt>
                <c:pt idx="7">
                  <c:v>5776.6346613651622</c:v>
                </c:pt>
                <c:pt idx="8">
                  <c:v>849.42661507974333</c:v>
                </c:pt>
                <c:pt idx="9">
                  <c:v>4076.1230644558445</c:v>
                </c:pt>
                <c:pt idx="10">
                  <c:v>1267.5811665776346</c:v>
                </c:pt>
                <c:pt idx="11">
                  <c:v>1702.3165203919352</c:v>
                </c:pt>
                <c:pt idx="12">
                  <c:v>1087.1909102938614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03-477E-8D0F-97F7D5BF6ADB}"/>
            </c:ext>
          </c:extLst>
        </c:ser>
        <c:ser>
          <c:idx val="1"/>
          <c:order val="1"/>
          <c:tx>
            <c:strRef>
              <c:f>Nacelle!$B$6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Nacelle!$C$6:$Q$6</c:f>
              <c:numCache>
                <c:formatCode>0</c:formatCode>
                <c:ptCount val="15"/>
                <c:pt idx="0">
                  <c:v>2583.1623559748441</c:v>
                </c:pt>
                <c:pt idx="1">
                  <c:v>21584.575019953361</c:v>
                </c:pt>
                <c:pt idx="2">
                  <c:v>19055.286440237371</c:v>
                </c:pt>
                <c:pt idx="3">
                  <c:v>18076.520475818637</c:v>
                </c:pt>
                <c:pt idx="4">
                  <c:v>15124.732858057321</c:v>
                </c:pt>
                <c:pt idx="5">
                  <c:v>28435.726012112864</c:v>
                </c:pt>
                <c:pt idx="6">
                  <c:v>11391.873985210328</c:v>
                </c:pt>
                <c:pt idx="7">
                  <c:v>23106.538645460649</c:v>
                </c:pt>
                <c:pt idx="8">
                  <c:v>3397.7064603189733</c:v>
                </c:pt>
                <c:pt idx="9">
                  <c:v>16304.492257823378</c:v>
                </c:pt>
                <c:pt idx="10">
                  <c:v>5070.3246663105383</c:v>
                </c:pt>
                <c:pt idx="11">
                  <c:v>6809.2660815677409</c:v>
                </c:pt>
                <c:pt idx="12">
                  <c:v>4348.7636411754456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03-477E-8D0F-97F7D5BF6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Nacelle (Gearbox) 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Nacelle!$D$63</c:f>
              <c:strCache>
                <c:ptCount val="1"/>
                <c:pt idx="0">
                  <c:v>Baseline Direct, Unconstrained East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907-476D-8FBD-A3AAD253D07C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907-476D-8FBD-A3AAD253D07C}"/>
              </c:ext>
            </c:extLst>
          </c:dPt>
          <c:cat>
            <c:numRef>
              <c:f>Nacelle!$C$64:$C$106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Nacelle!$D$64:$D$106</c:f>
              <c:numCache>
                <c:formatCode>0</c:formatCode>
                <c:ptCount val="43"/>
                <c:pt idx="0">
                  <c:v>229.92017965343626</c:v>
                </c:pt>
                <c:pt idx="3">
                  <c:v>1921.1836820291128</c:v>
                </c:pt>
                <c:pt idx="6">
                  <c:v>1696.058659090234</c:v>
                </c:pt>
                <c:pt idx="9">
                  <c:v>1608.9413914290235</c:v>
                </c:pt>
                <c:pt idx="12">
                  <c:v>1346.2108906516733</c:v>
                </c:pt>
                <c:pt idx="15">
                  <c:v>2530.9857965987444</c:v>
                </c:pt>
                <c:pt idx="18">
                  <c:v>1013.9593847868742</c:v>
                </c:pt>
                <c:pt idx="21">
                  <c:v>2056.6494801401932</c:v>
                </c:pt>
                <c:pt idx="24">
                  <c:v>302.4205110295386</c:v>
                </c:pt>
                <c:pt idx="27">
                  <c:v>1451.2180314202899</c:v>
                </c:pt>
                <c:pt idx="30">
                  <c:v>451.29565916867239</c:v>
                </c:pt>
                <c:pt idx="33">
                  <c:v>606.07405382821059</c:v>
                </c:pt>
                <c:pt idx="36">
                  <c:v>387.07149604309546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07-476D-8FBD-A3AAD253D07C}"/>
            </c:ext>
          </c:extLst>
        </c:ser>
        <c:ser>
          <c:idx val="1"/>
          <c:order val="1"/>
          <c:tx>
            <c:strRef>
              <c:f>Nacelle!$E$63</c:f>
              <c:strCache>
                <c:ptCount val="1"/>
                <c:pt idx="0">
                  <c:v>Baseline Indirect, Unconstrained East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Nacelle!$C$64:$C$106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Nacelle!$E$64:$E$106</c:f>
              <c:numCache>
                <c:formatCode>0</c:formatCode>
                <c:ptCount val="43"/>
                <c:pt idx="0">
                  <c:v>415.87040934027482</c:v>
                </c:pt>
                <c:pt idx="3">
                  <c:v>3474.9600729592275</c:v>
                </c:pt>
                <c:pt idx="6">
                  <c:v>3067.7629509691087</c:v>
                </c:pt>
                <c:pt idx="9">
                  <c:v>2910.1887275256358</c:v>
                </c:pt>
                <c:pt idx="12">
                  <c:v>2434.972323862657</c:v>
                </c:pt>
                <c:pt idx="15">
                  <c:v>4577.945706429472</c:v>
                </c:pt>
                <c:pt idx="18">
                  <c:v>1834.0091115157079</c:v>
                </c:pt>
                <c:pt idx="21">
                  <c:v>3719.985181224969</c:v>
                </c:pt>
                <c:pt idx="24">
                  <c:v>547.00610405020473</c:v>
                </c:pt>
                <c:pt idx="27">
                  <c:v>2624.9050330355549</c:v>
                </c:pt>
                <c:pt idx="30">
                  <c:v>816.28550740896208</c:v>
                </c:pt>
                <c:pt idx="33">
                  <c:v>1096.2424665637247</c:v>
                </c:pt>
                <c:pt idx="36">
                  <c:v>700.11941425076589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907-476D-8FBD-A3AAD253D07C}"/>
            </c:ext>
          </c:extLst>
        </c:ser>
        <c:ser>
          <c:idx val="2"/>
          <c:order val="2"/>
          <c:tx>
            <c:strRef>
              <c:f>Nacelle!$F$63</c:f>
              <c:strCache>
                <c:ptCount val="1"/>
                <c:pt idx="0">
                  <c:v>100% Domestic Content Direct, Unconstrained East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Nacelle!$C$64:$C$106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Nacelle!$F$64:$F$107</c:f>
              <c:numCache>
                <c:formatCode>0</c:formatCode>
                <c:ptCount val="44"/>
                <c:pt idx="1">
                  <c:v>919.68071861374506</c:v>
                </c:pt>
                <c:pt idx="4">
                  <c:v>7684.7347281164512</c:v>
                </c:pt>
                <c:pt idx="7">
                  <c:v>6784.2346363609358</c:v>
                </c:pt>
                <c:pt idx="10">
                  <c:v>6435.765565716094</c:v>
                </c:pt>
                <c:pt idx="13">
                  <c:v>5384.843562606693</c:v>
                </c:pt>
                <c:pt idx="16">
                  <c:v>10123.943186394978</c:v>
                </c:pt>
                <c:pt idx="19">
                  <c:v>4055.837539147497</c:v>
                </c:pt>
                <c:pt idx="22">
                  <c:v>8226.5979205607728</c:v>
                </c:pt>
                <c:pt idx="25">
                  <c:v>1209.6820441181544</c:v>
                </c:pt>
                <c:pt idx="28">
                  <c:v>5804.8721256811596</c:v>
                </c:pt>
                <c:pt idx="31">
                  <c:v>1805.1826366746895</c:v>
                </c:pt>
                <c:pt idx="34">
                  <c:v>2424.2962153128424</c:v>
                </c:pt>
                <c:pt idx="37">
                  <c:v>1548.2859841723819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07-476D-8FBD-A3AAD253D07C}"/>
            </c:ext>
          </c:extLst>
        </c:ser>
        <c:ser>
          <c:idx val="3"/>
          <c:order val="3"/>
          <c:tx>
            <c:strRef>
              <c:f>Nacelle!$G$63</c:f>
              <c:strCache>
                <c:ptCount val="1"/>
                <c:pt idx="0">
                  <c:v>100% Domestic Content Indirect, Unconstrained East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Nacelle!$C$64:$C$106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Nacelle!$G$64:$G$107</c:f>
              <c:numCache>
                <c:formatCode>0</c:formatCode>
                <c:ptCount val="44"/>
                <c:pt idx="1">
                  <c:v>1663.4816373610993</c:v>
                </c:pt>
                <c:pt idx="4">
                  <c:v>13899.84029183691</c:v>
                </c:pt>
                <c:pt idx="7">
                  <c:v>12271.051803876435</c:v>
                </c:pt>
                <c:pt idx="10">
                  <c:v>11640.754910102543</c:v>
                </c:pt>
                <c:pt idx="13">
                  <c:v>9739.8892954506282</c:v>
                </c:pt>
                <c:pt idx="16">
                  <c:v>18311.782825717888</c:v>
                </c:pt>
                <c:pt idx="19">
                  <c:v>7336.0364460628316</c:v>
                </c:pt>
                <c:pt idx="22">
                  <c:v>14879.940724899876</c:v>
                </c:pt>
                <c:pt idx="25">
                  <c:v>2188.0244162008189</c:v>
                </c:pt>
                <c:pt idx="28">
                  <c:v>10499.62013214222</c:v>
                </c:pt>
                <c:pt idx="31">
                  <c:v>3265.1420296358483</c:v>
                </c:pt>
                <c:pt idx="34">
                  <c:v>4384.969866254899</c:v>
                </c:pt>
                <c:pt idx="37">
                  <c:v>2800.4776570030635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907-476D-8FBD-A3AAD253D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Rotor Blades</a:t>
            </a:r>
            <a:r>
              <a:rPr lang="en-US" baseline="0"/>
              <a:t> Job Requirements, 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'Rotor Blades'!$B$10</c:f>
              <c:strCache>
                <c:ptCount val="1"/>
                <c:pt idx="0">
                  <c:v>25% Domestic Content, Low-constrained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Blades'!$C$10:$Q$10</c:f>
              <c:numCache>
                <c:formatCode>0</c:formatCode>
                <c:ptCount val="15"/>
                <c:pt idx="0">
                  <c:v>173.87086693730572</c:v>
                </c:pt>
                <c:pt idx="1">
                  <c:v>587.66488985788715</c:v>
                </c:pt>
                <c:pt idx="2">
                  <c:v>947.21036881346686</c:v>
                </c:pt>
                <c:pt idx="3">
                  <c:v>1079.9369143223262</c:v>
                </c:pt>
                <c:pt idx="4">
                  <c:v>688.10906885792701</c:v>
                </c:pt>
                <c:pt idx="5">
                  <c:v>870.38271641784524</c:v>
                </c:pt>
                <c:pt idx="6">
                  <c:v>855.15915274723375</c:v>
                </c:pt>
                <c:pt idx="7">
                  <c:v>841.42709188935476</c:v>
                </c:pt>
                <c:pt idx="8">
                  <c:v>564.23428540233306</c:v>
                </c:pt>
                <c:pt idx="9">
                  <c:v>617.78519115468862</c:v>
                </c:pt>
                <c:pt idx="10">
                  <c:v>409.15375741189996</c:v>
                </c:pt>
                <c:pt idx="11">
                  <c:v>390.40933669072683</c:v>
                </c:pt>
                <c:pt idx="12">
                  <c:v>187.21946608449042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81-4042-B265-15BB48B6A02F}"/>
            </c:ext>
          </c:extLst>
        </c:ser>
        <c:ser>
          <c:idx val="3"/>
          <c:order val="1"/>
          <c:tx>
            <c:strRef>
              <c:f>'Rotor Blades'!$B$11</c:f>
              <c:strCache>
                <c:ptCount val="1"/>
                <c:pt idx="0">
                  <c:v>100% Domestic Content, Low-constrained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Blades'!$C$11:$Q$11</c:f>
              <c:numCache>
                <c:formatCode>0</c:formatCode>
                <c:ptCount val="15"/>
                <c:pt idx="0">
                  <c:v>695.48346774922288</c:v>
                </c:pt>
                <c:pt idx="1">
                  <c:v>2350.6595594315486</c:v>
                </c:pt>
                <c:pt idx="2">
                  <c:v>3788.8414752538674</c:v>
                </c:pt>
                <c:pt idx="3">
                  <c:v>4319.7476572893047</c:v>
                </c:pt>
                <c:pt idx="4">
                  <c:v>2752.4362754317081</c:v>
                </c:pt>
                <c:pt idx="5">
                  <c:v>3481.530865671381</c:v>
                </c:pt>
                <c:pt idx="6">
                  <c:v>3420.636610988935</c:v>
                </c:pt>
                <c:pt idx="7">
                  <c:v>3365.708367557419</c:v>
                </c:pt>
                <c:pt idx="8">
                  <c:v>2256.9371416093322</c:v>
                </c:pt>
                <c:pt idx="9">
                  <c:v>2471.1407646187545</c:v>
                </c:pt>
                <c:pt idx="10">
                  <c:v>1636.6150296475998</c:v>
                </c:pt>
                <c:pt idx="11">
                  <c:v>1561.6373467629073</c:v>
                </c:pt>
                <c:pt idx="12">
                  <c:v>748.87786433796168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81-4042-B265-15BB48B6A02F}"/>
            </c:ext>
          </c:extLst>
        </c:ser>
        <c:ser>
          <c:idx val="4"/>
          <c:order val="2"/>
          <c:tx>
            <c:strRef>
              <c:f>'Rotor Blades'!$B$15</c:f>
              <c:strCache>
                <c:ptCount val="1"/>
                <c:pt idx="0">
                  <c:v>25% Domestic Content, Med-constrained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Blades'!$C$15:$Q$15</c:f>
              <c:numCache>
                <c:formatCode>0</c:formatCode>
                <c:ptCount val="15"/>
                <c:pt idx="0">
                  <c:v>173.4539104218685</c:v>
                </c:pt>
                <c:pt idx="1">
                  <c:v>547.68586925553177</c:v>
                </c:pt>
                <c:pt idx="2">
                  <c:v>710.40777661010043</c:v>
                </c:pt>
                <c:pt idx="3">
                  <c:v>809.95268574174474</c:v>
                </c:pt>
                <c:pt idx="4">
                  <c:v>785.9844216807528</c:v>
                </c:pt>
                <c:pt idx="5">
                  <c:v>413.69833269463419</c:v>
                </c:pt>
                <c:pt idx="6">
                  <c:v>320.68468228021266</c:v>
                </c:pt>
                <c:pt idx="7">
                  <c:v>210.35677297233869</c:v>
                </c:pt>
                <c:pt idx="8">
                  <c:v>355.68308030189166</c:v>
                </c:pt>
                <c:pt idx="9">
                  <c:v>411.9464188856756</c:v>
                </c:pt>
                <c:pt idx="10">
                  <c:v>409.56291116931175</c:v>
                </c:pt>
                <c:pt idx="11">
                  <c:v>407.13407722235559</c:v>
                </c:pt>
                <c:pt idx="12">
                  <c:v>405.64217651639592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81-4042-B265-15BB48B6A02F}"/>
            </c:ext>
          </c:extLst>
        </c:ser>
        <c:ser>
          <c:idx val="5"/>
          <c:order val="3"/>
          <c:tx>
            <c:strRef>
              <c:f>'Rotor Blades'!$B$16</c:f>
              <c:strCache>
                <c:ptCount val="1"/>
                <c:pt idx="0">
                  <c:v>100% Domestic Content, Med-constrained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Blades'!$C$16:$Q$16</c:f>
              <c:numCache>
                <c:formatCode>0</c:formatCode>
                <c:ptCount val="15"/>
                <c:pt idx="0">
                  <c:v>693.815641687474</c:v>
                </c:pt>
                <c:pt idx="1">
                  <c:v>2190.7434770221271</c:v>
                </c:pt>
                <c:pt idx="2">
                  <c:v>2841.6311064404017</c:v>
                </c:pt>
                <c:pt idx="3">
                  <c:v>3239.810742966979</c:v>
                </c:pt>
                <c:pt idx="4">
                  <c:v>3143.9376867230112</c:v>
                </c:pt>
                <c:pt idx="5">
                  <c:v>1654.7933307785368</c:v>
                </c:pt>
                <c:pt idx="6">
                  <c:v>1282.7387291208506</c:v>
                </c:pt>
                <c:pt idx="7">
                  <c:v>841.42709188935476</c:v>
                </c:pt>
                <c:pt idx="8">
                  <c:v>1422.7323212075667</c:v>
                </c:pt>
                <c:pt idx="9">
                  <c:v>1647.7856755427024</c:v>
                </c:pt>
                <c:pt idx="10">
                  <c:v>1638.251644677247</c:v>
                </c:pt>
                <c:pt idx="11">
                  <c:v>1628.5363088894223</c:v>
                </c:pt>
                <c:pt idx="12">
                  <c:v>1622.5687060655837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81-4042-B265-15BB48B6A02F}"/>
            </c:ext>
          </c:extLst>
        </c:ser>
        <c:ser>
          <c:idx val="6"/>
          <c:order val="4"/>
          <c:tx>
            <c:strRef>
              <c:f>'Rotor Blades'!$B$20</c:f>
              <c:strCache>
                <c:ptCount val="1"/>
                <c:pt idx="0">
                  <c:v>25% Domestic Content, High-constrained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Blades'!$C$20:$Q$20</c:f>
              <c:numCache>
                <c:formatCode>0</c:formatCode>
                <c:ptCount val="15"/>
                <c:pt idx="0">
                  <c:v>173.4539104218685</c:v>
                </c:pt>
                <c:pt idx="1">
                  <c:v>456.17149828396293</c:v>
                </c:pt>
                <c:pt idx="2">
                  <c:v>554.2222036741116</c:v>
                </c:pt>
                <c:pt idx="3">
                  <c:v>539.96845716116309</c:v>
                </c:pt>
                <c:pt idx="4">
                  <c:v>523.98961445383532</c:v>
                </c:pt>
                <c:pt idx="5">
                  <c:v>508.6117258976019</c:v>
                </c:pt>
                <c:pt idx="6">
                  <c:v>499.71577375290815</c:v>
                </c:pt>
                <c:pt idx="7">
                  <c:v>339.77069561877352</c:v>
                </c:pt>
                <c:pt idx="8">
                  <c:v>355.68308030189166</c:v>
                </c:pt>
                <c:pt idx="9">
                  <c:v>411.9464188856756</c:v>
                </c:pt>
                <c:pt idx="10">
                  <c:v>409.56291116931175</c:v>
                </c:pt>
                <c:pt idx="11">
                  <c:v>407.13407722235559</c:v>
                </c:pt>
                <c:pt idx="12">
                  <c:v>405.64217651639592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81-4042-B265-15BB48B6A02F}"/>
            </c:ext>
          </c:extLst>
        </c:ser>
        <c:ser>
          <c:idx val="7"/>
          <c:order val="5"/>
          <c:tx>
            <c:strRef>
              <c:f>'Rotor Blades'!$B$21</c:f>
              <c:strCache>
                <c:ptCount val="1"/>
                <c:pt idx="0">
                  <c:v>100% Domestic Content, High-constrained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Blades'!$C$21:$Q$21</c:f>
              <c:numCache>
                <c:formatCode>0</c:formatCode>
                <c:ptCount val="15"/>
                <c:pt idx="0">
                  <c:v>693.815641687474</c:v>
                </c:pt>
                <c:pt idx="1">
                  <c:v>1824.6859931358517</c:v>
                </c:pt>
                <c:pt idx="2">
                  <c:v>2216.8888146964464</c:v>
                </c:pt>
                <c:pt idx="3">
                  <c:v>2159.8738286446523</c:v>
                </c:pt>
                <c:pt idx="4">
                  <c:v>2095.9584578153413</c:v>
                </c:pt>
                <c:pt idx="5">
                  <c:v>2034.4469035904076</c:v>
                </c:pt>
                <c:pt idx="6">
                  <c:v>1998.8630950116326</c:v>
                </c:pt>
                <c:pt idx="7">
                  <c:v>1359.0827824750941</c:v>
                </c:pt>
                <c:pt idx="8">
                  <c:v>1422.7323212075667</c:v>
                </c:pt>
                <c:pt idx="9">
                  <c:v>1647.7856755427024</c:v>
                </c:pt>
                <c:pt idx="10">
                  <c:v>1638.251644677247</c:v>
                </c:pt>
                <c:pt idx="11">
                  <c:v>1628.5363088894223</c:v>
                </c:pt>
                <c:pt idx="12">
                  <c:v>1622.5687060655837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81-4042-B265-15BB48B6A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Rotor Blades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'Rotor Blades'!$B$5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Blades'!$C$5:$Q$5</c:f>
              <c:numCache>
                <c:formatCode>0</c:formatCode>
                <c:ptCount val="15"/>
                <c:pt idx="0">
                  <c:v>173.87086693730572</c:v>
                </c:pt>
                <c:pt idx="1">
                  <c:v>1296.13449019173</c:v>
                </c:pt>
                <c:pt idx="2">
                  <c:v>1077.5158955902091</c:v>
                </c:pt>
                <c:pt idx="3">
                  <c:v>859.27683693464053</c:v>
                </c:pt>
                <c:pt idx="4">
                  <c:v>651.13780467283891</c:v>
                </c:pt>
                <c:pt idx="5">
                  <c:v>1224.1919499385936</c:v>
                </c:pt>
                <c:pt idx="6">
                  <c:v>490.43377410053859</c:v>
                </c:pt>
                <c:pt idx="7">
                  <c:v>994.76407209256729</c:v>
                </c:pt>
                <c:pt idx="8">
                  <c:v>146.27531912513959</c:v>
                </c:pt>
                <c:pt idx="9">
                  <c:v>701.92785516927393</c:v>
                </c:pt>
                <c:pt idx="10">
                  <c:v>218.28352957924858</c:v>
                </c:pt>
                <c:pt idx="11">
                  <c:v>293.14703336550269</c:v>
                </c:pt>
                <c:pt idx="12">
                  <c:v>187.21946608449051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B-46D6-A5B2-E45C9F86FF37}"/>
            </c:ext>
          </c:extLst>
        </c:ser>
        <c:ser>
          <c:idx val="1"/>
          <c:order val="1"/>
          <c:tx>
            <c:strRef>
              <c:f>'Rotor Blades'!$B$6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Blades'!$C$6:$Q$6</c:f>
              <c:numCache>
                <c:formatCode>0</c:formatCode>
                <c:ptCount val="15"/>
                <c:pt idx="0">
                  <c:v>695.48346774922288</c:v>
                </c:pt>
                <c:pt idx="1">
                  <c:v>5184.5379607669202</c:v>
                </c:pt>
                <c:pt idx="2">
                  <c:v>4310.0635823608363</c:v>
                </c:pt>
                <c:pt idx="3">
                  <c:v>3437.1073477385621</c:v>
                </c:pt>
                <c:pt idx="4">
                  <c:v>2604.5512186913556</c:v>
                </c:pt>
                <c:pt idx="5">
                  <c:v>4896.7677997543742</c:v>
                </c:pt>
                <c:pt idx="6">
                  <c:v>1961.7350964021543</c:v>
                </c:pt>
                <c:pt idx="7">
                  <c:v>3979.0562883702692</c:v>
                </c:pt>
                <c:pt idx="8">
                  <c:v>585.10127650055836</c:v>
                </c:pt>
                <c:pt idx="9">
                  <c:v>2807.7114206770957</c:v>
                </c:pt>
                <c:pt idx="10">
                  <c:v>873.13411831699432</c:v>
                </c:pt>
                <c:pt idx="11">
                  <c:v>1172.5881334620108</c:v>
                </c:pt>
                <c:pt idx="12">
                  <c:v>748.87786433796202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EB-46D6-A5B2-E45C9F86F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Rotor Blades 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'Rotor Blades'!$D$63</c:f>
              <c:strCache>
                <c:ptCount val="1"/>
                <c:pt idx="0">
                  <c:v>Baseline Direct, Unconstrained East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3F-4815-ADCE-F4D89089E8FD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73F-4815-ADCE-F4D89089E8FD}"/>
              </c:ext>
            </c:extLst>
          </c:dPt>
          <c:cat>
            <c:numRef>
              <c:f>'Rotor Blades'!$C$64:$C$106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'Rotor Blades'!$D$64:$D$106</c:f>
              <c:numCache>
                <c:formatCode>0</c:formatCode>
                <c:ptCount val="43"/>
                <c:pt idx="0">
                  <c:v>83.77766252621538</c:v>
                </c:pt>
                <c:pt idx="3">
                  <c:v>624.52738529810892</c:v>
                </c:pt>
                <c:pt idx="6">
                  <c:v>519.18854870574387</c:v>
                </c:pt>
                <c:pt idx="9">
                  <c:v>414.03258711110925</c:v>
                </c:pt>
                <c:pt idx="12">
                  <c:v>313.74320620148376</c:v>
                </c:pt>
                <c:pt idx="15">
                  <c:v>589.86270590257118</c:v>
                </c:pt>
                <c:pt idx="18">
                  <c:v>236.3098312086311</c:v>
                </c:pt>
                <c:pt idx="21">
                  <c:v>479.31554143009612</c:v>
                </c:pt>
                <c:pt idx="24">
                  <c:v>70.481067572977381</c:v>
                </c:pt>
                <c:pt idx="27">
                  <c:v>338.21580350965763</c:v>
                </c:pt>
                <c:pt idx="30">
                  <c:v>105.17738939390841</c:v>
                </c:pt>
                <c:pt idx="33">
                  <c:v>141.24950122156932</c:v>
                </c:pt>
                <c:pt idx="36">
                  <c:v>90.209530350017147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3F-4815-ADCE-F4D89089E8FD}"/>
            </c:ext>
          </c:extLst>
        </c:ser>
        <c:ser>
          <c:idx val="1"/>
          <c:order val="1"/>
          <c:tx>
            <c:strRef>
              <c:f>'Rotor Blades'!$E$63</c:f>
              <c:strCache>
                <c:ptCount val="1"/>
                <c:pt idx="0">
                  <c:v>Baseline Indirect, Unconstrained East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'Rotor Blades'!$C$64:$C$106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'Rotor Blades'!$E$64:$E$106</c:f>
              <c:numCache>
                <c:formatCode>0</c:formatCode>
                <c:ptCount val="43"/>
                <c:pt idx="0">
                  <c:v>90.093204411090326</c:v>
                </c:pt>
                <c:pt idx="3">
                  <c:v>671.60710489362111</c:v>
                </c:pt>
                <c:pt idx="6">
                  <c:v>558.32734688446521</c:v>
                </c:pt>
                <c:pt idx="9">
                  <c:v>445.24424982353128</c:v>
                </c:pt>
                <c:pt idx="12">
                  <c:v>337.39459847135521</c:v>
                </c:pt>
                <c:pt idx="15">
                  <c:v>634.32924403602249</c:v>
                </c:pt>
                <c:pt idx="18">
                  <c:v>254.12394289190749</c:v>
                </c:pt>
                <c:pt idx="21">
                  <c:v>515.44853066247117</c:v>
                </c:pt>
                <c:pt idx="24">
                  <c:v>75.794251552162208</c:v>
                </c:pt>
                <c:pt idx="27">
                  <c:v>363.71205165961635</c:v>
                </c:pt>
                <c:pt idx="30">
                  <c:v>113.10614018534017</c:v>
                </c:pt>
                <c:pt idx="33">
                  <c:v>151.89753214393335</c:v>
                </c:pt>
                <c:pt idx="36">
                  <c:v>97.009935734473359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3F-4815-ADCE-F4D89089E8FD}"/>
            </c:ext>
          </c:extLst>
        </c:ser>
        <c:ser>
          <c:idx val="2"/>
          <c:order val="2"/>
          <c:tx>
            <c:strRef>
              <c:f>'Rotor Blades'!$F$63</c:f>
              <c:strCache>
                <c:ptCount val="1"/>
                <c:pt idx="0">
                  <c:v>100% Domestic Content Direct, Unconstrained East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'Rotor Blades'!$C$64:$C$106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'Rotor Blades'!$F$64:$F$107</c:f>
              <c:numCache>
                <c:formatCode>0</c:formatCode>
                <c:ptCount val="44"/>
                <c:pt idx="1">
                  <c:v>335.11065010486152</c:v>
                </c:pt>
                <c:pt idx="4">
                  <c:v>2498.1095411924357</c:v>
                </c:pt>
                <c:pt idx="7">
                  <c:v>2076.7541948229755</c:v>
                </c:pt>
                <c:pt idx="10">
                  <c:v>1656.130348444437</c:v>
                </c:pt>
                <c:pt idx="13">
                  <c:v>1254.972824805935</c:v>
                </c:pt>
                <c:pt idx="16">
                  <c:v>2359.4508236102847</c:v>
                </c:pt>
                <c:pt idx="19">
                  <c:v>945.23932483452438</c:v>
                </c:pt>
                <c:pt idx="22">
                  <c:v>1917.2621657203845</c:v>
                </c:pt>
                <c:pt idx="25">
                  <c:v>281.92427029190952</c:v>
                </c:pt>
                <c:pt idx="28">
                  <c:v>1352.8632140386305</c:v>
                </c:pt>
                <c:pt idx="31">
                  <c:v>420.70955757563365</c:v>
                </c:pt>
                <c:pt idx="34">
                  <c:v>564.99800488627727</c:v>
                </c:pt>
                <c:pt idx="37">
                  <c:v>360.83812140006859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3F-4815-ADCE-F4D89089E8FD}"/>
            </c:ext>
          </c:extLst>
        </c:ser>
        <c:ser>
          <c:idx val="3"/>
          <c:order val="3"/>
          <c:tx>
            <c:strRef>
              <c:f>'Rotor Blades'!$G$63</c:f>
              <c:strCache>
                <c:ptCount val="1"/>
                <c:pt idx="0">
                  <c:v>100% Domestic Content Indirect, Unconstrained East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'Rotor Blades'!$C$64:$C$106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'Rotor Blades'!$G$64:$G$107</c:f>
              <c:numCache>
                <c:formatCode>0</c:formatCode>
                <c:ptCount val="44"/>
                <c:pt idx="1">
                  <c:v>360.37281764436131</c:v>
                </c:pt>
                <c:pt idx="4">
                  <c:v>2686.4284195744845</c:v>
                </c:pt>
                <c:pt idx="7">
                  <c:v>2233.3093875378609</c:v>
                </c:pt>
                <c:pt idx="10">
                  <c:v>1780.9769992941251</c:v>
                </c:pt>
                <c:pt idx="13">
                  <c:v>1349.5783938854208</c:v>
                </c:pt>
                <c:pt idx="16">
                  <c:v>2537.3169761440899</c:v>
                </c:pt>
                <c:pt idx="19">
                  <c:v>1016.49577156763</c:v>
                </c:pt>
                <c:pt idx="22">
                  <c:v>2061.7941226498847</c:v>
                </c:pt>
                <c:pt idx="25">
                  <c:v>303.17700620864883</c:v>
                </c:pt>
                <c:pt idx="28">
                  <c:v>1454.8482066384654</c:v>
                </c:pt>
                <c:pt idx="31">
                  <c:v>452.42456074136066</c:v>
                </c:pt>
                <c:pt idx="34">
                  <c:v>607.59012857573339</c:v>
                </c:pt>
                <c:pt idx="37">
                  <c:v>388.03974293789344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3F-4815-ADCE-F4D89089E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Tower Job</a:t>
            </a:r>
            <a:r>
              <a:rPr lang="en-US" baseline="0"/>
              <a:t> Requirements, Contrained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Towers!$B$10</c:f>
              <c:strCache>
                <c:ptCount val="1"/>
                <c:pt idx="0">
                  <c:v>25% Domestic Content, Low-constrained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Towers!$C$10:$Q$10</c:f>
              <c:numCache>
                <c:formatCode>0</c:formatCode>
                <c:ptCount val="15"/>
                <c:pt idx="0">
                  <c:v>236.57688462428251</c:v>
                </c:pt>
                <c:pt idx="1">
                  <c:v>798.18525705244133</c:v>
                </c:pt>
                <c:pt idx="2">
                  <c:v>1286.04128711153</c:v>
                </c:pt>
                <c:pt idx="3">
                  <c:v>1465.312565251646</c:v>
                </c:pt>
                <c:pt idx="4">
                  <c:v>932.29449825620532</c:v>
                </c:pt>
                <c:pt idx="5">
                  <c:v>1176.5590696490697</c:v>
                </c:pt>
                <c:pt idx="6">
                  <c:v>1155.9802810642566</c:v>
                </c:pt>
                <c:pt idx="7">
                  <c:v>1137.4176643640942</c:v>
                </c:pt>
                <c:pt idx="8">
                  <c:v>762.71616310264528</c:v>
                </c:pt>
                <c:pt idx="9">
                  <c:v>835.1047832606414</c:v>
                </c:pt>
                <c:pt idx="10">
                  <c:v>553.0826325977539</c:v>
                </c:pt>
                <c:pt idx="11">
                  <c:v>527.74444769493357</c:v>
                </c:pt>
                <c:pt idx="12">
                  <c:v>253.0780502433783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4D-45E1-9AFB-BF3DAB3478E7}"/>
            </c:ext>
          </c:extLst>
        </c:ser>
        <c:ser>
          <c:idx val="3"/>
          <c:order val="1"/>
          <c:tx>
            <c:strRef>
              <c:f>Towers!$B$11</c:f>
              <c:strCache>
                <c:ptCount val="1"/>
                <c:pt idx="0">
                  <c:v>100% Domestic Content, Low-constrained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Towers!$C$11:$Q$11</c:f>
              <c:numCache>
                <c:formatCode>0</c:formatCode>
                <c:ptCount val="15"/>
                <c:pt idx="0">
                  <c:v>946.30753849713005</c:v>
                </c:pt>
                <c:pt idx="1">
                  <c:v>3192.7410282097653</c:v>
                </c:pt>
                <c:pt idx="2">
                  <c:v>5144.1651484461199</c:v>
                </c:pt>
                <c:pt idx="3">
                  <c:v>5861.250261006584</c:v>
                </c:pt>
                <c:pt idx="4">
                  <c:v>3729.1779930248213</c:v>
                </c:pt>
                <c:pt idx="5">
                  <c:v>4706.2362785962787</c:v>
                </c:pt>
                <c:pt idx="6">
                  <c:v>4623.9211242570263</c:v>
                </c:pt>
                <c:pt idx="7">
                  <c:v>4549.6706574563768</c:v>
                </c:pt>
                <c:pt idx="8">
                  <c:v>3050.8646524105811</c:v>
                </c:pt>
                <c:pt idx="9">
                  <c:v>3340.4191330425656</c:v>
                </c:pt>
                <c:pt idx="10">
                  <c:v>2212.3305303910156</c:v>
                </c:pt>
                <c:pt idx="11">
                  <c:v>2110.9777907797343</c:v>
                </c:pt>
                <c:pt idx="12">
                  <c:v>1012.3122009735132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4D-45E1-9AFB-BF3DAB3478E7}"/>
            </c:ext>
          </c:extLst>
        </c:ser>
        <c:ser>
          <c:idx val="4"/>
          <c:order val="2"/>
          <c:tx>
            <c:strRef>
              <c:f>Towers!$B$15</c:f>
              <c:strCache>
                <c:ptCount val="1"/>
                <c:pt idx="0">
                  <c:v>25% Domestic Content, Med-constrained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Towers!$C$15:$Q$15</c:f>
              <c:numCache>
                <c:formatCode>0</c:formatCode>
                <c:ptCount val="15"/>
                <c:pt idx="0">
                  <c:v>237.85337860606816</c:v>
                </c:pt>
                <c:pt idx="1">
                  <c:v>744.14273254210036</c:v>
                </c:pt>
                <c:pt idx="2">
                  <c:v>964.53096533364715</c:v>
                </c:pt>
                <c:pt idx="3">
                  <c:v>1098.9844239387344</c:v>
                </c:pt>
                <c:pt idx="4">
                  <c:v>1066.4630812287489</c:v>
                </c:pt>
                <c:pt idx="5">
                  <c:v>560.00069001766769</c:v>
                </c:pt>
                <c:pt idx="6">
                  <c:v>433.49260539909619</c:v>
                </c:pt>
                <c:pt idx="7">
                  <c:v>285.77618817147868</c:v>
                </c:pt>
                <c:pt idx="8">
                  <c:v>482.21492645047442</c:v>
                </c:pt>
                <c:pt idx="9">
                  <c:v>559.91733200594456</c:v>
                </c:pt>
                <c:pt idx="10">
                  <c:v>556.67766970963919</c:v>
                </c:pt>
                <c:pt idx="11">
                  <c:v>553.37640002717922</c:v>
                </c:pt>
                <c:pt idx="12">
                  <c:v>551.34860945878859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4D-45E1-9AFB-BF3DAB3478E7}"/>
            </c:ext>
          </c:extLst>
        </c:ser>
        <c:ser>
          <c:idx val="5"/>
          <c:order val="3"/>
          <c:tx>
            <c:strRef>
              <c:f>Towers!$B$16</c:f>
              <c:strCache>
                <c:ptCount val="1"/>
                <c:pt idx="0">
                  <c:v>100% Domestic Content, Med-constrained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Towers!$C$16:$Q$16</c:f>
              <c:numCache>
                <c:formatCode>0</c:formatCode>
                <c:ptCount val="15"/>
                <c:pt idx="0">
                  <c:v>951.41351442427265</c:v>
                </c:pt>
                <c:pt idx="1">
                  <c:v>2976.5709301684014</c:v>
                </c:pt>
                <c:pt idx="2">
                  <c:v>3858.1238613345886</c:v>
                </c:pt>
                <c:pt idx="3">
                  <c:v>4395.9376957549375</c:v>
                </c:pt>
                <c:pt idx="4">
                  <c:v>4265.8523249149957</c:v>
                </c:pt>
                <c:pt idx="5">
                  <c:v>2240.0027600706708</c:v>
                </c:pt>
                <c:pt idx="6">
                  <c:v>1733.9704215963848</c:v>
                </c:pt>
                <c:pt idx="7">
                  <c:v>1143.1047526859147</c:v>
                </c:pt>
                <c:pt idx="8">
                  <c:v>1928.8597058018977</c:v>
                </c:pt>
                <c:pt idx="9">
                  <c:v>2239.6693280237782</c:v>
                </c:pt>
                <c:pt idx="10">
                  <c:v>2226.7106788385568</c:v>
                </c:pt>
                <c:pt idx="11">
                  <c:v>2213.5056001087169</c:v>
                </c:pt>
                <c:pt idx="12">
                  <c:v>2205.3944378351543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4D-45E1-9AFB-BF3DAB3478E7}"/>
            </c:ext>
          </c:extLst>
        </c:ser>
        <c:ser>
          <c:idx val="6"/>
          <c:order val="4"/>
          <c:tx>
            <c:strRef>
              <c:f>Towers!$B$20</c:f>
              <c:strCache>
                <c:ptCount val="1"/>
                <c:pt idx="0">
                  <c:v>25% Domestic Content, High-constrained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Towers!$C$20:$Q$20</c:f>
              <c:numCache>
                <c:formatCode>0</c:formatCode>
                <c:ptCount val="15"/>
                <c:pt idx="0">
                  <c:v>237.85337860606816</c:v>
                </c:pt>
                <c:pt idx="1">
                  <c:v>620.17568334125099</c:v>
                </c:pt>
                <c:pt idx="2">
                  <c:v>751.87314932461311</c:v>
                </c:pt>
                <c:pt idx="3">
                  <c:v>732.53612311144639</c:v>
                </c:pt>
                <c:pt idx="4">
                  <c:v>710.85878375319589</c:v>
                </c:pt>
                <c:pt idx="5">
                  <c:v>689.99671539489395</c:v>
                </c:pt>
                <c:pt idx="6">
                  <c:v>677.92822100594481</c:v>
                </c:pt>
                <c:pt idx="7">
                  <c:v>460.33167360051266</c:v>
                </c:pt>
                <c:pt idx="8">
                  <c:v>482.21492645047442</c:v>
                </c:pt>
                <c:pt idx="9">
                  <c:v>559.91733200594456</c:v>
                </c:pt>
                <c:pt idx="10">
                  <c:v>556.67766970963919</c:v>
                </c:pt>
                <c:pt idx="11">
                  <c:v>553.37640002717922</c:v>
                </c:pt>
                <c:pt idx="12">
                  <c:v>551.34860945878859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4D-45E1-9AFB-BF3DAB3478E7}"/>
            </c:ext>
          </c:extLst>
        </c:ser>
        <c:ser>
          <c:idx val="7"/>
          <c:order val="5"/>
          <c:tx>
            <c:strRef>
              <c:f>Towers!$B$21</c:f>
              <c:strCache>
                <c:ptCount val="1"/>
                <c:pt idx="0">
                  <c:v>100% Domestic Content, High-constrained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Towers!$C$21:$Q$21</c:f>
              <c:numCache>
                <c:formatCode>0</c:formatCode>
                <c:ptCount val="15"/>
                <c:pt idx="0">
                  <c:v>951.41351442427265</c:v>
                </c:pt>
                <c:pt idx="1">
                  <c:v>2480.702733365004</c:v>
                </c:pt>
                <c:pt idx="2">
                  <c:v>3007.4925972984524</c:v>
                </c:pt>
                <c:pt idx="3">
                  <c:v>2930.1444924457855</c:v>
                </c:pt>
                <c:pt idx="4">
                  <c:v>2843.4351350127836</c:v>
                </c:pt>
                <c:pt idx="5">
                  <c:v>2759.9868615795758</c:v>
                </c:pt>
                <c:pt idx="6">
                  <c:v>2711.7128840237792</c:v>
                </c:pt>
                <c:pt idx="7">
                  <c:v>1841.3266944020506</c:v>
                </c:pt>
                <c:pt idx="8">
                  <c:v>1928.8597058018977</c:v>
                </c:pt>
                <c:pt idx="9">
                  <c:v>2239.6693280237782</c:v>
                </c:pt>
                <c:pt idx="10">
                  <c:v>2226.7106788385568</c:v>
                </c:pt>
                <c:pt idx="11">
                  <c:v>2213.5056001087169</c:v>
                </c:pt>
                <c:pt idx="12">
                  <c:v>2205.3944378351543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4D-45E1-9AFB-BF3DAB347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Tower Job</a:t>
            </a:r>
            <a:r>
              <a:rPr lang="en-US" baseline="0"/>
              <a:t> Requirements,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Towers!$B$5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Towers!$C$5:$Q$5</c:f>
              <c:numCache>
                <c:formatCode>0</c:formatCode>
                <c:ptCount val="15"/>
                <c:pt idx="0">
                  <c:v>236.57688462428251</c:v>
                </c:pt>
                <c:pt idx="1">
                  <c:v>1761.1133514356693</c:v>
                </c:pt>
                <c:pt idx="2">
                  <c:v>1462.8886878417379</c:v>
                </c:pt>
                <c:pt idx="3">
                  <c:v>1163.5426196786925</c:v>
                </c:pt>
                <c:pt idx="4">
                  <c:v>880.18991557207062</c:v>
                </c:pt>
                <c:pt idx="5">
                  <c:v>1654.828519136368</c:v>
                </c:pt>
                <c:pt idx="6">
                  <c:v>662.95469119035101</c:v>
                </c:pt>
                <c:pt idx="7">
                  <c:v>1344.6943156206662</c:v>
                </c:pt>
                <c:pt idx="8">
                  <c:v>197.73089485370019</c:v>
                </c:pt>
                <c:pt idx="9">
                  <c:v>948.84648863162454</c:v>
                </c:pt>
                <c:pt idx="10">
                  <c:v>295.0695844909016</c:v>
                </c:pt>
                <c:pt idx="11">
                  <c:v>396.26797998286736</c:v>
                </c:pt>
                <c:pt idx="12">
                  <c:v>253.07805024337836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3F-4188-8D28-53C1D6B823A1}"/>
            </c:ext>
          </c:extLst>
        </c:ser>
        <c:ser>
          <c:idx val="1"/>
          <c:order val="1"/>
          <c:tx>
            <c:strRef>
              <c:f>Towers!$B$6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Towers!$C$6:$Q$6</c:f>
              <c:numCache>
                <c:formatCode>0</c:formatCode>
                <c:ptCount val="15"/>
                <c:pt idx="0">
                  <c:v>946.30753849713005</c:v>
                </c:pt>
                <c:pt idx="1">
                  <c:v>7044.4534057426772</c:v>
                </c:pt>
                <c:pt idx="2">
                  <c:v>5851.5547513669517</c:v>
                </c:pt>
                <c:pt idx="3">
                  <c:v>4654.1704787147701</c:v>
                </c:pt>
                <c:pt idx="4">
                  <c:v>3520.7596622882825</c:v>
                </c:pt>
                <c:pt idx="5">
                  <c:v>6619.3140765454718</c:v>
                </c:pt>
                <c:pt idx="6">
                  <c:v>2651.8187647614041</c:v>
                </c:pt>
                <c:pt idx="7">
                  <c:v>5378.7772624826648</c:v>
                </c:pt>
                <c:pt idx="8">
                  <c:v>790.92357941480077</c:v>
                </c:pt>
                <c:pt idx="9">
                  <c:v>3795.3859545264982</c:v>
                </c:pt>
                <c:pt idx="10">
                  <c:v>1180.2783379636064</c:v>
                </c:pt>
                <c:pt idx="11">
                  <c:v>1585.0719199314694</c:v>
                </c:pt>
                <c:pt idx="12">
                  <c:v>1012.3122009735134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3F-4188-8D28-53C1D6B82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Tower 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Towers!$D$63</c:f>
              <c:strCache>
                <c:ptCount val="1"/>
                <c:pt idx="0">
                  <c:v>Baseline Direct, Unconstrained East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D37-41BC-B92F-0ED0E42D7787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D37-41BC-B92F-0ED0E42D7787}"/>
              </c:ext>
            </c:extLst>
          </c:dPt>
          <c:cat>
            <c:numRef>
              <c:f>Towers!$C$64:$C$106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Towers!$D$64:$D$106</c:f>
              <c:numCache>
                <c:formatCode>0</c:formatCode>
                <c:ptCount val="43"/>
                <c:pt idx="0">
                  <c:v>103.17759831567433</c:v>
                </c:pt>
                <c:pt idx="3">
                  <c:v>768.06931603388705</c:v>
                </c:pt>
                <c:pt idx="6">
                  <c:v>638.00544864891822</c:v>
                </c:pt>
                <c:pt idx="9">
                  <c:v>507.45250630480803</c:v>
                </c:pt>
                <c:pt idx="12">
                  <c:v>383.87470396624269</c:v>
                </c:pt>
                <c:pt idx="15">
                  <c:v>721.71561689103964</c:v>
                </c:pt>
                <c:pt idx="18">
                  <c:v>289.13252847065809</c:v>
                </c:pt>
                <c:pt idx="21">
                  <c:v>586.45767601015677</c:v>
                </c:pt>
                <c:pt idx="24">
                  <c:v>86.235808186476945</c:v>
                </c:pt>
                <c:pt idx="27">
                  <c:v>413.81769830450833</c:v>
                </c:pt>
                <c:pt idx="30">
                  <c:v>128.68785178283775</c:v>
                </c:pt>
                <c:pt idx="33">
                  <c:v>172.82321782607235</c:v>
                </c:pt>
                <c:pt idx="36">
                  <c:v>110.37420436064521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37-41BC-B92F-0ED0E42D7787}"/>
            </c:ext>
          </c:extLst>
        </c:ser>
        <c:ser>
          <c:idx val="1"/>
          <c:order val="1"/>
          <c:tx>
            <c:strRef>
              <c:f>Towers!$E$63</c:f>
              <c:strCache>
                <c:ptCount val="1"/>
                <c:pt idx="0">
                  <c:v>Baseline Indirect, Unconstrained East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Towers!$C$64:$C$106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Towers!$E$64:$E$106</c:f>
              <c:numCache>
                <c:formatCode>0</c:formatCode>
                <c:ptCount val="43"/>
                <c:pt idx="0">
                  <c:v>133.3992863086082</c:v>
                </c:pt>
                <c:pt idx="3">
                  <c:v>993.04403540178214</c:v>
                </c:pt>
                <c:pt idx="6">
                  <c:v>824.88323919281959</c:v>
                </c:pt>
                <c:pt idx="9">
                  <c:v>656.09011337388461</c:v>
                </c:pt>
                <c:pt idx="12">
                  <c:v>496.31521160582793</c:v>
                </c:pt>
                <c:pt idx="15">
                  <c:v>933.1129022453282</c:v>
                </c:pt>
                <c:pt idx="18">
                  <c:v>373.82216271969298</c:v>
                </c:pt>
                <c:pt idx="21">
                  <c:v>758.23663961050954</c:v>
                </c:pt>
                <c:pt idx="24">
                  <c:v>111.49508666722326</c:v>
                </c:pt>
                <c:pt idx="27">
                  <c:v>535.02879032711621</c:v>
                </c:pt>
                <c:pt idx="30">
                  <c:v>166.38173270806385</c:v>
                </c:pt>
                <c:pt idx="33">
                  <c:v>223.44476215679498</c:v>
                </c:pt>
                <c:pt idx="36">
                  <c:v>142.70384588273316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37-41BC-B92F-0ED0E42D7787}"/>
            </c:ext>
          </c:extLst>
        </c:ser>
        <c:ser>
          <c:idx val="2"/>
          <c:order val="2"/>
          <c:tx>
            <c:strRef>
              <c:f>Towers!$F$63</c:f>
              <c:strCache>
                <c:ptCount val="1"/>
                <c:pt idx="0">
                  <c:v>100% Domestic Content Direct, Unconstrained East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Towers!$C$64:$C$106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Towers!$F$64:$F$107</c:f>
              <c:numCache>
                <c:formatCode>0</c:formatCode>
                <c:ptCount val="44"/>
                <c:pt idx="1">
                  <c:v>412.71039326269732</c:v>
                </c:pt>
                <c:pt idx="4">
                  <c:v>3072.2772641355482</c:v>
                </c:pt>
                <c:pt idx="7">
                  <c:v>2552.0217945956729</c:v>
                </c:pt>
                <c:pt idx="10">
                  <c:v>2029.8100252192321</c:v>
                </c:pt>
                <c:pt idx="13">
                  <c:v>1535.4988158649708</c:v>
                </c:pt>
                <c:pt idx="16">
                  <c:v>2886.8624675641586</c:v>
                </c:pt>
                <c:pt idx="19">
                  <c:v>1156.5301138826323</c:v>
                </c:pt>
                <c:pt idx="22">
                  <c:v>2345.8307040406271</c:v>
                </c:pt>
                <c:pt idx="25">
                  <c:v>344.94323274590778</c:v>
                </c:pt>
                <c:pt idx="28">
                  <c:v>1655.2707932180333</c:v>
                </c:pt>
                <c:pt idx="31">
                  <c:v>514.75140713135102</c:v>
                </c:pt>
                <c:pt idx="34">
                  <c:v>691.29287130428941</c:v>
                </c:pt>
                <c:pt idx="37">
                  <c:v>441.49681744258083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37-41BC-B92F-0ED0E42D7787}"/>
            </c:ext>
          </c:extLst>
        </c:ser>
        <c:ser>
          <c:idx val="3"/>
          <c:order val="3"/>
          <c:tx>
            <c:strRef>
              <c:f>Towers!$G$63</c:f>
              <c:strCache>
                <c:ptCount val="1"/>
                <c:pt idx="0">
                  <c:v>100% Domestic Content Indirect, Unconstrained East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Towers!$C$64:$C$106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Towers!$G$64:$G$107</c:f>
              <c:numCache>
                <c:formatCode>0</c:formatCode>
                <c:ptCount val="44"/>
                <c:pt idx="1">
                  <c:v>533.59714523443279</c:v>
                </c:pt>
                <c:pt idx="4">
                  <c:v>3972.1761416071286</c:v>
                </c:pt>
                <c:pt idx="7">
                  <c:v>3299.5329567712784</c:v>
                </c:pt>
                <c:pt idx="10">
                  <c:v>2624.3604534955384</c:v>
                </c:pt>
                <c:pt idx="13">
                  <c:v>1985.2608464233117</c:v>
                </c:pt>
                <c:pt idx="16">
                  <c:v>3732.4516089813128</c:v>
                </c:pt>
                <c:pt idx="19">
                  <c:v>1495.2886508787719</c:v>
                </c:pt>
                <c:pt idx="22">
                  <c:v>3032.9465584420382</c:v>
                </c:pt>
                <c:pt idx="25">
                  <c:v>445.98034666889305</c:v>
                </c:pt>
                <c:pt idx="28">
                  <c:v>2140.1151613084648</c:v>
                </c:pt>
                <c:pt idx="31">
                  <c:v>665.5269308322554</c:v>
                </c:pt>
                <c:pt idx="34">
                  <c:v>893.77904862717992</c:v>
                </c:pt>
                <c:pt idx="37">
                  <c:v>570.81538353093265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D37-41BC-B92F-0ED0E42D7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Monopile Job Requirements, 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Monopiles!$B$10</c:f>
              <c:strCache>
                <c:ptCount val="1"/>
                <c:pt idx="0">
                  <c:v>25% Domestic Content, Low-constrained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Monopiles!$C$3:$Q$3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Monopiles!$C$10:$Q$10</c:f>
              <c:numCache>
                <c:formatCode>0</c:formatCode>
                <c:ptCount val="15"/>
                <c:pt idx="0">
                  <c:v>244.16900525209405</c:v>
                </c:pt>
                <c:pt idx="1">
                  <c:v>792.08337216252471</c:v>
                </c:pt>
                <c:pt idx="2">
                  <c:v>1184.9780323756743</c:v>
                </c:pt>
                <c:pt idx="3">
                  <c:v>1477.8875538825994</c:v>
                </c:pt>
                <c:pt idx="4">
                  <c:v>704.72632508906702</c:v>
                </c:pt>
                <c:pt idx="5">
                  <c:v>1191.4325028342103</c:v>
                </c:pt>
                <c:pt idx="6">
                  <c:v>1832.5930568413839</c:v>
                </c:pt>
                <c:pt idx="7">
                  <c:v>1594.9685660764976</c:v>
                </c:pt>
                <c:pt idx="8">
                  <c:v>1349.2520909715299</c:v>
                </c:pt>
                <c:pt idx="9">
                  <c:v>669.41424811862373</c:v>
                </c:pt>
                <c:pt idx="10">
                  <c:v>323.04777682323328</c:v>
                </c:pt>
                <c:pt idx="11">
                  <c:v>479.53009594876789</c:v>
                </c:pt>
                <c:pt idx="12">
                  <c:v>221.7289877008532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1B-4ADA-B9D5-47C3B4446626}"/>
            </c:ext>
          </c:extLst>
        </c:ser>
        <c:ser>
          <c:idx val="3"/>
          <c:order val="1"/>
          <c:tx>
            <c:strRef>
              <c:f>Monopiles!$B$11</c:f>
              <c:strCache>
                <c:ptCount val="1"/>
                <c:pt idx="0">
                  <c:v>100% Domestic Content, Low-constrained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Monopiles!$C$3:$Q$3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Monopiles!$C$11:$Q$11</c:f>
              <c:numCache>
                <c:formatCode>0</c:formatCode>
                <c:ptCount val="15"/>
                <c:pt idx="0">
                  <c:v>976.67602100837621</c:v>
                </c:pt>
                <c:pt idx="1">
                  <c:v>3168.3334886500988</c:v>
                </c:pt>
                <c:pt idx="2">
                  <c:v>4739.9121295026971</c:v>
                </c:pt>
                <c:pt idx="3">
                  <c:v>5911.5502155303975</c:v>
                </c:pt>
                <c:pt idx="4">
                  <c:v>2818.9053003562681</c:v>
                </c:pt>
                <c:pt idx="5">
                  <c:v>4765.730011336841</c:v>
                </c:pt>
                <c:pt idx="6">
                  <c:v>7330.3722273655358</c:v>
                </c:pt>
                <c:pt idx="7">
                  <c:v>6379.8742643059904</c:v>
                </c:pt>
                <c:pt idx="8">
                  <c:v>5397.0083638861197</c:v>
                </c:pt>
                <c:pt idx="9">
                  <c:v>2677.6569924744949</c:v>
                </c:pt>
                <c:pt idx="10">
                  <c:v>1292.1911072929331</c:v>
                </c:pt>
                <c:pt idx="11">
                  <c:v>1918.1203837950716</c:v>
                </c:pt>
                <c:pt idx="12">
                  <c:v>886.91595080341278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1B-4ADA-B9D5-47C3B4446626}"/>
            </c:ext>
          </c:extLst>
        </c:ser>
        <c:ser>
          <c:idx val="4"/>
          <c:order val="2"/>
          <c:tx>
            <c:strRef>
              <c:f>Monopiles!$B$15</c:f>
              <c:strCache>
                <c:ptCount val="1"/>
                <c:pt idx="0">
                  <c:v>25% Domestic Content, Med-constrained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Monopiles!$C$3:$Q$3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Monopiles!$C$15:$Q$15</c:f>
              <c:numCache>
                <c:formatCode>0</c:formatCode>
                <c:ptCount val="15"/>
                <c:pt idx="0">
                  <c:v>245.88850528908063</c:v>
                </c:pt>
                <c:pt idx="1">
                  <c:v>726.99715377918051</c:v>
                </c:pt>
                <c:pt idx="2">
                  <c:v>886.55928487897881</c:v>
                </c:pt>
                <c:pt idx="3">
                  <c:v>1105.5816684020849</c:v>
                </c:pt>
                <c:pt idx="4">
                  <c:v>761.154293109798</c:v>
                </c:pt>
                <c:pt idx="5">
                  <c:v>535.68538114469538</c:v>
                </c:pt>
                <c:pt idx="6">
                  <c:v>684.76060403198744</c:v>
                </c:pt>
                <c:pt idx="7">
                  <c:v>401.23071535894906</c:v>
                </c:pt>
                <c:pt idx="8">
                  <c:v>851.38517575722869</c:v>
                </c:pt>
                <c:pt idx="9">
                  <c:v>449.56669648089854</c:v>
                </c:pt>
                <c:pt idx="10">
                  <c:v>327.24261222818831</c:v>
                </c:pt>
                <c:pt idx="11">
                  <c:v>499.85423576167943</c:v>
                </c:pt>
                <c:pt idx="12">
                  <c:v>482.21233125799432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1B-4ADA-B9D5-47C3B4446626}"/>
            </c:ext>
          </c:extLst>
        </c:ser>
        <c:ser>
          <c:idx val="5"/>
          <c:order val="3"/>
          <c:tx>
            <c:strRef>
              <c:f>Monopiles!$B$16</c:f>
              <c:strCache>
                <c:ptCount val="1"/>
                <c:pt idx="0">
                  <c:v>100% Domestic Content, Med-constrained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Monopiles!$C$3:$Q$3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Monopiles!$C$16:$Q$16</c:f>
              <c:numCache>
                <c:formatCode>0</c:formatCode>
                <c:ptCount val="15"/>
                <c:pt idx="0">
                  <c:v>983.55402115632251</c:v>
                </c:pt>
                <c:pt idx="1">
                  <c:v>2907.988615116722</c:v>
                </c:pt>
                <c:pt idx="2">
                  <c:v>3546.2371395159153</c:v>
                </c:pt>
                <c:pt idx="3">
                  <c:v>4422.3266736083397</c:v>
                </c:pt>
                <c:pt idx="4">
                  <c:v>3044.617172439192</c:v>
                </c:pt>
                <c:pt idx="5">
                  <c:v>2142.7415245787815</c:v>
                </c:pt>
                <c:pt idx="6">
                  <c:v>2739.0424161279498</c:v>
                </c:pt>
                <c:pt idx="7">
                  <c:v>1604.9228614357962</c:v>
                </c:pt>
                <c:pt idx="8">
                  <c:v>3405.5407030289148</c:v>
                </c:pt>
                <c:pt idx="9">
                  <c:v>1798.2667859235942</c:v>
                </c:pt>
                <c:pt idx="10">
                  <c:v>1308.9704489127532</c:v>
                </c:pt>
                <c:pt idx="11">
                  <c:v>1999.4169430467177</c:v>
                </c:pt>
                <c:pt idx="12">
                  <c:v>1928.8493250319773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1B-4ADA-B9D5-47C3B4446626}"/>
            </c:ext>
          </c:extLst>
        </c:ser>
        <c:ser>
          <c:idx val="6"/>
          <c:order val="4"/>
          <c:tx>
            <c:strRef>
              <c:f>Monopiles!$B$20</c:f>
              <c:strCache>
                <c:ptCount val="1"/>
                <c:pt idx="0">
                  <c:v>25% Domestic Content, High-constrained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Monopiles!$C$3:$Q$3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Monopiles!$C$20:$Q$20</c:f>
              <c:numCache>
                <c:formatCode>0</c:formatCode>
                <c:ptCount val="15"/>
                <c:pt idx="0">
                  <c:v>245.88850528908063</c:v>
                </c:pt>
                <c:pt idx="1">
                  <c:v>664.15836613465353</c:v>
                </c:pt>
                <c:pt idx="2">
                  <c:v>713.38457507591568</c:v>
                </c:pt>
                <c:pt idx="3">
                  <c:v>739.87853967981027</c:v>
                </c:pt>
                <c:pt idx="4">
                  <c:v>507.66539955189955</c:v>
                </c:pt>
                <c:pt idx="5">
                  <c:v>605.39895233773848</c:v>
                </c:pt>
                <c:pt idx="6">
                  <c:v>926.79717653283456</c:v>
                </c:pt>
                <c:pt idx="7">
                  <c:v>586.81078452102452</c:v>
                </c:pt>
                <c:pt idx="8">
                  <c:v>851.38517575722869</c:v>
                </c:pt>
                <c:pt idx="9">
                  <c:v>449.56669648089854</c:v>
                </c:pt>
                <c:pt idx="10">
                  <c:v>327.24261222818831</c:v>
                </c:pt>
                <c:pt idx="11">
                  <c:v>499.85423576167943</c:v>
                </c:pt>
                <c:pt idx="12">
                  <c:v>482.21233125799432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1B-4ADA-B9D5-47C3B4446626}"/>
            </c:ext>
          </c:extLst>
        </c:ser>
        <c:ser>
          <c:idx val="7"/>
          <c:order val="5"/>
          <c:tx>
            <c:strRef>
              <c:f>Monopiles!$B$21</c:f>
              <c:strCache>
                <c:ptCount val="1"/>
                <c:pt idx="0">
                  <c:v>100% Domestic Content, High-constrained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Monopiles!$C$3:$Q$3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Monopiles!$C$21:$Q$21</c:f>
              <c:numCache>
                <c:formatCode>0</c:formatCode>
                <c:ptCount val="15"/>
                <c:pt idx="0">
                  <c:v>983.55402115632251</c:v>
                </c:pt>
                <c:pt idx="1">
                  <c:v>2656.6334645386141</c:v>
                </c:pt>
                <c:pt idx="2">
                  <c:v>2853.5383003036627</c:v>
                </c:pt>
                <c:pt idx="3">
                  <c:v>2959.5141587192411</c:v>
                </c:pt>
                <c:pt idx="4">
                  <c:v>2030.6615982075982</c:v>
                </c:pt>
                <c:pt idx="5">
                  <c:v>2421.5958093509539</c:v>
                </c:pt>
                <c:pt idx="6">
                  <c:v>3707.1887061313382</c:v>
                </c:pt>
                <c:pt idx="7">
                  <c:v>2347.2431380840981</c:v>
                </c:pt>
                <c:pt idx="8">
                  <c:v>3405.5407030289148</c:v>
                </c:pt>
                <c:pt idx="9">
                  <c:v>1798.2667859235942</c:v>
                </c:pt>
                <c:pt idx="10">
                  <c:v>1308.9704489127532</c:v>
                </c:pt>
                <c:pt idx="11">
                  <c:v>1999.4169430467177</c:v>
                </c:pt>
                <c:pt idx="12">
                  <c:v>1928.8493250319773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41B-4ADA-B9D5-47C3B4446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Monopile Job Requirements, Unconstrained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Monopiles!$B$5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Monopiles!$C$3:$Q$3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Monopiles!$C$5:$Q$5</c:f>
              <c:numCache>
                <c:formatCode>0</c:formatCode>
                <c:ptCount val="15"/>
                <c:pt idx="0">
                  <c:v>244.16900525209405</c:v>
                </c:pt>
                <c:pt idx="1">
                  <c:v>1718.3353164786315</c:v>
                </c:pt>
                <c:pt idx="2">
                  <c:v>1350.77140086643</c:v>
                </c:pt>
                <c:pt idx="3">
                  <c:v>1275.5410666064383</c:v>
                </c:pt>
                <c:pt idx="4">
                  <c:v>726.62857151634796</c:v>
                </c:pt>
                <c:pt idx="5">
                  <c:v>1675.7479800008205</c:v>
                </c:pt>
                <c:pt idx="6">
                  <c:v>1050.9921180985334</c:v>
                </c:pt>
                <c:pt idx="7">
                  <c:v>1885.6267416910505</c:v>
                </c:pt>
                <c:pt idx="8">
                  <c:v>346.47549331862223</c:v>
                </c:pt>
                <c:pt idx="9">
                  <c:v>757.32574802299484</c:v>
                </c:pt>
                <c:pt idx="10">
                  <c:v>172.34598893519492</c:v>
                </c:pt>
                <c:pt idx="11">
                  <c:v>360.06522340989676</c:v>
                </c:pt>
                <c:pt idx="12">
                  <c:v>221.72898770085328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0C-4020-B879-6D1B91178F60}"/>
            </c:ext>
          </c:extLst>
        </c:ser>
        <c:ser>
          <c:idx val="1"/>
          <c:order val="1"/>
          <c:tx>
            <c:strRef>
              <c:f>Monopiles!$B$6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Monopiles!$C$3:$Q$3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Monopiles!$C$6:$Q$6</c:f>
              <c:numCache>
                <c:formatCode>0</c:formatCode>
                <c:ptCount val="15"/>
                <c:pt idx="0">
                  <c:v>976.67602100837621</c:v>
                </c:pt>
                <c:pt idx="1">
                  <c:v>6873.341265914526</c:v>
                </c:pt>
                <c:pt idx="2">
                  <c:v>5403.0856034657199</c:v>
                </c:pt>
                <c:pt idx="3">
                  <c:v>5102.1642664257533</c:v>
                </c:pt>
                <c:pt idx="4">
                  <c:v>2906.5142860653918</c:v>
                </c:pt>
                <c:pt idx="5">
                  <c:v>6702.9919200032818</c:v>
                </c:pt>
                <c:pt idx="6">
                  <c:v>4203.9684723941336</c:v>
                </c:pt>
                <c:pt idx="7">
                  <c:v>7542.5069667642019</c:v>
                </c:pt>
                <c:pt idx="8">
                  <c:v>1385.9019732744889</c:v>
                </c:pt>
                <c:pt idx="9">
                  <c:v>3029.3029920919794</c:v>
                </c:pt>
                <c:pt idx="10">
                  <c:v>689.3839557407797</c:v>
                </c:pt>
                <c:pt idx="11">
                  <c:v>1440.260893639587</c:v>
                </c:pt>
                <c:pt idx="12">
                  <c:v>886.91595080341312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0C-4020-B879-6D1B91178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Monopile 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Monopiles!$D$63</c:f>
              <c:strCache>
                <c:ptCount val="1"/>
                <c:pt idx="0">
                  <c:v>Baseline Direct, Unconstrained East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23B-4385-81A5-147C0467A930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23B-4385-81A5-147C0467A930}"/>
              </c:ext>
            </c:extLst>
          </c:dPt>
          <c:cat>
            <c:numRef>
              <c:f>Monopiles!$C$64:$C$106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Monopiles!$D$64:$D$106</c:f>
              <c:numCache>
                <c:formatCode>0</c:formatCode>
                <c:ptCount val="43"/>
                <c:pt idx="0">
                  <c:v>83.842777072371021</c:v>
                </c:pt>
                <c:pt idx="3">
                  <c:v>590.04215021621553</c:v>
                </c:pt>
                <c:pt idx="6">
                  <c:v>463.82801667087153</c:v>
                </c:pt>
                <c:pt idx="9">
                  <c:v>437.99541708302382</c:v>
                </c:pt>
                <c:pt idx="12">
                  <c:v>249.50979045501958</c:v>
                </c:pt>
                <c:pt idx="15">
                  <c:v>575.41850642191582</c:v>
                </c:pt>
                <c:pt idx="18">
                  <c:v>360.88977702790822</c:v>
                </c:pt>
                <c:pt idx="21">
                  <c:v>647.48669628266919</c:v>
                </c:pt>
                <c:pt idx="24">
                  <c:v>118.97278902111546</c:v>
                </c:pt>
                <c:pt idx="27">
                  <c:v>260.05058994732514</c:v>
                </c:pt>
                <c:pt idx="30">
                  <c:v>59.180182655418939</c:v>
                </c:pt>
                <c:pt idx="33">
                  <c:v>123.63923187834887</c:v>
                </c:pt>
                <c:pt idx="36">
                  <c:v>76.137321635444152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3B-4385-81A5-147C0467A930}"/>
            </c:ext>
          </c:extLst>
        </c:ser>
        <c:ser>
          <c:idx val="1"/>
          <c:order val="1"/>
          <c:tx>
            <c:strRef>
              <c:f>Monopiles!$E$63</c:f>
              <c:strCache>
                <c:ptCount val="1"/>
                <c:pt idx="0">
                  <c:v>Baseline Indirect, Unconstrained East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Monopiles!$C$64:$C$106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Monopiles!$E$64:$E$106</c:f>
              <c:numCache>
                <c:formatCode>0</c:formatCode>
                <c:ptCount val="43"/>
                <c:pt idx="0">
                  <c:v>160.32622817972302</c:v>
                </c:pt>
                <c:pt idx="3">
                  <c:v>1128.293166262416</c:v>
                </c:pt>
                <c:pt idx="6">
                  <c:v>886.94338419555845</c:v>
                </c:pt>
                <c:pt idx="9">
                  <c:v>837.54564952341457</c:v>
                </c:pt>
                <c:pt idx="12">
                  <c:v>477.11878106132838</c:v>
                </c:pt>
                <c:pt idx="15">
                  <c:v>1100.3294735789048</c:v>
                </c:pt>
                <c:pt idx="18">
                  <c:v>690.10234107062513</c:v>
                </c:pt>
                <c:pt idx="21">
                  <c:v>1238.1400454083812</c:v>
                </c:pt>
                <c:pt idx="24">
                  <c:v>227.50270429750677</c:v>
                </c:pt>
                <c:pt idx="27">
                  <c:v>497.27515807566971</c:v>
                </c:pt>
                <c:pt idx="30">
                  <c:v>113.16580627977599</c:v>
                </c:pt>
                <c:pt idx="33">
                  <c:v>236.42599153154788</c:v>
                </c:pt>
                <c:pt idx="36">
                  <c:v>145.59166606540913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23B-4385-81A5-147C0467A930}"/>
            </c:ext>
          </c:extLst>
        </c:ser>
        <c:ser>
          <c:idx val="2"/>
          <c:order val="2"/>
          <c:tx>
            <c:strRef>
              <c:f>Monopiles!$F$63</c:f>
              <c:strCache>
                <c:ptCount val="1"/>
                <c:pt idx="0">
                  <c:v>100% Domestic Content Direct, Unconstrained East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Monopiles!$C$64:$C$106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Monopiles!$F$64:$F$107</c:f>
              <c:numCache>
                <c:formatCode>0</c:formatCode>
                <c:ptCount val="44"/>
                <c:pt idx="1">
                  <c:v>335.37110828948408</c:v>
                </c:pt>
                <c:pt idx="4">
                  <c:v>2360.1686008648621</c:v>
                </c:pt>
                <c:pt idx="7">
                  <c:v>1855.3120666834861</c:v>
                </c:pt>
                <c:pt idx="10">
                  <c:v>1751.9816683320953</c:v>
                </c:pt>
                <c:pt idx="13">
                  <c:v>998.03916182007833</c:v>
                </c:pt>
                <c:pt idx="16">
                  <c:v>2301.6740256876633</c:v>
                </c:pt>
                <c:pt idx="19">
                  <c:v>1443.5591081116329</c:v>
                </c:pt>
                <c:pt idx="22">
                  <c:v>2589.9467851306767</c:v>
                </c:pt>
                <c:pt idx="25">
                  <c:v>475.89115608446184</c:v>
                </c:pt>
                <c:pt idx="28">
                  <c:v>1040.2023597893005</c:v>
                </c:pt>
                <c:pt idx="31">
                  <c:v>236.72073062167576</c:v>
                </c:pt>
                <c:pt idx="34">
                  <c:v>494.55692751339546</c:v>
                </c:pt>
                <c:pt idx="37">
                  <c:v>304.54928654177661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23B-4385-81A5-147C0467A930}"/>
            </c:ext>
          </c:extLst>
        </c:ser>
        <c:ser>
          <c:idx val="3"/>
          <c:order val="3"/>
          <c:tx>
            <c:strRef>
              <c:f>Monopiles!$G$63</c:f>
              <c:strCache>
                <c:ptCount val="1"/>
                <c:pt idx="0">
                  <c:v>100% Domestic Content Indirect, Unconstrained East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Monopiles!$C$64:$C$106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Monopiles!$G$64:$G$107</c:f>
              <c:numCache>
                <c:formatCode>0</c:formatCode>
                <c:ptCount val="44"/>
                <c:pt idx="1">
                  <c:v>641.30491271889207</c:v>
                </c:pt>
                <c:pt idx="4">
                  <c:v>4513.1726650496639</c:v>
                </c:pt>
                <c:pt idx="7">
                  <c:v>3547.7735367822338</c:v>
                </c:pt>
                <c:pt idx="10">
                  <c:v>3350.1825980936583</c:v>
                </c:pt>
                <c:pt idx="13">
                  <c:v>1908.4751242453135</c:v>
                </c:pt>
                <c:pt idx="16">
                  <c:v>4401.317894315619</c:v>
                </c:pt>
                <c:pt idx="19">
                  <c:v>2760.4093642825005</c:v>
                </c:pt>
                <c:pt idx="22">
                  <c:v>4952.5601816335247</c:v>
                </c:pt>
                <c:pt idx="25">
                  <c:v>910.01081719002707</c:v>
                </c:pt>
                <c:pt idx="28">
                  <c:v>1989.1006323026788</c:v>
                </c:pt>
                <c:pt idx="31">
                  <c:v>452.66322511910397</c:v>
                </c:pt>
                <c:pt idx="34">
                  <c:v>945.70396612619152</c:v>
                </c:pt>
                <c:pt idx="37">
                  <c:v>582.36666426163652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23B-4385-81A5-147C0467A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Transition Piece Job</a:t>
            </a:r>
            <a:r>
              <a:rPr lang="en-US" baseline="0"/>
              <a:t> Requirements, 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'Transition Piece'!$B$10</c:f>
              <c:strCache>
                <c:ptCount val="1"/>
                <c:pt idx="0">
                  <c:v>25% Domestic Content, Low-constrained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'Transition Piece'!$C$3:$Q$3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'Transition Piece'!$C$10:$Q$10</c:f>
              <c:numCache>
                <c:formatCode>0</c:formatCode>
                <c:ptCount val="15"/>
                <c:pt idx="0">
                  <c:v>147.08585915645506</c:v>
                </c:pt>
                <c:pt idx="1">
                  <c:v>472.21331185531278</c:v>
                </c:pt>
                <c:pt idx="2">
                  <c:v>705.00915988759016</c:v>
                </c:pt>
                <c:pt idx="3">
                  <c:v>876.41540496979553</c:v>
                </c:pt>
                <c:pt idx="4">
                  <c:v>415.04003753045924</c:v>
                </c:pt>
                <c:pt idx="5">
                  <c:v>695.13043750256429</c:v>
                </c:pt>
                <c:pt idx="6">
                  <c:v>1069.209720513707</c:v>
                </c:pt>
                <c:pt idx="7">
                  <c:v>930.56987659994388</c:v>
                </c:pt>
                <c:pt idx="8">
                  <c:v>781.70552194160553</c:v>
                </c:pt>
                <c:pt idx="9">
                  <c:v>383.51105000883206</c:v>
                </c:pt>
                <c:pt idx="10">
                  <c:v>183.34808462835232</c:v>
                </c:pt>
                <c:pt idx="11">
                  <c:v>272.16074810496389</c:v>
                </c:pt>
                <c:pt idx="12">
                  <c:v>125.84387857830677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84-4BE5-8B00-40180CCFFEAF}"/>
            </c:ext>
          </c:extLst>
        </c:ser>
        <c:ser>
          <c:idx val="3"/>
          <c:order val="1"/>
          <c:tx>
            <c:strRef>
              <c:f>'Transition Piece'!$B$11</c:f>
              <c:strCache>
                <c:ptCount val="1"/>
                <c:pt idx="0">
                  <c:v>100% Domestic Content, Low-constrained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'Transition Piece'!$C$3:$Q$3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'Transition Piece'!$C$11:$Q$11</c:f>
              <c:numCache>
                <c:formatCode>0</c:formatCode>
                <c:ptCount val="15"/>
                <c:pt idx="0">
                  <c:v>588.34343662582023</c:v>
                </c:pt>
                <c:pt idx="1">
                  <c:v>1888.8532474212511</c:v>
                </c:pt>
                <c:pt idx="2">
                  <c:v>2820.0366395503606</c:v>
                </c:pt>
                <c:pt idx="3">
                  <c:v>3505.6616198791821</c:v>
                </c:pt>
                <c:pt idx="4">
                  <c:v>1660.160150121837</c:v>
                </c:pt>
                <c:pt idx="5">
                  <c:v>2780.5217500102572</c:v>
                </c:pt>
                <c:pt idx="6">
                  <c:v>4276.838882054828</c:v>
                </c:pt>
                <c:pt idx="7">
                  <c:v>3722.2795063997755</c:v>
                </c:pt>
                <c:pt idx="8">
                  <c:v>3126.8220877664221</c:v>
                </c:pt>
                <c:pt idx="9">
                  <c:v>1534.0442000353282</c:v>
                </c:pt>
                <c:pt idx="10">
                  <c:v>733.3923385134093</c:v>
                </c:pt>
                <c:pt idx="11">
                  <c:v>1088.6429924198555</c:v>
                </c:pt>
                <c:pt idx="12">
                  <c:v>503.37551431322709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84-4BE5-8B00-40180CCFFEAF}"/>
            </c:ext>
          </c:extLst>
        </c:ser>
        <c:ser>
          <c:idx val="4"/>
          <c:order val="2"/>
          <c:tx>
            <c:strRef>
              <c:f>'Transition Piece'!$B$15</c:f>
              <c:strCache>
                <c:ptCount val="1"/>
                <c:pt idx="0">
                  <c:v>25% Domestic Content, Med-constrained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'Transition Piece'!$C$3:$Q$3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'Transition Piece'!$C$15:$Q$15</c:f>
              <c:numCache>
                <c:formatCode>0</c:formatCode>
                <c:ptCount val="15"/>
                <c:pt idx="0">
                  <c:v>148.12167506600753</c:v>
                </c:pt>
                <c:pt idx="1">
                  <c:v>434.23906355203906</c:v>
                </c:pt>
                <c:pt idx="2">
                  <c:v>527.4632942941488</c:v>
                </c:pt>
                <c:pt idx="3">
                  <c:v>655.63093964371183</c:v>
                </c:pt>
                <c:pt idx="4">
                  <c:v>451.37896065759423</c:v>
                </c:pt>
                <c:pt idx="5">
                  <c:v>314.26336869063476</c:v>
                </c:pt>
                <c:pt idx="6">
                  <c:v>399.51733491654738</c:v>
                </c:pt>
                <c:pt idx="7">
                  <c:v>234.09440488106566</c:v>
                </c:pt>
                <c:pt idx="8">
                  <c:v>491.21349369508289</c:v>
                </c:pt>
                <c:pt idx="9">
                  <c:v>258.74277005638766</c:v>
                </c:pt>
                <c:pt idx="10">
                  <c:v>188.34059691520622</c:v>
                </c:pt>
                <c:pt idx="11">
                  <c:v>287.68516573355839</c:v>
                </c:pt>
                <c:pt idx="12">
                  <c:v>277.53157723137332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84-4BE5-8B00-40180CCFFEAF}"/>
            </c:ext>
          </c:extLst>
        </c:ser>
        <c:ser>
          <c:idx val="5"/>
          <c:order val="3"/>
          <c:tx>
            <c:strRef>
              <c:f>'Transition Piece'!$B$16</c:f>
              <c:strCache>
                <c:ptCount val="1"/>
                <c:pt idx="0">
                  <c:v>100% Domestic Content, Med-constrained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'Transition Piece'!$C$3:$Q$3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'Transition Piece'!$C$16:$Q$16</c:f>
              <c:numCache>
                <c:formatCode>0</c:formatCode>
                <c:ptCount val="15"/>
                <c:pt idx="0">
                  <c:v>592.48670026403011</c:v>
                </c:pt>
                <c:pt idx="1">
                  <c:v>1736.9562542081562</c:v>
                </c:pt>
                <c:pt idx="2">
                  <c:v>2109.8531771765952</c:v>
                </c:pt>
                <c:pt idx="3">
                  <c:v>2622.5237585748473</c:v>
                </c:pt>
                <c:pt idx="4">
                  <c:v>1805.5158426303769</c:v>
                </c:pt>
                <c:pt idx="5">
                  <c:v>1257.0534747625391</c:v>
                </c:pt>
                <c:pt idx="6">
                  <c:v>1598.0693396661895</c:v>
                </c:pt>
                <c:pt idx="7">
                  <c:v>936.37761952426263</c:v>
                </c:pt>
                <c:pt idx="8">
                  <c:v>1964.8539747803316</c:v>
                </c:pt>
                <c:pt idx="9">
                  <c:v>1034.9710802255506</c:v>
                </c:pt>
                <c:pt idx="10">
                  <c:v>753.36238766082488</c:v>
                </c:pt>
                <c:pt idx="11">
                  <c:v>1150.7406629342336</c:v>
                </c:pt>
                <c:pt idx="12">
                  <c:v>1110.1263089254933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84-4BE5-8B00-40180CCFFEAF}"/>
            </c:ext>
          </c:extLst>
        </c:ser>
        <c:ser>
          <c:idx val="6"/>
          <c:order val="4"/>
          <c:tx>
            <c:strRef>
              <c:f>'Transition Piece'!$B$20</c:f>
              <c:strCache>
                <c:ptCount val="1"/>
                <c:pt idx="0">
                  <c:v>25% Domestic Content, High-constrained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'Transition Piece'!$C$3:$Q$3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'Transition Piece'!$C$20:$Q$20</c:f>
              <c:numCache>
                <c:formatCode>0</c:formatCode>
                <c:ptCount val="15"/>
                <c:pt idx="0">
                  <c:v>148.12167506600753</c:v>
                </c:pt>
                <c:pt idx="1">
                  <c:v>392.55165123069423</c:v>
                </c:pt>
                <c:pt idx="2">
                  <c:v>423.02020592165252</c:v>
                </c:pt>
                <c:pt idx="3">
                  <c:v>438.73050125741554</c:v>
                </c:pt>
                <c:pt idx="4">
                  <c:v>301.03359304466244</c:v>
                </c:pt>
                <c:pt idx="5">
                  <c:v>358.98728179735326</c:v>
                </c:pt>
                <c:pt idx="6">
                  <c:v>549.56883869097533</c:v>
                </c:pt>
                <c:pt idx="7">
                  <c:v>345.89212666765889</c:v>
                </c:pt>
                <c:pt idx="8">
                  <c:v>491.21349369508289</c:v>
                </c:pt>
                <c:pt idx="9">
                  <c:v>258.74277005638766</c:v>
                </c:pt>
                <c:pt idx="10">
                  <c:v>188.34059691520622</c:v>
                </c:pt>
                <c:pt idx="11">
                  <c:v>287.68516573355839</c:v>
                </c:pt>
                <c:pt idx="12">
                  <c:v>277.53157723137332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84-4BE5-8B00-40180CCFFEAF}"/>
            </c:ext>
          </c:extLst>
        </c:ser>
        <c:ser>
          <c:idx val="7"/>
          <c:order val="5"/>
          <c:tx>
            <c:strRef>
              <c:f>'Transition Piece'!$B$21</c:f>
              <c:strCache>
                <c:ptCount val="1"/>
                <c:pt idx="0">
                  <c:v>100% Domestic Content, High-constrained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'Transition Piece'!$C$3:$Q$3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'Transition Piece'!$C$21:$Q$21</c:f>
              <c:numCache>
                <c:formatCode>0</c:formatCode>
                <c:ptCount val="15"/>
                <c:pt idx="0">
                  <c:v>592.48670026403011</c:v>
                </c:pt>
                <c:pt idx="1">
                  <c:v>1570.2066049227769</c:v>
                </c:pt>
                <c:pt idx="2">
                  <c:v>1692.0808236866101</c:v>
                </c:pt>
                <c:pt idx="3">
                  <c:v>1754.9220050296622</c:v>
                </c:pt>
                <c:pt idx="4">
                  <c:v>1204.1343721786498</c:v>
                </c:pt>
                <c:pt idx="5">
                  <c:v>1435.949127189413</c:v>
                </c:pt>
                <c:pt idx="6">
                  <c:v>2198.2753547639013</c:v>
                </c:pt>
                <c:pt idx="7">
                  <c:v>1383.5685066706355</c:v>
                </c:pt>
                <c:pt idx="8">
                  <c:v>1964.8539747803316</c:v>
                </c:pt>
                <c:pt idx="9">
                  <c:v>1034.9710802255506</c:v>
                </c:pt>
                <c:pt idx="10">
                  <c:v>753.36238766082488</c:v>
                </c:pt>
                <c:pt idx="11">
                  <c:v>1150.7406629342336</c:v>
                </c:pt>
                <c:pt idx="12">
                  <c:v>1110.1263089254933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84-4BE5-8B00-40180CCFF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Transition Piece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'Transition Piece'!$B$5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'Transition Piece'!$C$3:$Q$3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'Transition Piece'!$C$5:$Q$5</c:f>
              <c:numCache>
                <c:formatCode>0</c:formatCode>
                <c:ptCount val="15"/>
                <c:pt idx="0">
                  <c:v>147.08585915645506</c:v>
                </c:pt>
                <c:pt idx="1">
                  <c:v>1026.535789291232</c:v>
                </c:pt>
                <c:pt idx="2">
                  <c:v>803.44640515621836</c:v>
                </c:pt>
                <c:pt idx="3">
                  <c:v>749.35537026985116</c:v>
                </c:pt>
                <c:pt idx="4">
                  <c:v>423.9448190463778</c:v>
                </c:pt>
                <c:pt idx="5">
                  <c:v>977.69988959592911</c:v>
                </c:pt>
                <c:pt idx="6">
                  <c:v>613.19177471461103</c:v>
                </c:pt>
                <c:pt idx="7">
                  <c:v>1100.1517406988419</c:v>
                </c:pt>
                <c:pt idx="8">
                  <c:v>196.64465329347587</c:v>
                </c:pt>
                <c:pt idx="9">
                  <c:v>429.82566450450804</c:v>
                </c:pt>
                <c:pt idx="10">
                  <c:v>97.816203149225956</c:v>
                </c:pt>
                <c:pt idx="11">
                  <c:v>204.35760215619115</c:v>
                </c:pt>
                <c:pt idx="12">
                  <c:v>125.8438785783068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9A-4B59-A5B2-15B0E8AC8961}"/>
            </c:ext>
          </c:extLst>
        </c:ser>
        <c:ser>
          <c:idx val="1"/>
          <c:order val="1"/>
          <c:tx>
            <c:strRef>
              <c:f>'Transition Piece'!$B$6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'Transition Piece'!$C$3:$Q$3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'Transition Piece'!$C$6:$Q$6</c:f>
              <c:numCache>
                <c:formatCode>0</c:formatCode>
                <c:ptCount val="15"/>
                <c:pt idx="0">
                  <c:v>588.34343662582023</c:v>
                </c:pt>
                <c:pt idx="1">
                  <c:v>4106.1431571649282</c:v>
                </c:pt>
                <c:pt idx="2">
                  <c:v>3213.7856206248734</c:v>
                </c:pt>
                <c:pt idx="3">
                  <c:v>2997.4214810794047</c:v>
                </c:pt>
                <c:pt idx="4">
                  <c:v>1695.7792761855112</c:v>
                </c:pt>
                <c:pt idx="5">
                  <c:v>3910.7995583837164</c:v>
                </c:pt>
                <c:pt idx="6">
                  <c:v>2452.7670988584441</c:v>
                </c:pt>
                <c:pt idx="7">
                  <c:v>4400.6069627953675</c:v>
                </c:pt>
                <c:pt idx="8">
                  <c:v>786.57861317390348</c:v>
                </c:pt>
                <c:pt idx="9">
                  <c:v>1719.3026580180322</c:v>
                </c:pt>
                <c:pt idx="10">
                  <c:v>391.26481259690382</c:v>
                </c:pt>
                <c:pt idx="11">
                  <c:v>817.4304086247646</c:v>
                </c:pt>
                <c:pt idx="12">
                  <c:v>503.3755143132272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A-4B59-A5B2-15B0E8AC8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Transition Piece 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'Transition Piece'!$D$63</c:f>
              <c:strCache>
                <c:ptCount val="1"/>
                <c:pt idx="0">
                  <c:v>Baseline Direct, Unconstrained East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36E-473F-84D2-836E9BEDD4DB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36E-473F-84D2-836E9BEDD4DB}"/>
              </c:ext>
            </c:extLst>
          </c:dPt>
          <c:cat>
            <c:numRef>
              <c:f>'Transition Piece'!$C$64:$C$106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'Transition Piece'!$D$64:$D$106</c:f>
              <c:numCache>
                <c:formatCode>0</c:formatCode>
                <c:ptCount val="43"/>
                <c:pt idx="0">
                  <c:v>50.506356804052473</c:v>
                </c:pt>
                <c:pt idx="3">
                  <c:v>352.491960433283</c:v>
                </c:pt>
                <c:pt idx="6">
                  <c:v>275.88750573628749</c:v>
                </c:pt>
                <c:pt idx="9">
                  <c:v>257.31372084942524</c:v>
                </c:pt>
                <c:pt idx="12">
                  <c:v>145.57421371968869</c:v>
                </c:pt>
                <c:pt idx="15">
                  <c:v>335.7226843859217</c:v>
                </c:pt>
                <c:pt idx="18">
                  <c:v>210.55785199652308</c:v>
                </c:pt>
                <c:pt idx="21">
                  <c:v>377.77021307827465</c:v>
                </c:pt>
                <c:pt idx="24">
                  <c:v>67.52386041601072</c:v>
                </c:pt>
                <c:pt idx="27">
                  <c:v>147.59357901232281</c:v>
                </c:pt>
                <c:pt idx="30">
                  <c:v>33.58813747158014</c:v>
                </c:pt>
                <c:pt idx="33">
                  <c:v>70.172333556160396</c:v>
                </c:pt>
                <c:pt idx="36">
                  <c:v>43.21228342094421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6E-473F-84D2-836E9BEDD4DB}"/>
            </c:ext>
          </c:extLst>
        </c:ser>
        <c:ser>
          <c:idx val="1"/>
          <c:order val="1"/>
          <c:tx>
            <c:strRef>
              <c:f>'Transition Piece'!$E$63</c:f>
              <c:strCache>
                <c:ptCount val="1"/>
                <c:pt idx="0">
                  <c:v>Baseline Indirect, Unconstrained East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'Transition Piece'!$C$64:$C$106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'Transition Piece'!$E$64:$E$106</c:f>
              <c:numCache>
                <c:formatCode>0</c:formatCode>
                <c:ptCount val="43"/>
                <c:pt idx="0">
                  <c:v>96.579502352402585</c:v>
                </c:pt>
                <c:pt idx="3">
                  <c:v>674.04382885794905</c:v>
                </c:pt>
                <c:pt idx="6">
                  <c:v>527.55889941993087</c:v>
                </c:pt>
                <c:pt idx="9">
                  <c:v>492.04164942042593</c:v>
                </c:pt>
                <c:pt idx="12">
                  <c:v>278.37060532668914</c:v>
                </c:pt>
                <c:pt idx="15">
                  <c:v>641.97720521000736</c:v>
                </c:pt>
                <c:pt idx="18">
                  <c:v>402.63392271808789</c:v>
                </c:pt>
                <c:pt idx="21">
                  <c:v>722.38152762056723</c:v>
                </c:pt>
                <c:pt idx="24">
                  <c:v>129.12079287746514</c:v>
                </c:pt>
                <c:pt idx="27">
                  <c:v>282.23208549218526</c:v>
                </c:pt>
                <c:pt idx="30">
                  <c:v>64.228065677645816</c:v>
                </c:pt>
                <c:pt idx="33">
                  <c:v>134.18526860003075</c:v>
                </c:pt>
                <c:pt idx="36">
                  <c:v>82.631595157362597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36E-473F-84D2-836E9BEDD4DB}"/>
            </c:ext>
          </c:extLst>
        </c:ser>
        <c:ser>
          <c:idx val="2"/>
          <c:order val="2"/>
          <c:tx>
            <c:strRef>
              <c:f>'Transition Piece'!$F$63</c:f>
              <c:strCache>
                <c:ptCount val="1"/>
                <c:pt idx="0">
                  <c:v>100% Domestic Content Direct, Unconstrained East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'Transition Piece'!$C$64:$C$106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'Transition Piece'!$F$64:$F$107</c:f>
              <c:numCache>
                <c:formatCode>0</c:formatCode>
                <c:ptCount val="44"/>
                <c:pt idx="1">
                  <c:v>202.02542721620989</c:v>
                </c:pt>
                <c:pt idx="4">
                  <c:v>1409.967841733132</c:v>
                </c:pt>
                <c:pt idx="7">
                  <c:v>1103.55002294515</c:v>
                </c:pt>
                <c:pt idx="10">
                  <c:v>1029.254883397701</c:v>
                </c:pt>
                <c:pt idx="13">
                  <c:v>582.29685487875474</c:v>
                </c:pt>
                <c:pt idx="16">
                  <c:v>1342.8907375436868</c:v>
                </c:pt>
                <c:pt idx="19">
                  <c:v>842.23140798609234</c:v>
                </c:pt>
                <c:pt idx="22">
                  <c:v>1511.0808523130986</c:v>
                </c:pt>
                <c:pt idx="25">
                  <c:v>270.09544166404288</c:v>
                </c:pt>
                <c:pt idx="28">
                  <c:v>590.37431604929122</c:v>
                </c:pt>
                <c:pt idx="31">
                  <c:v>134.35254988632056</c:v>
                </c:pt>
                <c:pt idx="34">
                  <c:v>280.68933422464158</c:v>
                </c:pt>
                <c:pt idx="37">
                  <c:v>172.84913368377684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36E-473F-84D2-836E9BEDD4DB}"/>
            </c:ext>
          </c:extLst>
        </c:ser>
        <c:ser>
          <c:idx val="3"/>
          <c:order val="3"/>
          <c:tx>
            <c:strRef>
              <c:f>'Transition Piece'!$G$63</c:f>
              <c:strCache>
                <c:ptCount val="1"/>
                <c:pt idx="0">
                  <c:v>100% Domestic Content Indirect, Unconstrained East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'Transition Piece'!$C$64:$C$106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'Transition Piece'!$G$64:$G$107</c:f>
              <c:numCache>
                <c:formatCode>0</c:formatCode>
                <c:ptCount val="44"/>
                <c:pt idx="1">
                  <c:v>386.31800940961034</c:v>
                </c:pt>
                <c:pt idx="4">
                  <c:v>2696.1753154317962</c:v>
                </c:pt>
                <c:pt idx="7">
                  <c:v>2110.2355976797235</c:v>
                </c:pt>
                <c:pt idx="10">
                  <c:v>1968.1665976817037</c:v>
                </c:pt>
                <c:pt idx="13">
                  <c:v>1113.4824213067566</c:v>
                </c:pt>
                <c:pt idx="16">
                  <c:v>2567.9088208400294</c:v>
                </c:pt>
                <c:pt idx="19">
                  <c:v>1610.5356908723516</c:v>
                </c:pt>
                <c:pt idx="22">
                  <c:v>2889.5261104822689</c:v>
                </c:pt>
                <c:pt idx="25">
                  <c:v>516.48317150986054</c:v>
                </c:pt>
                <c:pt idx="28">
                  <c:v>1128.9283419687411</c:v>
                </c:pt>
                <c:pt idx="31">
                  <c:v>256.91226271058326</c:v>
                </c:pt>
                <c:pt idx="34">
                  <c:v>536.74107440012301</c:v>
                </c:pt>
                <c:pt idx="37">
                  <c:v>330.52638062945039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36E-473F-84D2-836E9BEDD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Jacket (For Turbine) Job Requirements, 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'Jacket (For Turbine)'!$B$10</c:f>
              <c:strCache>
                <c:ptCount val="1"/>
                <c:pt idx="0">
                  <c:v>25% Domestic Content, Low-constrained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'Jacket (For 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Turbine)'!$C$10:$Q$10</c:f>
              <c:numCache>
                <c:formatCode>0</c:formatCode>
                <c:ptCount val="15"/>
                <c:pt idx="0">
                  <c:v>89.842007930203238</c:v>
                </c:pt>
                <c:pt idx="1">
                  <c:v>333.95525559074645</c:v>
                </c:pt>
                <c:pt idx="2">
                  <c:v>612.80146856416297</c:v>
                </c:pt>
                <c:pt idx="3">
                  <c:v>560.27093877109257</c:v>
                </c:pt>
                <c:pt idx="4">
                  <c:v>992.20291965789772</c:v>
                </c:pt>
                <c:pt idx="5">
                  <c:v>603.87075871491174</c:v>
                </c:pt>
                <c:pt idx="6">
                  <c:v>0</c:v>
                </c:pt>
                <c:pt idx="7">
                  <c:v>353.799606076896</c:v>
                </c:pt>
                <c:pt idx="8">
                  <c:v>0</c:v>
                </c:pt>
                <c:pt idx="9">
                  <c:v>284.38863071408485</c:v>
                </c:pt>
                <c:pt idx="10">
                  <c:v>403.10299808111353</c:v>
                </c:pt>
                <c:pt idx="11">
                  <c:v>277.77188567210146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75-4D56-AC5D-04EC654AAE57}"/>
            </c:ext>
          </c:extLst>
        </c:ser>
        <c:ser>
          <c:idx val="3"/>
          <c:order val="1"/>
          <c:tx>
            <c:strRef>
              <c:f>'Jacket (For Turbine)'!$B$11</c:f>
              <c:strCache>
                <c:ptCount val="1"/>
                <c:pt idx="0">
                  <c:v>100% Domestic Content, Low-constrained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'Jacket (For 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Turbine)'!$C$11:$Q$11</c:f>
              <c:numCache>
                <c:formatCode>0</c:formatCode>
                <c:ptCount val="15"/>
                <c:pt idx="0">
                  <c:v>359.36803172081295</c:v>
                </c:pt>
                <c:pt idx="1">
                  <c:v>1335.8210223629858</c:v>
                </c:pt>
                <c:pt idx="2">
                  <c:v>2451.2058742566519</c:v>
                </c:pt>
                <c:pt idx="3">
                  <c:v>2241.0837550843703</c:v>
                </c:pt>
                <c:pt idx="4">
                  <c:v>3968.8116786315909</c:v>
                </c:pt>
                <c:pt idx="5">
                  <c:v>2415.483034859647</c:v>
                </c:pt>
                <c:pt idx="6">
                  <c:v>0</c:v>
                </c:pt>
                <c:pt idx="7">
                  <c:v>1415.198424307584</c:v>
                </c:pt>
                <c:pt idx="8">
                  <c:v>0</c:v>
                </c:pt>
                <c:pt idx="9">
                  <c:v>1137.5545228563394</c:v>
                </c:pt>
                <c:pt idx="10">
                  <c:v>1612.4119923244541</c:v>
                </c:pt>
                <c:pt idx="11">
                  <c:v>1111.0875426884058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75-4D56-AC5D-04EC654AAE57}"/>
            </c:ext>
          </c:extLst>
        </c:ser>
        <c:ser>
          <c:idx val="4"/>
          <c:order val="2"/>
          <c:tx>
            <c:strRef>
              <c:f>'Jacket (For Turbine)'!$B$15</c:f>
              <c:strCache>
                <c:ptCount val="1"/>
                <c:pt idx="0">
                  <c:v>25% Domestic Content, Med-constrained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'Jacket (For 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Turbine)'!$C$15:$Q$15</c:f>
              <c:numCache>
                <c:formatCode>0</c:formatCode>
                <c:ptCount val="15"/>
                <c:pt idx="0">
                  <c:v>89.842007930203238</c:v>
                </c:pt>
                <c:pt idx="1">
                  <c:v>309.04267515915654</c:v>
                </c:pt>
                <c:pt idx="2">
                  <c:v>456.80888539900297</c:v>
                </c:pt>
                <c:pt idx="3">
                  <c:v>418.77389066118775</c:v>
                </c:pt>
                <c:pt idx="4">
                  <c:v>1060.125545583383</c:v>
                </c:pt>
                <c:pt idx="5">
                  <c:v>268.57247183418031</c:v>
                </c:pt>
                <c:pt idx="6">
                  <c:v>0</c:v>
                </c:pt>
                <c:pt idx="7">
                  <c:v>83.93459658593234</c:v>
                </c:pt>
                <c:pt idx="8">
                  <c:v>0</c:v>
                </c:pt>
                <c:pt idx="9">
                  <c:v>189.11225019528894</c:v>
                </c:pt>
                <c:pt idx="10">
                  <c:v>405.72316756864063</c:v>
                </c:pt>
                <c:pt idx="11">
                  <c:v>285.27307390149525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75-4D56-AC5D-04EC654AAE57}"/>
            </c:ext>
          </c:extLst>
        </c:ser>
        <c:ser>
          <c:idx val="5"/>
          <c:order val="3"/>
          <c:tx>
            <c:strRef>
              <c:f>'Jacket (For Turbine)'!$B$16</c:f>
              <c:strCache>
                <c:ptCount val="1"/>
                <c:pt idx="0">
                  <c:v>100% Domestic Content, Med-constrained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'Jacket (For 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Turbine)'!$C$16:$Q$16</c:f>
              <c:numCache>
                <c:formatCode>0</c:formatCode>
                <c:ptCount val="15"/>
                <c:pt idx="0">
                  <c:v>359.36803172081295</c:v>
                </c:pt>
                <c:pt idx="1">
                  <c:v>1236.1707006366262</c:v>
                </c:pt>
                <c:pt idx="2">
                  <c:v>1827.2355415960119</c:v>
                </c:pt>
                <c:pt idx="3">
                  <c:v>1675.095562644751</c:v>
                </c:pt>
                <c:pt idx="4">
                  <c:v>4240.5021823335319</c:v>
                </c:pt>
                <c:pt idx="5">
                  <c:v>1074.2898873367212</c:v>
                </c:pt>
                <c:pt idx="6">
                  <c:v>0</c:v>
                </c:pt>
                <c:pt idx="7">
                  <c:v>335.73838634372936</c:v>
                </c:pt>
                <c:pt idx="8">
                  <c:v>0</c:v>
                </c:pt>
                <c:pt idx="9">
                  <c:v>756.44900078115575</c:v>
                </c:pt>
                <c:pt idx="10">
                  <c:v>1622.8926702745625</c:v>
                </c:pt>
                <c:pt idx="11">
                  <c:v>1141.092295605981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75-4D56-AC5D-04EC654AAE57}"/>
            </c:ext>
          </c:extLst>
        </c:ser>
        <c:ser>
          <c:idx val="6"/>
          <c:order val="4"/>
          <c:tx>
            <c:strRef>
              <c:f>'Jacket (For Turbine)'!$B$20</c:f>
              <c:strCache>
                <c:ptCount val="1"/>
                <c:pt idx="0">
                  <c:v>25% Domestic Content, High-constrained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'Jacket (For 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Turbine)'!$C$20:$Q$20</c:f>
              <c:numCache>
                <c:formatCode>0</c:formatCode>
                <c:ptCount val="15"/>
                <c:pt idx="0">
                  <c:v>89.842007930203238</c:v>
                </c:pt>
                <c:pt idx="1">
                  <c:v>283.43361154083516</c:v>
                </c:pt>
                <c:pt idx="2">
                  <c:v>373.95072496820421</c:v>
                </c:pt>
                <c:pt idx="3">
                  <c:v>282.35829577830577</c:v>
                </c:pt>
                <c:pt idx="4">
                  <c:v>707.10373890411654</c:v>
                </c:pt>
                <c:pt idx="5">
                  <c:v>300.27894420349321</c:v>
                </c:pt>
                <c:pt idx="6">
                  <c:v>0</c:v>
                </c:pt>
                <c:pt idx="7">
                  <c:v>129.76555091221917</c:v>
                </c:pt>
                <c:pt idx="8">
                  <c:v>0</c:v>
                </c:pt>
                <c:pt idx="9">
                  <c:v>189.11225019528894</c:v>
                </c:pt>
                <c:pt idx="10">
                  <c:v>405.72316756864063</c:v>
                </c:pt>
                <c:pt idx="11">
                  <c:v>285.27307390149525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75-4D56-AC5D-04EC654AAE57}"/>
            </c:ext>
          </c:extLst>
        </c:ser>
        <c:ser>
          <c:idx val="7"/>
          <c:order val="5"/>
          <c:tx>
            <c:strRef>
              <c:f>'Jacket (For Turbine)'!$B$21</c:f>
              <c:strCache>
                <c:ptCount val="1"/>
                <c:pt idx="0">
                  <c:v>100% Domestic Content, High-constrained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'Jacket (For 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Turbine)'!$C$21:$Q$21</c:f>
              <c:numCache>
                <c:formatCode>0</c:formatCode>
                <c:ptCount val="15"/>
                <c:pt idx="0">
                  <c:v>359.36803172081295</c:v>
                </c:pt>
                <c:pt idx="1">
                  <c:v>1133.7344461633406</c:v>
                </c:pt>
                <c:pt idx="2">
                  <c:v>1495.8028998728169</c:v>
                </c:pt>
                <c:pt idx="3">
                  <c:v>1129.4331831132231</c:v>
                </c:pt>
                <c:pt idx="4">
                  <c:v>2828.4149556164662</c:v>
                </c:pt>
                <c:pt idx="5">
                  <c:v>1201.1157768139728</c:v>
                </c:pt>
                <c:pt idx="6">
                  <c:v>0</c:v>
                </c:pt>
                <c:pt idx="7">
                  <c:v>519.06220364887668</c:v>
                </c:pt>
                <c:pt idx="8">
                  <c:v>0</c:v>
                </c:pt>
                <c:pt idx="9">
                  <c:v>756.44900078115575</c:v>
                </c:pt>
                <c:pt idx="10">
                  <c:v>1622.8926702745625</c:v>
                </c:pt>
                <c:pt idx="11">
                  <c:v>1141.092295605981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175-4D56-AC5D-04EC654AA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Jacket (For Turbine)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'Jacket (For Turbine)'!$B$5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'Jacket (For 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Turbine)'!$C$5:$Q$5</c:f>
              <c:numCache>
                <c:formatCode>0</c:formatCode>
                <c:ptCount val="15"/>
                <c:pt idx="0">
                  <c:v>89.842007930203238</c:v>
                </c:pt>
                <c:pt idx="1">
                  <c:v>723.46069376885373</c:v>
                </c:pt>
                <c:pt idx="2">
                  <c:v>698.65898664589383</c:v>
                </c:pt>
                <c:pt idx="3">
                  <c:v>486.59531032269388</c:v>
                </c:pt>
                <c:pt idx="4">
                  <c:v>1029.3819047614652</c:v>
                </c:pt>
                <c:pt idx="5">
                  <c:v>849.34329195389421</c:v>
                </c:pt>
                <c:pt idx="6">
                  <c:v>0</c:v>
                </c:pt>
                <c:pt idx="7">
                  <c:v>418.27407298656277</c:v>
                </c:pt>
                <c:pt idx="8">
                  <c:v>0</c:v>
                </c:pt>
                <c:pt idx="9">
                  <c:v>323.12250997560881</c:v>
                </c:pt>
                <c:pt idx="10">
                  <c:v>215.05544947627402</c:v>
                </c:pt>
                <c:pt idx="11">
                  <c:v>208.57084240693626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8-4D0B-9EC4-577ABAC1C9BD}"/>
            </c:ext>
          </c:extLst>
        </c:ser>
        <c:ser>
          <c:idx val="1"/>
          <c:order val="1"/>
          <c:tx>
            <c:strRef>
              <c:f>'Jacket (For Turbine)'!$B$6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'Jacket (For 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Turbine)'!$C$6:$Q$6</c:f>
              <c:numCache>
                <c:formatCode>0</c:formatCode>
                <c:ptCount val="15"/>
                <c:pt idx="0">
                  <c:v>359.36803172081295</c:v>
                </c:pt>
                <c:pt idx="1">
                  <c:v>2893.8427750754149</c:v>
                </c:pt>
                <c:pt idx="2">
                  <c:v>2794.6359465835753</c:v>
                </c:pt>
                <c:pt idx="3">
                  <c:v>1946.3812412907755</c:v>
                </c:pt>
                <c:pt idx="4">
                  <c:v>4117.5276190458608</c:v>
                </c:pt>
                <c:pt idx="5">
                  <c:v>3397.3731678155768</c:v>
                </c:pt>
                <c:pt idx="6">
                  <c:v>0</c:v>
                </c:pt>
                <c:pt idx="7">
                  <c:v>1673.0962919462511</c:v>
                </c:pt>
                <c:pt idx="8">
                  <c:v>0</c:v>
                </c:pt>
                <c:pt idx="9">
                  <c:v>1292.4900399024352</c:v>
                </c:pt>
                <c:pt idx="10">
                  <c:v>860.22179790509608</c:v>
                </c:pt>
                <c:pt idx="11">
                  <c:v>834.28336962774506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C8-4D0B-9EC4-577ABAC1C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Jacket (For Turbine) 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'Jacket (For Turbine)'!$D$63</c:f>
              <c:strCache>
                <c:ptCount val="1"/>
                <c:pt idx="0">
                  <c:v>Baseline Direct, Unconstrained East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CF2-453D-AD54-61F5F599E153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CF2-453D-AD54-61F5F599E153}"/>
              </c:ext>
            </c:extLst>
          </c:dPt>
          <c:cat>
            <c:numRef>
              <c:f>'Jacket (For Turbine)'!$C$64:$C$106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'Jacket (For Turbine)'!$D$64:$D$106</c:f>
              <c:numCache>
                <c:formatCode>0</c:formatCode>
                <c:ptCount val="43"/>
                <c:pt idx="0">
                  <c:v>30.849957531870718</c:v>
                </c:pt>
                <c:pt idx="3">
                  <c:v>248.42200428207164</c:v>
                </c:pt>
                <c:pt idx="6">
                  <c:v>239.90559164739827</c:v>
                </c:pt>
                <c:pt idx="9">
                  <c:v>167.08714558477701</c:v>
                </c:pt>
                <c:pt idx="12">
                  <c:v>353.46925984377373</c:v>
                </c:pt>
                <c:pt idx="15">
                  <c:v>291.64758324538968</c:v>
                </c:pt>
                <c:pt idx="18">
                  <c:v>0</c:v>
                </c:pt>
                <c:pt idx="21">
                  <c:v>143.62699237914131</c:v>
                </c:pt>
                <c:pt idx="24">
                  <c:v>0</c:v>
                </c:pt>
                <c:pt idx="27">
                  <c:v>110.95383930068907</c:v>
                </c:pt>
                <c:pt idx="30">
                  <c:v>73.845761422592176</c:v>
                </c:pt>
                <c:pt idx="33">
                  <c:v>71.61907640843539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F2-453D-AD54-61F5F599E153}"/>
            </c:ext>
          </c:extLst>
        </c:ser>
        <c:ser>
          <c:idx val="1"/>
          <c:order val="1"/>
          <c:tx>
            <c:strRef>
              <c:f>'Jacket (For Turbine)'!$E$63</c:f>
              <c:strCache>
                <c:ptCount val="1"/>
                <c:pt idx="0">
                  <c:v>Baseline Indirect, Unconstrained East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'Jacket (For Turbine)'!$C$64:$C$106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'Jacket (For Turbine)'!$E$64:$E$106</c:f>
              <c:numCache>
                <c:formatCode>0</c:formatCode>
                <c:ptCount val="43"/>
                <c:pt idx="0">
                  <c:v>58.992050398332523</c:v>
                </c:pt>
                <c:pt idx="3">
                  <c:v>475.03868948678206</c:v>
                </c:pt>
                <c:pt idx="6">
                  <c:v>458.75339499849554</c:v>
                </c:pt>
                <c:pt idx="9">
                  <c:v>319.50816473791684</c:v>
                </c:pt>
                <c:pt idx="12">
                  <c:v>675.91264491769152</c:v>
                </c:pt>
                <c:pt idx="15">
                  <c:v>557.69570870850453</c:v>
                </c:pt>
                <c:pt idx="18">
                  <c:v>0</c:v>
                </c:pt>
                <c:pt idx="21">
                  <c:v>274.64708060742146</c:v>
                </c:pt>
                <c:pt idx="24">
                  <c:v>0</c:v>
                </c:pt>
                <c:pt idx="27">
                  <c:v>212.16867067491972</c:v>
                </c:pt>
                <c:pt idx="30">
                  <c:v>141.20968805368184</c:v>
                </c:pt>
                <c:pt idx="33">
                  <c:v>136.95176599850089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F2-453D-AD54-61F5F599E153}"/>
            </c:ext>
          </c:extLst>
        </c:ser>
        <c:ser>
          <c:idx val="2"/>
          <c:order val="2"/>
          <c:tx>
            <c:strRef>
              <c:f>'Jacket (For Turbine)'!$F$63</c:f>
              <c:strCache>
                <c:ptCount val="1"/>
                <c:pt idx="0">
                  <c:v>100% Domestic Content Direct, Unconstrained East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'Jacket (For Turbine)'!$C$64:$C$106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'Jacket (For Turbine)'!$F$64:$F$107</c:f>
              <c:numCache>
                <c:formatCode>0</c:formatCode>
                <c:ptCount val="44"/>
                <c:pt idx="1">
                  <c:v>123.39983012748287</c:v>
                </c:pt>
                <c:pt idx="4">
                  <c:v>993.68801712828656</c:v>
                </c:pt>
                <c:pt idx="7">
                  <c:v>959.62236658959307</c:v>
                </c:pt>
                <c:pt idx="10">
                  <c:v>668.34858233910802</c:v>
                </c:pt>
                <c:pt idx="13">
                  <c:v>1413.8770393750949</c:v>
                </c:pt>
                <c:pt idx="16">
                  <c:v>1166.5903329815587</c:v>
                </c:pt>
                <c:pt idx="19">
                  <c:v>0</c:v>
                </c:pt>
                <c:pt idx="22">
                  <c:v>574.50796951656525</c:v>
                </c:pt>
                <c:pt idx="25">
                  <c:v>0</c:v>
                </c:pt>
                <c:pt idx="28">
                  <c:v>443.81535720275627</c:v>
                </c:pt>
                <c:pt idx="31">
                  <c:v>295.3830456903687</c:v>
                </c:pt>
                <c:pt idx="34">
                  <c:v>286.47630563374156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F2-453D-AD54-61F5F599E153}"/>
            </c:ext>
          </c:extLst>
        </c:ser>
        <c:ser>
          <c:idx val="3"/>
          <c:order val="3"/>
          <c:tx>
            <c:strRef>
              <c:f>'Jacket (For Turbine)'!$G$63</c:f>
              <c:strCache>
                <c:ptCount val="1"/>
                <c:pt idx="0">
                  <c:v>100% Domestic Content Indirect, Unconstrained East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'Jacket (For Turbine)'!$C$64:$C$106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'Jacket (For Turbine)'!$G$64:$G$107</c:f>
              <c:numCache>
                <c:formatCode>0</c:formatCode>
                <c:ptCount val="44"/>
                <c:pt idx="1">
                  <c:v>235.96820159333009</c:v>
                </c:pt>
                <c:pt idx="4">
                  <c:v>1900.1547579471282</c:v>
                </c:pt>
                <c:pt idx="7">
                  <c:v>1835.0135799939821</c:v>
                </c:pt>
                <c:pt idx="10">
                  <c:v>1278.0326589516674</c:v>
                </c:pt>
                <c:pt idx="13">
                  <c:v>2703.6505796707661</c:v>
                </c:pt>
                <c:pt idx="16">
                  <c:v>2230.7828348340181</c:v>
                </c:pt>
                <c:pt idx="19">
                  <c:v>0</c:v>
                </c:pt>
                <c:pt idx="22">
                  <c:v>1098.5883224296858</c:v>
                </c:pt>
                <c:pt idx="25">
                  <c:v>0</c:v>
                </c:pt>
                <c:pt idx="28">
                  <c:v>848.6746826996789</c:v>
                </c:pt>
                <c:pt idx="31">
                  <c:v>564.83875221472738</c:v>
                </c:pt>
                <c:pt idx="34">
                  <c:v>547.80706399400356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CF2-453D-AD54-61F5F599E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GBF J</a:t>
            </a:r>
            <a:r>
              <a:rPr lang="en-US"/>
              <a:t>ob Requirements, Constrained East</a:t>
            </a:r>
            <a:r>
              <a:rPr lang="en-US" baseline="0"/>
              <a:t>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GBF!$B$10</c:f>
              <c:strCache>
                <c:ptCount val="1"/>
                <c:pt idx="0">
                  <c:v>25% Domestic Content, Low-constrained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GBF!$C$3:$Q$3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GBF!$C$10:$Q$10</c:f>
              <c:numCache>
                <c:formatCode>0</c:formatCode>
                <c:ptCount val="15"/>
                <c:pt idx="0">
                  <c:v>0</c:v>
                </c:pt>
                <c:pt idx="1">
                  <c:v>317.7034765315214</c:v>
                </c:pt>
                <c:pt idx="2">
                  <c:v>248.15386330906085</c:v>
                </c:pt>
                <c:pt idx="3">
                  <c:v>312.64361797905849</c:v>
                </c:pt>
                <c:pt idx="4">
                  <c:v>0</c:v>
                </c:pt>
                <c:pt idx="5">
                  <c:v>845.55605156574597</c:v>
                </c:pt>
                <c:pt idx="6">
                  <c:v>1321.5830143542294</c:v>
                </c:pt>
                <c:pt idx="7">
                  <c:v>0</c:v>
                </c:pt>
                <c:pt idx="8">
                  <c:v>0</c:v>
                </c:pt>
                <c:pt idx="9">
                  <c:v>1662.9531322924217</c:v>
                </c:pt>
                <c:pt idx="10">
                  <c:v>944.35708208517735</c:v>
                </c:pt>
                <c:pt idx="11">
                  <c:v>650.74149457409681</c:v>
                </c:pt>
                <c:pt idx="12">
                  <c:v>648.17452668449562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82-4B14-AC1F-D2A4CCE324CC}"/>
            </c:ext>
          </c:extLst>
        </c:ser>
        <c:ser>
          <c:idx val="3"/>
          <c:order val="1"/>
          <c:tx>
            <c:strRef>
              <c:f>GBF!$B$11</c:f>
              <c:strCache>
                <c:ptCount val="1"/>
                <c:pt idx="0">
                  <c:v>100% Domestic Content, Low-constrained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GBF!$C$3:$Q$3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GBF!$C$11:$Q$11</c:f>
              <c:numCache>
                <c:formatCode>0</c:formatCode>
                <c:ptCount val="15"/>
                <c:pt idx="0">
                  <c:v>0</c:v>
                </c:pt>
                <c:pt idx="1">
                  <c:v>1270.8139061260856</c:v>
                </c:pt>
                <c:pt idx="2">
                  <c:v>992.61545323624341</c:v>
                </c:pt>
                <c:pt idx="3">
                  <c:v>1250.574471916234</c:v>
                </c:pt>
                <c:pt idx="4">
                  <c:v>0</c:v>
                </c:pt>
                <c:pt idx="5">
                  <c:v>3382.2242062629839</c:v>
                </c:pt>
                <c:pt idx="6">
                  <c:v>5286.3320574169175</c:v>
                </c:pt>
                <c:pt idx="7">
                  <c:v>0</c:v>
                </c:pt>
                <c:pt idx="8">
                  <c:v>0</c:v>
                </c:pt>
                <c:pt idx="9">
                  <c:v>6651.812529169687</c:v>
                </c:pt>
                <c:pt idx="10">
                  <c:v>3777.4283283407094</c:v>
                </c:pt>
                <c:pt idx="11">
                  <c:v>2602.9659782963872</c:v>
                </c:pt>
                <c:pt idx="12">
                  <c:v>2592.6981067379825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82-4B14-AC1F-D2A4CCE324CC}"/>
            </c:ext>
          </c:extLst>
        </c:ser>
        <c:ser>
          <c:idx val="4"/>
          <c:order val="2"/>
          <c:tx>
            <c:strRef>
              <c:f>GBF!$B$15</c:f>
              <c:strCache>
                <c:ptCount val="1"/>
                <c:pt idx="0">
                  <c:v>25% Domestic Content, Med-constrained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GBF!$C$3:$Q$3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GBF!$C$15:$Q$15</c:f>
              <c:numCache>
                <c:formatCode>0</c:formatCode>
                <c:ptCount val="15"/>
                <c:pt idx="0">
                  <c:v>0</c:v>
                </c:pt>
                <c:pt idx="1">
                  <c:v>286.26775232802407</c:v>
                </c:pt>
                <c:pt idx="2">
                  <c:v>188.28911738794625</c:v>
                </c:pt>
                <c:pt idx="3">
                  <c:v>230.91415501645207</c:v>
                </c:pt>
                <c:pt idx="4">
                  <c:v>0</c:v>
                </c:pt>
                <c:pt idx="5">
                  <c:v>401.29743080414335</c:v>
                </c:pt>
                <c:pt idx="6">
                  <c:v>488.50819019845642</c:v>
                </c:pt>
                <c:pt idx="7">
                  <c:v>0</c:v>
                </c:pt>
                <c:pt idx="8">
                  <c:v>0</c:v>
                </c:pt>
                <c:pt idx="9">
                  <c:v>1119.2510539351351</c:v>
                </c:pt>
                <c:pt idx="10">
                  <c:v>950.49540311873079</c:v>
                </c:pt>
                <c:pt idx="11">
                  <c:v>668.31467131106751</c:v>
                </c:pt>
                <c:pt idx="12">
                  <c:v>1400.6140614361266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82-4B14-AC1F-D2A4CCE324CC}"/>
            </c:ext>
          </c:extLst>
        </c:ser>
        <c:ser>
          <c:idx val="5"/>
          <c:order val="3"/>
          <c:tx>
            <c:strRef>
              <c:f>GBF!$B$16</c:f>
              <c:strCache>
                <c:ptCount val="1"/>
                <c:pt idx="0">
                  <c:v>100% Domestic Content, Med-constrained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GBF!$C$3:$Q$3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GBF!$C$16:$Q$16</c:f>
              <c:numCache>
                <c:formatCode>0</c:formatCode>
                <c:ptCount val="15"/>
                <c:pt idx="0">
                  <c:v>0</c:v>
                </c:pt>
                <c:pt idx="1">
                  <c:v>1145.0710093120963</c:v>
                </c:pt>
                <c:pt idx="2">
                  <c:v>753.15646955178499</c:v>
                </c:pt>
                <c:pt idx="3">
                  <c:v>923.65662006580828</c:v>
                </c:pt>
                <c:pt idx="4">
                  <c:v>0</c:v>
                </c:pt>
                <c:pt idx="5">
                  <c:v>1605.1897232165734</c:v>
                </c:pt>
                <c:pt idx="6">
                  <c:v>1954.0327607938257</c:v>
                </c:pt>
                <c:pt idx="7">
                  <c:v>0</c:v>
                </c:pt>
                <c:pt idx="8">
                  <c:v>0</c:v>
                </c:pt>
                <c:pt idx="9">
                  <c:v>4477.0042157405405</c:v>
                </c:pt>
                <c:pt idx="10">
                  <c:v>3801.9816124749232</c:v>
                </c:pt>
                <c:pt idx="11">
                  <c:v>2673.2586852442701</c:v>
                </c:pt>
                <c:pt idx="12">
                  <c:v>5602.4562457445063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82-4B14-AC1F-D2A4CCE324CC}"/>
            </c:ext>
          </c:extLst>
        </c:ser>
        <c:ser>
          <c:idx val="6"/>
          <c:order val="4"/>
          <c:tx>
            <c:strRef>
              <c:f>GBF!$B$20</c:f>
              <c:strCache>
                <c:ptCount val="1"/>
                <c:pt idx="0">
                  <c:v>25% Domestic Content, High-constrained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GBF!$C$3:$Q$3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GBF!$C$20:$Q$20</c:f>
              <c:numCache>
                <c:formatCode>0</c:formatCode>
                <c:ptCount val="15"/>
                <c:pt idx="0">
                  <c:v>0</c:v>
                </c:pt>
                <c:pt idx="1">
                  <c:v>243.97956117306404</c:v>
                </c:pt>
                <c:pt idx="2">
                  <c:v>142.22803143080034</c:v>
                </c:pt>
                <c:pt idx="3">
                  <c:v>161.66516826447813</c:v>
                </c:pt>
                <c:pt idx="4">
                  <c:v>0</c:v>
                </c:pt>
                <c:pt idx="5">
                  <c:v>456.83113054869239</c:v>
                </c:pt>
                <c:pt idx="6">
                  <c:v>705.32134345294185</c:v>
                </c:pt>
                <c:pt idx="7">
                  <c:v>0</c:v>
                </c:pt>
                <c:pt idx="8">
                  <c:v>0</c:v>
                </c:pt>
                <c:pt idx="9">
                  <c:v>1119.2510539351351</c:v>
                </c:pt>
                <c:pt idx="10">
                  <c:v>950.49540311873079</c:v>
                </c:pt>
                <c:pt idx="11">
                  <c:v>668.31467131106751</c:v>
                </c:pt>
                <c:pt idx="12">
                  <c:v>1400.6140614361266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82-4B14-AC1F-D2A4CCE324CC}"/>
            </c:ext>
          </c:extLst>
        </c:ser>
        <c:ser>
          <c:idx val="7"/>
          <c:order val="5"/>
          <c:tx>
            <c:strRef>
              <c:f>GBF!$B$21</c:f>
              <c:strCache>
                <c:ptCount val="1"/>
                <c:pt idx="0">
                  <c:v>100% Domestic Content, High-constrained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GBF!$C$3:$Q$3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GBF!$C$21:$Q$21</c:f>
              <c:numCache>
                <c:formatCode>0</c:formatCode>
                <c:ptCount val="15"/>
                <c:pt idx="0">
                  <c:v>0</c:v>
                </c:pt>
                <c:pt idx="1">
                  <c:v>975.91824469225617</c:v>
                </c:pt>
                <c:pt idx="2">
                  <c:v>568.91212572320137</c:v>
                </c:pt>
                <c:pt idx="3">
                  <c:v>646.6606730579125</c:v>
                </c:pt>
                <c:pt idx="4">
                  <c:v>0</c:v>
                </c:pt>
                <c:pt idx="5">
                  <c:v>1827.3245221947695</c:v>
                </c:pt>
                <c:pt idx="6">
                  <c:v>2821.2853738117674</c:v>
                </c:pt>
                <c:pt idx="7">
                  <c:v>0</c:v>
                </c:pt>
                <c:pt idx="8">
                  <c:v>0</c:v>
                </c:pt>
                <c:pt idx="9">
                  <c:v>4477.0042157405405</c:v>
                </c:pt>
                <c:pt idx="10">
                  <c:v>3801.9816124749232</c:v>
                </c:pt>
                <c:pt idx="11">
                  <c:v>2673.2586852442701</c:v>
                </c:pt>
                <c:pt idx="12">
                  <c:v>5602.4562457445063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682-4B14-AC1F-D2A4CCE32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GBF Job</a:t>
            </a:r>
            <a:r>
              <a:rPr lang="en-US" baseline="0"/>
              <a:t> Requirements,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GBF!$B$5</c:f>
              <c:strCache>
                <c:ptCount val="1"/>
                <c:pt idx="0">
                  <c:v>25% Domestic Content</c:v>
                </c:pt>
              </c:strCache>
            </c:strRef>
          </c:tx>
          <c:marker>
            <c:symbol val="none"/>
          </c:marker>
          <c:cat>
            <c:numRef>
              <c:f>GBF!$C$3:$Q$3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GBF!$C$5:$Q$5</c:f>
              <c:numCache>
                <c:formatCode>0</c:formatCode>
                <c:ptCount val="15"/>
                <c:pt idx="0">
                  <c:v>0</c:v>
                </c:pt>
                <c:pt idx="1">
                  <c:v>694.99400189049038</c:v>
                </c:pt>
                <c:pt idx="2">
                  <c:v>282.58390216691549</c:v>
                </c:pt>
                <c:pt idx="3">
                  <c:v>259.48302437324725</c:v>
                </c:pt>
                <c:pt idx="4">
                  <c:v>0</c:v>
                </c:pt>
                <c:pt idx="5">
                  <c:v>1189.2732840661281</c:v>
                </c:pt>
                <c:pt idx="6">
                  <c:v>757.92785873215053</c:v>
                </c:pt>
                <c:pt idx="7">
                  <c:v>0</c:v>
                </c:pt>
                <c:pt idx="8">
                  <c:v>0</c:v>
                </c:pt>
                <c:pt idx="9">
                  <c:v>1889.4482129222313</c:v>
                </c:pt>
                <c:pt idx="10">
                  <c:v>503.81450329244211</c:v>
                </c:pt>
                <c:pt idx="11">
                  <c:v>488.62289062863226</c:v>
                </c:pt>
                <c:pt idx="12">
                  <c:v>648.17452668449585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BCB-4926-85B0-DAF16AF61996}"/>
            </c:ext>
          </c:extLst>
        </c:ser>
        <c:ser>
          <c:idx val="3"/>
          <c:order val="1"/>
          <c:tx>
            <c:strRef>
              <c:f>GBF!$B$6</c:f>
              <c:strCache>
                <c:ptCount val="1"/>
                <c:pt idx="0">
                  <c:v>100% Domestic Content</c:v>
                </c:pt>
              </c:strCache>
            </c:strRef>
          </c:tx>
          <c:marker>
            <c:symbol val="none"/>
          </c:marker>
          <c:cat>
            <c:numRef>
              <c:f>GBF!$C$3:$Q$3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GBF!$C$6:$Q$6</c:f>
              <c:numCache>
                <c:formatCode>0</c:formatCode>
                <c:ptCount val="15"/>
                <c:pt idx="0">
                  <c:v>0</c:v>
                </c:pt>
                <c:pt idx="1">
                  <c:v>2779.9760075619615</c:v>
                </c:pt>
                <c:pt idx="2">
                  <c:v>1130.335608667662</c:v>
                </c:pt>
                <c:pt idx="3">
                  <c:v>1037.932097492989</c:v>
                </c:pt>
                <c:pt idx="4">
                  <c:v>0</c:v>
                </c:pt>
                <c:pt idx="5">
                  <c:v>4757.0931362645124</c:v>
                </c:pt>
                <c:pt idx="6">
                  <c:v>3031.7114349286021</c:v>
                </c:pt>
                <c:pt idx="7">
                  <c:v>0</c:v>
                </c:pt>
                <c:pt idx="8">
                  <c:v>0</c:v>
                </c:pt>
                <c:pt idx="9">
                  <c:v>7557.7928516889251</c:v>
                </c:pt>
                <c:pt idx="10">
                  <c:v>2015.2580131697684</c:v>
                </c:pt>
                <c:pt idx="11">
                  <c:v>1954.4915625145291</c:v>
                </c:pt>
                <c:pt idx="12">
                  <c:v>2592.6981067379834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BCB-4926-85B0-DAF16AF61996}"/>
            </c:ext>
          </c:extLst>
        </c:ser>
        <c:ser>
          <c:idx val="0"/>
          <c:order val="2"/>
          <c:tx>
            <c:strRef>
              <c:f>GBF!$B$5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GBF!$C$3:$Q$3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GBF!$C$5:$Q$5</c:f>
              <c:numCache>
                <c:formatCode>0</c:formatCode>
                <c:ptCount val="15"/>
                <c:pt idx="0">
                  <c:v>0</c:v>
                </c:pt>
                <c:pt idx="1">
                  <c:v>694.99400189049038</c:v>
                </c:pt>
                <c:pt idx="2">
                  <c:v>282.58390216691549</c:v>
                </c:pt>
                <c:pt idx="3">
                  <c:v>259.48302437324725</c:v>
                </c:pt>
                <c:pt idx="4">
                  <c:v>0</c:v>
                </c:pt>
                <c:pt idx="5">
                  <c:v>1189.2732840661281</c:v>
                </c:pt>
                <c:pt idx="6">
                  <c:v>757.92785873215053</c:v>
                </c:pt>
                <c:pt idx="7">
                  <c:v>0</c:v>
                </c:pt>
                <c:pt idx="8">
                  <c:v>0</c:v>
                </c:pt>
                <c:pt idx="9">
                  <c:v>1889.4482129222313</c:v>
                </c:pt>
                <c:pt idx="10">
                  <c:v>503.81450329244211</c:v>
                </c:pt>
                <c:pt idx="11">
                  <c:v>488.62289062863226</c:v>
                </c:pt>
                <c:pt idx="12">
                  <c:v>648.17452668449585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CB-4926-85B0-DAF16AF61996}"/>
            </c:ext>
          </c:extLst>
        </c:ser>
        <c:ser>
          <c:idx val="1"/>
          <c:order val="3"/>
          <c:tx>
            <c:strRef>
              <c:f>GBF!$B$6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GBF!$C$3:$Q$3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GBF!$C$6:$Q$6</c:f>
              <c:numCache>
                <c:formatCode>0</c:formatCode>
                <c:ptCount val="15"/>
                <c:pt idx="0">
                  <c:v>0</c:v>
                </c:pt>
                <c:pt idx="1">
                  <c:v>2779.9760075619615</c:v>
                </c:pt>
                <c:pt idx="2">
                  <c:v>1130.335608667662</c:v>
                </c:pt>
                <c:pt idx="3">
                  <c:v>1037.932097492989</c:v>
                </c:pt>
                <c:pt idx="4">
                  <c:v>0</c:v>
                </c:pt>
                <c:pt idx="5">
                  <c:v>4757.0931362645124</c:v>
                </c:pt>
                <c:pt idx="6">
                  <c:v>3031.7114349286021</c:v>
                </c:pt>
                <c:pt idx="7">
                  <c:v>0</c:v>
                </c:pt>
                <c:pt idx="8">
                  <c:v>0</c:v>
                </c:pt>
                <c:pt idx="9">
                  <c:v>7557.7928516889251</c:v>
                </c:pt>
                <c:pt idx="10">
                  <c:v>2015.2580131697684</c:v>
                </c:pt>
                <c:pt idx="11">
                  <c:v>1954.4915625145291</c:v>
                </c:pt>
                <c:pt idx="12">
                  <c:v>2592.6981067379834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CB-4926-85B0-DAF16AF61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Gravity Based Foundation</a:t>
            </a:r>
            <a:r>
              <a:rPr lang="en-US"/>
              <a:t> 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GBF!$D$63</c:f>
              <c:strCache>
                <c:ptCount val="1"/>
                <c:pt idx="0">
                  <c:v>Baseline Direct, Unconstrained East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C8-4C86-AA3A-478F3265C75E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C8-4C86-AA3A-478F3265C75E}"/>
              </c:ext>
            </c:extLst>
          </c:dPt>
          <c:cat>
            <c:numRef>
              <c:f>GBF!$C$64:$C$106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GBF!$D$64:$D$106</c:f>
              <c:numCache>
                <c:formatCode>0</c:formatCode>
                <c:ptCount val="43"/>
                <c:pt idx="0">
                  <c:v>0</c:v>
                </c:pt>
                <c:pt idx="3">
                  <c:v>267.88704513942537</c:v>
                </c:pt>
                <c:pt idx="6">
                  <c:v>108.92261853993888</c:v>
                </c:pt>
                <c:pt idx="9">
                  <c:v>100.01833177568007</c:v>
                </c:pt>
                <c:pt idx="12">
                  <c:v>0</c:v>
                </c:pt>
                <c:pt idx="15">
                  <c:v>458.40813743013501</c:v>
                </c:pt>
                <c:pt idx="18">
                  <c:v>292.145045787892</c:v>
                </c:pt>
                <c:pt idx="21">
                  <c:v>0</c:v>
                </c:pt>
                <c:pt idx="24">
                  <c:v>0</c:v>
                </c:pt>
                <c:pt idx="27">
                  <c:v>728.29218284888066</c:v>
                </c:pt>
                <c:pt idx="30">
                  <c:v>194.19646531951793</c:v>
                </c:pt>
                <c:pt idx="33">
                  <c:v>188.3408230890229</c:v>
                </c:pt>
                <c:pt idx="36">
                  <c:v>249.84037015547528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C8-4C86-AA3A-478F3265C75E}"/>
            </c:ext>
          </c:extLst>
        </c:ser>
        <c:ser>
          <c:idx val="1"/>
          <c:order val="1"/>
          <c:tx>
            <c:strRef>
              <c:f>GBF!$E$63</c:f>
              <c:strCache>
                <c:ptCount val="1"/>
                <c:pt idx="0">
                  <c:v>Baseline Indirect, Unconstrained East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GBF!$C$64:$C$106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GBF!$E$64:$E$106</c:f>
              <c:numCache>
                <c:formatCode>0</c:formatCode>
                <c:ptCount val="43"/>
                <c:pt idx="0">
                  <c:v>0</c:v>
                </c:pt>
                <c:pt idx="3">
                  <c:v>427.10695675106507</c:v>
                </c:pt>
                <c:pt idx="6">
                  <c:v>173.66128362697663</c:v>
                </c:pt>
                <c:pt idx="9">
                  <c:v>159.46469259756716</c:v>
                </c:pt>
                <c:pt idx="12">
                  <c:v>0</c:v>
                </c:pt>
                <c:pt idx="15">
                  <c:v>730.86514663599303</c:v>
                </c:pt>
                <c:pt idx="18">
                  <c:v>465.78281294425858</c:v>
                </c:pt>
                <c:pt idx="21">
                  <c:v>0</c:v>
                </c:pt>
                <c:pt idx="24">
                  <c:v>0</c:v>
                </c:pt>
                <c:pt idx="27">
                  <c:v>1161.1560300733506</c:v>
                </c:pt>
                <c:pt idx="30">
                  <c:v>309.61803797292418</c:v>
                </c:pt>
                <c:pt idx="33">
                  <c:v>300.28206753960939</c:v>
                </c:pt>
                <c:pt idx="36">
                  <c:v>398.33415652902056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C8-4C86-AA3A-478F3265C75E}"/>
            </c:ext>
          </c:extLst>
        </c:ser>
        <c:ser>
          <c:idx val="2"/>
          <c:order val="2"/>
          <c:tx>
            <c:strRef>
              <c:f>GBF!$F$63</c:f>
              <c:strCache>
                <c:ptCount val="1"/>
                <c:pt idx="0">
                  <c:v>100% Domestic Content Direct, Unconstrained East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GBF!$C$64:$C$106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GBF!$F$64:$F$107</c:f>
              <c:numCache>
                <c:formatCode>0</c:formatCode>
                <c:ptCount val="44"/>
                <c:pt idx="1">
                  <c:v>0</c:v>
                </c:pt>
                <c:pt idx="4">
                  <c:v>1071.5481805577015</c:v>
                </c:pt>
                <c:pt idx="7">
                  <c:v>435.69047415975552</c:v>
                </c:pt>
                <c:pt idx="10">
                  <c:v>400.07332710272027</c:v>
                </c:pt>
                <c:pt idx="13">
                  <c:v>0</c:v>
                </c:pt>
                <c:pt idx="16">
                  <c:v>1833.6325497205401</c:v>
                </c:pt>
                <c:pt idx="19">
                  <c:v>1168.580183151568</c:v>
                </c:pt>
                <c:pt idx="22">
                  <c:v>0</c:v>
                </c:pt>
                <c:pt idx="25">
                  <c:v>0</c:v>
                </c:pt>
                <c:pt idx="28">
                  <c:v>2913.1687313955226</c:v>
                </c:pt>
                <c:pt idx="31">
                  <c:v>776.78586127807171</c:v>
                </c:pt>
                <c:pt idx="34">
                  <c:v>753.36329235609162</c:v>
                </c:pt>
                <c:pt idx="37">
                  <c:v>999.36148062190114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C8-4C86-AA3A-478F3265C75E}"/>
            </c:ext>
          </c:extLst>
        </c:ser>
        <c:ser>
          <c:idx val="3"/>
          <c:order val="3"/>
          <c:tx>
            <c:strRef>
              <c:f>GBF!$G$63</c:f>
              <c:strCache>
                <c:ptCount val="1"/>
                <c:pt idx="0">
                  <c:v>100% Domestic Content Indirect, Unconstrained East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GBF!$C$64:$C$106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GBF!$G$64:$G$107</c:f>
              <c:numCache>
                <c:formatCode>0</c:formatCode>
                <c:ptCount val="44"/>
                <c:pt idx="1">
                  <c:v>0</c:v>
                </c:pt>
                <c:pt idx="4">
                  <c:v>1708.4278270042603</c:v>
                </c:pt>
                <c:pt idx="7">
                  <c:v>694.6451345079065</c:v>
                </c:pt>
                <c:pt idx="10">
                  <c:v>637.85877039026866</c:v>
                </c:pt>
                <c:pt idx="13">
                  <c:v>0</c:v>
                </c:pt>
                <c:pt idx="16">
                  <c:v>2923.4605865439721</c:v>
                </c:pt>
                <c:pt idx="19">
                  <c:v>1863.1312517770343</c:v>
                </c:pt>
                <c:pt idx="22">
                  <c:v>0</c:v>
                </c:pt>
                <c:pt idx="25">
                  <c:v>0</c:v>
                </c:pt>
                <c:pt idx="28">
                  <c:v>4644.6241202934025</c:v>
                </c:pt>
                <c:pt idx="31">
                  <c:v>1238.4721518916967</c:v>
                </c:pt>
                <c:pt idx="34">
                  <c:v>1201.1282701584375</c:v>
                </c:pt>
                <c:pt idx="37">
                  <c:v>1593.3366261160822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7C8-4C86-AA3A-478F3265C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Jacket (For Substation) </a:t>
            </a:r>
            <a:r>
              <a:rPr lang="en-US"/>
              <a:t>Job Requirements,</a:t>
            </a:r>
            <a:r>
              <a:rPr lang="en-US" baseline="0"/>
              <a:t> 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'Jacket (For Substation)'!$B$10</c:f>
              <c:strCache>
                <c:ptCount val="1"/>
                <c:pt idx="0">
                  <c:v>25% Domestic Content, Low-constrained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'Jacket (For Substation)'!$C$3:$Q$3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Substation)'!$C$10:$Q$10</c:f>
              <c:numCache>
                <c:formatCode>0</c:formatCode>
                <c:ptCount val="15"/>
                <c:pt idx="0">
                  <c:v>3.0889988198762373</c:v>
                </c:pt>
                <c:pt idx="1">
                  <c:v>7.2052665111999747</c:v>
                </c:pt>
                <c:pt idx="2">
                  <c:v>12.419951702417674</c:v>
                </c:pt>
                <c:pt idx="3">
                  <c:v>13.484487000931379</c:v>
                </c:pt>
                <c:pt idx="4">
                  <c:v>8.2343789308504487</c:v>
                </c:pt>
                <c:pt idx="5">
                  <c:v>9.4330315826975539</c:v>
                </c:pt>
                <c:pt idx="6">
                  <c:v>14.206066206730808</c:v>
                </c:pt>
                <c:pt idx="7">
                  <c:v>14.917494275837715</c:v>
                </c:pt>
                <c:pt idx="8">
                  <c:v>7.3726498778860332</c:v>
                </c:pt>
                <c:pt idx="9">
                  <c:v>9.9381252723143962</c:v>
                </c:pt>
                <c:pt idx="10">
                  <c:v>7.0142890938727032</c:v>
                </c:pt>
                <c:pt idx="11">
                  <c:v>7.4312328409322141</c:v>
                </c:pt>
                <c:pt idx="12">
                  <c:v>3.7062999872652056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62-4D48-BB64-040E2ED6F30A}"/>
            </c:ext>
          </c:extLst>
        </c:ser>
        <c:ser>
          <c:idx val="3"/>
          <c:order val="1"/>
          <c:tx>
            <c:strRef>
              <c:f>'Jacket (For Substation)'!$B$11</c:f>
              <c:strCache>
                <c:ptCount val="1"/>
                <c:pt idx="0">
                  <c:v>100% Domestic Content, Low-constrained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'Jacket (For Substation)'!$C$3:$Q$3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Substation)'!$C$11:$Q$11</c:f>
              <c:numCache>
                <c:formatCode>0</c:formatCode>
                <c:ptCount val="15"/>
                <c:pt idx="0">
                  <c:v>12.355995279504949</c:v>
                </c:pt>
                <c:pt idx="1">
                  <c:v>28.821066044799899</c:v>
                </c:pt>
                <c:pt idx="2">
                  <c:v>49.679806809670694</c:v>
                </c:pt>
                <c:pt idx="3">
                  <c:v>53.937948003725516</c:v>
                </c:pt>
                <c:pt idx="4">
                  <c:v>32.937515723401795</c:v>
                </c:pt>
                <c:pt idx="5">
                  <c:v>37.732126330790216</c:v>
                </c:pt>
                <c:pt idx="6">
                  <c:v>56.824264826923233</c:v>
                </c:pt>
                <c:pt idx="7">
                  <c:v>59.66997710335086</c:v>
                </c:pt>
                <c:pt idx="8">
                  <c:v>29.490599511544133</c:v>
                </c:pt>
                <c:pt idx="9">
                  <c:v>39.752501089257585</c:v>
                </c:pt>
                <c:pt idx="10">
                  <c:v>28.057156375490813</c:v>
                </c:pt>
                <c:pt idx="11">
                  <c:v>29.724931363728857</c:v>
                </c:pt>
                <c:pt idx="12">
                  <c:v>14.825199949060822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62-4D48-BB64-040E2ED6F30A}"/>
            </c:ext>
          </c:extLst>
        </c:ser>
        <c:ser>
          <c:idx val="4"/>
          <c:order val="2"/>
          <c:tx>
            <c:strRef>
              <c:f>'Jacket (For Substation)'!$B$15</c:f>
              <c:strCache>
                <c:ptCount val="1"/>
                <c:pt idx="0">
                  <c:v>25% Domestic Content, Med-constrained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'Jacket (For Substation)'!$C$3:$Q$3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Substation)'!$C$15:$Q$15</c:f>
              <c:numCache>
                <c:formatCode>0</c:formatCode>
                <c:ptCount val="15"/>
                <c:pt idx="0">
                  <c:v>3.0889988198762373</c:v>
                </c:pt>
                <c:pt idx="1">
                  <c:v>6.2504002097422351</c:v>
                </c:pt>
                <c:pt idx="2">
                  <c:v>9.4237571515726515</c:v>
                </c:pt>
                <c:pt idx="3">
                  <c:v>9.3903399000771675</c:v>
                </c:pt>
                <c:pt idx="4">
                  <c:v>9.1124592901235104</c:v>
                </c:pt>
                <c:pt idx="5">
                  <c:v>4.7763159806863493</c:v>
                </c:pt>
                <c:pt idx="6">
                  <c:v>4.8883073817360696</c:v>
                </c:pt>
                <c:pt idx="7">
                  <c:v>3.2065409510902319</c:v>
                </c:pt>
                <c:pt idx="8">
                  <c:v>5.1299318717284859</c:v>
                </c:pt>
                <c:pt idx="9">
                  <c:v>6.8443837205890201</c:v>
                </c:pt>
                <c:pt idx="10">
                  <c:v>6.8047823533628975</c:v>
                </c:pt>
                <c:pt idx="11">
                  <c:v>8.455534878102263</c:v>
                </c:pt>
                <c:pt idx="12">
                  <c:v>8.4245504453081104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62-4D48-BB64-040E2ED6F30A}"/>
            </c:ext>
          </c:extLst>
        </c:ser>
        <c:ser>
          <c:idx val="5"/>
          <c:order val="3"/>
          <c:tx>
            <c:strRef>
              <c:f>'Jacket (For Substation)'!$B$16</c:f>
              <c:strCache>
                <c:ptCount val="1"/>
                <c:pt idx="0">
                  <c:v>100% Domestic Content, Med-constrained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'Jacket (For Substation)'!$C$3:$Q$3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Substation)'!$C$16:$Q$16</c:f>
              <c:numCache>
                <c:formatCode>0</c:formatCode>
                <c:ptCount val="15"/>
                <c:pt idx="0">
                  <c:v>12.355995279504949</c:v>
                </c:pt>
                <c:pt idx="1">
                  <c:v>25.00160083896894</c:v>
                </c:pt>
                <c:pt idx="2">
                  <c:v>37.695028606290606</c:v>
                </c:pt>
                <c:pt idx="3">
                  <c:v>37.56135960030867</c:v>
                </c:pt>
                <c:pt idx="4">
                  <c:v>36.449837160494042</c:v>
                </c:pt>
                <c:pt idx="5">
                  <c:v>19.105263922745397</c:v>
                </c:pt>
                <c:pt idx="6">
                  <c:v>19.553229526944278</c:v>
                </c:pt>
                <c:pt idx="7">
                  <c:v>12.826163804360927</c:v>
                </c:pt>
                <c:pt idx="8">
                  <c:v>20.519727486913943</c:v>
                </c:pt>
                <c:pt idx="9">
                  <c:v>27.37753488235608</c:v>
                </c:pt>
                <c:pt idx="10">
                  <c:v>27.21912941345159</c:v>
                </c:pt>
                <c:pt idx="11">
                  <c:v>33.822139512409052</c:v>
                </c:pt>
                <c:pt idx="12">
                  <c:v>33.698201781232441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62-4D48-BB64-040E2ED6F30A}"/>
            </c:ext>
          </c:extLst>
        </c:ser>
        <c:ser>
          <c:idx val="6"/>
          <c:order val="4"/>
          <c:tx>
            <c:strRef>
              <c:f>'Jacket (For Substation)'!$B$20</c:f>
              <c:strCache>
                <c:ptCount val="1"/>
                <c:pt idx="0">
                  <c:v>25% Domestic Content, High-constrained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'Jacket (For Substation)'!$C$3:$Q$3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Substation)'!$C$20:$Q$20</c:f>
              <c:numCache>
                <c:formatCode>0</c:formatCode>
                <c:ptCount val="15"/>
                <c:pt idx="0">
                  <c:v>3.0889988198762373</c:v>
                </c:pt>
                <c:pt idx="1">
                  <c:v>6.7208103596557711</c:v>
                </c:pt>
                <c:pt idx="2">
                  <c:v>8.0358660631787249</c:v>
                </c:pt>
                <c:pt idx="3">
                  <c:v>6.2633567133514703</c:v>
                </c:pt>
                <c:pt idx="4">
                  <c:v>6.0780103465123823</c:v>
                </c:pt>
                <c:pt idx="5">
                  <c:v>4.4247260543302707</c:v>
                </c:pt>
                <c:pt idx="6">
                  <c:v>7.2455578302621291</c:v>
                </c:pt>
                <c:pt idx="7">
                  <c:v>5.9488969264035916</c:v>
                </c:pt>
                <c:pt idx="8">
                  <c:v>5.1299318717284859</c:v>
                </c:pt>
                <c:pt idx="9">
                  <c:v>6.8443837205890201</c:v>
                </c:pt>
                <c:pt idx="10">
                  <c:v>6.8047823533628975</c:v>
                </c:pt>
                <c:pt idx="11">
                  <c:v>8.455534878102263</c:v>
                </c:pt>
                <c:pt idx="12">
                  <c:v>8.4245504453081104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62-4D48-BB64-040E2ED6F30A}"/>
            </c:ext>
          </c:extLst>
        </c:ser>
        <c:ser>
          <c:idx val="7"/>
          <c:order val="5"/>
          <c:tx>
            <c:strRef>
              <c:f>'Jacket (For Substation)'!$B$21</c:f>
              <c:strCache>
                <c:ptCount val="1"/>
                <c:pt idx="0">
                  <c:v>100% Domestic Content, High-constrained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'Jacket (For Substation)'!$C$3:$Q$3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Substation)'!$C$21:$Q$21</c:f>
              <c:numCache>
                <c:formatCode>0</c:formatCode>
                <c:ptCount val="15"/>
                <c:pt idx="0">
                  <c:v>12.355995279504949</c:v>
                </c:pt>
                <c:pt idx="1">
                  <c:v>26.883241438623084</c:v>
                </c:pt>
                <c:pt idx="2">
                  <c:v>32.143464252714899</c:v>
                </c:pt>
                <c:pt idx="3">
                  <c:v>25.053426853405881</c:v>
                </c:pt>
                <c:pt idx="4">
                  <c:v>24.312041386049529</c:v>
                </c:pt>
                <c:pt idx="5">
                  <c:v>17.698904217321083</c:v>
                </c:pt>
                <c:pt idx="6">
                  <c:v>28.982231321048516</c:v>
                </c:pt>
                <c:pt idx="7">
                  <c:v>23.795587705614366</c:v>
                </c:pt>
                <c:pt idx="8">
                  <c:v>20.519727486913943</c:v>
                </c:pt>
                <c:pt idx="9">
                  <c:v>27.37753488235608</c:v>
                </c:pt>
                <c:pt idx="10">
                  <c:v>27.21912941345159</c:v>
                </c:pt>
                <c:pt idx="11">
                  <c:v>33.822139512409052</c:v>
                </c:pt>
                <c:pt idx="12">
                  <c:v>33.698201781232441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62-4D48-BB64-040E2ED6F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Jacket (For Substation) Job Requirements,</a:t>
            </a:r>
            <a:r>
              <a:rPr lang="en-US" baseline="0"/>
              <a:t>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'Jacket (For Substation)'!$B$5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'Jacket (For Substation)'!$C$3:$Q$3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Substation)'!$C$5:$Q$5</c:f>
              <c:numCache>
                <c:formatCode>0</c:formatCode>
                <c:ptCount val="15"/>
                <c:pt idx="0">
                  <c:v>3.0889988198762373</c:v>
                </c:pt>
                <c:pt idx="1">
                  <c:v>15.609058464317993</c:v>
                </c:pt>
                <c:pt idx="2">
                  <c:v>14.160068661280503</c:v>
                </c:pt>
                <c:pt idx="3">
                  <c:v>11.711276960308904</c:v>
                </c:pt>
                <c:pt idx="4">
                  <c:v>8.5429305844907919</c:v>
                </c:pt>
                <c:pt idx="5">
                  <c:v>13.267544390795415</c:v>
                </c:pt>
                <c:pt idx="6">
                  <c:v>8.1471789695601142</c:v>
                </c:pt>
                <c:pt idx="7">
                  <c:v>17.635975230996273</c:v>
                </c:pt>
                <c:pt idx="8">
                  <c:v>1.911327867849629</c:v>
                </c:pt>
                <c:pt idx="9">
                  <c:v>11.29170309790171</c:v>
                </c:pt>
                <c:pt idx="10">
                  <c:v>3.7421232315810871</c:v>
                </c:pt>
                <c:pt idx="11">
                  <c:v>5.5798969359518376</c:v>
                </c:pt>
                <c:pt idx="12">
                  <c:v>3.7062999872652069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D-464B-AB59-92E7E08FF77D}"/>
            </c:ext>
          </c:extLst>
        </c:ser>
        <c:ser>
          <c:idx val="1"/>
          <c:order val="1"/>
          <c:tx>
            <c:strRef>
              <c:f>'Jacket (For Substation)'!$B$6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'Jacket (For Substation)'!$C$3:$Q$3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Substation)'!$C$6:$Q$6</c:f>
              <c:numCache>
                <c:formatCode>0</c:formatCode>
                <c:ptCount val="15"/>
                <c:pt idx="0">
                  <c:v>12.355995279504949</c:v>
                </c:pt>
                <c:pt idx="1">
                  <c:v>62.436233857271972</c:v>
                </c:pt>
                <c:pt idx="2">
                  <c:v>56.640274645122012</c:v>
                </c:pt>
                <c:pt idx="3">
                  <c:v>46.845107841235617</c:v>
                </c:pt>
                <c:pt idx="4">
                  <c:v>34.171722337963168</c:v>
                </c:pt>
                <c:pt idx="5">
                  <c:v>53.070177563181659</c:v>
                </c:pt>
                <c:pt idx="6">
                  <c:v>32.588715878240457</c:v>
                </c:pt>
                <c:pt idx="7">
                  <c:v>70.543900923985092</c:v>
                </c:pt>
                <c:pt idx="8">
                  <c:v>7.6453114713985162</c:v>
                </c:pt>
                <c:pt idx="9">
                  <c:v>45.16681239160684</c:v>
                </c:pt>
                <c:pt idx="10">
                  <c:v>14.968492926324348</c:v>
                </c:pt>
                <c:pt idx="11">
                  <c:v>22.31958774380735</c:v>
                </c:pt>
                <c:pt idx="12">
                  <c:v>14.825199949060828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DD-464B-AB59-92E7E08FF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Jacket (For Substation) </a:t>
            </a:r>
            <a:r>
              <a:rPr lang="en-US"/>
              <a:t>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'Jacket (For Substation)'!$D$63</c:f>
              <c:strCache>
                <c:ptCount val="1"/>
                <c:pt idx="0">
                  <c:v>Baseline Direct, Unconstrained East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5E-48CA-827A-B8F7D186C784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B5E-48CA-827A-B8F7D186C784}"/>
              </c:ext>
            </c:extLst>
          </c:dPt>
          <c:cat>
            <c:numRef>
              <c:f>'Jacket (For Substation)'!$C$64:$C$106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'Jacket (For Substation)'!$D$64:$D$106</c:f>
              <c:numCache>
                <c:formatCode>0</c:formatCode>
                <c:ptCount val="43"/>
                <c:pt idx="0">
                  <c:v>1.0607007190134727</c:v>
                </c:pt>
                <c:pt idx="3">
                  <c:v>5.3598400328585347</c:v>
                </c:pt>
                <c:pt idx="6">
                  <c:v>4.8622857715763512</c:v>
                </c:pt>
                <c:pt idx="9">
                  <c:v>4.0214194361081921</c:v>
                </c:pt>
                <c:pt idx="12">
                  <c:v>2.9334723455202298</c:v>
                </c:pt>
                <c:pt idx="15">
                  <c:v>4.5558106996699026</c:v>
                </c:pt>
                <c:pt idx="18">
                  <c:v>2.7975791170066207</c:v>
                </c:pt>
                <c:pt idx="21">
                  <c:v>6.0558429118373782</c:v>
                </c:pt>
                <c:pt idx="24">
                  <c:v>0.65631195151437971</c:v>
                </c:pt>
                <c:pt idx="27">
                  <c:v>3.8773461219097749</c:v>
                </c:pt>
                <c:pt idx="30">
                  <c:v>1.2849706438327839</c:v>
                </c:pt>
                <c:pt idx="33">
                  <c:v>1.9160255594472255</c:v>
                </c:pt>
                <c:pt idx="36">
                  <c:v>1.272669654671263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5E-48CA-827A-B8F7D186C784}"/>
            </c:ext>
          </c:extLst>
        </c:ser>
        <c:ser>
          <c:idx val="1"/>
          <c:order val="1"/>
          <c:tx>
            <c:strRef>
              <c:f>'Jacket (For Substation)'!$E$63</c:f>
              <c:strCache>
                <c:ptCount val="1"/>
                <c:pt idx="0">
                  <c:v>Baseline Indirect, Unconstrained East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'Jacket (For Substation)'!$C$64:$C$106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'Jacket (For Substation)'!$E$64:$E$106</c:f>
              <c:numCache>
                <c:formatCode>0</c:formatCode>
                <c:ptCount val="43"/>
                <c:pt idx="0">
                  <c:v>2.0282981008627647</c:v>
                </c:pt>
                <c:pt idx="3">
                  <c:v>10.249218431459459</c:v>
                </c:pt>
                <c:pt idx="6">
                  <c:v>9.2977828897041519</c:v>
                </c:pt>
                <c:pt idx="9">
                  <c:v>7.6898575242007112</c:v>
                </c:pt>
                <c:pt idx="12">
                  <c:v>5.6094582389705616</c:v>
                </c:pt>
                <c:pt idx="15">
                  <c:v>8.711733691125513</c:v>
                </c:pt>
                <c:pt idx="18">
                  <c:v>5.349599852553494</c:v>
                </c:pt>
                <c:pt idx="21">
                  <c:v>11.580132319158894</c:v>
                </c:pt>
                <c:pt idx="24">
                  <c:v>1.2550159163352494</c:v>
                </c:pt>
                <c:pt idx="27">
                  <c:v>7.4143569759919359</c:v>
                </c:pt>
                <c:pt idx="30">
                  <c:v>2.4571525877483031</c:v>
                </c:pt>
                <c:pt idx="33">
                  <c:v>3.6638713765046118</c:v>
                </c:pt>
                <c:pt idx="36">
                  <c:v>2.4336303325939439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5E-48CA-827A-B8F7D186C784}"/>
            </c:ext>
          </c:extLst>
        </c:ser>
        <c:ser>
          <c:idx val="2"/>
          <c:order val="2"/>
          <c:tx>
            <c:strRef>
              <c:f>'Jacket (For Substation)'!$F$63</c:f>
              <c:strCache>
                <c:ptCount val="1"/>
                <c:pt idx="0">
                  <c:v>100% Domestic Content Direct, Unconstrained East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'Jacket (For Substation)'!$C$64:$C$106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'Jacket (For Substation)'!$F$64:$F$107</c:f>
              <c:numCache>
                <c:formatCode>0</c:formatCode>
                <c:ptCount val="44"/>
                <c:pt idx="1">
                  <c:v>4.2428028760538909</c:v>
                </c:pt>
                <c:pt idx="4">
                  <c:v>21.439360131434139</c:v>
                </c:pt>
                <c:pt idx="7">
                  <c:v>19.449143086305405</c:v>
                </c:pt>
                <c:pt idx="10">
                  <c:v>16.085677744432768</c:v>
                </c:pt>
                <c:pt idx="13">
                  <c:v>11.733889382080919</c:v>
                </c:pt>
                <c:pt idx="16">
                  <c:v>18.22324279867961</c:v>
                </c:pt>
                <c:pt idx="19">
                  <c:v>11.190316468026483</c:v>
                </c:pt>
                <c:pt idx="22">
                  <c:v>24.223371647349513</c:v>
                </c:pt>
                <c:pt idx="25">
                  <c:v>2.6252478060575188</c:v>
                </c:pt>
                <c:pt idx="28">
                  <c:v>15.5093844876391</c:v>
                </c:pt>
                <c:pt idx="31">
                  <c:v>5.1398825753311357</c:v>
                </c:pt>
                <c:pt idx="34">
                  <c:v>7.6641022377889021</c:v>
                </c:pt>
                <c:pt idx="37">
                  <c:v>5.0906786186850521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5E-48CA-827A-B8F7D186C784}"/>
            </c:ext>
          </c:extLst>
        </c:ser>
        <c:ser>
          <c:idx val="3"/>
          <c:order val="3"/>
          <c:tx>
            <c:strRef>
              <c:f>'Jacket (For Substation)'!$G$63</c:f>
              <c:strCache>
                <c:ptCount val="1"/>
                <c:pt idx="0">
                  <c:v>100% Domestic Content Indirect, Unconstrained East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'Jacket (For Substation)'!$C$64:$C$106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'Jacket (For Substation)'!$G$64:$G$107</c:f>
              <c:numCache>
                <c:formatCode>0</c:formatCode>
                <c:ptCount val="44"/>
                <c:pt idx="1">
                  <c:v>8.113192403451059</c:v>
                </c:pt>
                <c:pt idx="4">
                  <c:v>40.996873725837837</c:v>
                </c:pt>
                <c:pt idx="7">
                  <c:v>37.191131558816608</c:v>
                </c:pt>
                <c:pt idx="10">
                  <c:v>30.759430096802845</c:v>
                </c:pt>
                <c:pt idx="13">
                  <c:v>22.437832955882246</c:v>
                </c:pt>
                <c:pt idx="16">
                  <c:v>34.846934764502052</c:v>
                </c:pt>
                <c:pt idx="19">
                  <c:v>21.398399410213976</c:v>
                </c:pt>
                <c:pt idx="22">
                  <c:v>46.320529276635575</c:v>
                </c:pt>
                <c:pt idx="25">
                  <c:v>5.0200636653409978</c:v>
                </c:pt>
                <c:pt idx="28">
                  <c:v>29.657427903967744</c:v>
                </c:pt>
                <c:pt idx="31">
                  <c:v>9.8286103509932126</c:v>
                </c:pt>
                <c:pt idx="34">
                  <c:v>14.655485506018447</c:v>
                </c:pt>
                <c:pt idx="37">
                  <c:v>9.7345213303757756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B5E-48CA-827A-B8F7D186C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OSS Topside </a:t>
            </a:r>
            <a:r>
              <a:rPr lang="en-US"/>
              <a:t>Job Requirements, 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'Substation (Topside)'!$B$10</c:f>
              <c:strCache>
                <c:ptCount val="1"/>
                <c:pt idx="0">
                  <c:v>25% Domestic Content, Low-constrained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'Substation (Topside)'!$C$3:$Q$3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'Substation (Topside)'!$C$10:$Q$10</c:f>
              <c:numCache>
                <c:formatCode>0</c:formatCode>
                <c:ptCount val="15"/>
                <c:pt idx="0">
                  <c:v>5.8127715660845354</c:v>
                </c:pt>
                <c:pt idx="1">
                  <c:v>6.7917185067541839</c:v>
                </c:pt>
                <c:pt idx="2">
                  <c:v>10.321034271059336</c:v>
                </c:pt>
                <c:pt idx="3">
                  <c:v>6.149590610715566</c:v>
                </c:pt>
                <c:pt idx="4">
                  <c:v>7.3952778965078467</c:v>
                </c:pt>
                <c:pt idx="5">
                  <c:v>11.788520738989574</c:v>
                </c:pt>
                <c:pt idx="6">
                  <c:v>8.9897125725534774</c:v>
                </c:pt>
                <c:pt idx="7">
                  <c:v>5.0421687966381343</c:v>
                </c:pt>
                <c:pt idx="8">
                  <c:v>7.1672849605867981</c:v>
                </c:pt>
                <c:pt idx="9">
                  <c:v>5.3920608770075198</c:v>
                </c:pt>
                <c:pt idx="10">
                  <c:v>6.0948946517576035</c:v>
                </c:pt>
                <c:pt idx="11">
                  <c:v>3.0328929784923773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F5-49C5-9F58-5D5625515C94}"/>
            </c:ext>
          </c:extLst>
        </c:ser>
        <c:ser>
          <c:idx val="3"/>
          <c:order val="1"/>
          <c:tx>
            <c:strRef>
              <c:f>'Substation (Topside)'!$B$11</c:f>
              <c:strCache>
                <c:ptCount val="1"/>
                <c:pt idx="0">
                  <c:v>100% Domestic Content, Low-constrained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'Substation (Topside)'!$C$3:$Q$3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'Substation (Topside)'!$C$11:$Q$11</c:f>
              <c:numCache>
                <c:formatCode>0</c:formatCode>
                <c:ptCount val="15"/>
                <c:pt idx="0">
                  <c:v>23.251086264338142</c:v>
                </c:pt>
                <c:pt idx="1">
                  <c:v>27.166874027016735</c:v>
                </c:pt>
                <c:pt idx="2">
                  <c:v>41.284137084237344</c:v>
                </c:pt>
                <c:pt idx="3">
                  <c:v>24.598362442862264</c:v>
                </c:pt>
                <c:pt idx="4">
                  <c:v>29.581111586031387</c:v>
                </c:pt>
                <c:pt idx="5">
                  <c:v>47.154082955958295</c:v>
                </c:pt>
                <c:pt idx="6">
                  <c:v>35.95885029021391</c:v>
                </c:pt>
                <c:pt idx="7">
                  <c:v>20.168675186552537</c:v>
                </c:pt>
                <c:pt idx="8">
                  <c:v>28.669139842347192</c:v>
                </c:pt>
                <c:pt idx="9">
                  <c:v>21.568243508030079</c:v>
                </c:pt>
                <c:pt idx="10">
                  <c:v>24.379578607030414</c:v>
                </c:pt>
                <c:pt idx="11">
                  <c:v>12.131571913969509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F5-49C5-9F58-5D5625515C94}"/>
            </c:ext>
          </c:extLst>
        </c:ser>
        <c:ser>
          <c:idx val="4"/>
          <c:order val="2"/>
          <c:tx>
            <c:strRef>
              <c:f>'Substation (Topside)'!$B$15</c:f>
              <c:strCache>
                <c:ptCount val="1"/>
                <c:pt idx="0">
                  <c:v>25% Domestic Content, Med-constrained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'Substation (Topside)'!$C$3:$Q$3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'Substation (Topside)'!$C$15:$Q$15</c:f>
              <c:numCache>
                <c:formatCode>0</c:formatCode>
                <c:ptCount val="15"/>
                <c:pt idx="0">
                  <c:v>5.0369762769331992</c:v>
                </c:pt>
                <c:pt idx="1">
                  <c:v>5.0960067344848206</c:v>
                </c:pt>
                <c:pt idx="2">
                  <c:v>7.6832727980700293</c:v>
                </c:pt>
                <c:pt idx="3">
                  <c:v>6.3800228470847795</c:v>
                </c:pt>
                <c:pt idx="4">
                  <c:v>3.7147344451486912</c:v>
                </c:pt>
                <c:pt idx="5">
                  <c:v>3.8941727868348597</c:v>
                </c:pt>
                <c:pt idx="6">
                  <c:v>2.6569869130119996</c:v>
                </c:pt>
                <c:pt idx="7">
                  <c:v>2.61432128068981</c:v>
                </c:pt>
                <c:pt idx="8">
                  <c:v>5.5766386126827499</c:v>
                </c:pt>
                <c:pt idx="9">
                  <c:v>5.580286759743073</c:v>
                </c:pt>
                <c:pt idx="10">
                  <c:v>5.5479994137640771</c:v>
                </c:pt>
                <c:pt idx="11">
                  <c:v>5.5150980720010461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F5-49C5-9F58-5D5625515C94}"/>
            </c:ext>
          </c:extLst>
        </c:ser>
        <c:ser>
          <c:idx val="5"/>
          <c:order val="3"/>
          <c:tx>
            <c:strRef>
              <c:f>'Substation (Topside)'!$B$16</c:f>
              <c:strCache>
                <c:ptCount val="1"/>
                <c:pt idx="0">
                  <c:v>100% Domestic Content, Med-constrained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'Substation (Topside)'!$C$3:$Q$3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'Substation (Topside)'!$C$16:$Q$16</c:f>
              <c:numCache>
                <c:formatCode>0</c:formatCode>
                <c:ptCount val="15"/>
                <c:pt idx="0">
                  <c:v>20.147905107732797</c:v>
                </c:pt>
                <c:pt idx="1">
                  <c:v>20.384026937939282</c:v>
                </c:pt>
                <c:pt idx="2">
                  <c:v>30.733091192280117</c:v>
                </c:pt>
                <c:pt idx="3">
                  <c:v>25.520091388339118</c:v>
                </c:pt>
                <c:pt idx="4">
                  <c:v>14.858937780594765</c:v>
                </c:pt>
                <c:pt idx="5">
                  <c:v>15.576691147339439</c:v>
                </c:pt>
                <c:pt idx="6">
                  <c:v>10.627947652047999</c:v>
                </c:pt>
                <c:pt idx="7">
                  <c:v>10.45728512275924</c:v>
                </c:pt>
                <c:pt idx="8">
                  <c:v>22.306554450730999</c:v>
                </c:pt>
                <c:pt idx="9">
                  <c:v>22.321147038972292</c:v>
                </c:pt>
                <c:pt idx="10">
                  <c:v>22.191997655056309</c:v>
                </c:pt>
                <c:pt idx="11">
                  <c:v>22.060392288004184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F5-49C5-9F58-5D5625515C94}"/>
            </c:ext>
          </c:extLst>
        </c:ser>
        <c:ser>
          <c:idx val="6"/>
          <c:order val="4"/>
          <c:tx>
            <c:strRef>
              <c:f>'Substation (Topside)'!$B$20</c:f>
              <c:strCache>
                <c:ptCount val="1"/>
                <c:pt idx="0">
                  <c:v>25% Domestic Content, High-constrained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'Substation (Topside)'!$C$3:$Q$3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'Substation (Topside)'!$C$20:$Q$20</c:f>
              <c:numCache>
                <c:formatCode>0</c:formatCode>
                <c:ptCount val="15"/>
                <c:pt idx="0">
                  <c:v>5.0369762769331992</c:v>
                </c:pt>
                <c:pt idx="1">
                  <c:v>4.1096522268227993</c:v>
                </c:pt>
                <c:pt idx="2">
                  <c:v>5.2413703060547663</c:v>
                </c:pt>
                <c:pt idx="3">
                  <c:v>3.8299277151049944</c:v>
                </c:pt>
                <c:pt idx="4">
                  <c:v>3.7165918123712656</c:v>
                </c:pt>
                <c:pt idx="5">
                  <c:v>4.8100245348497221</c:v>
                </c:pt>
                <c:pt idx="6">
                  <c:v>2.3629470279720053</c:v>
                </c:pt>
                <c:pt idx="7">
                  <c:v>2.4250942165636911</c:v>
                </c:pt>
                <c:pt idx="8">
                  <c:v>5.5766386126827499</c:v>
                </c:pt>
                <c:pt idx="9">
                  <c:v>5.580286759743073</c:v>
                </c:pt>
                <c:pt idx="10">
                  <c:v>5.5479994137640771</c:v>
                </c:pt>
                <c:pt idx="11">
                  <c:v>5.5150980720010461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F5-49C5-9F58-5D5625515C94}"/>
            </c:ext>
          </c:extLst>
        </c:ser>
        <c:ser>
          <c:idx val="7"/>
          <c:order val="5"/>
          <c:tx>
            <c:strRef>
              <c:f>'Substation (Topside)'!$B$21</c:f>
              <c:strCache>
                <c:ptCount val="1"/>
                <c:pt idx="0">
                  <c:v>100% Domestic Content, High-constrained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'Substation (Topside)'!$C$3:$Q$3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'Substation (Topside)'!$C$21:$Q$21</c:f>
              <c:numCache>
                <c:formatCode>0</c:formatCode>
                <c:ptCount val="15"/>
                <c:pt idx="0">
                  <c:v>20.147905107732797</c:v>
                </c:pt>
                <c:pt idx="1">
                  <c:v>16.438608907291197</c:v>
                </c:pt>
                <c:pt idx="2">
                  <c:v>20.965481224219065</c:v>
                </c:pt>
                <c:pt idx="3">
                  <c:v>15.319710860419978</c:v>
                </c:pt>
                <c:pt idx="4">
                  <c:v>14.866367249485062</c:v>
                </c:pt>
                <c:pt idx="5">
                  <c:v>19.240098139398889</c:v>
                </c:pt>
                <c:pt idx="6">
                  <c:v>9.4517881118880211</c:v>
                </c:pt>
                <c:pt idx="7">
                  <c:v>9.7003768662547643</c:v>
                </c:pt>
                <c:pt idx="8">
                  <c:v>22.306554450730999</c:v>
                </c:pt>
                <c:pt idx="9">
                  <c:v>22.321147038972292</c:v>
                </c:pt>
                <c:pt idx="10">
                  <c:v>22.191997655056309</c:v>
                </c:pt>
                <c:pt idx="11">
                  <c:v>22.060392288004184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F5-49C5-9F58-5D5625515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OSS Topside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'Substation (Topside)'!$B$5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'Substation (Topside)'!$C$3:$Q$3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'Substation (Topside)'!$C$5:$Q$5</c:f>
              <c:numCache>
                <c:formatCode>0</c:formatCode>
                <c:ptCount val="15"/>
                <c:pt idx="0">
                  <c:v>12.592440692332998</c:v>
                </c:pt>
                <c:pt idx="1">
                  <c:v>7.6357222946284429</c:v>
                </c:pt>
                <c:pt idx="2">
                  <c:v>8.9793118993362526</c:v>
                </c:pt>
                <c:pt idx="3">
                  <c:v>6.8202199923739304</c:v>
                </c:pt>
                <c:pt idx="4">
                  <c:v>11.144203335446075</c:v>
                </c:pt>
                <c:pt idx="5">
                  <c:v>6.7607166438105173</c:v>
                </c:pt>
                <c:pt idx="6">
                  <c:v>10.627947652047999</c:v>
                </c:pt>
                <c:pt idx="7">
                  <c:v>1.307160640344905</c:v>
                </c:pt>
                <c:pt idx="8">
                  <c:v>9.3499353892782864</c:v>
                </c:pt>
                <c:pt idx="9">
                  <c:v>3.0687418991731654</c:v>
                </c:pt>
                <c:pt idx="10">
                  <c:v>4.5764793971958522</c:v>
                </c:pt>
                <c:pt idx="11">
                  <c:v>3.032892978492379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B-47D3-840F-1A5047B4F153}"/>
            </c:ext>
          </c:extLst>
        </c:ser>
        <c:ser>
          <c:idx val="1"/>
          <c:order val="1"/>
          <c:tx>
            <c:strRef>
              <c:f>'Substation (Topside)'!$B$6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'Substation (Topside)'!$C$3:$Q$3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'Substation (Topside)'!$C$6:$Q$6</c:f>
              <c:numCache>
                <c:formatCode>0</c:formatCode>
                <c:ptCount val="15"/>
                <c:pt idx="0">
                  <c:v>50.369762769331992</c:v>
                </c:pt>
                <c:pt idx="1">
                  <c:v>30.542889178513771</c:v>
                </c:pt>
                <c:pt idx="2">
                  <c:v>35.91724759734501</c:v>
                </c:pt>
                <c:pt idx="3">
                  <c:v>27.280879969495722</c:v>
                </c:pt>
                <c:pt idx="4">
                  <c:v>44.576813341784302</c:v>
                </c:pt>
                <c:pt idx="5">
                  <c:v>27.042866575242069</c:v>
                </c:pt>
                <c:pt idx="6">
                  <c:v>42.511790608191994</c:v>
                </c:pt>
                <c:pt idx="7">
                  <c:v>5.2286425613796199</c:v>
                </c:pt>
                <c:pt idx="8">
                  <c:v>37.399741557113146</c:v>
                </c:pt>
                <c:pt idx="9">
                  <c:v>12.274967596692662</c:v>
                </c:pt>
                <c:pt idx="10">
                  <c:v>18.305917588783409</c:v>
                </c:pt>
                <c:pt idx="11">
                  <c:v>12.131571913969516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CB-47D3-840F-1A5047B4F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OSS Topside </a:t>
            </a:r>
            <a:r>
              <a:rPr lang="en-US"/>
              <a:t>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'Substation (Topside)'!$D$63</c:f>
              <c:strCache>
                <c:ptCount val="1"/>
                <c:pt idx="0">
                  <c:v>Baseline Direct, Unconstrained East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E7F-4527-AC64-E9C96E7B741A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E7F-4527-AC64-E9C96E7B741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'Substation (Topside)'!$C$64:$C$106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'Substation (Topside)'!$D$64:$D$106</c:f>
              <c:numCache>
                <c:formatCode>0</c:formatCode>
                <c:ptCount val="43"/>
                <c:pt idx="0">
                  <c:v>8.983122842005324</c:v>
                </c:pt>
                <c:pt idx="3">
                  <c:v>5.4471276090146059</c:v>
                </c:pt>
                <c:pt idx="6">
                  <c:v>6.4056098257051568</c:v>
                </c:pt>
                <c:pt idx="9">
                  <c:v>4.8653692717646413</c:v>
                </c:pt>
                <c:pt idx="12">
                  <c:v>7.9499876143589958</c:v>
                </c:pt>
                <c:pt idx="15">
                  <c:v>4.8229211155480902</c:v>
                </c:pt>
                <c:pt idx="18">
                  <c:v>7.5817041072012481</c:v>
                </c:pt>
                <c:pt idx="21">
                  <c:v>0.93249473182764808</c:v>
                </c:pt>
                <c:pt idx="24">
                  <c:v>6.6700030771507732</c:v>
                </c:pt>
                <c:pt idx="27">
                  <c:v>2.1891614282103045</c:v>
                </c:pt>
                <c:pt idx="30">
                  <c:v>3.264742523976913</c:v>
                </c:pt>
                <c:pt idx="33">
                  <c:v>2.1635877315698364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7F-4527-AC64-E9C96E7B741A}"/>
            </c:ext>
          </c:extLst>
        </c:ser>
        <c:ser>
          <c:idx val="1"/>
          <c:order val="1"/>
          <c:tx>
            <c:strRef>
              <c:f>'Substation (Topside)'!$E$63</c:f>
              <c:strCache>
                <c:ptCount val="1"/>
                <c:pt idx="0">
                  <c:v>Baseline Indirect, Unconstrained East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'Substation (Topside)'!$C$64:$C$106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'Substation (Topside)'!$E$64:$E$106</c:f>
              <c:numCache>
                <c:formatCode>0</c:formatCode>
                <c:ptCount val="43"/>
                <c:pt idx="0">
                  <c:v>3.6093178503276744</c:v>
                </c:pt>
                <c:pt idx="3">
                  <c:v>2.188594685613837</c:v>
                </c:pt>
                <c:pt idx="6">
                  <c:v>2.5737020736310958</c:v>
                </c:pt>
                <c:pt idx="9">
                  <c:v>1.9548507206092895</c:v>
                </c:pt>
                <c:pt idx="12">
                  <c:v>3.1942157210870792</c:v>
                </c:pt>
                <c:pt idx="15">
                  <c:v>1.9377955282624271</c:v>
                </c:pt>
                <c:pt idx="18">
                  <c:v>3.0462435448467504</c:v>
                </c:pt>
                <c:pt idx="21">
                  <c:v>0.37466590851725695</c:v>
                </c:pt>
                <c:pt idx="24">
                  <c:v>2.6799323121275127</c:v>
                </c:pt>
                <c:pt idx="27">
                  <c:v>0.87958047096286107</c:v>
                </c:pt>
                <c:pt idx="30">
                  <c:v>1.3117368732189396</c:v>
                </c:pt>
                <c:pt idx="33">
                  <c:v>0.86930524692254263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E7F-4527-AC64-E9C96E7B741A}"/>
            </c:ext>
          </c:extLst>
        </c:ser>
        <c:ser>
          <c:idx val="2"/>
          <c:order val="2"/>
          <c:tx>
            <c:strRef>
              <c:f>'Substation (Topside)'!$F$63</c:f>
              <c:strCache>
                <c:ptCount val="1"/>
                <c:pt idx="0">
                  <c:v>100% Domestic Content Direct, Unconstrained East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'Substation (Topside)'!$C$64:$C$106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'Substation (Topside)'!$F$64:$F$107</c:f>
              <c:numCache>
                <c:formatCode>0</c:formatCode>
                <c:ptCount val="44"/>
                <c:pt idx="1">
                  <c:v>35.932491368021296</c:v>
                </c:pt>
                <c:pt idx="4">
                  <c:v>21.788510436058424</c:v>
                </c:pt>
                <c:pt idx="7">
                  <c:v>25.622439302820627</c:v>
                </c:pt>
                <c:pt idx="10">
                  <c:v>19.461477087058565</c:v>
                </c:pt>
                <c:pt idx="13">
                  <c:v>31.799950457435983</c:v>
                </c:pt>
                <c:pt idx="16">
                  <c:v>19.291684462192361</c:v>
                </c:pt>
                <c:pt idx="19">
                  <c:v>30.326816428804992</c:v>
                </c:pt>
                <c:pt idx="22">
                  <c:v>3.7299789273105923</c:v>
                </c:pt>
                <c:pt idx="25">
                  <c:v>26.680012308603093</c:v>
                </c:pt>
                <c:pt idx="28">
                  <c:v>8.7566457128412178</c:v>
                </c:pt>
                <c:pt idx="31">
                  <c:v>13.058970095907652</c:v>
                </c:pt>
                <c:pt idx="34">
                  <c:v>8.6543509262793457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7F-4527-AC64-E9C96E7B741A}"/>
            </c:ext>
          </c:extLst>
        </c:ser>
        <c:ser>
          <c:idx val="3"/>
          <c:order val="3"/>
          <c:tx>
            <c:strRef>
              <c:f>'Substation (Topside)'!$G$63</c:f>
              <c:strCache>
                <c:ptCount val="1"/>
                <c:pt idx="0">
                  <c:v>100% Domestic Content Indirect, Unconstrained East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'Substation (Topside)'!$C$64:$C$106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'Substation (Topside)'!$G$64:$G$107</c:f>
              <c:numCache>
                <c:formatCode>0</c:formatCode>
                <c:ptCount val="44"/>
                <c:pt idx="1">
                  <c:v>14.437271401310698</c:v>
                </c:pt>
                <c:pt idx="4">
                  <c:v>8.7543787424553479</c:v>
                </c:pt>
                <c:pt idx="7">
                  <c:v>10.294808294524383</c:v>
                </c:pt>
                <c:pt idx="10">
                  <c:v>7.8194028824371582</c:v>
                </c:pt>
                <c:pt idx="13">
                  <c:v>12.776862884348317</c:v>
                </c:pt>
                <c:pt idx="16">
                  <c:v>7.7511821130497083</c:v>
                </c:pt>
                <c:pt idx="19">
                  <c:v>12.184974179387002</c:v>
                </c:pt>
                <c:pt idx="22">
                  <c:v>1.4986636340690278</c:v>
                </c:pt>
                <c:pt idx="25">
                  <c:v>10.719729248510051</c:v>
                </c:pt>
                <c:pt idx="28">
                  <c:v>3.5183218838514443</c:v>
                </c:pt>
                <c:pt idx="31">
                  <c:v>5.2469474928757585</c:v>
                </c:pt>
                <c:pt idx="34">
                  <c:v>3.4772209876901705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E7F-4527-AC64-E9C96E7B7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Array Cable </a:t>
            </a:r>
            <a:r>
              <a:rPr lang="en-US"/>
              <a:t>Job Requirements, 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'Array Cable'!$B$10</c:f>
              <c:strCache>
                <c:ptCount val="1"/>
                <c:pt idx="0">
                  <c:v>25% Domestic Content, Low-constrained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Cable'!$C$10:$Q$10</c:f>
              <c:numCache>
                <c:formatCode>0</c:formatCode>
                <c:ptCount val="15"/>
                <c:pt idx="0">
                  <c:v>63.535711877770964</c:v>
                </c:pt>
                <c:pt idx="1">
                  <c:v>192.74144968175759</c:v>
                </c:pt>
                <c:pt idx="2">
                  <c:v>301.5854263535478</c:v>
                </c:pt>
                <c:pt idx="3">
                  <c:v>276.57453651745391</c:v>
                </c:pt>
                <c:pt idx="4">
                  <c:v>180.36072021146339</c:v>
                </c:pt>
                <c:pt idx="5">
                  <c:v>310.73157876732398</c:v>
                </c:pt>
                <c:pt idx="6">
                  <c:v>250.21101801364972</c:v>
                </c:pt>
                <c:pt idx="7">
                  <c:v>339.33367035935669</c:v>
                </c:pt>
                <c:pt idx="8">
                  <c:v>137.57442546920751</c:v>
                </c:pt>
                <c:pt idx="9">
                  <c:v>225.43638907896349</c:v>
                </c:pt>
                <c:pt idx="10">
                  <c:v>99.761915503543179</c:v>
                </c:pt>
                <c:pt idx="11">
                  <c:v>95.191557093597012</c:v>
                </c:pt>
                <c:pt idx="12">
                  <c:v>45.648786593780855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7-4258-89EA-6FA67EE1CBE6}"/>
            </c:ext>
          </c:extLst>
        </c:ser>
        <c:ser>
          <c:idx val="3"/>
          <c:order val="1"/>
          <c:tx>
            <c:strRef>
              <c:f>'Array Cable'!$B$11</c:f>
              <c:strCache>
                <c:ptCount val="1"/>
                <c:pt idx="0">
                  <c:v>100% Domestic Content, Low-constrained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Cable'!$C$11:$Q$11</c:f>
              <c:numCache>
                <c:formatCode>0</c:formatCode>
                <c:ptCount val="15"/>
                <c:pt idx="0">
                  <c:v>254.14284751108386</c:v>
                </c:pt>
                <c:pt idx="1">
                  <c:v>770.96579872703035</c:v>
                </c:pt>
                <c:pt idx="2">
                  <c:v>1206.3417054141912</c:v>
                </c:pt>
                <c:pt idx="3">
                  <c:v>1106.2981460698156</c:v>
                </c:pt>
                <c:pt idx="4">
                  <c:v>721.44288084585355</c:v>
                </c:pt>
                <c:pt idx="5">
                  <c:v>1242.9263150692959</c:v>
                </c:pt>
                <c:pt idx="6">
                  <c:v>1000.8440720545989</c:v>
                </c:pt>
                <c:pt idx="7">
                  <c:v>1357.3346814374268</c:v>
                </c:pt>
                <c:pt idx="8">
                  <c:v>550.29770187683005</c:v>
                </c:pt>
                <c:pt idx="9">
                  <c:v>901.74555631585395</c:v>
                </c:pt>
                <c:pt idx="10">
                  <c:v>399.04766201417272</c:v>
                </c:pt>
                <c:pt idx="11">
                  <c:v>380.76622837438805</c:v>
                </c:pt>
                <c:pt idx="12">
                  <c:v>182.59514637512342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57-4258-89EA-6FA67EE1CBE6}"/>
            </c:ext>
          </c:extLst>
        </c:ser>
        <c:ser>
          <c:idx val="4"/>
          <c:order val="2"/>
          <c:tx>
            <c:strRef>
              <c:f>'Array Cable'!$B$15</c:f>
              <c:strCache>
                <c:ptCount val="1"/>
                <c:pt idx="0">
                  <c:v>25% Domestic Content, Med-constrained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Cable'!$C$15:$Q$15</c:f>
              <c:numCache>
                <c:formatCode>0</c:formatCode>
                <c:ptCount val="15"/>
                <c:pt idx="0">
                  <c:v>63.787622360999805</c:v>
                </c:pt>
                <c:pt idx="1">
                  <c:v>176.75002167888104</c:v>
                </c:pt>
                <c:pt idx="2">
                  <c:v>226.03963812541866</c:v>
                </c:pt>
                <c:pt idx="3">
                  <c:v>207.29891798634907</c:v>
                </c:pt>
                <c:pt idx="4">
                  <c:v>193.09999072983692</c:v>
                </c:pt>
                <c:pt idx="5">
                  <c:v>139.59623471945923</c:v>
                </c:pt>
                <c:pt idx="6">
                  <c:v>94.000040920428489</c:v>
                </c:pt>
                <c:pt idx="7">
                  <c:v>84.923185056695246</c:v>
                </c:pt>
                <c:pt idx="8">
                  <c:v>86.455455051618515</c:v>
                </c:pt>
                <c:pt idx="9">
                  <c:v>150.10250081843276</c:v>
                </c:pt>
                <c:pt idx="10">
                  <c:v>99.761915503543179</c:v>
                </c:pt>
                <c:pt idx="11">
                  <c:v>99.170296681671317</c:v>
                </c:pt>
                <c:pt idx="12">
                  <c:v>98.806897389136083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57-4258-89EA-6FA67EE1CBE6}"/>
            </c:ext>
          </c:extLst>
        </c:ser>
        <c:ser>
          <c:idx val="5"/>
          <c:order val="3"/>
          <c:tx>
            <c:strRef>
              <c:f>'Array Cable'!$B$16</c:f>
              <c:strCache>
                <c:ptCount val="1"/>
                <c:pt idx="0">
                  <c:v>100% Domestic Content, Med-constrained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Cable'!$C$16:$Q$16</c:f>
              <c:numCache>
                <c:formatCode>0</c:formatCode>
                <c:ptCount val="15"/>
                <c:pt idx="0">
                  <c:v>255.15048944399922</c:v>
                </c:pt>
                <c:pt idx="1">
                  <c:v>707.00008671552416</c:v>
                </c:pt>
                <c:pt idx="2">
                  <c:v>904.15855250167465</c:v>
                </c:pt>
                <c:pt idx="3">
                  <c:v>829.19567194539627</c:v>
                </c:pt>
                <c:pt idx="4">
                  <c:v>772.39996291934767</c:v>
                </c:pt>
                <c:pt idx="5">
                  <c:v>558.38493887783693</c:v>
                </c:pt>
                <c:pt idx="6">
                  <c:v>376.00016368171396</c:v>
                </c:pt>
                <c:pt idx="7">
                  <c:v>339.69274022678098</c:v>
                </c:pt>
                <c:pt idx="8">
                  <c:v>345.82182020647406</c:v>
                </c:pt>
                <c:pt idx="9">
                  <c:v>600.41000327373104</c:v>
                </c:pt>
                <c:pt idx="10">
                  <c:v>399.04766201417272</c:v>
                </c:pt>
                <c:pt idx="11">
                  <c:v>396.68118672668527</c:v>
                </c:pt>
                <c:pt idx="12">
                  <c:v>395.22758955654433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57-4258-89EA-6FA67EE1CBE6}"/>
            </c:ext>
          </c:extLst>
        </c:ser>
        <c:ser>
          <c:idx val="6"/>
          <c:order val="4"/>
          <c:tx>
            <c:strRef>
              <c:f>'Array Cable'!$B$20</c:f>
              <c:strCache>
                <c:ptCount val="1"/>
                <c:pt idx="0">
                  <c:v>25% Domestic Content, High-constrained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Cable'!$C$20:$Q$20</c:f>
              <c:numCache>
                <c:formatCode>0</c:formatCode>
                <c:ptCount val="15"/>
                <c:pt idx="0">
                  <c:v>63.787622360999805</c:v>
                </c:pt>
                <c:pt idx="1">
                  <c:v>161.73837600204459</c:v>
                </c:pt>
                <c:pt idx="2">
                  <c:v>181.49513920762126</c:v>
                </c:pt>
                <c:pt idx="3">
                  <c:v>138.50707215123546</c:v>
                </c:pt>
                <c:pt idx="4">
                  <c:v>129.0320123670372</c:v>
                </c:pt>
                <c:pt idx="5">
                  <c:v>155.25188721136121</c:v>
                </c:pt>
                <c:pt idx="6">
                  <c:v>125.19096358947974</c:v>
                </c:pt>
                <c:pt idx="7">
                  <c:v>124.02148312735198</c:v>
                </c:pt>
                <c:pt idx="8">
                  <c:v>86.455455051618515</c:v>
                </c:pt>
                <c:pt idx="9">
                  <c:v>150.10250081843276</c:v>
                </c:pt>
                <c:pt idx="10">
                  <c:v>99.761915503543179</c:v>
                </c:pt>
                <c:pt idx="11">
                  <c:v>99.170296681671317</c:v>
                </c:pt>
                <c:pt idx="12">
                  <c:v>98.806897389136083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57-4258-89EA-6FA67EE1CBE6}"/>
            </c:ext>
          </c:extLst>
        </c:ser>
        <c:ser>
          <c:idx val="7"/>
          <c:order val="5"/>
          <c:tx>
            <c:strRef>
              <c:f>'Array Cable'!$B$21</c:f>
              <c:strCache>
                <c:ptCount val="1"/>
                <c:pt idx="0">
                  <c:v>100% Domestic Content, High-constrained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Cable'!$C$21:$Q$21</c:f>
              <c:numCache>
                <c:formatCode>0</c:formatCode>
                <c:ptCount val="15"/>
                <c:pt idx="0">
                  <c:v>255.15048944399922</c:v>
                </c:pt>
                <c:pt idx="1">
                  <c:v>646.95350400817836</c:v>
                </c:pt>
                <c:pt idx="2">
                  <c:v>725.98055683048506</c:v>
                </c:pt>
                <c:pt idx="3">
                  <c:v>554.02828860494185</c:v>
                </c:pt>
                <c:pt idx="4">
                  <c:v>516.12804946814879</c:v>
                </c:pt>
                <c:pt idx="5">
                  <c:v>621.00754884544483</c:v>
                </c:pt>
                <c:pt idx="6">
                  <c:v>500.76385435791894</c:v>
                </c:pt>
                <c:pt idx="7">
                  <c:v>496.08593250940794</c:v>
                </c:pt>
                <c:pt idx="8">
                  <c:v>345.82182020647406</c:v>
                </c:pt>
                <c:pt idx="9">
                  <c:v>600.41000327373104</c:v>
                </c:pt>
                <c:pt idx="10">
                  <c:v>399.04766201417272</c:v>
                </c:pt>
                <c:pt idx="11">
                  <c:v>396.68118672668527</c:v>
                </c:pt>
                <c:pt idx="12">
                  <c:v>395.22758955654433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57-4258-89EA-6FA67EE1C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Cable Job Requirements,</a:t>
            </a:r>
            <a:r>
              <a:rPr lang="en-US" baseline="0"/>
              <a:t>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'Array Cable'!$B$5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Cable'!$C$5:$Q$5</c:f>
              <c:numCache>
                <c:formatCode>0</c:formatCode>
                <c:ptCount val="15"/>
                <c:pt idx="0">
                  <c:v>63.535711877770964</c:v>
                </c:pt>
                <c:pt idx="1">
                  <c:v>417.54354983309554</c:v>
                </c:pt>
                <c:pt idx="2">
                  <c:v>343.83952906809611</c:v>
                </c:pt>
                <c:pt idx="3">
                  <c:v>240.20498496540873</c:v>
                </c:pt>
                <c:pt idx="4">
                  <c:v>187.11904393452068</c:v>
                </c:pt>
                <c:pt idx="5">
                  <c:v>437.04348689760923</c:v>
                </c:pt>
                <c:pt idx="6">
                  <c:v>143.49601883082809</c:v>
                </c:pt>
                <c:pt idx="7">
                  <c:v>401.17194582698119</c:v>
                </c:pt>
                <c:pt idx="8">
                  <c:v>35.665579901116089</c:v>
                </c:pt>
                <c:pt idx="9">
                  <c:v>256.14094240028589</c:v>
                </c:pt>
                <c:pt idx="10">
                  <c:v>53.222981921140274</c:v>
                </c:pt>
                <c:pt idx="11">
                  <c:v>71.476575842079896</c:v>
                </c:pt>
                <c:pt idx="12">
                  <c:v>45.648786593780855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9-4539-AFEC-4FF5814225A7}"/>
            </c:ext>
          </c:extLst>
        </c:ser>
        <c:ser>
          <c:idx val="1"/>
          <c:order val="1"/>
          <c:tx>
            <c:strRef>
              <c:f>'Array Cable'!$B$6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Cable'!$C$6:$Q$6</c:f>
              <c:numCache>
                <c:formatCode>0</c:formatCode>
                <c:ptCount val="15"/>
                <c:pt idx="0">
                  <c:v>254.14284751108386</c:v>
                </c:pt>
                <c:pt idx="1">
                  <c:v>1670.1741993323822</c:v>
                </c:pt>
                <c:pt idx="2">
                  <c:v>1375.3581162723844</c:v>
                </c:pt>
                <c:pt idx="3">
                  <c:v>960.81993986163491</c:v>
                </c:pt>
                <c:pt idx="4">
                  <c:v>748.4761757380827</c:v>
                </c:pt>
                <c:pt idx="5">
                  <c:v>1748.1739475904369</c:v>
                </c:pt>
                <c:pt idx="6">
                  <c:v>573.98407532331237</c:v>
                </c:pt>
                <c:pt idx="7">
                  <c:v>1604.6877833079247</c:v>
                </c:pt>
                <c:pt idx="8">
                  <c:v>142.66231960446436</c:v>
                </c:pt>
                <c:pt idx="9">
                  <c:v>1024.5637696011436</c:v>
                </c:pt>
                <c:pt idx="10">
                  <c:v>212.8919276845611</c:v>
                </c:pt>
                <c:pt idx="11">
                  <c:v>285.90630336831958</c:v>
                </c:pt>
                <c:pt idx="12">
                  <c:v>182.59514637512342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B9-4539-AFEC-4FF581422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Array Cable </a:t>
            </a:r>
            <a:r>
              <a:rPr lang="en-US"/>
              <a:t>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'Array Cable'!$D$63</c:f>
              <c:strCache>
                <c:ptCount val="1"/>
                <c:pt idx="0">
                  <c:v>Baseline Direct, Unconstrained East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907-4AB2-B50E-73A7414046B8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907-4AB2-B50E-73A7414046B8}"/>
              </c:ext>
            </c:extLst>
          </c:dPt>
          <c:cat>
            <c:numRef>
              <c:f>'Array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'Array Cable'!$D$64:$D$106</c:f>
              <c:numCache>
                <c:formatCode>0</c:formatCode>
                <c:ptCount val="43"/>
                <c:pt idx="0">
                  <c:v>24.386299071349317</c:v>
                </c:pt>
                <c:pt idx="3">
                  <c:v>160.2617107860749</c:v>
                </c:pt>
                <c:pt idx="6">
                  <c:v>131.97260785457763</c:v>
                </c:pt>
                <c:pt idx="9">
                  <c:v>92.195561026598682</c:v>
                </c:pt>
                <c:pt idx="12">
                  <c:v>71.820096642824666</c:v>
                </c:pt>
                <c:pt idx="15">
                  <c:v>167.74618342474685</c:v>
                </c:pt>
                <c:pt idx="18">
                  <c:v>55.076691947491163</c:v>
                </c:pt>
                <c:pt idx="21">
                  <c:v>153.97795603191614</c:v>
                </c:pt>
                <c:pt idx="24">
                  <c:v>13.68917530498339</c:v>
                </c:pt>
                <c:pt idx="27">
                  <c:v>98.312105761988235</c:v>
                </c:pt>
                <c:pt idx="30">
                  <c:v>20.428063466021236</c:v>
                </c:pt>
                <c:pt idx="33">
                  <c:v>27.434164245049988</c:v>
                </c:pt>
                <c:pt idx="36">
                  <c:v>17.520933176316777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07-4AB2-B50E-73A7414046B8}"/>
            </c:ext>
          </c:extLst>
        </c:ser>
        <c:ser>
          <c:idx val="1"/>
          <c:order val="1"/>
          <c:tx>
            <c:strRef>
              <c:f>'Array Cable'!$E$63</c:f>
              <c:strCache>
                <c:ptCount val="1"/>
                <c:pt idx="0">
                  <c:v>Baseline Indirect, Unconstrained East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'Array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'Array Cable'!$E$64:$E$106</c:f>
              <c:numCache>
                <c:formatCode>0</c:formatCode>
                <c:ptCount val="43"/>
                <c:pt idx="0">
                  <c:v>39.149412806421644</c:v>
                </c:pt>
                <c:pt idx="3">
                  <c:v>257.28183904702064</c:v>
                </c:pt>
                <c:pt idx="6">
                  <c:v>211.86692121351848</c:v>
                </c:pt>
                <c:pt idx="9">
                  <c:v>148.00942393881004</c:v>
                </c:pt>
                <c:pt idx="12">
                  <c:v>115.29894729169602</c:v>
                </c:pt>
                <c:pt idx="15">
                  <c:v>269.29730347286238</c:v>
                </c:pt>
                <c:pt idx="18">
                  <c:v>88.419326883336922</c:v>
                </c:pt>
                <c:pt idx="21">
                  <c:v>247.19398979506508</c:v>
                </c:pt>
                <c:pt idx="24">
                  <c:v>21.976404596132699</c:v>
                </c:pt>
                <c:pt idx="27">
                  <c:v>157.82883663829767</c:v>
                </c:pt>
                <c:pt idx="30">
                  <c:v>32.794918455119038</c:v>
                </c:pt>
                <c:pt idx="33">
                  <c:v>44.042411597029911</c:v>
                </c:pt>
                <c:pt idx="36">
                  <c:v>28.127853417464081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07-4AB2-B50E-73A7414046B8}"/>
            </c:ext>
          </c:extLst>
        </c:ser>
        <c:ser>
          <c:idx val="2"/>
          <c:order val="2"/>
          <c:tx>
            <c:strRef>
              <c:f>'Array Cable'!$F$63</c:f>
              <c:strCache>
                <c:ptCount val="1"/>
                <c:pt idx="0">
                  <c:v>100% Domestic Content Direct, Unconstrained East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'Array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'Array Cable'!$F$64:$F$107</c:f>
              <c:numCache>
                <c:formatCode>0</c:formatCode>
                <c:ptCount val="44"/>
                <c:pt idx="1">
                  <c:v>97.545196285397267</c:v>
                </c:pt>
                <c:pt idx="4">
                  <c:v>641.0468431442996</c:v>
                </c:pt>
                <c:pt idx="7">
                  <c:v>527.89043141831053</c:v>
                </c:pt>
                <c:pt idx="10">
                  <c:v>368.78224410639473</c:v>
                </c:pt>
                <c:pt idx="13">
                  <c:v>287.28038657129866</c:v>
                </c:pt>
                <c:pt idx="16">
                  <c:v>670.98473369898738</c:v>
                </c:pt>
                <c:pt idx="19">
                  <c:v>220.30676778996465</c:v>
                </c:pt>
                <c:pt idx="22">
                  <c:v>615.91182412766454</c:v>
                </c:pt>
                <c:pt idx="25">
                  <c:v>54.756701219933561</c:v>
                </c:pt>
                <c:pt idx="28">
                  <c:v>393.24842304795294</c:v>
                </c:pt>
                <c:pt idx="31">
                  <c:v>81.712253864084943</c:v>
                </c:pt>
                <c:pt idx="34">
                  <c:v>109.73665698019995</c:v>
                </c:pt>
                <c:pt idx="37">
                  <c:v>70.08373270526711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07-4AB2-B50E-73A7414046B8}"/>
            </c:ext>
          </c:extLst>
        </c:ser>
        <c:ser>
          <c:idx val="3"/>
          <c:order val="3"/>
          <c:tx>
            <c:strRef>
              <c:f>'Array Cable'!$G$63</c:f>
              <c:strCache>
                <c:ptCount val="1"/>
                <c:pt idx="0">
                  <c:v>100% Domestic Content Indirect, Unconstrained East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'Array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'Array Cable'!$G$64:$G$107</c:f>
              <c:numCache>
                <c:formatCode>0</c:formatCode>
                <c:ptCount val="44"/>
                <c:pt idx="1">
                  <c:v>156.59765122568658</c:v>
                </c:pt>
                <c:pt idx="4">
                  <c:v>1029.1273561880826</c:v>
                </c:pt>
                <c:pt idx="7">
                  <c:v>847.46768485407392</c:v>
                </c:pt>
                <c:pt idx="10">
                  <c:v>592.03769575524018</c:v>
                </c:pt>
                <c:pt idx="13">
                  <c:v>461.1957891667841</c:v>
                </c:pt>
                <c:pt idx="16">
                  <c:v>1077.1892138914495</c:v>
                </c:pt>
                <c:pt idx="19">
                  <c:v>353.67730753334769</c:v>
                </c:pt>
                <c:pt idx="22">
                  <c:v>988.77595918026032</c:v>
                </c:pt>
                <c:pt idx="25">
                  <c:v>87.905618384530797</c:v>
                </c:pt>
                <c:pt idx="28">
                  <c:v>631.31534655319069</c:v>
                </c:pt>
                <c:pt idx="31">
                  <c:v>131.17967382047615</c:v>
                </c:pt>
                <c:pt idx="34">
                  <c:v>176.16964638811965</c:v>
                </c:pt>
                <c:pt idx="37">
                  <c:v>112.51141366985632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907-4AB2-B50E-73A74140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Export Cable Job Requirements, 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'Export Cable'!$B$10</c:f>
              <c:strCache>
                <c:ptCount val="1"/>
                <c:pt idx="0">
                  <c:v>25% Domestic Content, Low-constrained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Cable'!$C$10:$Q$10</c:f>
              <c:numCache>
                <c:formatCode>0</c:formatCode>
                <c:ptCount val="15"/>
                <c:pt idx="0">
                  <c:v>275.400528288761</c:v>
                </c:pt>
                <c:pt idx="1">
                  <c:v>440.05180799381867</c:v>
                </c:pt>
                <c:pt idx="2">
                  <c:v>446.47882481545514</c:v>
                </c:pt>
                <c:pt idx="3">
                  <c:v>563.32741314824466</c:v>
                </c:pt>
                <c:pt idx="4">
                  <c:v>482.69592487682542</c:v>
                </c:pt>
                <c:pt idx="5">
                  <c:v>432.76599655113932</c:v>
                </c:pt>
                <c:pt idx="6">
                  <c:v>1092.8077589538948</c:v>
                </c:pt>
                <c:pt idx="7">
                  <c:v>513.78151338196699</c:v>
                </c:pt>
                <c:pt idx="8">
                  <c:v>215.68004100376641</c:v>
                </c:pt>
                <c:pt idx="9">
                  <c:v>617.15271030103895</c:v>
                </c:pt>
                <c:pt idx="10">
                  <c:v>488.56316264007228</c:v>
                </c:pt>
                <c:pt idx="11">
                  <c:v>428.35211506871769</c:v>
                </c:pt>
                <c:pt idx="12">
                  <c:v>240.94304896121284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90-4899-8CFB-BCDA0A7AE6A5}"/>
            </c:ext>
          </c:extLst>
        </c:ser>
        <c:ser>
          <c:idx val="3"/>
          <c:order val="1"/>
          <c:tx>
            <c:strRef>
              <c:f>'Export Cable'!$B$11</c:f>
              <c:strCache>
                <c:ptCount val="1"/>
                <c:pt idx="0">
                  <c:v>100% Domestic Content, Low-constrained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Cable'!$C$11:$Q$11</c:f>
              <c:numCache>
                <c:formatCode>0</c:formatCode>
                <c:ptCount val="15"/>
                <c:pt idx="0">
                  <c:v>1101.602113155044</c:v>
                </c:pt>
                <c:pt idx="1">
                  <c:v>1760.2072319752747</c:v>
                </c:pt>
                <c:pt idx="2">
                  <c:v>1785.9152992618206</c:v>
                </c:pt>
                <c:pt idx="3">
                  <c:v>2253.3096525929786</c:v>
                </c:pt>
                <c:pt idx="4">
                  <c:v>1930.7836995073017</c:v>
                </c:pt>
                <c:pt idx="5">
                  <c:v>1731.0639862045573</c:v>
                </c:pt>
                <c:pt idx="6">
                  <c:v>4371.2310358155792</c:v>
                </c:pt>
                <c:pt idx="7">
                  <c:v>2055.126053527868</c:v>
                </c:pt>
                <c:pt idx="8">
                  <c:v>862.72016401506562</c:v>
                </c:pt>
                <c:pt idx="9">
                  <c:v>2468.6108412041558</c:v>
                </c:pt>
                <c:pt idx="10">
                  <c:v>1954.2526505602891</c:v>
                </c:pt>
                <c:pt idx="11">
                  <c:v>1713.4084602748708</c:v>
                </c:pt>
                <c:pt idx="12">
                  <c:v>963.77219584485135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90-4899-8CFB-BCDA0A7AE6A5}"/>
            </c:ext>
          </c:extLst>
        </c:ser>
        <c:ser>
          <c:idx val="4"/>
          <c:order val="2"/>
          <c:tx>
            <c:strRef>
              <c:f>'Export Cable'!$B$15</c:f>
              <c:strCache>
                <c:ptCount val="1"/>
                <c:pt idx="0">
                  <c:v>25% Domestic Content, Med-constrained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Cable'!$C$15:$Q$15</c:f>
              <c:numCache>
                <c:formatCode>0</c:formatCode>
                <c:ptCount val="15"/>
                <c:pt idx="0">
                  <c:v>275.400528288761</c:v>
                </c:pt>
                <c:pt idx="1">
                  <c:v>403.3774467356381</c:v>
                </c:pt>
                <c:pt idx="2">
                  <c:v>335.32767070964229</c:v>
                </c:pt>
                <c:pt idx="3">
                  <c:v>422.85054902170924</c:v>
                </c:pt>
                <c:pt idx="4">
                  <c:v>516.96810163199666</c:v>
                </c:pt>
                <c:pt idx="5">
                  <c:v>194.98897739045958</c:v>
                </c:pt>
                <c:pt idx="6">
                  <c:v>409.48767825961664</c:v>
                </c:pt>
                <c:pt idx="7">
                  <c:v>128.64601300667695</c:v>
                </c:pt>
                <c:pt idx="8">
                  <c:v>135.79144842346605</c:v>
                </c:pt>
                <c:pt idx="9">
                  <c:v>410.72567860934174</c:v>
                </c:pt>
                <c:pt idx="10">
                  <c:v>488.28142454961653</c:v>
                </c:pt>
                <c:pt idx="11">
                  <c:v>446.5203573438572</c:v>
                </c:pt>
                <c:pt idx="12">
                  <c:v>521.46959882319663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90-4899-8CFB-BCDA0A7AE6A5}"/>
            </c:ext>
          </c:extLst>
        </c:ser>
        <c:ser>
          <c:idx val="5"/>
          <c:order val="3"/>
          <c:tx>
            <c:strRef>
              <c:f>'Export Cable'!$B$16</c:f>
              <c:strCache>
                <c:ptCount val="1"/>
                <c:pt idx="0">
                  <c:v>100% Domestic Content, Med-constrained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Cable'!$C$16:$Q$16</c:f>
              <c:numCache>
                <c:formatCode>0</c:formatCode>
                <c:ptCount val="15"/>
                <c:pt idx="0">
                  <c:v>1101.602113155044</c:v>
                </c:pt>
                <c:pt idx="1">
                  <c:v>1613.5097869425524</c:v>
                </c:pt>
                <c:pt idx="2">
                  <c:v>1341.3106828385692</c:v>
                </c:pt>
                <c:pt idx="3">
                  <c:v>1691.402196086837</c:v>
                </c:pt>
                <c:pt idx="4">
                  <c:v>2067.8724065279866</c:v>
                </c:pt>
                <c:pt idx="5">
                  <c:v>779.95590956183833</c:v>
                </c:pt>
                <c:pt idx="6">
                  <c:v>1637.9507130384666</c:v>
                </c:pt>
                <c:pt idx="7">
                  <c:v>514.58405202670781</c:v>
                </c:pt>
                <c:pt idx="8">
                  <c:v>543.1657936938642</c:v>
                </c:pt>
                <c:pt idx="9">
                  <c:v>1642.902714437367</c:v>
                </c:pt>
                <c:pt idx="10">
                  <c:v>1953.1256981984661</c:v>
                </c:pt>
                <c:pt idx="11">
                  <c:v>1786.0814293754288</c:v>
                </c:pt>
                <c:pt idx="12">
                  <c:v>2085.8783952927865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90-4899-8CFB-BCDA0A7AE6A5}"/>
            </c:ext>
          </c:extLst>
        </c:ser>
        <c:ser>
          <c:idx val="6"/>
          <c:order val="4"/>
          <c:tx>
            <c:strRef>
              <c:f>'Export Cable'!$B$20</c:f>
              <c:strCache>
                <c:ptCount val="1"/>
                <c:pt idx="0">
                  <c:v>25% Domestic Content, High-constrained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Cable'!$C$20:$Q$20</c:f>
              <c:numCache>
                <c:formatCode>0</c:formatCode>
                <c:ptCount val="15"/>
                <c:pt idx="0">
                  <c:v>275.400528288761</c:v>
                </c:pt>
                <c:pt idx="1">
                  <c:v>369.41965147472979</c:v>
                </c:pt>
                <c:pt idx="2">
                  <c:v>268.86633056899245</c:v>
                </c:pt>
                <c:pt idx="3">
                  <c:v>281.57333542744914</c:v>
                </c:pt>
                <c:pt idx="4">
                  <c:v>344.64540108799781</c:v>
                </c:pt>
                <c:pt idx="5">
                  <c:v>216.24370004439595</c:v>
                </c:pt>
                <c:pt idx="6">
                  <c:v>546.58887430662799</c:v>
                </c:pt>
                <c:pt idx="7">
                  <c:v>187.60876896807054</c:v>
                </c:pt>
                <c:pt idx="8">
                  <c:v>135.79144842346605</c:v>
                </c:pt>
                <c:pt idx="9">
                  <c:v>410.72567860934174</c:v>
                </c:pt>
                <c:pt idx="10">
                  <c:v>488.28142454961653</c:v>
                </c:pt>
                <c:pt idx="11">
                  <c:v>446.5203573438572</c:v>
                </c:pt>
                <c:pt idx="12">
                  <c:v>521.46959882319663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90-4899-8CFB-BCDA0A7AE6A5}"/>
            </c:ext>
          </c:extLst>
        </c:ser>
        <c:ser>
          <c:idx val="7"/>
          <c:order val="5"/>
          <c:tx>
            <c:strRef>
              <c:f>'Export Cable'!$B$21</c:f>
              <c:strCache>
                <c:ptCount val="1"/>
                <c:pt idx="0">
                  <c:v>100% Domestic Content, High-constrained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Cable'!$C$21:$Q$21</c:f>
              <c:numCache>
                <c:formatCode>0</c:formatCode>
                <c:ptCount val="15"/>
                <c:pt idx="0">
                  <c:v>1101.602113155044</c:v>
                </c:pt>
                <c:pt idx="1">
                  <c:v>1477.6786058989192</c:v>
                </c:pt>
                <c:pt idx="2">
                  <c:v>1075.4653222759698</c:v>
                </c:pt>
                <c:pt idx="3">
                  <c:v>1126.2933417097966</c:v>
                </c:pt>
                <c:pt idx="4">
                  <c:v>1378.5816043519912</c:v>
                </c:pt>
                <c:pt idx="5">
                  <c:v>864.9748001775838</c:v>
                </c:pt>
                <c:pt idx="6">
                  <c:v>2186.3554972265119</c:v>
                </c:pt>
                <c:pt idx="7">
                  <c:v>750.43507587228214</c:v>
                </c:pt>
                <c:pt idx="8">
                  <c:v>543.1657936938642</c:v>
                </c:pt>
                <c:pt idx="9">
                  <c:v>1642.902714437367</c:v>
                </c:pt>
                <c:pt idx="10">
                  <c:v>1953.1256981984661</c:v>
                </c:pt>
                <c:pt idx="11">
                  <c:v>1786.0814293754288</c:v>
                </c:pt>
                <c:pt idx="12">
                  <c:v>2085.8783952927865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90-4899-8CFB-BCDA0A7AE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Export Cable Job Requirements, Unconstrained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'Export Cable'!$B$5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Cable'!$C$5:$Q$5</c:f>
              <c:numCache>
                <c:formatCode>0</c:formatCode>
                <c:ptCount val="15"/>
                <c:pt idx="0">
                  <c:v>275.400528288761</c:v>
                </c:pt>
                <c:pt idx="1">
                  <c:v>953.30191987033345</c:v>
                </c:pt>
                <c:pt idx="2">
                  <c:v>509.03344607724978</c:v>
                </c:pt>
                <c:pt idx="3">
                  <c:v>489.24985831925051</c:v>
                </c:pt>
                <c:pt idx="4">
                  <c:v>500.7830966085271</c:v>
                </c:pt>
                <c:pt idx="5">
                  <c:v>608.68470753355587</c:v>
                </c:pt>
                <c:pt idx="6">
                  <c:v>626.72524976005866</c:v>
                </c:pt>
                <c:pt idx="7">
                  <c:v>607.41019078683826</c:v>
                </c:pt>
                <c:pt idx="8">
                  <c:v>55.914125821427177</c:v>
                </c:pt>
                <c:pt idx="9">
                  <c:v>701.20923009474222</c:v>
                </c:pt>
                <c:pt idx="10">
                  <c:v>260.64844726847861</c:v>
                </c:pt>
                <c:pt idx="11">
                  <c:v>321.63716378460185</c:v>
                </c:pt>
                <c:pt idx="12">
                  <c:v>240.94304896121292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7B-461D-97CC-3CB34AD9CAF3}"/>
            </c:ext>
          </c:extLst>
        </c:ser>
        <c:ser>
          <c:idx val="1"/>
          <c:order val="1"/>
          <c:tx>
            <c:strRef>
              <c:f>'Export Cable'!$B$6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Cable'!$C$6:$Q$6</c:f>
              <c:numCache>
                <c:formatCode>0</c:formatCode>
                <c:ptCount val="15"/>
                <c:pt idx="0">
                  <c:v>1101.602113155044</c:v>
                </c:pt>
                <c:pt idx="1">
                  <c:v>3813.2076794813338</c:v>
                </c:pt>
                <c:pt idx="2">
                  <c:v>2036.1337843089991</c:v>
                </c:pt>
                <c:pt idx="3">
                  <c:v>1956.999433277002</c:v>
                </c:pt>
                <c:pt idx="4">
                  <c:v>2003.1323864341084</c:v>
                </c:pt>
                <c:pt idx="5">
                  <c:v>2434.7388301342235</c:v>
                </c:pt>
                <c:pt idx="6">
                  <c:v>2506.9009990402346</c:v>
                </c:pt>
                <c:pt idx="7">
                  <c:v>2429.640763147353</c:v>
                </c:pt>
                <c:pt idx="8">
                  <c:v>223.65650328570871</c:v>
                </c:pt>
                <c:pt idx="9">
                  <c:v>2804.8369203789689</c:v>
                </c:pt>
                <c:pt idx="10">
                  <c:v>1042.5937890739144</c:v>
                </c:pt>
                <c:pt idx="11">
                  <c:v>1286.5486551384074</c:v>
                </c:pt>
                <c:pt idx="12">
                  <c:v>963.77219584485169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7B-461D-97CC-3CB34AD9C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Export Cable </a:t>
            </a:r>
            <a:r>
              <a:rPr lang="en-US"/>
              <a:t>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'Export Cable'!$D$63</c:f>
              <c:strCache>
                <c:ptCount val="1"/>
                <c:pt idx="0">
                  <c:v>Baseline Direct, Unconstrained East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E0D-4500-B7CD-B29B3C1820D7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E0D-4500-B7CD-B29B3C1820D7}"/>
              </c:ext>
            </c:extLst>
          </c:dPt>
          <c:cat>
            <c:numRef>
              <c:f>'Export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'Export Cable'!$D$64:$D$106</c:f>
              <c:numCache>
                <c:formatCode>0</c:formatCode>
                <c:ptCount val="43"/>
                <c:pt idx="0">
                  <c:v>105.70432672852492</c:v>
                </c:pt>
                <c:pt idx="3">
                  <c:v>365.89667505374979</c:v>
                </c:pt>
                <c:pt idx="6">
                  <c:v>195.37739464130294</c:v>
                </c:pt>
                <c:pt idx="9">
                  <c:v>187.78405109462196</c:v>
                </c:pt>
                <c:pt idx="12">
                  <c:v>192.21074263346091</c:v>
                </c:pt>
                <c:pt idx="15">
                  <c:v>233.62557653601036</c:v>
                </c:pt>
                <c:pt idx="18">
                  <c:v>240.54990373944452</c:v>
                </c:pt>
                <c:pt idx="21">
                  <c:v>233.13639107419178</c:v>
                </c:pt>
                <c:pt idx="24">
                  <c:v>21.460979255533221</c:v>
                </c:pt>
                <c:pt idx="27">
                  <c:v>269.13837102474753</c:v>
                </c:pt>
                <c:pt idx="30">
                  <c:v>100.04217785109577</c:v>
                </c:pt>
                <c:pt idx="33">
                  <c:v>123.45088827526079</c:v>
                </c:pt>
                <c:pt idx="36">
                  <c:v>92.478845006639716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0D-4500-B7CD-B29B3C1820D7}"/>
            </c:ext>
          </c:extLst>
        </c:ser>
        <c:ser>
          <c:idx val="1"/>
          <c:order val="1"/>
          <c:tx>
            <c:strRef>
              <c:f>'Export Cable'!$E$63</c:f>
              <c:strCache>
                <c:ptCount val="1"/>
                <c:pt idx="0">
                  <c:v>Baseline Indirect, Unconstrained East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'Export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'Export Cable'!$E$64:$E$106</c:f>
              <c:numCache>
                <c:formatCode>0</c:formatCode>
                <c:ptCount val="43"/>
                <c:pt idx="0">
                  <c:v>169.69620156023609</c:v>
                </c:pt>
                <c:pt idx="3">
                  <c:v>587.40524481658372</c:v>
                </c:pt>
                <c:pt idx="6">
                  <c:v>313.65605143594684</c:v>
                </c:pt>
                <c:pt idx="9">
                  <c:v>301.46580722462852</c:v>
                </c:pt>
                <c:pt idx="12">
                  <c:v>308.57235397506622</c:v>
                </c:pt>
                <c:pt idx="15">
                  <c:v>375.05913099754548</c:v>
                </c:pt>
                <c:pt idx="18">
                  <c:v>386.17534602061414</c:v>
                </c:pt>
                <c:pt idx="21">
                  <c:v>374.27379971264645</c:v>
                </c:pt>
                <c:pt idx="24">
                  <c:v>34.45314656589396</c:v>
                </c:pt>
                <c:pt idx="27">
                  <c:v>432.0708590699947</c:v>
                </c:pt>
                <c:pt idx="30">
                  <c:v>160.60626941738283</c:v>
                </c:pt>
                <c:pt idx="33">
                  <c:v>198.18627550934107</c:v>
                </c:pt>
                <c:pt idx="36">
                  <c:v>148.46420395457321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0D-4500-B7CD-B29B3C1820D7}"/>
            </c:ext>
          </c:extLst>
        </c:ser>
        <c:ser>
          <c:idx val="2"/>
          <c:order val="2"/>
          <c:tx>
            <c:strRef>
              <c:f>'Export Cable'!$F$63</c:f>
              <c:strCache>
                <c:ptCount val="1"/>
                <c:pt idx="0">
                  <c:v>100% Domestic Content Direct, Unconstrained East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'Export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'Export Cable'!$F$64:$F$107</c:f>
              <c:numCache>
                <c:formatCode>0</c:formatCode>
                <c:ptCount val="44"/>
                <c:pt idx="1">
                  <c:v>422.81730691409967</c:v>
                </c:pt>
                <c:pt idx="4">
                  <c:v>1463.5867002149992</c:v>
                </c:pt>
                <c:pt idx="7">
                  <c:v>781.50957856521177</c:v>
                </c:pt>
                <c:pt idx="10">
                  <c:v>751.13620437848783</c:v>
                </c:pt>
                <c:pt idx="13">
                  <c:v>768.84297053384364</c:v>
                </c:pt>
                <c:pt idx="16">
                  <c:v>934.50230614404143</c:v>
                </c:pt>
                <c:pt idx="19">
                  <c:v>962.19961495777807</c:v>
                </c:pt>
                <c:pt idx="22">
                  <c:v>932.54556429676711</c:v>
                </c:pt>
                <c:pt idx="25">
                  <c:v>85.843917022132885</c:v>
                </c:pt>
                <c:pt idx="28">
                  <c:v>1076.5534840989901</c:v>
                </c:pt>
                <c:pt idx="31">
                  <c:v>400.16871140438309</c:v>
                </c:pt>
                <c:pt idx="34">
                  <c:v>493.80355310104318</c:v>
                </c:pt>
                <c:pt idx="37">
                  <c:v>369.91538002655886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0D-4500-B7CD-B29B3C1820D7}"/>
            </c:ext>
          </c:extLst>
        </c:ser>
        <c:ser>
          <c:idx val="3"/>
          <c:order val="3"/>
          <c:tx>
            <c:strRef>
              <c:f>'Export Cable'!$G$63</c:f>
              <c:strCache>
                <c:ptCount val="1"/>
                <c:pt idx="0">
                  <c:v>100% Domestic Content Indirect, Unconstrained East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'Export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'Export Cable'!$G$64:$G$107</c:f>
              <c:numCache>
                <c:formatCode>0</c:formatCode>
                <c:ptCount val="44"/>
                <c:pt idx="1">
                  <c:v>678.78480624094436</c:v>
                </c:pt>
                <c:pt idx="4">
                  <c:v>2349.6209792663349</c:v>
                </c:pt>
                <c:pt idx="7">
                  <c:v>1254.6242057437873</c:v>
                </c:pt>
                <c:pt idx="10">
                  <c:v>1205.8632288985141</c:v>
                </c:pt>
                <c:pt idx="13">
                  <c:v>1234.2894159002649</c:v>
                </c:pt>
                <c:pt idx="16">
                  <c:v>1500.2365239901819</c:v>
                </c:pt>
                <c:pt idx="19">
                  <c:v>1544.7013840824566</c:v>
                </c:pt>
                <c:pt idx="22">
                  <c:v>1497.0951988505858</c:v>
                </c:pt>
                <c:pt idx="25">
                  <c:v>137.81258626357584</c:v>
                </c:pt>
                <c:pt idx="28">
                  <c:v>1728.2834362799788</c:v>
                </c:pt>
                <c:pt idx="31">
                  <c:v>642.42507766953133</c:v>
                </c:pt>
                <c:pt idx="34">
                  <c:v>792.74510203736429</c:v>
                </c:pt>
                <c:pt idx="37">
                  <c:v>593.85681581829283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0D-4500-B7CD-B29B3C182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1462087</xdr:colOff>
      <xdr:row>11</xdr:row>
      <xdr:rowOff>42861</xdr:rowOff>
    </xdr:from>
    <xdr:to>
      <xdr:col>11</xdr:col>
      <xdr:colOff>561975</xdr:colOff>
      <xdr:row>30</xdr:row>
      <xdr:rowOff>158114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B4F40D-AA3D-4D2E-83AE-DDA768030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152400</xdr:colOff>
      <xdr:row>41</xdr:row>
      <xdr:rowOff>152400</xdr:rowOff>
    </xdr:from>
    <xdr:to>
      <xdr:col>12</xdr:col>
      <xdr:colOff>280988</xdr:colOff>
      <xdr:row>61</xdr:row>
      <xdr:rowOff>77153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8534D5D-8C60-4700-9ECE-8680B306A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247650</xdr:colOff>
      <xdr:row>71</xdr:row>
      <xdr:rowOff>133350</xdr:rowOff>
    </xdr:from>
    <xdr:to>
      <xdr:col>12</xdr:col>
      <xdr:colOff>376238</xdr:colOff>
      <xdr:row>91</xdr:row>
      <xdr:rowOff>58103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21A361C-98FE-446F-9629-1F70502ADD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133350</xdr:colOff>
      <xdr:row>104</xdr:row>
      <xdr:rowOff>38100</xdr:rowOff>
    </xdr:from>
    <xdr:to>
      <xdr:col>12</xdr:col>
      <xdr:colOff>261938</xdr:colOff>
      <xdr:row>123</xdr:row>
      <xdr:rowOff>153353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B528504-D26E-415C-A592-C89E01CB34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1323975</xdr:colOff>
      <xdr:row>137</xdr:row>
      <xdr:rowOff>9525</xdr:rowOff>
    </xdr:from>
    <xdr:to>
      <xdr:col>11</xdr:col>
      <xdr:colOff>423863</xdr:colOff>
      <xdr:row>156</xdr:row>
      <xdr:rowOff>124778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12D8080-4C7F-4AC2-BC68-AA95106DF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391382</xdr:colOff>
      <xdr:row>5</xdr:row>
      <xdr:rowOff>161861</xdr:rowOff>
    </xdr:from>
    <xdr:to>
      <xdr:col>63</xdr:col>
      <xdr:colOff>476329</xdr:colOff>
      <xdr:row>42</xdr:row>
      <xdr:rowOff>113805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6D2071-9BFE-46A1-B7E4-A402C27A4D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286614</xdr:colOff>
      <xdr:row>1</xdr:row>
      <xdr:rowOff>146398</xdr:rowOff>
    </xdr:from>
    <xdr:to>
      <xdr:col>42</xdr:col>
      <xdr:colOff>126049</xdr:colOff>
      <xdr:row>39</xdr:row>
      <xdr:rowOff>128649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6DEF93-024C-4575-A810-D8F6B1E2D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FD9524-056C-459B-8652-B2F709CCC7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64811</xdr:colOff>
      <xdr:row>4</xdr:row>
      <xdr:rowOff>134647</xdr:rowOff>
    </xdr:from>
    <xdr:to>
      <xdr:col>60</xdr:col>
      <xdr:colOff>149758</xdr:colOff>
      <xdr:row>41</xdr:row>
      <xdr:rowOff>86591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E6B020-6DA4-44DC-B40D-9B49C65F5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156728</xdr:colOff>
      <xdr:row>3</xdr:row>
      <xdr:rowOff>138976</xdr:rowOff>
    </xdr:from>
    <xdr:to>
      <xdr:col>40</xdr:col>
      <xdr:colOff>602299</xdr:colOff>
      <xdr:row>41</xdr:row>
      <xdr:rowOff>121227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1187DC-1A37-4D1D-A8C5-9181D3C8D8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666DF2-470A-4E19-B273-7E55927539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64811</xdr:colOff>
      <xdr:row>4</xdr:row>
      <xdr:rowOff>134647</xdr:rowOff>
    </xdr:from>
    <xdr:to>
      <xdr:col>60</xdr:col>
      <xdr:colOff>149758</xdr:colOff>
      <xdr:row>41</xdr:row>
      <xdr:rowOff>86591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5E0F7-2B91-4D85-9A89-EDA7192362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381864</xdr:colOff>
      <xdr:row>3</xdr:row>
      <xdr:rowOff>173612</xdr:rowOff>
    </xdr:from>
    <xdr:to>
      <xdr:col>40</xdr:col>
      <xdr:colOff>221299</xdr:colOff>
      <xdr:row>41</xdr:row>
      <xdr:rowOff>155863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1CC98D-065E-4588-BC42-813492DB3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9189E7-1262-428B-81D8-513AE4AF86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64811</xdr:colOff>
      <xdr:row>4</xdr:row>
      <xdr:rowOff>134647</xdr:rowOff>
    </xdr:from>
    <xdr:to>
      <xdr:col>60</xdr:col>
      <xdr:colOff>149758</xdr:colOff>
      <xdr:row>41</xdr:row>
      <xdr:rowOff>86591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4E389E-01C9-44F9-B38A-D3AA05558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35501</xdr:colOff>
      <xdr:row>3</xdr:row>
      <xdr:rowOff>104339</xdr:rowOff>
    </xdr:from>
    <xdr:to>
      <xdr:col>40</xdr:col>
      <xdr:colOff>481072</xdr:colOff>
      <xdr:row>41</xdr:row>
      <xdr:rowOff>86590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641159-61EF-476F-9816-BA31B91181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92AD39-9F46-44F8-B9F7-487C989EC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64811</xdr:colOff>
      <xdr:row>4</xdr:row>
      <xdr:rowOff>134647</xdr:rowOff>
    </xdr:from>
    <xdr:to>
      <xdr:col>60</xdr:col>
      <xdr:colOff>149758</xdr:colOff>
      <xdr:row>41</xdr:row>
      <xdr:rowOff>86591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3480F8-C3DC-45C8-BEBE-AE91EA7A58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156728</xdr:colOff>
      <xdr:row>4</xdr:row>
      <xdr:rowOff>17747</xdr:rowOff>
    </xdr:from>
    <xdr:to>
      <xdr:col>40</xdr:col>
      <xdr:colOff>602299</xdr:colOff>
      <xdr:row>41</xdr:row>
      <xdr:rowOff>190498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79EA3C-618B-421D-9D84-193F6CB12A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2F00E6-C09A-4209-BEF9-4003147783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376538</xdr:colOff>
      <xdr:row>5</xdr:row>
      <xdr:rowOff>48057</xdr:rowOff>
    </xdr:from>
    <xdr:to>
      <xdr:col>60</xdr:col>
      <xdr:colOff>461485</xdr:colOff>
      <xdr:row>42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1D6051-C402-440C-A024-FD1455D50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381864</xdr:colOff>
      <xdr:row>3</xdr:row>
      <xdr:rowOff>156294</xdr:rowOff>
    </xdr:from>
    <xdr:to>
      <xdr:col>41</xdr:col>
      <xdr:colOff>221299</xdr:colOff>
      <xdr:row>41</xdr:row>
      <xdr:rowOff>138545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551ADA-34C1-4B41-A874-B9260CB515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7E546A-475F-4FCF-B928-3778BD7523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64811</xdr:colOff>
      <xdr:row>4</xdr:row>
      <xdr:rowOff>134647</xdr:rowOff>
    </xdr:from>
    <xdr:to>
      <xdr:col>60</xdr:col>
      <xdr:colOff>149758</xdr:colOff>
      <xdr:row>41</xdr:row>
      <xdr:rowOff>86591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3093C2-D234-4A4F-A8EE-8E9E3A996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156728</xdr:colOff>
      <xdr:row>4</xdr:row>
      <xdr:rowOff>430</xdr:rowOff>
    </xdr:from>
    <xdr:to>
      <xdr:col>40</xdr:col>
      <xdr:colOff>602299</xdr:colOff>
      <xdr:row>41</xdr:row>
      <xdr:rowOff>173181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EDC8C2-1E47-4E1A-8B37-1A3A88597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D75C1C-DFFF-4BFC-8599-BCA788F295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64811</xdr:colOff>
      <xdr:row>4</xdr:row>
      <xdr:rowOff>134647</xdr:rowOff>
    </xdr:from>
    <xdr:to>
      <xdr:col>60</xdr:col>
      <xdr:colOff>149758</xdr:colOff>
      <xdr:row>41</xdr:row>
      <xdr:rowOff>86591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54B86E-DD28-4D04-88E4-9C75F35A4C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104774</xdr:colOff>
      <xdr:row>3</xdr:row>
      <xdr:rowOff>173612</xdr:rowOff>
    </xdr:from>
    <xdr:to>
      <xdr:col>40</xdr:col>
      <xdr:colOff>550345</xdr:colOff>
      <xdr:row>41</xdr:row>
      <xdr:rowOff>155863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C16958-F00A-4C37-B131-E4E83AB26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8FC92D-D1F5-4378-80CA-31570A003D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30175</xdr:colOff>
      <xdr:row>5</xdr:row>
      <xdr:rowOff>48056</xdr:rowOff>
    </xdr:from>
    <xdr:to>
      <xdr:col>61</xdr:col>
      <xdr:colOff>115122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7590C5-4397-4423-9492-17929A9F2C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537728</xdr:colOff>
      <xdr:row>4</xdr:row>
      <xdr:rowOff>17749</xdr:rowOff>
    </xdr:from>
    <xdr:to>
      <xdr:col>41</xdr:col>
      <xdr:colOff>377163</xdr:colOff>
      <xdr:row>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70ABA2-0786-43B0-9D95-1BDEFFA3C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CFAE82-E9B5-45D0-A06A-E9B6F35869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64811</xdr:colOff>
      <xdr:row>4</xdr:row>
      <xdr:rowOff>134647</xdr:rowOff>
    </xdr:from>
    <xdr:to>
      <xdr:col>60</xdr:col>
      <xdr:colOff>149758</xdr:colOff>
      <xdr:row>41</xdr:row>
      <xdr:rowOff>86591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CA7A84-7EEB-4054-B8AB-7128ED5D00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87455</xdr:colOff>
      <xdr:row>4</xdr:row>
      <xdr:rowOff>430</xdr:rowOff>
    </xdr:from>
    <xdr:to>
      <xdr:col>40</xdr:col>
      <xdr:colOff>533026</xdr:colOff>
      <xdr:row>41</xdr:row>
      <xdr:rowOff>173181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C21C30-91CB-4C34-B7A3-E4B95AC8B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681FC9-69EC-442F-931C-3FAF7063B7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64811</xdr:colOff>
      <xdr:row>4</xdr:row>
      <xdr:rowOff>134647</xdr:rowOff>
    </xdr:from>
    <xdr:to>
      <xdr:col>60</xdr:col>
      <xdr:colOff>149758</xdr:colOff>
      <xdr:row>41</xdr:row>
      <xdr:rowOff>86591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953E33-9A57-4182-B791-D7B8C0496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104773</xdr:colOff>
      <xdr:row>3</xdr:row>
      <xdr:rowOff>138976</xdr:rowOff>
    </xdr:from>
    <xdr:to>
      <xdr:col>40</xdr:col>
      <xdr:colOff>550344</xdr:colOff>
      <xdr:row>41</xdr:row>
      <xdr:rowOff>121227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309881-34DA-4957-A533-01F43BB0C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2613A6-455E-45AD-B551-9D81B8F76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C-UNCONSTR/jedi-osw-model-2021-Supply%20Chain_V2_EC-UNCONSTR_25%2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C-UNCONSTR/jedi-osw-model-2021-Supply%20Chain_V2_EC-UNCONSTR_50%2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C-UNCONSTR/jedi-osw-model-2021-Supply%20Chain_V2_EC-UNCONSTR_75%25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C-UNCONSTR/jedi-osw-model-2021-Supply%20Chain_V2_EC-UNCONSTR_100%25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C-LOW/jedi-osw-model-2021-Supply%20Chain_V2_EC-LOW_25%25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EC-LOW/jedi-osw-model-2021-Supply%20Chain_V2_EC-LOW_50%25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EC-LOW/jedi-osw-model-2021-Supply%20Chain_V2_EC-LOW_75%25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EC-LOW/jedi-osw-model-2021-Supply%20Chain_V2_EC-LOW_100%25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EC-MED/jedi-osw-model-2021-Supply%20Chain_V2_EC-MED_25%25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EC-MED/jedi-osw-model-2021-Supply%20Chain_V2_EC-MED_50%25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EC-MED/jedi-osw-model-2021-Supply%20Chain_V2_EC-MED_75%25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EC-MED/jedi-osw-model-2021-Supply%20Chain_V2_EC-MED_100%25.xlsm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EC-HIGH/jedi-osw-model-2021-Supply%20Chain_V2_EC-HIGH_25%25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EC-HIGH/jedi-osw-model-2021-Supply%20Chain_V2_EC-HIGH_50%25.xlsm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EC-HIGH/jedi-osw-model-2021-Supply%20Chain_V2_EC-HIGH_75%25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EC-HIGH/jedi-osw-model-2021-Supply%20Chain_V2_EC-HIGH_100%25.xlsm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GBF-UNC/jedi-osw-model-2021-Supply%20Chain_V2_GBF-UNC_25%25.xlsm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GBF-UNC/jedi-osw-model-2021-Supply%20Chain_V2_GBF-UNC_50%25.xlsm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GBF-UNC/jedi-osw-model-2021-Supply%20Chain_V2_GBF-UNC_75%25.xlsm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GBF-UNC/jedi-osw-model-2021-Supply%20Chain_V2_GBF-UNC_100%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Monopile Calculations"/>
      <sheetName val="TP Calculations"/>
      <sheetName val="GBF Calculations"/>
      <sheetName val="Jacket Calculations"/>
      <sheetName val="Substation (Jacket)"/>
      <sheetName val="Substation (Top) Calculations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173.87086693730572</v>
          </cell>
          <cell r="C13">
            <v>1296.13449019173</v>
          </cell>
          <cell r="D13">
            <v>1077.5158955902091</v>
          </cell>
          <cell r="E13">
            <v>859.27683693464053</v>
          </cell>
          <cell r="F13">
            <v>651.13780467283891</v>
          </cell>
          <cell r="G13">
            <v>1224.1919499385936</v>
          </cell>
          <cell r="H13">
            <v>490.43377410053859</v>
          </cell>
          <cell r="I13">
            <v>994.76407209256729</v>
          </cell>
          <cell r="J13">
            <v>146.27531912513959</v>
          </cell>
          <cell r="K13">
            <v>701.92785516927393</v>
          </cell>
          <cell r="L13">
            <v>218.28352957924858</v>
          </cell>
          <cell r="M13">
            <v>293.14703336550269</v>
          </cell>
          <cell r="N13">
            <v>187.21946608449051</v>
          </cell>
          <cell r="O13">
            <v>0</v>
          </cell>
          <cell r="P13">
            <v>0</v>
          </cell>
        </row>
        <row r="14">
          <cell r="B14">
            <v>83.77766252621538</v>
          </cell>
          <cell r="C14">
            <v>624.52738529810892</v>
          </cell>
          <cell r="D14">
            <v>519.18854870574387</v>
          </cell>
          <cell r="E14">
            <v>414.03258711110925</v>
          </cell>
          <cell r="F14">
            <v>313.74320620148376</v>
          </cell>
          <cell r="G14">
            <v>589.86270590257118</v>
          </cell>
          <cell r="H14">
            <v>236.3098312086311</v>
          </cell>
          <cell r="I14">
            <v>479.31554143009612</v>
          </cell>
          <cell r="J14">
            <v>70.481067572977381</v>
          </cell>
          <cell r="K14">
            <v>338.21580350965763</v>
          </cell>
          <cell r="L14">
            <v>105.17738939390841</v>
          </cell>
          <cell r="M14">
            <v>141.24950122156932</v>
          </cell>
          <cell r="N14">
            <v>90.209530350017147</v>
          </cell>
          <cell r="O14">
            <v>0</v>
          </cell>
          <cell r="P14">
            <v>0</v>
          </cell>
        </row>
        <row r="15">
          <cell r="B15">
            <v>90.093204411090326</v>
          </cell>
          <cell r="C15">
            <v>671.60710489362111</v>
          </cell>
          <cell r="D15">
            <v>558.32734688446521</v>
          </cell>
          <cell r="E15">
            <v>445.24424982353128</v>
          </cell>
          <cell r="F15">
            <v>337.39459847135521</v>
          </cell>
          <cell r="G15">
            <v>634.32924403602249</v>
          </cell>
          <cell r="H15">
            <v>254.12394289190749</v>
          </cell>
          <cell r="I15">
            <v>515.44853066247117</v>
          </cell>
          <cell r="J15">
            <v>75.794251552162208</v>
          </cell>
          <cell r="K15">
            <v>363.71205165961635</v>
          </cell>
          <cell r="L15">
            <v>113.10614018534017</v>
          </cell>
          <cell r="M15">
            <v>151.89753214393335</v>
          </cell>
          <cell r="N15">
            <v>97.009935734473359</v>
          </cell>
          <cell r="O15">
            <v>0</v>
          </cell>
          <cell r="P15">
            <v>0</v>
          </cell>
        </row>
        <row r="17">
          <cell r="B17">
            <v>645.79058899371103</v>
          </cell>
          <cell r="C17">
            <v>5396.1437549883403</v>
          </cell>
          <cell r="D17">
            <v>4763.8216100593427</v>
          </cell>
          <cell r="E17">
            <v>4519.1301189546593</v>
          </cell>
          <cell r="F17">
            <v>3781.1832145143303</v>
          </cell>
          <cell r="G17">
            <v>7108.931503028216</v>
          </cell>
          <cell r="H17">
            <v>2847.968496302582</v>
          </cell>
          <cell r="I17">
            <v>5776.6346613651622</v>
          </cell>
          <cell r="J17">
            <v>849.42661507974333</v>
          </cell>
          <cell r="K17">
            <v>4076.1230644558445</v>
          </cell>
          <cell r="L17">
            <v>1267.5811665776346</v>
          </cell>
          <cell r="M17">
            <v>1702.3165203919352</v>
          </cell>
          <cell r="N17">
            <v>1087.1909102938614</v>
          </cell>
          <cell r="O17">
            <v>0</v>
          </cell>
          <cell r="P17">
            <v>0</v>
          </cell>
        </row>
        <row r="18">
          <cell r="B18">
            <v>229.92017965343626</v>
          </cell>
          <cell r="C18">
            <v>1921.1836820291128</v>
          </cell>
          <cell r="D18">
            <v>1696.058659090234</v>
          </cell>
          <cell r="E18">
            <v>1608.9413914290235</v>
          </cell>
          <cell r="F18">
            <v>1346.2108906516733</v>
          </cell>
          <cell r="G18">
            <v>2530.9857965987444</v>
          </cell>
          <cell r="H18">
            <v>1013.9593847868742</v>
          </cell>
          <cell r="I18">
            <v>2056.6494801401932</v>
          </cell>
          <cell r="J18">
            <v>302.4205110295386</v>
          </cell>
          <cell r="K18">
            <v>1451.2180314202899</v>
          </cell>
          <cell r="L18">
            <v>451.29565916867239</v>
          </cell>
          <cell r="M18">
            <v>606.07405382821059</v>
          </cell>
          <cell r="N18">
            <v>387.07149604309546</v>
          </cell>
          <cell r="O18">
            <v>0</v>
          </cell>
          <cell r="P18">
            <v>0</v>
          </cell>
        </row>
        <row r="19">
          <cell r="B19">
            <v>415.87040934027482</v>
          </cell>
          <cell r="C19">
            <v>3474.9600729592275</v>
          </cell>
          <cell r="D19">
            <v>3067.7629509691087</v>
          </cell>
          <cell r="E19">
            <v>2910.1887275256358</v>
          </cell>
          <cell r="F19">
            <v>2434.972323862657</v>
          </cell>
          <cell r="G19">
            <v>4577.945706429472</v>
          </cell>
          <cell r="H19">
            <v>1834.0091115157079</v>
          </cell>
          <cell r="I19">
            <v>3719.985181224969</v>
          </cell>
          <cell r="J19">
            <v>547.00610405020473</v>
          </cell>
          <cell r="K19">
            <v>2624.9050330355549</v>
          </cell>
          <cell r="L19">
            <v>816.28550740896208</v>
          </cell>
          <cell r="M19">
            <v>1096.2424665637247</v>
          </cell>
          <cell r="N19">
            <v>700.11941425076589</v>
          </cell>
          <cell r="O19">
            <v>0</v>
          </cell>
          <cell r="P19">
            <v>0</v>
          </cell>
        </row>
        <row r="21">
          <cell r="B21">
            <v>236.57688462428251</v>
          </cell>
          <cell r="C21">
            <v>1761.1133514356693</v>
          </cell>
          <cell r="D21">
            <v>1462.8886878417379</v>
          </cell>
          <cell r="E21">
            <v>1163.5426196786925</v>
          </cell>
          <cell r="F21">
            <v>880.18991557207062</v>
          </cell>
          <cell r="G21">
            <v>1654.828519136368</v>
          </cell>
          <cell r="H21">
            <v>662.95469119035101</v>
          </cell>
          <cell r="I21">
            <v>1344.6943156206662</v>
          </cell>
          <cell r="J21">
            <v>197.73089485370019</v>
          </cell>
          <cell r="K21">
            <v>948.84648863162454</v>
          </cell>
          <cell r="L21">
            <v>295.0695844909016</v>
          </cell>
          <cell r="M21">
            <v>396.26797998286736</v>
          </cell>
          <cell r="N21">
            <v>253.07805024337836</v>
          </cell>
          <cell r="O21">
            <v>0</v>
          </cell>
          <cell r="P21">
            <v>0</v>
          </cell>
        </row>
        <row r="22">
          <cell r="B22">
            <v>103.17759831567433</v>
          </cell>
          <cell r="C22">
            <v>768.06931603388705</v>
          </cell>
          <cell r="D22">
            <v>638.00544864891822</v>
          </cell>
          <cell r="E22">
            <v>507.45250630480803</v>
          </cell>
          <cell r="F22">
            <v>383.87470396624269</v>
          </cell>
          <cell r="G22">
            <v>721.71561689103964</v>
          </cell>
          <cell r="H22">
            <v>289.13252847065809</v>
          </cell>
          <cell r="I22">
            <v>586.45767601015677</v>
          </cell>
          <cell r="J22">
            <v>86.235808186476945</v>
          </cell>
          <cell r="K22">
            <v>413.81769830450833</v>
          </cell>
          <cell r="L22">
            <v>128.68785178283775</v>
          </cell>
          <cell r="M22">
            <v>172.82321782607235</v>
          </cell>
          <cell r="N22">
            <v>110.37420436064521</v>
          </cell>
          <cell r="O22">
            <v>0</v>
          </cell>
          <cell r="P22">
            <v>0</v>
          </cell>
        </row>
        <row r="23">
          <cell r="B23">
            <v>133.3992863086082</v>
          </cell>
          <cell r="C23">
            <v>993.04403540178214</v>
          </cell>
          <cell r="D23">
            <v>824.88323919281959</v>
          </cell>
          <cell r="E23">
            <v>656.09011337388461</v>
          </cell>
          <cell r="F23">
            <v>496.31521160582793</v>
          </cell>
          <cell r="G23">
            <v>933.1129022453282</v>
          </cell>
          <cell r="H23">
            <v>373.82216271969298</v>
          </cell>
          <cell r="I23">
            <v>758.23663961050954</v>
          </cell>
          <cell r="J23">
            <v>111.49508666722326</v>
          </cell>
          <cell r="K23">
            <v>535.02879032711621</v>
          </cell>
          <cell r="L23">
            <v>166.38173270806385</v>
          </cell>
          <cell r="M23">
            <v>223.44476215679498</v>
          </cell>
          <cell r="N23">
            <v>142.70384588273316</v>
          </cell>
          <cell r="O23">
            <v>0</v>
          </cell>
          <cell r="P23">
            <v>0</v>
          </cell>
        </row>
        <row r="26">
          <cell r="B26">
            <v>244.16900525209405</v>
          </cell>
          <cell r="C26">
            <v>1718.3353164786315</v>
          </cell>
          <cell r="D26">
            <v>1350.77140086643</v>
          </cell>
          <cell r="E26">
            <v>1275.5410666064383</v>
          </cell>
          <cell r="F26">
            <v>726.62857151634796</v>
          </cell>
          <cell r="G26">
            <v>1675.7479800008205</v>
          </cell>
          <cell r="H26">
            <v>1050.9921180985334</v>
          </cell>
          <cell r="I26">
            <v>1885.6267416910505</v>
          </cell>
          <cell r="J26">
            <v>346.47549331862223</v>
          </cell>
          <cell r="K26">
            <v>757.32574802299484</v>
          </cell>
          <cell r="L26">
            <v>172.34598893519492</v>
          </cell>
          <cell r="M26">
            <v>360.06522340989676</v>
          </cell>
          <cell r="N26">
            <v>221.72898770085328</v>
          </cell>
          <cell r="O26">
            <v>0</v>
          </cell>
          <cell r="P26">
            <v>0</v>
          </cell>
        </row>
        <row r="27">
          <cell r="B27">
            <v>83.842777072371021</v>
          </cell>
          <cell r="C27">
            <v>590.04215021621553</v>
          </cell>
          <cell r="D27">
            <v>463.82801667087153</v>
          </cell>
          <cell r="E27">
            <v>437.99541708302382</v>
          </cell>
          <cell r="F27">
            <v>249.50979045501958</v>
          </cell>
          <cell r="G27">
            <v>575.41850642191582</v>
          </cell>
          <cell r="H27">
            <v>360.88977702790822</v>
          </cell>
          <cell r="I27">
            <v>647.48669628266919</v>
          </cell>
          <cell r="J27">
            <v>118.97278902111546</v>
          </cell>
          <cell r="K27">
            <v>260.05058994732514</v>
          </cell>
          <cell r="L27">
            <v>59.180182655418939</v>
          </cell>
          <cell r="M27">
            <v>123.63923187834887</v>
          </cell>
          <cell r="N27">
            <v>76.137321635444152</v>
          </cell>
          <cell r="O27">
            <v>0</v>
          </cell>
          <cell r="P27">
            <v>0</v>
          </cell>
        </row>
        <row r="28">
          <cell r="B28">
            <v>160.32622817972302</v>
          </cell>
          <cell r="C28">
            <v>1128.293166262416</v>
          </cell>
          <cell r="D28">
            <v>886.94338419555845</v>
          </cell>
          <cell r="E28">
            <v>837.54564952341457</v>
          </cell>
          <cell r="F28">
            <v>477.11878106132838</v>
          </cell>
          <cell r="G28">
            <v>1100.3294735789048</v>
          </cell>
          <cell r="H28">
            <v>690.10234107062513</v>
          </cell>
          <cell r="I28">
            <v>1238.1400454083812</v>
          </cell>
          <cell r="J28">
            <v>227.50270429750677</v>
          </cell>
          <cell r="K28">
            <v>497.27515807566971</v>
          </cell>
          <cell r="L28">
            <v>113.16580627977599</v>
          </cell>
          <cell r="M28">
            <v>236.42599153154788</v>
          </cell>
          <cell r="N28">
            <v>145.59166606540913</v>
          </cell>
          <cell r="O28">
            <v>0</v>
          </cell>
          <cell r="P28">
            <v>0</v>
          </cell>
        </row>
        <row r="30">
          <cell r="B30">
            <v>147.08585915645506</v>
          </cell>
          <cell r="C30">
            <v>1026.535789291232</v>
          </cell>
          <cell r="D30">
            <v>803.44640515621836</v>
          </cell>
          <cell r="E30">
            <v>749.35537026985116</v>
          </cell>
          <cell r="F30">
            <v>423.9448190463778</v>
          </cell>
          <cell r="G30">
            <v>977.69988959592911</v>
          </cell>
          <cell r="H30">
            <v>613.19177471461103</v>
          </cell>
          <cell r="I30">
            <v>1100.1517406988419</v>
          </cell>
          <cell r="J30">
            <v>196.64465329347587</v>
          </cell>
          <cell r="K30">
            <v>429.82566450450804</v>
          </cell>
          <cell r="L30">
            <v>97.816203149225956</v>
          </cell>
          <cell r="M30">
            <v>204.35760215619115</v>
          </cell>
          <cell r="N30">
            <v>125.8438785783068</v>
          </cell>
          <cell r="O30">
            <v>0</v>
          </cell>
          <cell r="P30">
            <v>0</v>
          </cell>
        </row>
        <row r="31">
          <cell r="B31">
            <v>50.506356804052473</v>
          </cell>
          <cell r="C31">
            <v>352.491960433283</v>
          </cell>
          <cell r="D31">
            <v>275.88750573628749</v>
          </cell>
          <cell r="E31">
            <v>257.31372084942524</v>
          </cell>
          <cell r="F31">
            <v>145.57421371968869</v>
          </cell>
          <cell r="G31">
            <v>335.7226843859217</v>
          </cell>
          <cell r="H31">
            <v>210.55785199652308</v>
          </cell>
          <cell r="I31">
            <v>377.77021307827465</v>
          </cell>
          <cell r="J31">
            <v>67.52386041601072</v>
          </cell>
          <cell r="K31">
            <v>147.59357901232281</v>
          </cell>
          <cell r="L31">
            <v>33.58813747158014</v>
          </cell>
          <cell r="M31">
            <v>70.172333556160396</v>
          </cell>
          <cell r="N31">
            <v>43.21228342094421</v>
          </cell>
          <cell r="O31">
            <v>0</v>
          </cell>
          <cell r="P31">
            <v>0</v>
          </cell>
        </row>
        <row r="32">
          <cell r="B32">
            <v>96.579502352402585</v>
          </cell>
          <cell r="C32">
            <v>674.04382885794905</v>
          </cell>
          <cell r="D32">
            <v>527.55889941993087</v>
          </cell>
          <cell r="E32">
            <v>492.04164942042593</v>
          </cell>
          <cell r="F32">
            <v>278.37060532668914</v>
          </cell>
          <cell r="G32">
            <v>641.97720521000736</v>
          </cell>
          <cell r="H32">
            <v>402.63392271808789</v>
          </cell>
          <cell r="I32">
            <v>722.38152762056723</v>
          </cell>
          <cell r="J32">
            <v>129.12079287746514</v>
          </cell>
          <cell r="K32">
            <v>282.23208549218526</v>
          </cell>
          <cell r="L32">
            <v>64.228065677645816</v>
          </cell>
          <cell r="M32">
            <v>134.18526860003075</v>
          </cell>
          <cell r="N32">
            <v>82.631595157362597</v>
          </cell>
          <cell r="O32">
            <v>0</v>
          </cell>
          <cell r="P32">
            <v>0</v>
          </cell>
        </row>
        <row r="34">
          <cell r="B34">
            <v>0</v>
          </cell>
          <cell r="C34">
            <v>694.99400189049038</v>
          </cell>
          <cell r="D34">
            <v>282.58390216691549</v>
          </cell>
          <cell r="E34">
            <v>259.48302437324725</v>
          </cell>
          <cell r="F34">
            <v>0</v>
          </cell>
          <cell r="G34">
            <v>1189.2732840661281</v>
          </cell>
          <cell r="H34">
            <v>757.92785873215053</v>
          </cell>
          <cell r="I34">
            <v>0</v>
          </cell>
          <cell r="J34">
            <v>0</v>
          </cell>
          <cell r="K34">
            <v>1889.4482129222313</v>
          </cell>
          <cell r="L34">
            <v>503.81450329244211</v>
          </cell>
          <cell r="M34">
            <v>488.62289062863226</v>
          </cell>
          <cell r="N34">
            <v>648.17452668449585</v>
          </cell>
          <cell r="O34">
            <v>0</v>
          </cell>
          <cell r="P34">
            <v>0</v>
          </cell>
        </row>
        <row r="35">
          <cell r="B35">
            <v>0</v>
          </cell>
          <cell r="C35">
            <v>267.88704513942537</v>
          </cell>
          <cell r="D35">
            <v>108.92261853993888</v>
          </cell>
          <cell r="E35">
            <v>100.01833177568007</v>
          </cell>
          <cell r="F35">
            <v>0</v>
          </cell>
          <cell r="G35">
            <v>458.40813743013501</v>
          </cell>
          <cell r="H35">
            <v>292.145045787892</v>
          </cell>
          <cell r="I35">
            <v>0</v>
          </cell>
          <cell r="J35">
            <v>0</v>
          </cell>
          <cell r="K35">
            <v>728.29218284888066</v>
          </cell>
          <cell r="L35">
            <v>194.19646531951793</v>
          </cell>
          <cell r="M35">
            <v>188.3408230890229</v>
          </cell>
          <cell r="N35">
            <v>249.84037015547528</v>
          </cell>
          <cell r="O35">
            <v>0</v>
          </cell>
          <cell r="P35">
            <v>0</v>
          </cell>
        </row>
        <row r="36">
          <cell r="B36">
            <v>0</v>
          </cell>
          <cell r="C36">
            <v>427.10695675106507</v>
          </cell>
          <cell r="D36">
            <v>173.66128362697663</v>
          </cell>
          <cell r="E36">
            <v>159.46469259756716</v>
          </cell>
          <cell r="F36">
            <v>0</v>
          </cell>
          <cell r="G36">
            <v>730.86514663599303</v>
          </cell>
          <cell r="H36">
            <v>465.78281294425858</v>
          </cell>
          <cell r="I36">
            <v>0</v>
          </cell>
          <cell r="J36">
            <v>0</v>
          </cell>
          <cell r="K36">
            <v>1161.1560300733506</v>
          </cell>
          <cell r="L36">
            <v>309.61803797292418</v>
          </cell>
          <cell r="M36">
            <v>300.28206753960939</v>
          </cell>
          <cell r="N36">
            <v>398.33415652902056</v>
          </cell>
          <cell r="O36">
            <v>0</v>
          </cell>
          <cell r="P36">
            <v>0</v>
          </cell>
        </row>
        <row r="38">
          <cell r="B38">
            <v>89.842007930203238</v>
          </cell>
          <cell r="C38">
            <v>723.46069376885373</v>
          </cell>
          <cell r="D38">
            <v>698.65898664589383</v>
          </cell>
          <cell r="E38">
            <v>486.59531032269388</v>
          </cell>
          <cell r="F38">
            <v>1029.3819047614652</v>
          </cell>
          <cell r="G38">
            <v>849.34329195389421</v>
          </cell>
          <cell r="H38">
            <v>0</v>
          </cell>
          <cell r="I38">
            <v>418.27407298656277</v>
          </cell>
          <cell r="J38">
            <v>0</v>
          </cell>
          <cell r="K38">
            <v>323.12250997560881</v>
          </cell>
          <cell r="L38">
            <v>215.05544947627402</v>
          </cell>
          <cell r="M38">
            <v>208.57084240693626</v>
          </cell>
          <cell r="N38">
            <v>0</v>
          </cell>
          <cell r="O38">
            <v>0</v>
          </cell>
          <cell r="P38">
            <v>0</v>
          </cell>
        </row>
        <row r="39">
          <cell r="B39">
            <v>30.849957531870718</v>
          </cell>
          <cell r="C39">
            <v>248.42200428207164</v>
          </cell>
          <cell r="D39">
            <v>239.90559164739827</v>
          </cell>
          <cell r="E39">
            <v>167.08714558477701</v>
          </cell>
          <cell r="F39">
            <v>353.46925984377373</v>
          </cell>
          <cell r="G39">
            <v>291.64758324538968</v>
          </cell>
          <cell r="H39">
            <v>0</v>
          </cell>
          <cell r="I39">
            <v>143.62699237914131</v>
          </cell>
          <cell r="J39">
            <v>0</v>
          </cell>
          <cell r="K39">
            <v>110.95383930068907</v>
          </cell>
          <cell r="L39">
            <v>73.845761422592176</v>
          </cell>
          <cell r="M39">
            <v>71.61907640843539</v>
          </cell>
          <cell r="N39">
            <v>0</v>
          </cell>
          <cell r="O39">
            <v>0</v>
          </cell>
          <cell r="P39">
            <v>0</v>
          </cell>
        </row>
        <row r="40">
          <cell r="B40">
            <v>58.992050398332523</v>
          </cell>
          <cell r="C40">
            <v>475.03868948678206</v>
          </cell>
          <cell r="D40">
            <v>458.75339499849554</v>
          </cell>
          <cell r="E40">
            <v>319.50816473791684</v>
          </cell>
          <cell r="F40">
            <v>675.91264491769152</v>
          </cell>
          <cell r="G40">
            <v>557.69570870850453</v>
          </cell>
          <cell r="H40">
            <v>0</v>
          </cell>
          <cell r="I40">
            <v>274.64708060742146</v>
          </cell>
          <cell r="J40">
            <v>0</v>
          </cell>
          <cell r="K40">
            <v>212.16867067491972</v>
          </cell>
          <cell r="L40">
            <v>141.20968805368184</v>
          </cell>
          <cell r="M40">
            <v>136.95176599850089</v>
          </cell>
          <cell r="N40">
            <v>0</v>
          </cell>
          <cell r="O40">
            <v>0</v>
          </cell>
          <cell r="P40">
            <v>0</v>
          </cell>
        </row>
        <row r="43">
          <cell r="B43">
            <v>3.0889988198762373</v>
          </cell>
          <cell r="C43">
            <v>15.609058464317993</v>
          </cell>
          <cell r="D43">
            <v>14.160068661280503</v>
          </cell>
          <cell r="E43">
            <v>11.711276960308904</v>
          </cell>
          <cell r="F43">
            <v>8.5429305844907919</v>
          </cell>
          <cell r="G43">
            <v>13.267544390795415</v>
          </cell>
          <cell r="H43">
            <v>8.1471789695601142</v>
          </cell>
          <cell r="I43">
            <v>17.635975230996273</v>
          </cell>
          <cell r="J43">
            <v>1.911327867849629</v>
          </cell>
          <cell r="K43">
            <v>11.29170309790171</v>
          </cell>
          <cell r="L43">
            <v>3.7421232315810871</v>
          </cell>
          <cell r="M43">
            <v>5.5798969359518376</v>
          </cell>
          <cell r="N43">
            <v>3.7062999872652069</v>
          </cell>
          <cell r="O43">
            <v>0</v>
          </cell>
          <cell r="P43">
            <v>0</v>
          </cell>
        </row>
        <row r="44">
          <cell r="B44">
            <v>1.0607007190134727</v>
          </cell>
          <cell r="C44">
            <v>5.3598400328585347</v>
          </cell>
          <cell r="D44">
            <v>4.8622857715763512</v>
          </cell>
          <cell r="E44">
            <v>4.0214194361081921</v>
          </cell>
          <cell r="F44">
            <v>2.9334723455202298</v>
          </cell>
          <cell r="G44">
            <v>4.5558106996699026</v>
          </cell>
          <cell r="H44">
            <v>2.7975791170066207</v>
          </cell>
          <cell r="I44">
            <v>6.0558429118373782</v>
          </cell>
          <cell r="J44">
            <v>0.65631195151437971</v>
          </cell>
          <cell r="K44">
            <v>3.8773461219097749</v>
          </cell>
          <cell r="L44">
            <v>1.2849706438327839</v>
          </cell>
          <cell r="M44">
            <v>1.9160255594472255</v>
          </cell>
          <cell r="N44">
            <v>1.272669654671263</v>
          </cell>
          <cell r="O44">
            <v>0</v>
          </cell>
          <cell r="P44">
            <v>0</v>
          </cell>
        </row>
        <row r="45">
          <cell r="B45">
            <v>2.0282981008627647</v>
          </cell>
          <cell r="C45">
            <v>10.249218431459459</v>
          </cell>
          <cell r="D45">
            <v>9.2977828897041519</v>
          </cell>
          <cell r="E45">
            <v>7.6898575242007112</v>
          </cell>
          <cell r="F45">
            <v>5.6094582389705616</v>
          </cell>
          <cell r="G45">
            <v>8.711733691125513</v>
          </cell>
          <cell r="H45">
            <v>5.349599852553494</v>
          </cell>
          <cell r="I45">
            <v>11.580132319158894</v>
          </cell>
          <cell r="J45">
            <v>1.2550159163352494</v>
          </cell>
          <cell r="K45">
            <v>7.4143569759919359</v>
          </cell>
          <cell r="L45">
            <v>2.4571525877483031</v>
          </cell>
          <cell r="M45">
            <v>3.6638713765046118</v>
          </cell>
          <cell r="N45">
            <v>2.4336303325939439</v>
          </cell>
          <cell r="O45">
            <v>0</v>
          </cell>
          <cell r="P45">
            <v>0</v>
          </cell>
        </row>
        <row r="47">
          <cell r="B47">
            <v>12.592440692332998</v>
          </cell>
          <cell r="C47">
            <v>7.6357222946284429</v>
          </cell>
          <cell r="D47">
            <v>8.9793118993362526</v>
          </cell>
          <cell r="E47">
            <v>6.8202199923739304</v>
          </cell>
          <cell r="F47">
            <v>11.144203335446075</v>
          </cell>
          <cell r="G47">
            <v>6.7607166438105173</v>
          </cell>
          <cell r="H47">
            <v>10.627947652047999</v>
          </cell>
          <cell r="I47">
            <v>1.307160640344905</v>
          </cell>
          <cell r="J47">
            <v>9.3499353892782864</v>
          </cell>
          <cell r="K47">
            <v>3.0687418991731654</v>
          </cell>
          <cell r="L47">
            <v>4.5764793971958522</v>
          </cell>
          <cell r="M47">
            <v>3.032892978492379</v>
          </cell>
          <cell r="N47">
            <v>0</v>
          </cell>
          <cell r="O47">
            <v>0</v>
          </cell>
          <cell r="P47">
            <v>0</v>
          </cell>
        </row>
        <row r="48">
          <cell r="B48">
            <v>8.983122842005324</v>
          </cell>
          <cell r="C48">
            <v>5.4471276090146059</v>
          </cell>
          <cell r="D48">
            <v>6.4056098257051568</v>
          </cell>
          <cell r="E48">
            <v>4.8653692717646413</v>
          </cell>
          <cell r="F48">
            <v>7.9499876143589958</v>
          </cell>
          <cell r="G48">
            <v>4.8229211155480902</v>
          </cell>
          <cell r="H48">
            <v>7.5817041072012481</v>
          </cell>
          <cell r="I48">
            <v>0.93249473182764808</v>
          </cell>
          <cell r="J48">
            <v>6.6700030771507732</v>
          </cell>
          <cell r="K48">
            <v>2.1891614282103045</v>
          </cell>
          <cell r="L48">
            <v>3.264742523976913</v>
          </cell>
          <cell r="M48">
            <v>2.1635877315698364</v>
          </cell>
          <cell r="N48">
            <v>0</v>
          </cell>
          <cell r="O48">
            <v>0</v>
          </cell>
          <cell r="P48">
            <v>0</v>
          </cell>
        </row>
        <row r="49">
          <cell r="B49">
            <v>3.6093178503276744</v>
          </cell>
          <cell r="C49">
            <v>2.188594685613837</v>
          </cell>
          <cell r="D49">
            <v>2.5737020736310958</v>
          </cell>
          <cell r="E49">
            <v>1.9548507206092895</v>
          </cell>
          <cell r="F49">
            <v>3.1942157210870792</v>
          </cell>
          <cell r="G49">
            <v>1.9377955282624271</v>
          </cell>
          <cell r="H49">
            <v>3.0462435448467504</v>
          </cell>
          <cell r="I49">
            <v>0.37466590851725695</v>
          </cell>
          <cell r="J49">
            <v>2.6799323121275127</v>
          </cell>
          <cell r="K49">
            <v>0.87958047096286107</v>
          </cell>
          <cell r="L49">
            <v>1.3117368732189396</v>
          </cell>
          <cell r="M49">
            <v>0.86930524692254263</v>
          </cell>
          <cell r="N49">
            <v>0</v>
          </cell>
          <cell r="O49">
            <v>0</v>
          </cell>
          <cell r="P49">
            <v>0</v>
          </cell>
        </row>
        <row r="52">
          <cell r="B52">
            <v>63.535711877770964</v>
          </cell>
          <cell r="C52">
            <v>417.54354983309554</v>
          </cell>
          <cell r="D52">
            <v>343.83952906809611</v>
          </cell>
          <cell r="E52">
            <v>240.20498496540873</v>
          </cell>
          <cell r="F52">
            <v>187.11904393452068</v>
          </cell>
          <cell r="G52">
            <v>437.04348689760923</v>
          </cell>
          <cell r="H52">
            <v>143.49601883082809</v>
          </cell>
          <cell r="I52">
            <v>401.17194582698119</v>
          </cell>
          <cell r="J52">
            <v>35.665579901116089</v>
          </cell>
          <cell r="K52">
            <v>256.14094240028589</v>
          </cell>
          <cell r="L52">
            <v>53.222981921140274</v>
          </cell>
          <cell r="M52">
            <v>71.476575842079896</v>
          </cell>
          <cell r="N52">
            <v>45.648786593780855</v>
          </cell>
          <cell r="O52">
            <v>0</v>
          </cell>
          <cell r="P52">
            <v>0</v>
          </cell>
        </row>
        <row r="53">
          <cell r="B53">
            <v>24.386299071349317</v>
          </cell>
          <cell r="C53">
            <v>160.2617107860749</v>
          </cell>
          <cell r="D53">
            <v>131.97260785457763</v>
          </cell>
          <cell r="E53">
            <v>92.195561026598682</v>
          </cell>
          <cell r="F53">
            <v>71.820096642824666</v>
          </cell>
          <cell r="G53">
            <v>167.74618342474685</v>
          </cell>
          <cell r="H53">
            <v>55.076691947491163</v>
          </cell>
          <cell r="I53">
            <v>153.97795603191614</v>
          </cell>
          <cell r="J53">
            <v>13.68917530498339</v>
          </cell>
          <cell r="K53">
            <v>98.312105761988235</v>
          </cell>
          <cell r="L53">
            <v>20.428063466021236</v>
          </cell>
          <cell r="M53">
            <v>27.434164245049988</v>
          </cell>
          <cell r="N53">
            <v>17.520933176316777</v>
          </cell>
          <cell r="O53">
            <v>0</v>
          </cell>
          <cell r="P53">
            <v>0</v>
          </cell>
        </row>
        <row r="54">
          <cell r="B54">
            <v>39.149412806421644</v>
          </cell>
          <cell r="C54">
            <v>257.28183904702064</v>
          </cell>
          <cell r="D54">
            <v>211.86692121351848</v>
          </cell>
          <cell r="E54">
            <v>148.00942393881004</v>
          </cell>
          <cell r="F54">
            <v>115.29894729169602</v>
          </cell>
          <cell r="G54">
            <v>269.29730347286238</v>
          </cell>
          <cell r="H54">
            <v>88.419326883336922</v>
          </cell>
          <cell r="I54">
            <v>247.19398979506508</v>
          </cell>
          <cell r="J54">
            <v>21.976404596132699</v>
          </cell>
          <cell r="K54">
            <v>157.82883663829767</v>
          </cell>
          <cell r="L54">
            <v>32.794918455119038</v>
          </cell>
          <cell r="M54">
            <v>44.042411597029911</v>
          </cell>
          <cell r="N54">
            <v>28.127853417464081</v>
          </cell>
          <cell r="O54">
            <v>0</v>
          </cell>
          <cell r="P54">
            <v>0</v>
          </cell>
        </row>
        <row r="56">
          <cell r="B56">
            <v>275.400528288761</v>
          </cell>
          <cell r="C56">
            <v>953.30191987033345</v>
          </cell>
          <cell r="D56">
            <v>509.03344607724978</v>
          </cell>
          <cell r="E56">
            <v>489.24985831925051</v>
          </cell>
          <cell r="F56">
            <v>500.7830966085271</v>
          </cell>
          <cell r="G56">
            <v>608.68470753355587</v>
          </cell>
          <cell r="H56">
            <v>626.72524976005866</v>
          </cell>
          <cell r="I56">
            <v>607.41019078683826</v>
          </cell>
          <cell r="J56">
            <v>55.914125821427177</v>
          </cell>
          <cell r="K56">
            <v>701.20923009474222</v>
          </cell>
          <cell r="L56">
            <v>260.64844726847861</v>
          </cell>
          <cell r="M56">
            <v>321.63716378460185</v>
          </cell>
          <cell r="N56">
            <v>240.94304896121292</v>
          </cell>
          <cell r="O56">
            <v>0</v>
          </cell>
          <cell r="P56">
            <v>0</v>
          </cell>
        </row>
        <row r="57">
          <cell r="B57">
            <v>105.70432672852492</v>
          </cell>
          <cell r="C57">
            <v>365.89667505374979</v>
          </cell>
          <cell r="D57">
            <v>195.37739464130294</v>
          </cell>
          <cell r="E57">
            <v>187.78405109462196</v>
          </cell>
          <cell r="F57">
            <v>192.21074263346091</v>
          </cell>
          <cell r="G57">
            <v>233.62557653601036</v>
          </cell>
          <cell r="H57">
            <v>240.54990373944452</v>
          </cell>
          <cell r="I57">
            <v>233.13639107419178</v>
          </cell>
          <cell r="J57">
            <v>21.460979255533221</v>
          </cell>
          <cell r="K57">
            <v>269.13837102474753</v>
          </cell>
          <cell r="L57">
            <v>100.04217785109577</v>
          </cell>
          <cell r="M57">
            <v>123.45088827526079</v>
          </cell>
          <cell r="N57">
            <v>92.478845006639716</v>
          </cell>
          <cell r="O57">
            <v>0</v>
          </cell>
          <cell r="P57">
            <v>0</v>
          </cell>
        </row>
        <row r="58">
          <cell r="B58">
            <v>169.69620156023609</v>
          </cell>
          <cell r="C58">
            <v>587.40524481658372</v>
          </cell>
          <cell r="D58">
            <v>313.65605143594684</v>
          </cell>
          <cell r="E58">
            <v>301.46580722462852</v>
          </cell>
          <cell r="F58">
            <v>308.57235397506622</v>
          </cell>
          <cell r="G58">
            <v>375.05913099754548</v>
          </cell>
          <cell r="H58">
            <v>386.17534602061414</v>
          </cell>
          <cell r="I58">
            <v>374.27379971264645</v>
          </cell>
          <cell r="J58">
            <v>34.45314656589396</v>
          </cell>
          <cell r="K58">
            <v>432.0708590699947</v>
          </cell>
          <cell r="L58">
            <v>160.60626941738283</v>
          </cell>
          <cell r="M58">
            <v>198.18627550934107</v>
          </cell>
          <cell r="N58">
            <v>148.46420395457321</v>
          </cell>
          <cell r="O58">
            <v>0</v>
          </cell>
          <cell r="P58">
            <v>0</v>
          </cell>
        </row>
        <row r="60">
          <cell r="B60">
            <v>1891.9528925727927</v>
          </cell>
          <cell r="C60">
            <v>14010.807648507322</v>
          </cell>
          <cell r="D60">
            <v>11315.69924403271</v>
          </cell>
          <cell r="E60">
            <v>10060.910687377565</v>
          </cell>
          <cell r="F60">
            <v>8200.0555045464152</v>
          </cell>
          <cell r="G60">
            <v>15745.772873185721</v>
          </cell>
          <cell r="H60">
            <v>7212.4651083512617</v>
          </cell>
          <cell r="I60">
            <v>12547.67087694001</v>
          </cell>
          <cell r="J60">
            <v>1839.3939446503523</v>
          </cell>
          <cell r="K60">
            <v>10098.330161174188</v>
          </cell>
          <cell r="L60">
            <v>3092.1564573193173</v>
          </cell>
          <cell r="M60">
            <v>4055.0746218830882</v>
          </cell>
          <cell r="N60">
            <v>2813.5339551276456</v>
          </cell>
          <cell r="O60">
            <v>0</v>
          </cell>
          <cell r="P60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Monopile Calculations"/>
      <sheetName val="TP Calculations"/>
      <sheetName val="GBF Calculations"/>
      <sheetName val="Jacket Calculations"/>
      <sheetName val="Substation (Jacket)"/>
      <sheetName val="Substation (Top) Calculations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0">
          <cell r="B60">
            <v>3783.9057851455855</v>
          </cell>
          <cell r="C60">
            <v>28021.615297014643</v>
          </cell>
          <cell r="D60">
            <v>22631.398488065421</v>
          </cell>
          <cell r="E60">
            <v>20121.821374755131</v>
          </cell>
          <cell r="F60">
            <v>16400.11100909283</v>
          </cell>
          <cell r="G60">
            <v>31491.545746371441</v>
          </cell>
          <cell r="H60">
            <v>14424.930216702523</v>
          </cell>
          <cell r="I60">
            <v>25095.34175388002</v>
          </cell>
          <cell r="J60">
            <v>3678.7878893007046</v>
          </cell>
          <cell r="K60">
            <v>20196.660322348376</v>
          </cell>
          <cell r="L60">
            <v>6184.3129146386345</v>
          </cell>
          <cell r="M60">
            <v>8110.1492437661764</v>
          </cell>
          <cell r="N60">
            <v>5627.0679102552913</v>
          </cell>
          <cell r="O60">
            <v>0</v>
          </cell>
          <cell r="P60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Monopile Calculations"/>
      <sheetName val="TP Calculations"/>
      <sheetName val="GBF Calculations"/>
      <sheetName val="Jacket Calculations"/>
      <sheetName val="Substation (Jacket)"/>
      <sheetName val="Substation (Top) Calculations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0">
          <cell r="B60">
            <v>5675.8586777183791</v>
          </cell>
          <cell r="C60">
            <v>42032.422945521968</v>
          </cell>
          <cell r="D60">
            <v>33947.097732098133</v>
          </cell>
          <cell r="E60">
            <v>30182.732062132698</v>
          </cell>
          <cell r="F60">
            <v>24600.166513639248</v>
          </cell>
          <cell r="G60">
            <v>47237.318619557162</v>
          </cell>
          <cell r="H60">
            <v>21637.395325053789</v>
          </cell>
          <cell r="I60">
            <v>37643.012630820034</v>
          </cell>
          <cell r="J60">
            <v>5518.1818339510573</v>
          </cell>
          <cell r="K60">
            <v>30294.990483522568</v>
          </cell>
          <cell r="L60">
            <v>9276.4693719579518</v>
          </cell>
          <cell r="M60">
            <v>12165.223865649265</v>
          </cell>
          <cell r="N60">
            <v>8440.601865382936</v>
          </cell>
          <cell r="O60">
            <v>0</v>
          </cell>
          <cell r="P60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Monopile Calculations"/>
      <sheetName val="TP Calculations"/>
      <sheetName val="GBF Calculations"/>
      <sheetName val="Jacket Calculations"/>
      <sheetName val="Substation (Jacket)"/>
      <sheetName val="Substation (Top) Calculations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695.48346774922288</v>
          </cell>
          <cell r="C13">
            <v>5184.5379607669202</v>
          </cell>
          <cell r="D13">
            <v>4310.0635823608363</v>
          </cell>
          <cell r="E13">
            <v>3437.1073477385621</v>
          </cell>
          <cell r="F13">
            <v>2604.5512186913556</v>
          </cell>
          <cell r="G13">
            <v>4896.7677997543742</v>
          </cell>
          <cell r="H13">
            <v>1961.7350964021543</v>
          </cell>
          <cell r="I13">
            <v>3979.0562883702692</v>
          </cell>
          <cell r="J13">
            <v>585.10127650055836</v>
          </cell>
          <cell r="K13">
            <v>2807.7114206770957</v>
          </cell>
          <cell r="L13">
            <v>873.13411831699432</v>
          </cell>
          <cell r="M13">
            <v>1172.5881334620108</v>
          </cell>
          <cell r="N13">
            <v>748.87786433796202</v>
          </cell>
          <cell r="O13">
            <v>0</v>
          </cell>
          <cell r="P13">
            <v>0</v>
          </cell>
        </row>
        <row r="14">
          <cell r="B14">
            <v>335.11065010486152</v>
          </cell>
          <cell r="C14">
            <v>2498.1095411924357</v>
          </cell>
          <cell r="D14">
            <v>2076.7541948229755</v>
          </cell>
          <cell r="E14">
            <v>1656.130348444437</v>
          </cell>
          <cell r="F14">
            <v>1254.972824805935</v>
          </cell>
          <cell r="G14">
            <v>2359.4508236102847</v>
          </cell>
          <cell r="H14">
            <v>945.23932483452438</v>
          </cell>
          <cell r="I14">
            <v>1917.2621657203845</v>
          </cell>
          <cell r="J14">
            <v>281.92427029190952</v>
          </cell>
          <cell r="K14">
            <v>1352.8632140386305</v>
          </cell>
          <cell r="L14">
            <v>420.70955757563365</v>
          </cell>
          <cell r="M14">
            <v>564.99800488627727</v>
          </cell>
          <cell r="N14">
            <v>360.83812140006859</v>
          </cell>
          <cell r="O14">
            <v>0</v>
          </cell>
          <cell r="P14">
            <v>0</v>
          </cell>
        </row>
        <row r="15">
          <cell r="B15">
            <v>360.37281764436131</v>
          </cell>
          <cell r="C15">
            <v>2686.4284195744845</v>
          </cell>
          <cell r="D15">
            <v>2233.3093875378609</v>
          </cell>
          <cell r="E15">
            <v>1780.9769992941251</v>
          </cell>
          <cell r="F15">
            <v>1349.5783938854208</v>
          </cell>
          <cell r="G15">
            <v>2537.3169761440899</v>
          </cell>
          <cell r="H15">
            <v>1016.49577156763</v>
          </cell>
          <cell r="I15">
            <v>2061.7941226498847</v>
          </cell>
          <cell r="J15">
            <v>303.17700620864883</v>
          </cell>
          <cell r="K15">
            <v>1454.8482066384654</v>
          </cell>
          <cell r="L15">
            <v>452.42456074136066</v>
          </cell>
          <cell r="M15">
            <v>607.59012857573339</v>
          </cell>
          <cell r="N15">
            <v>388.03974293789344</v>
          </cell>
          <cell r="O15">
            <v>0</v>
          </cell>
          <cell r="P15">
            <v>0</v>
          </cell>
        </row>
        <row r="17">
          <cell r="B17">
            <v>2583.1623559748441</v>
          </cell>
          <cell r="C17">
            <v>21584.575019953361</v>
          </cell>
          <cell r="D17">
            <v>19055.286440237371</v>
          </cell>
          <cell r="E17">
            <v>18076.520475818637</v>
          </cell>
          <cell r="F17">
            <v>15124.732858057321</v>
          </cell>
          <cell r="G17">
            <v>28435.726012112864</v>
          </cell>
          <cell r="H17">
            <v>11391.873985210328</v>
          </cell>
          <cell r="I17">
            <v>23106.538645460649</v>
          </cell>
          <cell r="J17">
            <v>3397.7064603189733</v>
          </cell>
          <cell r="K17">
            <v>16304.492257823378</v>
          </cell>
          <cell r="L17">
            <v>5070.3246663105383</v>
          </cell>
          <cell r="M17">
            <v>6809.2660815677409</v>
          </cell>
          <cell r="N17">
            <v>4348.7636411754456</v>
          </cell>
          <cell r="O17">
            <v>0</v>
          </cell>
          <cell r="P17">
            <v>0</v>
          </cell>
        </row>
        <row r="18">
          <cell r="B18">
            <v>919.68071861374506</v>
          </cell>
          <cell r="C18">
            <v>7684.7347281164512</v>
          </cell>
          <cell r="D18">
            <v>6784.2346363609358</v>
          </cell>
          <cell r="E18">
            <v>6435.765565716094</v>
          </cell>
          <cell r="F18">
            <v>5384.843562606693</v>
          </cell>
          <cell r="G18">
            <v>10123.943186394978</v>
          </cell>
          <cell r="H18">
            <v>4055.837539147497</v>
          </cell>
          <cell r="I18">
            <v>8226.5979205607728</v>
          </cell>
          <cell r="J18">
            <v>1209.6820441181544</v>
          </cell>
          <cell r="K18">
            <v>5804.8721256811596</v>
          </cell>
          <cell r="L18">
            <v>1805.1826366746895</v>
          </cell>
          <cell r="M18">
            <v>2424.2962153128424</v>
          </cell>
          <cell r="N18">
            <v>1548.2859841723819</v>
          </cell>
          <cell r="O18">
            <v>0</v>
          </cell>
          <cell r="P18">
            <v>0</v>
          </cell>
        </row>
        <row r="19">
          <cell r="B19">
            <v>1663.4816373610993</v>
          </cell>
          <cell r="C19">
            <v>13899.84029183691</v>
          </cell>
          <cell r="D19">
            <v>12271.051803876435</v>
          </cell>
          <cell r="E19">
            <v>11640.754910102543</v>
          </cell>
          <cell r="F19">
            <v>9739.8892954506282</v>
          </cell>
          <cell r="G19">
            <v>18311.782825717888</v>
          </cell>
          <cell r="H19">
            <v>7336.0364460628316</v>
          </cell>
          <cell r="I19">
            <v>14879.940724899876</v>
          </cell>
          <cell r="J19">
            <v>2188.0244162008189</v>
          </cell>
          <cell r="K19">
            <v>10499.62013214222</v>
          </cell>
          <cell r="L19">
            <v>3265.1420296358483</v>
          </cell>
          <cell r="M19">
            <v>4384.969866254899</v>
          </cell>
          <cell r="N19">
            <v>2800.4776570030635</v>
          </cell>
          <cell r="O19">
            <v>0</v>
          </cell>
          <cell r="P19">
            <v>0</v>
          </cell>
        </row>
        <row r="21">
          <cell r="B21">
            <v>946.30753849713005</v>
          </cell>
          <cell r="C21">
            <v>7044.4534057426772</v>
          </cell>
          <cell r="D21">
            <v>5851.5547513669517</v>
          </cell>
          <cell r="E21">
            <v>4654.1704787147701</v>
          </cell>
          <cell r="F21">
            <v>3520.7596622882825</v>
          </cell>
          <cell r="G21">
            <v>6619.3140765454718</v>
          </cell>
          <cell r="H21">
            <v>2651.8187647614041</v>
          </cell>
          <cell r="I21">
            <v>5378.7772624826648</v>
          </cell>
          <cell r="J21">
            <v>790.92357941480077</v>
          </cell>
          <cell r="K21">
            <v>3795.3859545264982</v>
          </cell>
          <cell r="L21">
            <v>1180.2783379636064</v>
          </cell>
          <cell r="M21">
            <v>1585.0719199314694</v>
          </cell>
          <cell r="N21">
            <v>1012.3122009735134</v>
          </cell>
          <cell r="O21">
            <v>0</v>
          </cell>
          <cell r="P21">
            <v>0</v>
          </cell>
        </row>
        <row r="22">
          <cell r="B22">
            <v>412.71039326269732</v>
          </cell>
          <cell r="C22">
            <v>3072.2772641355482</v>
          </cell>
          <cell r="D22">
            <v>2552.0217945956729</v>
          </cell>
          <cell r="E22">
            <v>2029.8100252192321</v>
          </cell>
          <cell r="F22">
            <v>1535.4988158649708</v>
          </cell>
          <cell r="G22">
            <v>2886.8624675641586</v>
          </cell>
          <cell r="H22">
            <v>1156.5301138826323</v>
          </cell>
          <cell r="I22">
            <v>2345.8307040406271</v>
          </cell>
          <cell r="J22">
            <v>344.94323274590778</v>
          </cell>
          <cell r="K22">
            <v>1655.2707932180333</v>
          </cell>
          <cell r="L22">
            <v>514.75140713135102</v>
          </cell>
          <cell r="M22">
            <v>691.29287130428941</v>
          </cell>
          <cell r="N22">
            <v>441.49681744258083</v>
          </cell>
          <cell r="O22">
            <v>0</v>
          </cell>
          <cell r="P22">
            <v>0</v>
          </cell>
        </row>
        <row r="23">
          <cell r="B23">
            <v>533.59714523443279</v>
          </cell>
          <cell r="C23">
            <v>3972.1761416071286</v>
          </cell>
          <cell r="D23">
            <v>3299.5329567712784</v>
          </cell>
          <cell r="E23">
            <v>2624.3604534955384</v>
          </cell>
          <cell r="F23">
            <v>1985.2608464233117</v>
          </cell>
          <cell r="G23">
            <v>3732.4516089813128</v>
          </cell>
          <cell r="H23">
            <v>1495.2886508787719</v>
          </cell>
          <cell r="I23">
            <v>3032.9465584420382</v>
          </cell>
          <cell r="J23">
            <v>445.98034666889305</v>
          </cell>
          <cell r="K23">
            <v>2140.1151613084648</v>
          </cell>
          <cell r="L23">
            <v>665.5269308322554</v>
          </cell>
          <cell r="M23">
            <v>893.77904862717992</v>
          </cell>
          <cell r="N23">
            <v>570.81538353093265</v>
          </cell>
          <cell r="O23">
            <v>0</v>
          </cell>
          <cell r="P23">
            <v>0</v>
          </cell>
        </row>
        <row r="26">
          <cell r="B26">
            <v>976.67602100837621</v>
          </cell>
          <cell r="C26">
            <v>6873.341265914526</v>
          </cell>
          <cell r="D26">
            <v>5403.0856034657199</v>
          </cell>
          <cell r="E26">
            <v>5102.1642664257533</v>
          </cell>
          <cell r="F26">
            <v>2906.5142860653918</v>
          </cell>
          <cell r="G26">
            <v>6702.9919200032818</v>
          </cell>
          <cell r="H26">
            <v>4203.9684723941336</v>
          </cell>
          <cell r="I26">
            <v>7542.5069667642019</v>
          </cell>
          <cell r="J26">
            <v>1385.9019732744889</v>
          </cell>
          <cell r="K26">
            <v>3029.3029920919794</v>
          </cell>
          <cell r="L26">
            <v>689.3839557407797</v>
          </cell>
          <cell r="M26">
            <v>1440.260893639587</v>
          </cell>
          <cell r="N26">
            <v>886.91595080341312</v>
          </cell>
          <cell r="O26">
            <v>0</v>
          </cell>
          <cell r="P26">
            <v>0</v>
          </cell>
        </row>
        <row r="27">
          <cell r="B27">
            <v>335.37110828948408</v>
          </cell>
          <cell r="C27">
            <v>2360.1686008648621</v>
          </cell>
          <cell r="D27">
            <v>1855.3120666834861</v>
          </cell>
          <cell r="E27">
            <v>1751.9816683320953</v>
          </cell>
          <cell r="F27">
            <v>998.03916182007833</v>
          </cell>
          <cell r="G27">
            <v>2301.6740256876633</v>
          </cell>
          <cell r="H27">
            <v>1443.5591081116329</v>
          </cell>
          <cell r="I27">
            <v>2589.9467851306767</v>
          </cell>
          <cell r="J27">
            <v>475.89115608446184</v>
          </cell>
          <cell r="K27">
            <v>1040.2023597893005</v>
          </cell>
          <cell r="L27">
            <v>236.72073062167576</v>
          </cell>
          <cell r="M27">
            <v>494.55692751339546</v>
          </cell>
          <cell r="N27">
            <v>304.54928654177661</v>
          </cell>
          <cell r="O27">
            <v>0</v>
          </cell>
          <cell r="P27">
            <v>0</v>
          </cell>
        </row>
        <row r="28">
          <cell r="B28">
            <v>641.30491271889207</v>
          </cell>
          <cell r="C28">
            <v>4513.1726650496639</v>
          </cell>
          <cell r="D28">
            <v>3547.7735367822338</v>
          </cell>
          <cell r="E28">
            <v>3350.1825980936583</v>
          </cell>
          <cell r="F28">
            <v>1908.4751242453135</v>
          </cell>
          <cell r="G28">
            <v>4401.317894315619</v>
          </cell>
          <cell r="H28">
            <v>2760.4093642825005</v>
          </cell>
          <cell r="I28">
            <v>4952.5601816335247</v>
          </cell>
          <cell r="J28">
            <v>910.01081719002707</v>
          </cell>
          <cell r="K28">
            <v>1989.1006323026788</v>
          </cell>
          <cell r="L28">
            <v>452.66322511910397</v>
          </cell>
          <cell r="M28">
            <v>945.70396612619152</v>
          </cell>
          <cell r="N28">
            <v>582.36666426163652</v>
          </cell>
          <cell r="O28">
            <v>0</v>
          </cell>
          <cell r="P28">
            <v>0</v>
          </cell>
        </row>
        <row r="30">
          <cell r="B30">
            <v>588.34343662582023</v>
          </cell>
          <cell r="C30">
            <v>4106.1431571649282</v>
          </cell>
          <cell r="D30">
            <v>3213.7856206248734</v>
          </cell>
          <cell r="E30">
            <v>2997.4214810794047</v>
          </cell>
          <cell r="F30">
            <v>1695.7792761855112</v>
          </cell>
          <cell r="G30">
            <v>3910.7995583837164</v>
          </cell>
          <cell r="H30">
            <v>2452.7670988584441</v>
          </cell>
          <cell r="I30">
            <v>4400.6069627953675</v>
          </cell>
          <cell r="J30">
            <v>786.57861317390348</v>
          </cell>
          <cell r="K30">
            <v>1719.3026580180322</v>
          </cell>
          <cell r="L30">
            <v>391.26481259690382</v>
          </cell>
          <cell r="M30">
            <v>817.4304086247646</v>
          </cell>
          <cell r="N30">
            <v>503.3755143132272</v>
          </cell>
          <cell r="O30">
            <v>0</v>
          </cell>
          <cell r="P30">
            <v>0</v>
          </cell>
        </row>
        <row r="31">
          <cell r="B31">
            <v>202.02542721620989</v>
          </cell>
          <cell r="C31">
            <v>1409.967841733132</v>
          </cell>
          <cell r="D31">
            <v>1103.55002294515</v>
          </cell>
          <cell r="E31">
            <v>1029.254883397701</v>
          </cell>
          <cell r="F31">
            <v>582.29685487875474</v>
          </cell>
          <cell r="G31">
            <v>1342.8907375436868</v>
          </cell>
          <cell r="H31">
            <v>842.23140798609234</v>
          </cell>
          <cell r="I31">
            <v>1511.0808523130986</v>
          </cell>
          <cell r="J31">
            <v>270.09544166404288</v>
          </cell>
          <cell r="K31">
            <v>590.37431604929122</v>
          </cell>
          <cell r="L31">
            <v>134.35254988632056</v>
          </cell>
          <cell r="M31">
            <v>280.68933422464158</v>
          </cell>
          <cell r="N31">
            <v>172.84913368377684</v>
          </cell>
          <cell r="O31">
            <v>0</v>
          </cell>
          <cell r="P31">
            <v>0</v>
          </cell>
        </row>
        <row r="32">
          <cell r="B32">
            <v>386.31800940961034</v>
          </cell>
          <cell r="C32">
            <v>2696.1753154317962</v>
          </cell>
          <cell r="D32">
            <v>2110.2355976797235</v>
          </cell>
          <cell r="E32">
            <v>1968.1665976817037</v>
          </cell>
          <cell r="F32">
            <v>1113.4824213067566</v>
          </cell>
          <cell r="G32">
            <v>2567.9088208400294</v>
          </cell>
          <cell r="H32">
            <v>1610.5356908723516</v>
          </cell>
          <cell r="I32">
            <v>2889.5261104822689</v>
          </cell>
          <cell r="J32">
            <v>516.48317150986054</v>
          </cell>
          <cell r="K32">
            <v>1128.9283419687411</v>
          </cell>
          <cell r="L32">
            <v>256.91226271058326</v>
          </cell>
          <cell r="M32">
            <v>536.74107440012301</v>
          </cell>
          <cell r="N32">
            <v>330.52638062945039</v>
          </cell>
          <cell r="O32">
            <v>0</v>
          </cell>
          <cell r="P32">
            <v>0</v>
          </cell>
        </row>
        <row r="34">
          <cell r="B34">
            <v>0</v>
          </cell>
          <cell r="C34">
            <v>2779.9760075619615</v>
          </cell>
          <cell r="D34">
            <v>1130.335608667662</v>
          </cell>
          <cell r="E34">
            <v>1037.932097492989</v>
          </cell>
          <cell r="F34">
            <v>0</v>
          </cell>
          <cell r="G34">
            <v>4757.0931362645124</v>
          </cell>
          <cell r="H34">
            <v>3031.7114349286021</v>
          </cell>
          <cell r="I34">
            <v>0</v>
          </cell>
          <cell r="J34">
            <v>0</v>
          </cell>
          <cell r="K34">
            <v>7557.7928516889251</v>
          </cell>
          <cell r="L34">
            <v>2015.2580131697684</v>
          </cell>
          <cell r="M34">
            <v>1954.4915625145291</v>
          </cell>
          <cell r="N34">
            <v>2592.6981067379834</v>
          </cell>
          <cell r="O34">
            <v>0</v>
          </cell>
          <cell r="P34">
            <v>0</v>
          </cell>
        </row>
        <row r="35">
          <cell r="B35">
            <v>0</v>
          </cell>
          <cell r="C35">
            <v>1071.5481805577015</v>
          </cell>
          <cell r="D35">
            <v>435.69047415975552</v>
          </cell>
          <cell r="E35">
            <v>400.07332710272027</v>
          </cell>
          <cell r="F35">
            <v>0</v>
          </cell>
          <cell r="G35">
            <v>1833.6325497205401</v>
          </cell>
          <cell r="H35">
            <v>1168.580183151568</v>
          </cell>
          <cell r="I35">
            <v>0</v>
          </cell>
          <cell r="J35">
            <v>0</v>
          </cell>
          <cell r="K35">
            <v>2913.1687313955226</v>
          </cell>
          <cell r="L35">
            <v>776.78586127807171</v>
          </cell>
          <cell r="M35">
            <v>753.36329235609162</v>
          </cell>
          <cell r="N35">
            <v>999.36148062190114</v>
          </cell>
          <cell r="O35">
            <v>0</v>
          </cell>
          <cell r="P35">
            <v>0</v>
          </cell>
        </row>
        <row r="36">
          <cell r="B36">
            <v>0</v>
          </cell>
          <cell r="C36">
            <v>1708.4278270042603</v>
          </cell>
          <cell r="D36">
            <v>694.6451345079065</v>
          </cell>
          <cell r="E36">
            <v>637.85877039026866</v>
          </cell>
          <cell r="F36">
            <v>0</v>
          </cell>
          <cell r="G36">
            <v>2923.4605865439721</v>
          </cell>
          <cell r="H36">
            <v>1863.1312517770343</v>
          </cell>
          <cell r="I36">
            <v>0</v>
          </cell>
          <cell r="J36">
            <v>0</v>
          </cell>
          <cell r="K36">
            <v>4644.6241202934025</v>
          </cell>
          <cell r="L36">
            <v>1238.4721518916967</v>
          </cell>
          <cell r="M36">
            <v>1201.1282701584375</v>
          </cell>
          <cell r="N36">
            <v>1593.3366261160822</v>
          </cell>
          <cell r="O36">
            <v>0</v>
          </cell>
          <cell r="P36">
            <v>0</v>
          </cell>
        </row>
        <row r="38">
          <cell r="B38">
            <v>359.36803172081295</v>
          </cell>
          <cell r="C38">
            <v>2893.8427750754149</v>
          </cell>
          <cell r="D38">
            <v>2794.6359465835753</v>
          </cell>
          <cell r="E38">
            <v>1946.3812412907755</v>
          </cell>
          <cell r="F38">
            <v>4117.5276190458608</v>
          </cell>
          <cell r="G38">
            <v>3397.3731678155768</v>
          </cell>
          <cell r="H38">
            <v>0</v>
          </cell>
          <cell r="I38">
            <v>1673.0962919462511</v>
          </cell>
          <cell r="J38">
            <v>0</v>
          </cell>
          <cell r="K38">
            <v>1292.4900399024352</v>
          </cell>
          <cell r="L38">
            <v>860.22179790509608</v>
          </cell>
          <cell r="M38">
            <v>834.28336962774506</v>
          </cell>
          <cell r="N38">
            <v>0</v>
          </cell>
          <cell r="O38">
            <v>0</v>
          </cell>
          <cell r="P38">
            <v>0</v>
          </cell>
        </row>
        <row r="39">
          <cell r="B39">
            <v>123.39983012748287</v>
          </cell>
          <cell r="C39">
            <v>993.68801712828656</v>
          </cell>
          <cell r="D39">
            <v>959.62236658959307</v>
          </cell>
          <cell r="E39">
            <v>668.34858233910802</v>
          </cell>
          <cell r="F39">
            <v>1413.8770393750949</v>
          </cell>
          <cell r="G39">
            <v>1166.5903329815587</v>
          </cell>
          <cell r="H39">
            <v>0</v>
          </cell>
          <cell r="I39">
            <v>574.50796951656525</v>
          </cell>
          <cell r="J39">
            <v>0</v>
          </cell>
          <cell r="K39">
            <v>443.81535720275627</v>
          </cell>
          <cell r="L39">
            <v>295.3830456903687</v>
          </cell>
          <cell r="M39">
            <v>286.47630563374156</v>
          </cell>
          <cell r="N39">
            <v>0</v>
          </cell>
          <cell r="O39">
            <v>0</v>
          </cell>
          <cell r="P39">
            <v>0</v>
          </cell>
        </row>
        <row r="40">
          <cell r="B40">
            <v>235.96820159333009</v>
          </cell>
          <cell r="C40">
            <v>1900.1547579471282</v>
          </cell>
          <cell r="D40">
            <v>1835.0135799939821</v>
          </cell>
          <cell r="E40">
            <v>1278.0326589516674</v>
          </cell>
          <cell r="F40">
            <v>2703.6505796707661</v>
          </cell>
          <cell r="G40">
            <v>2230.7828348340181</v>
          </cell>
          <cell r="H40">
            <v>0</v>
          </cell>
          <cell r="I40">
            <v>1098.5883224296858</v>
          </cell>
          <cell r="J40">
            <v>0</v>
          </cell>
          <cell r="K40">
            <v>848.6746826996789</v>
          </cell>
          <cell r="L40">
            <v>564.83875221472738</v>
          </cell>
          <cell r="M40">
            <v>547.80706399400356</v>
          </cell>
          <cell r="N40">
            <v>0</v>
          </cell>
          <cell r="O40">
            <v>0</v>
          </cell>
          <cell r="P40">
            <v>0</v>
          </cell>
        </row>
        <row r="43">
          <cell r="B43">
            <v>12.355995279504949</v>
          </cell>
          <cell r="C43">
            <v>62.436233857271972</v>
          </cell>
          <cell r="D43">
            <v>56.640274645122012</v>
          </cell>
          <cell r="E43">
            <v>46.845107841235617</v>
          </cell>
          <cell r="F43">
            <v>34.171722337963168</v>
          </cell>
          <cell r="G43">
            <v>53.070177563181659</v>
          </cell>
          <cell r="H43">
            <v>32.588715878240457</v>
          </cell>
          <cell r="I43">
            <v>70.543900923985092</v>
          </cell>
          <cell r="J43">
            <v>7.6453114713985162</v>
          </cell>
          <cell r="K43">
            <v>45.16681239160684</v>
          </cell>
          <cell r="L43">
            <v>14.968492926324348</v>
          </cell>
          <cell r="M43">
            <v>22.31958774380735</v>
          </cell>
          <cell r="N43">
            <v>14.825199949060828</v>
          </cell>
          <cell r="O43">
            <v>0</v>
          </cell>
          <cell r="P43">
            <v>0</v>
          </cell>
        </row>
        <row r="44">
          <cell r="B44">
            <v>4.2428028760538909</v>
          </cell>
          <cell r="C44">
            <v>21.439360131434139</v>
          </cell>
          <cell r="D44">
            <v>19.449143086305405</v>
          </cell>
          <cell r="E44">
            <v>16.085677744432768</v>
          </cell>
          <cell r="F44">
            <v>11.733889382080919</v>
          </cell>
          <cell r="G44">
            <v>18.22324279867961</v>
          </cell>
          <cell r="H44">
            <v>11.190316468026483</v>
          </cell>
          <cell r="I44">
            <v>24.223371647349513</v>
          </cell>
          <cell r="J44">
            <v>2.6252478060575188</v>
          </cell>
          <cell r="K44">
            <v>15.5093844876391</v>
          </cell>
          <cell r="L44">
            <v>5.1398825753311357</v>
          </cell>
          <cell r="M44">
            <v>7.6641022377889021</v>
          </cell>
          <cell r="N44">
            <v>5.0906786186850521</v>
          </cell>
          <cell r="O44">
            <v>0</v>
          </cell>
          <cell r="P44">
            <v>0</v>
          </cell>
        </row>
        <row r="45">
          <cell r="B45">
            <v>8.113192403451059</v>
          </cell>
          <cell r="C45">
            <v>40.996873725837837</v>
          </cell>
          <cell r="D45">
            <v>37.191131558816608</v>
          </cell>
          <cell r="E45">
            <v>30.759430096802845</v>
          </cell>
          <cell r="F45">
            <v>22.437832955882246</v>
          </cell>
          <cell r="G45">
            <v>34.846934764502052</v>
          </cell>
          <cell r="H45">
            <v>21.398399410213976</v>
          </cell>
          <cell r="I45">
            <v>46.320529276635575</v>
          </cell>
          <cell r="J45">
            <v>5.0200636653409978</v>
          </cell>
          <cell r="K45">
            <v>29.657427903967744</v>
          </cell>
          <cell r="L45">
            <v>9.8286103509932126</v>
          </cell>
          <cell r="M45">
            <v>14.655485506018447</v>
          </cell>
          <cell r="N45">
            <v>9.7345213303757756</v>
          </cell>
          <cell r="O45">
            <v>0</v>
          </cell>
          <cell r="P45">
            <v>0</v>
          </cell>
        </row>
        <row r="47">
          <cell r="B47">
            <v>50.369762769331992</v>
          </cell>
          <cell r="C47">
            <v>30.542889178513771</v>
          </cell>
          <cell r="D47">
            <v>35.91724759734501</v>
          </cell>
          <cell r="E47">
            <v>27.280879969495722</v>
          </cell>
          <cell r="F47">
            <v>44.576813341784302</v>
          </cell>
          <cell r="G47">
            <v>27.042866575242069</v>
          </cell>
          <cell r="H47">
            <v>42.511790608191994</v>
          </cell>
          <cell r="I47">
            <v>5.2286425613796199</v>
          </cell>
          <cell r="J47">
            <v>37.399741557113146</v>
          </cell>
          <cell r="K47">
            <v>12.274967596692662</v>
          </cell>
          <cell r="L47">
            <v>18.305917588783409</v>
          </cell>
          <cell r="M47">
            <v>12.131571913969516</v>
          </cell>
          <cell r="N47">
            <v>0</v>
          </cell>
          <cell r="O47">
            <v>0</v>
          </cell>
          <cell r="P47">
            <v>0</v>
          </cell>
        </row>
        <row r="48">
          <cell r="B48">
            <v>35.932491368021296</v>
          </cell>
          <cell r="C48">
            <v>21.788510436058424</v>
          </cell>
          <cell r="D48">
            <v>25.622439302820627</v>
          </cell>
          <cell r="E48">
            <v>19.461477087058565</v>
          </cell>
          <cell r="F48">
            <v>31.799950457435983</v>
          </cell>
          <cell r="G48">
            <v>19.291684462192361</v>
          </cell>
          <cell r="H48">
            <v>30.326816428804992</v>
          </cell>
          <cell r="I48">
            <v>3.7299789273105923</v>
          </cell>
          <cell r="J48">
            <v>26.680012308603093</v>
          </cell>
          <cell r="K48">
            <v>8.7566457128412178</v>
          </cell>
          <cell r="L48">
            <v>13.058970095907652</v>
          </cell>
          <cell r="M48">
            <v>8.6543509262793457</v>
          </cell>
          <cell r="N48">
            <v>0</v>
          </cell>
          <cell r="O48">
            <v>0</v>
          </cell>
          <cell r="P48">
            <v>0</v>
          </cell>
        </row>
        <row r="49">
          <cell r="B49">
            <v>14.437271401310698</v>
          </cell>
          <cell r="C49">
            <v>8.7543787424553479</v>
          </cell>
          <cell r="D49">
            <v>10.294808294524383</v>
          </cell>
          <cell r="E49">
            <v>7.8194028824371582</v>
          </cell>
          <cell r="F49">
            <v>12.776862884348317</v>
          </cell>
          <cell r="G49">
            <v>7.7511821130497083</v>
          </cell>
          <cell r="H49">
            <v>12.184974179387002</v>
          </cell>
          <cell r="I49">
            <v>1.4986636340690278</v>
          </cell>
          <cell r="J49">
            <v>10.719729248510051</v>
          </cell>
          <cell r="K49">
            <v>3.5183218838514443</v>
          </cell>
          <cell r="L49">
            <v>5.2469474928757585</v>
          </cell>
          <cell r="M49">
            <v>3.4772209876901705</v>
          </cell>
          <cell r="N49">
            <v>0</v>
          </cell>
          <cell r="O49">
            <v>0</v>
          </cell>
          <cell r="P49">
            <v>0</v>
          </cell>
        </row>
        <row r="52">
          <cell r="B52">
            <v>254.14284751108386</v>
          </cell>
          <cell r="C52">
            <v>1670.1741993323822</v>
          </cell>
          <cell r="D52">
            <v>1375.3581162723844</v>
          </cell>
          <cell r="E52">
            <v>960.81993986163491</v>
          </cell>
          <cell r="F52">
            <v>748.4761757380827</v>
          </cell>
          <cell r="G52">
            <v>1748.1739475904369</v>
          </cell>
          <cell r="H52">
            <v>573.98407532331237</v>
          </cell>
          <cell r="I52">
            <v>1604.6877833079247</v>
          </cell>
          <cell r="J52">
            <v>142.66231960446436</v>
          </cell>
          <cell r="K52">
            <v>1024.5637696011436</v>
          </cell>
          <cell r="L52">
            <v>212.8919276845611</v>
          </cell>
          <cell r="M52">
            <v>285.90630336831958</v>
          </cell>
          <cell r="N52">
            <v>182.59514637512342</v>
          </cell>
          <cell r="O52">
            <v>0</v>
          </cell>
          <cell r="P52">
            <v>0</v>
          </cell>
        </row>
        <row r="53">
          <cell r="B53">
            <v>97.545196285397267</v>
          </cell>
          <cell r="C53">
            <v>641.0468431442996</v>
          </cell>
          <cell r="D53">
            <v>527.89043141831053</v>
          </cell>
          <cell r="E53">
            <v>368.78224410639473</v>
          </cell>
          <cell r="F53">
            <v>287.28038657129866</v>
          </cell>
          <cell r="G53">
            <v>670.98473369898738</v>
          </cell>
          <cell r="H53">
            <v>220.30676778996465</v>
          </cell>
          <cell r="I53">
            <v>615.91182412766454</v>
          </cell>
          <cell r="J53">
            <v>54.756701219933561</v>
          </cell>
          <cell r="K53">
            <v>393.24842304795294</v>
          </cell>
          <cell r="L53">
            <v>81.712253864084943</v>
          </cell>
          <cell r="M53">
            <v>109.73665698019995</v>
          </cell>
          <cell r="N53">
            <v>70.08373270526711</v>
          </cell>
          <cell r="O53">
            <v>0</v>
          </cell>
          <cell r="P53">
            <v>0</v>
          </cell>
        </row>
        <row r="54">
          <cell r="B54">
            <v>156.59765122568658</v>
          </cell>
          <cell r="C54">
            <v>1029.1273561880826</v>
          </cell>
          <cell r="D54">
            <v>847.46768485407392</v>
          </cell>
          <cell r="E54">
            <v>592.03769575524018</v>
          </cell>
          <cell r="F54">
            <v>461.1957891667841</v>
          </cell>
          <cell r="G54">
            <v>1077.1892138914495</v>
          </cell>
          <cell r="H54">
            <v>353.67730753334769</v>
          </cell>
          <cell r="I54">
            <v>988.77595918026032</v>
          </cell>
          <cell r="J54">
            <v>87.905618384530797</v>
          </cell>
          <cell r="K54">
            <v>631.31534655319069</v>
          </cell>
          <cell r="L54">
            <v>131.17967382047615</v>
          </cell>
          <cell r="M54">
            <v>176.16964638811965</v>
          </cell>
          <cell r="N54">
            <v>112.51141366985632</v>
          </cell>
          <cell r="O54">
            <v>0</v>
          </cell>
          <cell r="P54">
            <v>0</v>
          </cell>
        </row>
        <row r="56">
          <cell r="B56">
            <v>1101.602113155044</v>
          </cell>
          <cell r="C56">
            <v>3813.2076794813338</v>
          </cell>
          <cell r="D56">
            <v>2036.1337843089991</v>
          </cell>
          <cell r="E56">
            <v>1956.999433277002</v>
          </cell>
          <cell r="F56">
            <v>2003.1323864341084</v>
          </cell>
          <cell r="G56">
            <v>2434.7388301342235</v>
          </cell>
          <cell r="H56">
            <v>2506.9009990402346</v>
          </cell>
          <cell r="I56">
            <v>2429.640763147353</v>
          </cell>
          <cell r="J56">
            <v>223.65650328570871</v>
          </cell>
          <cell r="K56">
            <v>2804.8369203789689</v>
          </cell>
          <cell r="L56">
            <v>1042.5937890739144</v>
          </cell>
          <cell r="M56">
            <v>1286.5486551384074</v>
          </cell>
          <cell r="N56">
            <v>963.77219584485169</v>
          </cell>
          <cell r="O56">
            <v>0</v>
          </cell>
          <cell r="P56">
            <v>0</v>
          </cell>
        </row>
        <row r="57">
          <cell r="B57">
            <v>422.81730691409967</v>
          </cell>
          <cell r="C57">
            <v>1463.5867002149992</v>
          </cell>
          <cell r="D57">
            <v>781.50957856521177</v>
          </cell>
          <cell r="E57">
            <v>751.13620437848783</v>
          </cell>
          <cell r="F57">
            <v>768.84297053384364</v>
          </cell>
          <cell r="G57">
            <v>934.50230614404143</v>
          </cell>
          <cell r="H57">
            <v>962.19961495777807</v>
          </cell>
          <cell r="I57">
            <v>932.54556429676711</v>
          </cell>
          <cell r="J57">
            <v>85.843917022132885</v>
          </cell>
          <cell r="K57">
            <v>1076.5534840989901</v>
          </cell>
          <cell r="L57">
            <v>400.16871140438309</v>
          </cell>
          <cell r="M57">
            <v>493.80355310104318</v>
          </cell>
          <cell r="N57">
            <v>369.91538002655886</v>
          </cell>
          <cell r="O57">
            <v>0</v>
          </cell>
          <cell r="P57">
            <v>0</v>
          </cell>
        </row>
        <row r="58">
          <cell r="B58">
            <v>678.78480624094436</v>
          </cell>
          <cell r="C58">
            <v>2349.6209792663349</v>
          </cell>
          <cell r="D58">
            <v>1254.6242057437873</v>
          </cell>
          <cell r="E58">
            <v>1205.8632288985141</v>
          </cell>
          <cell r="F58">
            <v>1234.2894159002649</v>
          </cell>
          <cell r="G58">
            <v>1500.2365239901819</v>
          </cell>
          <cell r="H58">
            <v>1544.7013840824566</v>
          </cell>
          <cell r="I58">
            <v>1497.0951988505858</v>
          </cell>
          <cell r="J58">
            <v>137.81258626357584</v>
          </cell>
          <cell r="K58">
            <v>1728.2834362799788</v>
          </cell>
          <cell r="L58">
            <v>642.42507766953133</v>
          </cell>
          <cell r="M58">
            <v>792.74510203736429</v>
          </cell>
          <cell r="N58">
            <v>593.85681581829283</v>
          </cell>
          <cell r="O58">
            <v>0</v>
          </cell>
          <cell r="P58">
            <v>0</v>
          </cell>
        </row>
        <row r="60">
          <cell r="B60">
            <v>7567.8115702911709</v>
          </cell>
          <cell r="C60">
            <v>56043.230594029286</v>
          </cell>
          <cell r="D60">
            <v>45262.796976130841</v>
          </cell>
          <cell r="E60">
            <v>40243.642749510262</v>
          </cell>
          <cell r="F60">
            <v>32800.222018185661</v>
          </cell>
          <cell r="G60">
            <v>62983.091492742882</v>
          </cell>
          <cell r="H60">
            <v>28849.860433405047</v>
          </cell>
          <cell r="I60">
            <v>50190.683507760041</v>
          </cell>
          <cell r="J60">
            <v>7357.5757786014092</v>
          </cell>
          <cell r="K60">
            <v>40393.320644696752</v>
          </cell>
          <cell r="L60">
            <v>12368.625829277269</v>
          </cell>
          <cell r="M60">
            <v>16220.298487532353</v>
          </cell>
          <cell r="N60">
            <v>11254.135820510583</v>
          </cell>
          <cell r="O60">
            <v>0</v>
          </cell>
          <cell r="P60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Monopile Calculations"/>
      <sheetName val="TP Calculations"/>
      <sheetName val="GBF Calculations"/>
      <sheetName val="Jacket Calculations"/>
      <sheetName val="Substation (Jacket)"/>
      <sheetName val="Substation (Top) Calculations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173.87086693730572</v>
          </cell>
          <cell r="C13">
            <v>587.66488985788715</v>
          </cell>
          <cell r="D13">
            <v>947.21036881346686</v>
          </cell>
          <cell r="E13">
            <v>1079.9369143223262</v>
          </cell>
          <cell r="F13">
            <v>688.10906885792701</v>
          </cell>
          <cell r="G13">
            <v>870.38271641784524</v>
          </cell>
          <cell r="H13">
            <v>855.15915274723375</v>
          </cell>
          <cell r="I13">
            <v>841.42709188935476</v>
          </cell>
          <cell r="J13">
            <v>564.23428540233306</v>
          </cell>
          <cell r="K13">
            <v>617.78519115468862</v>
          </cell>
          <cell r="L13">
            <v>409.15375741189996</v>
          </cell>
          <cell r="M13">
            <v>390.40933669072683</v>
          </cell>
          <cell r="N13">
            <v>187.21946608449042</v>
          </cell>
          <cell r="O13">
            <v>0</v>
          </cell>
          <cell r="P13">
            <v>0</v>
          </cell>
        </row>
        <row r="14">
          <cell r="B14">
            <v>83.77766252621538</v>
          </cell>
          <cell r="C14">
            <v>283.15951768258043</v>
          </cell>
          <cell r="D14">
            <v>456.40234052781511</v>
          </cell>
          <cell r="E14">
            <v>520.35508852855435</v>
          </cell>
          <cell r="F14">
            <v>331.55738144904092</v>
          </cell>
          <cell r="G14">
            <v>419.38382645206354</v>
          </cell>
          <cell r="H14">
            <v>412.048528698572</v>
          </cell>
          <cell r="I14">
            <v>405.43189429278823</v>
          </cell>
          <cell r="J14">
            <v>271.86975242495129</v>
          </cell>
          <cell r="K14">
            <v>297.67263584711594</v>
          </cell>
          <cell r="L14">
            <v>197.14599698951909</v>
          </cell>
          <cell r="M14">
            <v>188.11421506371732</v>
          </cell>
          <cell r="N14">
            <v>90.209530350017104</v>
          </cell>
          <cell r="O14">
            <v>0</v>
          </cell>
          <cell r="P14">
            <v>0</v>
          </cell>
        </row>
        <row r="15">
          <cell r="B15">
            <v>90.093204411090326</v>
          </cell>
          <cell r="C15">
            <v>304.50537217530677</v>
          </cell>
          <cell r="D15">
            <v>490.8080282856518</v>
          </cell>
          <cell r="E15">
            <v>559.58182579377171</v>
          </cell>
          <cell r="F15">
            <v>356.5516874088861</v>
          </cell>
          <cell r="G15">
            <v>450.9988899657817</v>
          </cell>
          <cell r="H15">
            <v>443.11062404866169</v>
          </cell>
          <cell r="I15">
            <v>435.99519759656653</v>
          </cell>
          <cell r="J15">
            <v>292.36453297738177</v>
          </cell>
          <cell r="K15">
            <v>320.11255530757268</v>
          </cell>
          <cell r="L15">
            <v>212.00776042238087</v>
          </cell>
          <cell r="M15">
            <v>202.29512162700948</v>
          </cell>
          <cell r="N15">
            <v>97.009935734473316</v>
          </cell>
          <cell r="O15">
            <v>0</v>
          </cell>
          <cell r="P15">
            <v>0</v>
          </cell>
        </row>
        <row r="17">
          <cell r="B17">
            <v>645.79058899371103</v>
          </cell>
          <cell r="C17">
            <v>2517.3822532612357</v>
          </cell>
          <cell r="D17">
            <v>4173.1514403117162</v>
          </cell>
          <cell r="E17">
            <v>4978.036860911202</v>
          </cell>
          <cell r="F17">
            <v>3494.0973702717338</v>
          </cell>
          <cell r="G17">
            <v>5054.3471656911843</v>
          </cell>
          <cell r="H17">
            <v>4965.9433239800919</v>
          </cell>
          <cell r="I17">
            <v>4886.2006986189517</v>
          </cell>
          <cell r="J17">
            <v>3276.5310103423403</v>
          </cell>
          <cell r="K17">
            <v>3587.5032569232053</v>
          </cell>
          <cell r="L17">
            <v>2375.972196021808</v>
          </cell>
          <cell r="M17">
            <v>2267.1225969230336</v>
          </cell>
          <cell r="N17">
            <v>1087.190910293861</v>
          </cell>
          <cell r="O17">
            <v>0</v>
          </cell>
          <cell r="P17">
            <v>0</v>
          </cell>
        </row>
        <row r="18">
          <cell r="B18">
            <v>229.92017965343626</v>
          </cell>
          <cell r="C18">
            <v>896.26109421645981</v>
          </cell>
          <cell r="D18">
            <v>1485.7629473550751</v>
          </cell>
          <cell r="E18">
            <v>1772.3255013139831</v>
          </cell>
          <cell r="F18">
            <v>1244.0000037029024</v>
          </cell>
          <cell r="G18">
            <v>1799.4941830560963</v>
          </cell>
          <cell r="H18">
            <v>1768.0198514156484</v>
          </cell>
          <cell r="I18">
            <v>1739.629163998479</v>
          </cell>
          <cell r="J18">
            <v>1166.5400694547784</v>
          </cell>
          <cell r="K18">
            <v>1277.2552084172655</v>
          </cell>
          <cell r="L18">
            <v>845.91501249985447</v>
          </cell>
          <cell r="M18">
            <v>807.16139823769549</v>
          </cell>
          <cell r="N18">
            <v>387.07149604309529</v>
          </cell>
          <cell r="O18">
            <v>0</v>
          </cell>
          <cell r="P18">
            <v>0</v>
          </cell>
        </row>
        <row r="19">
          <cell r="B19">
            <v>415.87040934027482</v>
          </cell>
          <cell r="C19">
            <v>1621.121159044776</v>
          </cell>
          <cell r="D19">
            <v>2687.3884929566411</v>
          </cell>
          <cell r="E19">
            <v>3205.7113595972187</v>
          </cell>
          <cell r="F19">
            <v>2250.0973665688316</v>
          </cell>
          <cell r="G19">
            <v>3254.8529826350882</v>
          </cell>
          <cell r="H19">
            <v>3197.9234725644433</v>
          </cell>
          <cell r="I19">
            <v>3146.5715346204724</v>
          </cell>
          <cell r="J19">
            <v>2109.9909408875619</v>
          </cell>
          <cell r="K19">
            <v>2310.2480485059396</v>
          </cell>
          <cell r="L19">
            <v>1530.0571835219534</v>
          </cell>
          <cell r="M19">
            <v>1459.9611986853379</v>
          </cell>
          <cell r="N19">
            <v>700.11941425076566</v>
          </cell>
          <cell r="O19">
            <v>0</v>
          </cell>
          <cell r="P19">
            <v>0</v>
          </cell>
        </row>
        <row r="21">
          <cell r="B21">
            <v>236.57688462428251</v>
          </cell>
          <cell r="C21">
            <v>798.18525705244133</v>
          </cell>
          <cell r="D21">
            <v>1286.04128711153</v>
          </cell>
          <cell r="E21">
            <v>1465.312565251646</v>
          </cell>
          <cell r="F21">
            <v>932.29449825620532</v>
          </cell>
          <cell r="G21">
            <v>1176.5590696490697</v>
          </cell>
          <cell r="H21">
            <v>1155.9802810642566</v>
          </cell>
          <cell r="I21">
            <v>1137.4176643640942</v>
          </cell>
          <cell r="J21">
            <v>762.71616310264528</v>
          </cell>
          <cell r="K21">
            <v>835.1047832606414</v>
          </cell>
          <cell r="L21">
            <v>553.0826325977539</v>
          </cell>
          <cell r="M21">
            <v>527.74444769493357</v>
          </cell>
          <cell r="N21">
            <v>253.0780502433783</v>
          </cell>
          <cell r="O21">
            <v>0</v>
          </cell>
          <cell r="P21">
            <v>0</v>
          </cell>
        </row>
        <row r="22">
          <cell r="B22">
            <v>103.17759831567433</v>
          </cell>
          <cell r="C22">
            <v>348.11024739141851</v>
          </cell>
          <cell r="D22">
            <v>560.87749887186874</v>
          </cell>
          <cell r="E22">
            <v>639.06256735332227</v>
          </cell>
          <cell r="F22">
            <v>406.5989262043002</v>
          </cell>
          <cell r="G22">
            <v>513.12933330619717</v>
          </cell>
          <cell r="H22">
            <v>504.15436524962189</v>
          </cell>
          <cell r="I22">
            <v>496.05870445580064</v>
          </cell>
          <cell r="J22">
            <v>332.64121315341612</v>
          </cell>
          <cell r="K22">
            <v>364.21185449121754</v>
          </cell>
          <cell r="L22">
            <v>241.21434261075501</v>
          </cell>
          <cell r="M22">
            <v>230.16367268540108</v>
          </cell>
          <cell r="N22">
            <v>110.37420436064518</v>
          </cell>
          <cell r="O22">
            <v>0</v>
          </cell>
          <cell r="P22">
            <v>0</v>
          </cell>
        </row>
        <row r="23">
          <cell r="B23">
            <v>133.3992863086082</v>
          </cell>
          <cell r="C23">
            <v>450.07500966102276</v>
          </cell>
          <cell r="D23">
            <v>725.16378823966113</v>
          </cell>
          <cell r="E23">
            <v>826.24999789832384</v>
          </cell>
          <cell r="F23">
            <v>525.69557205190506</v>
          </cell>
          <cell r="G23">
            <v>663.4297363428725</v>
          </cell>
          <cell r="H23">
            <v>651.82591581463475</v>
          </cell>
          <cell r="I23">
            <v>641.35895990829363</v>
          </cell>
          <cell r="J23">
            <v>430.07494994922916</v>
          </cell>
          <cell r="K23">
            <v>470.89292876942392</v>
          </cell>
          <cell r="L23">
            <v>311.86828998699889</v>
          </cell>
          <cell r="M23">
            <v>297.58077500953243</v>
          </cell>
          <cell r="N23">
            <v>142.70384588273311</v>
          </cell>
          <cell r="O23">
            <v>0</v>
          </cell>
          <cell r="P23">
            <v>0</v>
          </cell>
        </row>
        <row r="26">
          <cell r="B26">
            <v>244.16900525209405</v>
          </cell>
          <cell r="C26">
            <v>792.08337216252471</v>
          </cell>
          <cell r="D26">
            <v>1184.9780323756743</v>
          </cell>
          <cell r="E26">
            <v>1477.8875538825994</v>
          </cell>
          <cell r="F26">
            <v>704.72632508906702</v>
          </cell>
          <cell r="G26">
            <v>1191.4325028342103</v>
          </cell>
          <cell r="H26">
            <v>1832.5930568413839</v>
          </cell>
          <cell r="I26">
            <v>1594.9685660764976</v>
          </cell>
          <cell r="J26">
            <v>1349.2520909715299</v>
          </cell>
          <cell r="K26">
            <v>669.41424811862373</v>
          </cell>
          <cell r="L26">
            <v>323.04777682323328</v>
          </cell>
          <cell r="M26">
            <v>479.53009594876789</v>
          </cell>
          <cell r="N26">
            <v>221.7289877008532</v>
          </cell>
          <cell r="O26">
            <v>0</v>
          </cell>
          <cell r="P26">
            <v>0</v>
          </cell>
        </row>
        <row r="27">
          <cell r="B27">
            <v>83.842777072371021</v>
          </cell>
          <cell r="C27">
            <v>271.98566634773516</v>
          </cell>
          <cell r="D27">
            <v>406.89787346905058</v>
          </cell>
          <cell r="E27">
            <v>507.47717381359899</v>
          </cell>
          <cell r="F27">
            <v>241.98899491960466</v>
          </cell>
          <cell r="G27">
            <v>409.11421017082205</v>
          </cell>
          <cell r="H27">
            <v>629.27598435555069</v>
          </cell>
          <cell r="I27">
            <v>547.68046331238509</v>
          </cell>
          <cell r="J27">
            <v>463.30631588951957</v>
          </cell>
          <cell r="K27">
            <v>229.86353045150591</v>
          </cell>
          <cell r="L27">
            <v>110.92817742346568</v>
          </cell>
          <cell r="M27">
            <v>164.66109157718503</v>
          </cell>
          <cell r="N27">
            <v>76.137321635444124</v>
          </cell>
          <cell r="O27">
            <v>0</v>
          </cell>
          <cell r="P27">
            <v>0</v>
          </cell>
        </row>
        <row r="28">
          <cell r="B28">
            <v>160.32622817972302</v>
          </cell>
          <cell r="C28">
            <v>520.09770581478949</v>
          </cell>
          <cell r="D28">
            <v>778.08015890662375</v>
          </cell>
          <cell r="E28">
            <v>970.41038006900033</v>
          </cell>
          <cell r="F28">
            <v>462.73733016946233</v>
          </cell>
          <cell r="G28">
            <v>782.31829266338821</v>
          </cell>
          <cell r="H28">
            <v>1203.3170724858333</v>
          </cell>
          <cell r="I28">
            <v>1047.2881027641126</v>
          </cell>
          <cell r="J28">
            <v>885.9457750820103</v>
          </cell>
          <cell r="K28">
            <v>439.55071766711779</v>
          </cell>
          <cell r="L28">
            <v>212.11959939976759</v>
          </cell>
          <cell r="M28">
            <v>314.86900437158289</v>
          </cell>
          <cell r="N28">
            <v>145.59166606540907</v>
          </cell>
          <cell r="O28">
            <v>0</v>
          </cell>
          <cell r="P28">
            <v>0</v>
          </cell>
        </row>
        <row r="30">
          <cell r="B30">
            <v>147.08585915645506</v>
          </cell>
          <cell r="C30">
            <v>472.21331185531278</v>
          </cell>
          <cell r="D30">
            <v>705.00915988759016</v>
          </cell>
          <cell r="E30">
            <v>876.41540496979553</v>
          </cell>
          <cell r="F30">
            <v>415.04003753045924</v>
          </cell>
          <cell r="G30">
            <v>695.13043750256429</v>
          </cell>
          <cell r="H30">
            <v>1069.209720513707</v>
          </cell>
          <cell r="I30">
            <v>930.56987659994388</v>
          </cell>
          <cell r="J30">
            <v>781.70552194160553</v>
          </cell>
          <cell r="K30">
            <v>383.51105000883206</v>
          </cell>
          <cell r="L30">
            <v>183.34808462835232</v>
          </cell>
          <cell r="M30">
            <v>272.16074810496389</v>
          </cell>
          <cell r="N30">
            <v>125.84387857830677</v>
          </cell>
          <cell r="O30">
            <v>0</v>
          </cell>
          <cell r="P30">
            <v>0</v>
          </cell>
        </row>
        <row r="31">
          <cell r="B31">
            <v>50.506356804052473</v>
          </cell>
          <cell r="C31">
            <v>162.14865353452331</v>
          </cell>
          <cell r="D31">
            <v>242.08611476057879</v>
          </cell>
          <cell r="E31">
            <v>300.94360807920009</v>
          </cell>
          <cell r="F31">
            <v>142.51648896569506</v>
          </cell>
          <cell r="G31">
            <v>238.69395809502484</v>
          </cell>
          <cell r="H31">
            <v>367.1453391395346</v>
          </cell>
          <cell r="I31">
            <v>319.53917588138989</v>
          </cell>
          <cell r="J31">
            <v>268.42211911673166</v>
          </cell>
          <cell r="K31">
            <v>131.69006212513813</v>
          </cell>
          <cell r="L31">
            <v>62.958083358163343</v>
          </cell>
          <cell r="M31">
            <v>93.454584490176657</v>
          </cell>
          <cell r="N31">
            <v>43.212283420944196</v>
          </cell>
          <cell r="O31">
            <v>0</v>
          </cell>
          <cell r="P31">
            <v>0</v>
          </cell>
        </row>
        <row r="32">
          <cell r="B32">
            <v>96.579502352402585</v>
          </cell>
          <cell r="C32">
            <v>310.06465832078948</v>
          </cell>
          <cell r="D32">
            <v>462.92304512701139</v>
          </cell>
          <cell r="E32">
            <v>575.47179689059544</v>
          </cell>
          <cell r="F32">
            <v>272.52354856476421</v>
          </cell>
          <cell r="G32">
            <v>456.43647940753948</v>
          </cell>
          <cell r="H32">
            <v>702.06438137417251</v>
          </cell>
          <cell r="I32">
            <v>611.03070071855393</v>
          </cell>
          <cell r="J32">
            <v>513.28340282487386</v>
          </cell>
          <cell r="K32">
            <v>251.82098788369396</v>
          </cell>
          <cell r="L32">
            <v>120.39000127018899</v>
          </cell>
          <cell r="M32">
            <v>178.70616361478724</v>
          </cell>
          <cell r="N32">
            <v>82.631595157362568</v>
          </cell>
          <cell r="O32">
            <v>0</v>
          </cell>
          <cell r="P32">
            <v>0</v>
          </cell>
        </row>
        <row r="34">
          <cell r="B34">
            <v>0</v>
          </cell>
          <cell r="C34">
            <v>317.7034765315214</v>
          </cell>
          <cell r="D34">
            <v>248.15386330906085</v>
          </cell>
          <cell r="E34">
            <v>312.64361797905849</v>
          </cell>
          <cell r="F34">
            <v>0</v>
          </cell>
          <cell r="G34">
            <v>845.55605156574597</v>
          </cell>
          <cell r="H34">
            <v>1321.5830143542294</v>
          </cell>
          <cell r="I34">
            <v>0</v>
          </cell>
          <cell r="J34">
            <v>0</v>
          </cell>
          <cell r="K34">
            <v>1662.9531322924217</v>
          </cell>
          <cell r="L34">
            <v>944.35708208517735</v>
          </cell>
          <cell r="M34">
            <v>650.74149457409681</v>
          </cell>
          <cell r="N34">
            <v>648.17452668449562</v>
          </cell>
          <cell r="O34">
            <v>0</v>
          </cell>
          <cell r="P34">
            <v>0</v>
          </cell>
        </row>
        <row r="35">
          <cell r="B35">
            <v>0</v>
          </cell>
          <cell r="C35">
            <v>122.45953968961378</v>
          </cell>
          <cell r="D35">
            <v>95.651480445829691</v>
          </cell>
          <cell r="E35">
            <v>120.50920551010195</v>
          </cell>
          <cell r="F35">
            <v>0</v>
          </cell>
          <cell r="G35">
            <v>325.92153534786729</v>
          </cell>
          <cell r="H35">
            <v>509.40722892396161</v>
          </cell>
          <cell r="I35">
            <v>0</v>
          </cell>
          <cell r="J35">
            <v>0</v>
          </cell>
          <cell r="K35">
            <v>640.98913027074332</v>
          </cell>
          <cell r="L35">
            <v>364.00462103002423</v>
          </cell>
          <cell r="M35">
            <v>250.82981386440292</v>
          </cell>
          <cell r="N35">
            <v>249.8403701554752</v>
          </cell>
          <cell r="O35">
            <v>0</v>
          </cell>
          <cell r="P35">
            <v>0</v>
          </cell>
        </row>
        <row r="36">
          <cell r="B36">
            <v>0</v>
          </cell>
          <cell r="C36">
            <v>195.24393684190761</v>
          </cell>
          <cell r="D36">
            <v>152.50238286323116</v>
          </cell>
          <cell r="E36">
            <v>192.13441246895653</v>
          </cell>
          <cell r="F36">
            <v>0</v>
          </cell>
          <cell r="G36">
            <v>519.63451621787863</v>
          </cell>
          <cell r="H36">
            <v>812.17578543026787</v>
          </cell>
          <cell r="I36">
            <v>0</v>
          </cell>
          <cell r="J36">
            <v>0</v>
          </cell>
          <cell r="K36">
            <v>1021.9640020216785</v>
          </cell>
          <cell r="L36">
            <v>580.35246105515307</v>
          </cell>
          <cell r="M36">
            <v>399.91168070969394</v>
          </cell>
          <cell r="N36">
            <v>398.33415652902045</v>
          </cell>
          <cell r="O36">
            <v>0</v>
          </cell>
          <cell r="P36">
            <v>0</v>
          </cell>
        </row>
        <row r="38">
          <cell r="B38">
            <v>89.842007930203238</v>
          </cell>
          <cell r="C38">
            <v>333.95525559074645</v>
          </cell>
          <cell r="D38">
            <v>612.80146856416297</v>
          </cell>
          <cell r="E38">
            <v>560.27093877109257</v>
          </cell>
          <cell r="F38">
            <v>992.20291965789772</v>
          </cell>
          <cell r="G38">
            <v>603.87075871491174</v>
          </cell>
          <cell r="H38">
            <v>0</v>
          </cell>
          <cell r="I38">
            <v>353.799606076896</v>
          </cell>
          <cell r="J38">
            <v>0</v>
          </cell>
          <cell r="K38">
            <v>284.38863071408485</v>
          </cell>
          <cell r="L38">
            <v>403.10299808111353</v>
          </cell>
          <cell r="M38">
            <v>277.77188567210146</v>
          </cell>
          <cell r="N38">
            <v>0</v>
          </cell>
          <cell r="O38">
            <v>0</v>
          </cell>
          <cell r="P38">
            <v>0</v>
          </cell>
        </row>
        <row r="39">
          <cell r="B39">
            <v>30.849957531870718</v>
          </cell>
          <cell r="C39">
            <v>114.67358855696328</v>
          </cell>
          <cell r="D39">
            <v>210.42382863213987</v>
          </cell>
          <cell r="E39">
            <v>192.38589013791253</v>
          </cell>
          <cell r="F39">
            <v>340.70273627704569</v>
          </cell>
          <cell r="G39">
            <v>207.35720060449268</v>
          </cell>
          <cell r="H39">
            <v>0</v>
          </cell>
          <cell r="I39">
            <v>121.48774358142443</v>
          </cell>
          <cell r="J39">
            <v>0</v>
          </cell>
          <cell r="K39">
            <v>97.653396024855923</v>
          </cell>
          <cell r="L39">
            <v>138.41754718386539</v>
          </cell>
          <cell r="M39">
            <v>95.381337460637411</v>
          </cell>
          <cell r="N39">
            <v>0</v>
          </cell>
          <cell r="O39">
            <v>0</v>
          </cell>
          <cell r="P39">
            <v>0</v>
          </cell>
        </row>
        <row r="40">
          <cell r="B40">
            <v>58.992050398332523</v>
          </cell>
          <cell r="C40">
            <v>219.28166703378315</v>
          </cell>
          <cell r="D40">
            <v>402.3776399320231</v>
          </cell>
          <cell r="E40">
            <v>367.88504863318002</v>
          </cell>
          <cell r="F40">
            <v>651.50018338085204</v>
          </cell>
          <cell r="G40">
            <v>396.51355811041901</v>
          </cell>
          <cell r="H40">
            <v>0</v>
          </cell>
          <cell r="I40">
            <v>232.31186249547159</v>
          </cell>
          <cell r="J40">
            <v>0</v>
          </cell>
          <cell r="K40">
            <v>186.73523468922895</v>
          </cell>
          <cell r="L40">
            <v>264.68545089724813</v>
          </cell>
          <cell r="M40">
            <v>182.39054821146402</v>
          </cell>
          <cell r="N40">
            <v>0</v>
          </cell>
          <cell r="O40">
            <v>0</v>
          </cell>
          <cell r="P40">
            <v>0</v>
          </cell>
        </row>
        <row r="43">
          <cell r="B43">
            <v>3.0889988198762373</v>
          </cell>
          <cell r="C43">
            <v>7.2052665111999747</v>
          </cell>
          <cell r="D43">
            <v>12.419951702417674</v>
          </cell>
          <cell r="E43">
            <v>13.484487000931379</v>
          </cell>
          <cell r="F43">
            <v>8.2343789308504487</v>
          </cell>
          <cell r="G43">
            <v>9.4330315826975539</v>
          </cell>
          <cell r="H43">
            <v>14.206066206730808</v>
          </cell>
          <cell r="I43">
            <v>14.917494275837715</v>
          </cell>
          <cell r="J43">
            <v>7.3726498778860332</v>
          </cell>
          <cell r="K43">
            <v>9.9381252723143962</v>
          </cell>
          <cell r="L43">
            <v>7.0142890938727032</v>
          </cell>
          <cell r="M43">
            <v>7.4312328409322141</v>
          </cell>
          <cell r="N43">
            <v>3.7062999872652056</v>
          </cell>
          <cell r="O43">
            <v>0</v>
          </cell>
          <cell r="P43">
            <v>0</v>
          </cell>
        </row>
        <row r="44">
          <cell r="B44">
            <v>1.0607007190134727</v>
          </cell>
          <cell r="C44">
            <v>2.4741451242832508</v>
          </cell>
          <cell r="D44">
            <v>4.2647642388529139</v>
          </cell>
          <cell r="E44">
            <v>4.6303044745056905</v>
          </cell>
          <cell r="F44">
            <v>2.8275218483030704</v>
          </cell>
          <cell r="G44">
            <v>3.2391153139530733</v>
          </cell>
          <cell r="H44">
            <v>4.8780804132635076</v>
          </cell>
          <cell r="I44">
            <v>5.1223706537040323</v>
          </cell>
          <cell r="J44">
            <v>2.5316212412219783</v>
          </cell>
          <cell r="K44">
            <v>3.4125544348418337</v>
          </cell>
          <cell r="L44">
            <v>2.4085672799114977</v>
          </cell>
          <cell r="M44">
            <v>2.5517374648427809</v>
          </cell>
          <cell r="N44">
            <v>1.2726696546712626</v>
          </cell>
          <cell r="O44">
            <v>0</v>
          </cell>
          <cell r="P44">
            <v>0</v>
          </cell>
        </row>
        <row r="45">
          <cell r="B45">
            <v>2.0282981008627647</v>
          </cell>
          <cell r="C45">
            <v>4.7311213869167235</v>
          </cell>
          <cell r="D45">
            <v>8.1551874635647597</v>
          </cell>
          <cell r="E45">
            <v>8.8541825264256886</v>
          </cell>
          <cell r="F45">
            <v>5.4068570825473783</v>
          </cell>
          <cell r="G45">
            <v>6.1939162687444806</v>
          </cell>
          <cell r="H45">
            <v>9.3279857934673007</v>
          </cell>
          <cell r="I45">
            <v>9.7951236221336817</v>
          </cell>
          <cell r="J45">
            <v>4.8410286366640545</v>
          </cell>
          <cell r="K45">
            <v>6.5255708374725625</v>
          </cell>
          <cell r="L45">
            <v>4.6057218139612051</v>
          </cell>
          <cell r="M45">
            <v>4.8794953760894337</v>
          </cell>
          <cell r="N45">
            <v>2.433630332593943</v>
          </cell>
          <cell r="O45">
            <v>0</v>
          </cell>
          <cell r="P45">
            <v>0</v>
          </cell>
        </row>
        <row r="47">
          <cell r="B47">
            <v>5.8127715660845354</v>
          </cell>
          <cell r="C47">
            <v>6.7917185067541839</v>
          </cell>
          <cell r="D47">
            <v>10.321034271059336</v>
          </cell>
          <cell r="E47">
            <v>6.149590610715566</v>
          </cell>
          <cell r="F47">
            <v>7.3952778965078467</v>
          </cell>
          <cell r="G47">
            <v>11.788520738989574</v>
          </cell>
          <cell r="H47">
            <v>8.9897125725534774</v>
          </cell>
          <cell r="I47">
            <v>5.0421687966381343</v>
          </cell>
          <cell r="J47">
            <v>7.1672849605867981</v>
          </cell>
          <cell r="K47">
            <v>5.3920608770075198</v>
          </cell>
          <cell r="L47">
            <v>6.0948946517576035</v>
          </cell>
          <cell r="M47">
            <v>3.0328929784923773</v>
          </cell>
          <cell r="N47">
            <v>0</v>
          </cell>
          <cell r="O47">
            <v>0</v>
          </cell>
          <cell r="P47">
            <v>0</v>
          </cell>
        </row>
        <row r="48">
          <cell r="B48">
            <v>4.146681513651731</v>
          </cell>
          <cell r="C48">
            <v>4.8450370460462606</v>
          </cell>
          <cell r="D48">
            <v>7.3627600064793777</v>
          </cell>
          <cell r="E48">
            <v>4.386959544525415</v>
          </cell>
          <cell r="F48">
            <v>5.2756007686059432</v>
          </cell>
          <cell r="G48">
            <v>8.4096270541379123</v>
          </cell>
          <cell r="H48">
            <v>6.413029398084543</v>
          </cell>
          <cell r="I48">
            <v>3.5969533466140815</v>
          </cell>
          <cell r="J48">
            <v>5.1129564806137653</v>
          </cell>
          <cell r="K48">
            <v>3.8465573444567482</v>
          </cell>
          <cell r="L48">
            <v>4.3479408562277753</v>
          </cell>
          <cell r="M48">
            <v>2.1635877315698351</v>
          </cell>
          <cell r="N48">
            <v>0</v>
          </cell>
          <cell r="O48">
            <v>0</v>
          </cell>
          <cell r="P48">
            <v>0</v>
          </cell>
        </row>
        <row r="49">
          <cell r="B49">
            <v>1.6660900524328044</v>
          </cell>
          <cell r="C49">
            <v>1.9466814607079233</v>
          </cell>
          <cell r="D49">
            <v>2.9582742645799582</v>
          </cell>
          <cell r="E49">
            <v>1.762631066190151</v>
          </cell>
          <cell r="F49">
            <v>2.1196771279019035</v>
          </cell>
          <cell r="G49">
            <v>3.3788936848516617</v>
          </cell>
          <cell r="H49">
            <v>2.5766831744689349</v>
          </cell>
          <cell r="I49">
            <v>1.4452154500240526</v>
          </cell>
          <cell r="J49">
            <v>2.0543284799730328</v>
          </cell>
          <cell r="K49">
            <v>1.545503532550772</v>
          </cell>
          <cell r="L49">
            <v>1.7469537955298284</v>
          </cell>
          <cell r="M49">
            <v>0.86930524692254207</v>
          </cell>
          <cell r="N49">
            <v>0</v>
          </cell>
          <cell r="O49">
            <v>0</v>
          </cell>
          <cell r="P49">
            <v>0</v>
          </cell>
        </row>
        <row r="52">
          <cell r="B52">
            <v>63.535711877770964</v>
          </cell>
          <cell r="C52">
            <v>192.74144968175759</v>
          </cell>
          <cell r="D52">
            <v>301.5854263535478</v>
          </cell>
          <cell r="E52">
            <v>276.57453651745391</v>
          </cell>
          <cell r="F52">
            <v>180.36072021146339</v>
          </cell>
          <cell r="G52">
            <v>310.73157876732398</v>
          </cell>
          <cell r="H52">
            <v>250.21101801364972</v>
          </cell>
          <cell r="I52">
            <v>339.33367035935669</v>
          </cell>
          <cell r="J52">
            <v>137.57442546920751</v>
          </cell>
          <cell r="K52">
            <v>225.43638907896349</v>
          </cell>
          <cell r="L52">
            <v>99.761915503543179</v>
          </cell>
          <cell r="M52">
            <v>95.191557093597012</v>
          </cell>
          <cell r="N52">
            <v>45.648786593780855</v>
          </cell>
          <cell r="O52">
            <v>0</v>
          </cell>
          <cell r="P52">
            <v>0</v>
          </cell>
        </row>
        <row r="53">
          <cell r="B53">
            <v>24.386299071349317</v>
          </cell>
          <cell r="C53">
            <v>73.978090375803717</v>
          </cell>
          <cell r="D53">
            <v>115.75462342763367</v>
          </cell>
          <cell r="E53">
            <v>106.15493497593398</v>
          </cell>
          <cell r="F53">
            <v>69.226114476566252</v>
          </cell>
          <cell r="G53">
            <v>119.26510283398032</v>
          </cell>
          <cell r="H53">
            <v>96.036080117682957</v>
          </cell>
          <cell r="I53">
            <v>130.24316759496503</v>
          </cell>
          <cell r="J53">
            <v>52.803863920110253</v>
          </cell>
          <cell r="K53">
            <v>86.527073407484451</v>
          </cell>
          <cell r="L53">
            <v>38.2906531696743</v>
          </cell>
          <cell r="M53">
            <v>36.536456612270214</v>
          </cell>
          <cell r="N53">
            <v>17.520933176316774</v>
          </cell>
          <cell r="O53">
            <v>0</v>
          </cell>
          <cell r="P53">
            <v>0</v>
          </cell>
        </row>
        <row r="54">
          <cell r="B54">
            <v>39.149412806421644</v>
          </cell>
          <cell r="C54">
            <v>118.76335930595387</v>
          </cell>
          <cell r="D54">
            <v>185.83080292591413</v>
          </cell>
          <cell r="E54">
            <v>170.41960154151991</v>
          </cell>
          <cell r="F54">
            <v>111.13460573489712</v>
          </cell>
          <cell r="G54">
            <v>191.46647593334365</v>
          </cell>
          <cell r="H54">
            <v>154.17493789596676</v>
          </cell>
          <cell r="I54">
            <v>209.09050276439163</v>
          </cell>
          <cell r="J54">
            <v>84.770561549097252</v>
          </cell>
          <cell r="K54">
            <v>138.90931567147902</v>
          </cell>
          <cell r="L54">
            <v>61.471262333868886</v>
          </cell>
          <cell r="M54">
            <v>58.655100481326798</v>
          </cell>
          <cell r="N54">
            <v>28.127853417464078</v>
          </cell>
          <cell r="O54">
            <v>0</v>
          </cell>
          <cell r="P54">
            <v>0</v>
          </cell>
        </row>
        <row r="56">
          <cell r="B56">
            <v>275.400528288761</v>
          </cell>
          <cell r="C56">
            <v>440.05180799381867</v>
          </cell>
          <cell r="D56">
            <v>446.47882481545514</v>
          </cell>
          <cell r="E56">
            <v>563.32741314824466</v>
          </cell>
          <cell r="F56">
            <v>482.69592487682542</v>
          </cell>
          <cell r="G56">
            <v>432.76599655113932</v>
          </cell>
          <cell r="H56">
            <v>1092.8077589538948</v>
          </cell>
          <cell r="I56">
            <v>513.78151338196699</v>
          </cell>
          <cell r="J56">
            <v>215.68004100376641</v>
          </cell>
          <cell r="K56">
            <v>617.15271030103895</v>
          </cell>
          <cell r="L56">
            <v>488.56316264007228</v>
          </cell>
          <cell r="M56">
            <v>428.35211506871769</v>
          </cell>
          <cell r="N56">
            <v>240.94304896121284</v>
          </cell>
          <cell r="O56">
            <v>0</v>
          </cell>
          <cell r="P56">
            <v>0</v>
          </cell>
        </row>
        <row r="57">
          <cell r="B57">
            <v>105.70432672852492</v>
          </cell>
          <cell r="C57">
            <v>168.90083827611525</v>
          </cell>
          <cell r="D57">
            <v>171.36765811202952</v>
          </cell>
          <cell r="E57">
            <v>216.21652400071616</v>
          </cell>
          <cell r="F57">
            <v>185.26851807709372</v>
          </cell>
          <cell r="G57">
            <v>166.10439558951336</v>
          </cell>
          <cell r="H57">
            <v>419.44185482030434</v>
          </cell>
          <cell r="I57">
            <v>197.19979948861908</v>
          </cell>
          <cell r="J57">
            <v>82.782388489754268</v>
          </cell>
          <cell r="K57">
            <v>236.8757683088219</v>
          </cell>
          <cell r="L57">
            <v>187.52048331976712</v>
          </cell>
          <cell r="M57">
            <v>164.41025806095465</v>
          </cell>
          <cell r="N57">
            <v>92.478845006639688</v>
          </cell>
          <cell r="O57">
            <v>0</v>
          </cell>
          <cell r="P57">
            <v>0</v>
          </cell>
        </row>
        <row r="58">
          <cell r="B58">
            <v>169.69620156023609</v>
          </cell>
          <cell r="C58">
            <v>271.15096971770345</v>
          </cell>
          <cell r="D58">
            <v>275.11116670342562</v>
          </cell>
          <cell r="E58">
            <v>347.11088914752855</v>
          </cell>
          <cell r="F58">
            <v>297.42740679973173</v>
          </cell>
          <cell r="G58">
            <v>266.66160096162599</v>
          </cell>
          <cell r="H58">
            <v>673.36590413359056</v>
          </cell>
          <cell r="I58">
            <v>316.58171389334791</v>
          </cell>
          <cell r="J58">
            <v>132.89765251401215</v>
          </cell>
          <cell r="K58">
            <v>380.27694199221702</v>
          </cell>
          <cell r="L58">
            <v>301.04267932030518</v>
          </cell>
          <cell r="M58">
            <v>263.94185700776308</v>
          </cell>
          <cell r="N58">
            <v>148.46420395457315</v>
          </cell>
          <cell r="O58">
            <v>0</v>
          </cell>
          <cell r="P58">
            <v>0</v>
          </cell>
        </row>
        <row r="60">
          <cell r="B60">
            <v>1885.1732234465444</v>
          </cell>
          <cell r="C60">
            <v>6465.9780590051996</v>
          </cell>
          <cell r="D60">
            <v>9928.1508575156804</v>
          </cell>
          <cell r="E60">
            <v>11610.039883365065</v>
          </cell>
          <cell r="F60">
            <v>7905.1565215789369</v>
          </cell>
          <cell r="G60">
            <v>11201.997830015682</v>
          </cell>
          <cell r="H60">
            <v>12566.683105247732</v>
          </cell>
          <cell r="I60">
            <v>10617.458350439538</v>
          </cell>
          <cell r="J60">
            <v>7102.2334730719003</v>
          </cell>
          <cell r="K60">
            <v>8898.5795780018234</v>
          </cell>
          <cell r="L60">
            <v>5793.4987895385848</v>
          </cell>
          <cell r="M60">
            <v>5399.4884035903633</v>
          </cell>
          <cell r="N60">
            <v>2813.5339551276443</v>
          </cell>
          <cell r="O60">
            <v>0</v>
          </cell>
          <cell r="P60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Monopile Calculations"/>
      <sheetName val="TP Calculations"/>
      <sheetName val="GBF Calculations"/>
      <sheetName val="Jacket Calculations"/>
      <sheetName val="Substation (Jacket)"/>
      <sheetName val="Substation (Top) Calculations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0">
          <cell r="B60">
            <v>3770.3464468930888</v>
          </cell>
          <cell r="C60">
            <v>12931.956118010399</v>
          </cell>
          <cell r="D60">
            <v>19856.301715031361</v>
          </cell>
          <cell r="E60">
            <v>23220.07976673013</v>
          </cell>
          <cell r="F60">
            <v>15810.313043157874</v>
          </cell>
          <cell r="G60">
            <v>22403.995660031364</v>
          </cell>
          <cell r="H60">
            <v>25133.366210495464</v>
          </cell>
          <cell r="I60">
            <v>21234.916700879076</v>
          </cell>
          <cell r="J60">
            <v>14204.466946143801</v>
          </cell>
          <cell r="K60">
            <v>17797.159156003647</v>
          </cell>
          <cell r="L60">
            <v>11586.99757907717</v>
          </cell>
          <cell r="M60">
            <v>10798.976807180727</v>
          </cell>
          <cell r="N60">
            <v>5627.0679102552886</v>
          </cell>
          <cell r="O60">
            <v>0</v>
          </cell>
          <cell r="P60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Monopile Calculations"/>
      <sheetName val="TP Calculations"/>
      <sheetName val="GBF Calculations"/>
      <sheetName val="Jacket Calculations"/>
      <sheetName val="Substation (Jacket)"/>
      <sheetName val="Substation (Top) Calculations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0">
          <cell r="B60">
            <v>5655.5196703396332</v>
          </cell>
          <cell r="C60">
            <v>19397.934177015599</v>
          </cell>
          <cell r="D60">
            <v>29784.452572547045</v>
          </cell>
          <cell r="E60">
            <v>34830.119650095185</v>
          </cell>
          <cell r="F60">
            <v>23715.469564736806</v>
          </cell>
          <cell r="G60">
            <v>33605.993490047047</v>
          </cell>
          <cell r="H60">
            <v>37700.049315743192</v>
          </cell>
          <cell r="I60">
            <v>31852.375051318617</v>
          </cell>
          <cell r="J60">
            <v>21306.700419215704</v>
          </cell>
          <cell r="K60">
            <v>26695.738734005467</v>
          </cell>
          <cell r="L60">
            <v>17380.496368615753</v>
          </cell>
          <cell r="M60">
            <v>16198.465210771092</v>
          </cell>
          <cell r="N60">
            <v>8440.6018653829342</v>
          </cell>
          <cell r="O60">
            <v>0</v>
          </cell>
          <cell r="P60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Monopile Calculations"/>
      <sheetName val="TP Calculations"/>
      <sheetName val="GBF Calculations"/>
      <sheetName val="Jacket Calculations"/>
      <sheetName val="Substation (Jacket)"/>
      <sheetName val="Substation (Top) Calculations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695.48346774922288</v>
          </cell>
          <cell r="C13">
            <v>2350.6595594315486</v>
          </cell>
          <cell r="D13">
            <v>3788.8414752538674</v>
          </cell>
          <cell r="E13">
            <v>4319.7476572893047</v>
          </cell>
          <cell r="F13">
            <v>2752.4362754317081</v>
          </cell>
          <cell r="G13">
            <v>3481.530865671381</v>
          </cell>
          <cell r="H13">
            <v>3420.636610988935</v>
          </cell>
          <cell r="I13">
            <v>3365.708367557419</v>
          </cell>
          <cell r="J13">
            <v>2256.9371416093322</v>
          </cell>
          <cell r="K13">
            <v>2471.1407646187545</v>
          </cell>
          <cell r="L13">
            <v>1636.6150296475998</v>
          </cell>
          <cell r="M13">
            <v>1561.6373467629073</v>
          </cell>
          <cell r="N13">
            <v>748.87786433796168</v>
          </cell>
          <cell r="O13">
            <v>0</v>
          </cell>
          <cell r="P13">
            <v>0</v>
          </cell>
        </row>
        <row r="14">
          <cell r="B14">
            <v>335.11065010486152</v>
          </cell>
          <cell r="C14">
            <v>1132.6380707303217</v>
          </cell>
          <cell r="D14">
            <v>1825.6093621112605</v>
          </cell>
          <cell r="E14">
            <v>2081.4203541142174</v>
          </cell>
          <cell r="F14">
            <v>1326.2295257961637</v>
          </cell>
          <cell r="G14">
            <v>1677.5353058082542</v>
          </cell>
          <cell r="H14">
            <v>1648.194114794288</v>
          </cell>
          <cell r="I14">
            <v>1621.7275771711529</v>
          </cell>
          <cell r="J14">
            <v>1087.4790096998051</v>
          </cell>
          <cell r="K14">
            <v>1190.6905433884638</v>
          </cell>
          <cell r="L14">
            <v>788.58398795807636</v>
          </cell>
          <cell r="M14">
            <v>752.4568602548693</v>
          </cell>
          <cell r="N14">
            <v>360.83812140006842</v>
          </cell>
          <cell r="O14">
            <v>0</v>
          </cell>
          <cell r="P14">
            <v>0</v>
          </cell>
        </row>
        <row r="15">
          <cell r="B15">
            <v>360.37281764436131</v>
          </cell>
          <cell r="C15">
            <v>1218.0214887012271</v>
          </cell>
          <cell r="D15">
            <v>1963.2321131426072</v>
          </cell>
          <cell r="E15">
            <v>2238.3273031750869</v>
          </cell>
          <cell r="F15">
            <v>1426.2067496355444</v>
          </cell>
          <cell r="G15">
            <v>1803.9955598631268</v>
          </cell>
          <cell r="H15">
            <v>1772.4424961946468</v>
          </cell>
          <cell r="I15">
            <v>1743.9807903862661</v>
          </cell>
          <cell r="J15">
            <v>1169.4581319095271</v>
          </cell>
          <cell r="K15">
            <v>1280.4502212302907</v>
          </cell>
          <cell r="L15">
            <v>848.03104168952348</v>
          </cell>
          <cell r="M15">
            <v>809.18048650803792</v>
          </cell>
          <cell r="N15">
            <v>388.03974293789327</v>
          </cell>
          <cell r="O15">
            <v>0</v>
          </cell>
          <cell r="P15">
            <v>0</v>
          </cell>
        </row>
        <row r="17">
          <cell r="B17">
            <v>2583.1623559748441</v>
          </cell>
          <cell r="C17">
            <v>10069.529013044943</v>
          </cell>
          <cell r="D17">
            <v>16692.605761246865</v>
          </cell>
          <cell r="E17">
            <v>19912.147443644808</v>
          </cell>
          <cell r="F17">
            <v>13976.389481086935</v>
          </cell>
          <cell r="G17">
            <v>20217.388662764737</v>
          </cell>
          <cell r="H17">
            <v>19863.773295920368</v>
          </cell>
          <cell r="I17">
            <v>19544.802794475807</v>
          </cell>
          <cell r="J17">
            <v>13106.124041369361</v>
          </cell>
          <cell r="K17">
            <v>14350.013027692821</v>
          </cell>
          <cell r="L17">
            <v>9503.8887840872321</v>
          </cell>
          <cell r="M17">
            <v>9068.4903876921344</v>
          </cell>
          <cell r="N17">
            <v>4348.7636411754438</v>
          </cell>
          <cell r="O17">
            <v>0</v>
          </cell>
          <cell r="P17">
            <v>0</v>
          </cell>
        </row>
        <row r="18">
          <cell r="B18">
            <v>919.68071861374506</v>
          </cell>
          <cell r="C18">
            <v>3585.0443768658392</v>
          </cell>
          <cell r="D18">
            <v>5943.0517894203003</v>
          </cell>
          <cell r="E18">
            <v>7089.3020052559323</v>
          </cell>
          <cell r="F18">
            <v>4976.0000148116096</v>
          </cell>
          <cell r="G18">
            <v>7197.9767322243852</v>
          </cell>
          <cell r="H18">
            <v>7072.0794056625937</v>
          </cell>
          <cell r="I18">
            <v>6958.5166559939162</v>
          </cell>
          <cell r="J18">
            <v>4666.1602778191136</v>
          </cell>
          <cell r="K18">
            <v>5109.0208336690621</v>
          </cell>
          <cell r="L18">
            <v>3383.6600499994179</v>
          </cell>
          <cell r="M18">
            <v>3228.645592950782</v>
          </cell>
          <cell r="N18">
            <v>1548.2859841723812</v>
          </cell>
          <cell r="O18">
            <v>0</v>
          </cell>
          <cell r="P18">
            <v>0</v>
          </cell>
        </row>
        <row r="19">
          <cell r="B19">
            <v>1663.4816373610993</v>
          </cell>
          <cell r="C19">
            <v>6484.4846361791042</v>
          </cell>
          <cell r="D19">
            <v>10749.553971826565</v>
          </cell>
          <cell r="E19">
            <v>12822.845438388875</v>
          </cell>
          <cell r="F19">
            <v>9000.3894662753264</v>
          </cell>
          <cell r="G19">
            <v>13019.411930540353</v>
          </cell>
          <cell r="H19">
            <v>12791.693890257773</v>
          </cell>
          <cell r="I19">
            <v>12586.28613848189</v>
          </cell>
          <cell r="J19">
            <v>8439.9637635502477</v>
          </cell>
          <cell r="K19">
            <v>9240.9921940237582</v>
          </cell>
          <cell r="L19">
            <v>6120.2287340878138</v>
          </cell>
          <cell r="M19">
            <v>5839.8447947413515</v>
          </cell>
          <cell r="N19">
            <v>2800.4776570030626</v>
          </cell>
          <cell r="O19">
            <v>0</v>
          </cell>
          <cell r="P19">
            <v>0</v>
          </cell>
        </row>
        <row r="21">
          <cell r="B21">
            <v>946.30753849713005</v>
          </cell>
          <cell r="C21">
            <v>3192.7410282097653</v>
          </cell>
          <cell r="D21">
            <v>5144.1651484461199</v>
          </cell>
          <cell r="E21">
            <v>5861.250261006584</v>
          </cell>
          <cell r="F21">
            <v>3729.1779930248213</v>
          </cell>
          <cell r="G21">
            <v>4706.2362785962787</v>
          </cell>
          <cell r="H21">
            <v>4623.9211242570263</v>
          </cell>
          <cell r="I21">
            <v>4549.6706574563768</v>
          </cell>
          <cell r="J21">
            <v>3050.8646524105811</v>
          </cell>
          <cell r="K21">
            <v>3340.4191330425656</v>
          </cell>
          <cell r="L21">
            <v>2212.3305303910156</v>
          </cell>
          <cell r="M21">
            <v>2110.9777907797343</v>
          </cell>
          <cell r="N21">
            <v>1012.3122009735132</v>
          </cell>
          <cell r="O21">
            <v>0</v>
          </cell>
          <cell r="P21">
            <v>0</v>
          </cell>
        </row>
        <row r="22">
          <cell r="B22">
            <v>412.71039326269732</v>
          </cell>
          <cell r="C22">
            <v>1392.440989565674</v>
          </cell>
          <cell r="D22">
            <v>2243.509995487475</v>
          </cell>
          <cell r="E22">
            <v>2556.2502694132891</v>
          </cell>
          <cell r="F22">
            <v>1626.3957048172008</v>
          </cell>
          <cell r="G22">
            <v>2052.5173332247887</v>
          </cell>
          <cell r="H22">
            <v>2016.6174609984876</v>
          </cell>
          <cell r="I22">
            <v>1984.2348178232025</v>
          </cell>
          <cell r="J22">
            <v>1330.5648526136645</v>
          </cell>
          <cell r="K22">
            <v>1456.8474179648701</v>
          </cell>
          <cell r="L22">
            <v>964.85737044302005</v>
          </cell>
          <cell r="M22">
            <v>920.65469074160433</v>
          </cell>
          <cell r="N22">
            <v>441.49681744258072</v>
          </cell>
          <cell r="O22">
            <v>0</v>
          </cell>
          <cell r="P22">
            <v>0</v>
          </cell>
        </row>
        <row r="23">
          <cell r="B23">
            <v>533.59714523443279</v>
          </cell>
          <cell r="C23">
            <v>1800.300038644091</v>
          </cell>
          <cell r="D23">
            <v>2900.6551529586445</v>
          </cell>
          <cell r="E23">
            <v>3304.9999915932954</v>
          </cell>
          <cell r="F23">
            <v>2102.7822882076202</v>
          </cell>
          <cell r="G23">
            <v>2653.71894537149</v>
          </cell>
          <cell r="H23">
            <v>2607.303663258539</v>
          </cell>
          <cell r="I23">
            <v>2565.4358396331745</v>
          </cell>
          <cell r="J23">
            <v>1720.2997997969167</v>
          </cell>
          <cell r="K23">
            <v>1883.5717150776957</v>
          </cell>
          <cell r="L23">
            <v>1247.4731599479956</v>
          </cell>
          <cell r="M23">
            <v>1190.3231000381297</v>
          </cell>
          <cell r="N23">
            <v>570.81538353093242</v>
          </cell>
          <cell r="O23">
            <v>0</v>
          </cell>
          <cell r="P23">
            <v>0</v>
          </cell>
        </row>
        <row r="26">
          <cell r="B26">
            <v>976.67602100837621</v>
          </cell>
          <cell r="C26">
            <v>3168.3334886500988</v>
          </cell>
          <cell r="D26">
            <v>4739.9121295026971</v>
          </cell>
          <cell r="E26">
            <v>5911.5502155303975</v>
          </cell>
          <cell r="F26">
            <v>2818.9053003562681</v>
          </cell>
          <cell r="G26">
            <v>4765.730011336841</v>
          </cell>
          <cell r="H26">
            <v>7330.3722273655358</v>
          </cell>
          <cell r="I26">
            <v>6379.8742643059904</v>
          </cell>
          <cell r="J26">
            <v>5397.0083638861197</v>
          </cell>
          <cell r="K26">
            <v>2677.6569924744949</v>
          </cell>
          <cell r="L26">
            <v>1292.1911072929331</v>
          </cell>
          <cell r="M26">
            <v>1918.1203837950716</v>
          </cell>
          <cell r="N26">
            <v>886.91595080341278</v>
          </cell>
          <cell r="O26">
            <v>0</v>
          </cell>
          <cell r="P26">
            <v>0</v>
          </cell>
        </row>
        <row r="27">
          <cell r="B27">
            <v>335.37110828948408</v>
          </cell>
          <cell r="C27">
            <v>1087.9426653909406</v>
          </cell>
          <cell r="D27">
            <v>1627.5914938762023</v>
          </cell>
          <cell r="E27">
            <v>2029.908695254396</v>
          </cell>
          <cell r="F27">
            <v>967.95597967841866</v>
          </cell>
          <cell r="G27">
            <v>1636.4568406832882</v>
          </cell>
          <cell r="H27">
            <v>2517.1039374222028</v>
          </cell>
          <cell r="I27">
            <v>2190.7218532495403</v>
          </cell>
          <cell r="J27">
            <v>1853.2252635580783</v>
          </cell>
          <cell r="K27">
            <v>919.45412180602364</v>
          </cell>
          <cell r="L27">
            <v>443.71270969386273</v>
          </cell>
          <cell r="M27">
            <v>658.64436630874013</v>
          </cell>
          <cell r="N27">
            <v>304.5492865417765</v>
          </cell>
          <cell r="O27">
            <v>0</v>
          </cell>
          <cell r="P27">
            <v>0</v>
          </cell>
        </row>
        <row r="28">
          <cell r="B28">
            <v>641.30491271889207</v>
          </cell>
          <cell r="C28">
            <v>2080.390823259158</v>
          </cell>
          <cell r="D28">
            <v>3112.320635626495</v>
          </cell>
          <cell r="E28">
            <v>3881.6415202760013</v>
          </cell>
          <cell r="F28">
            <v>1850.9493206778493</v>
          </cell>
          <cell r="G28">
            <v>3129.2731706535528</v>
          </cell>
          <cell r="H28">
            <v>4813.268289943333</v>
          </cell>
          <cell r="I28">
            <v>4189.1524110564505</v>
          </cell>
          <cell r="J28">
            <v>3543.7831003280412</v>
          </cell>
          <cell r="K28">
            <v>1758.2028706684712</v>
          </cell>
          <cell r="L28">
            <v>848.47839759907038</v>
          </cell>
          <cell r="M28">
            <v>1259.4760174863316</v>
          </cell>
          <cell r="N28">
            <v>582.36666426163629</v>
          </cell>
          <cell r="O28">
            <v>0</v>
          </cell>
          <cell r="P28">
            <v>0</v>
          </cell>
        </row>
        <row r="30">
          <cell r="B30">
            <v>588.34343662582023</v>
          </cell>
          <cell r="C30">
            <v>1888.8532474212511</v>
          </cell>
          <cell r="D30">
            <v>2820.0366395503606</v>
          </cell>
          <cell r="E30">
            <v>3505.6616198791821</v>
          </cell>
          <cell r="F30">
            <v>1660.160150121837</v>
          </cell>
          <cell r="G30">
            <v>2780.5217500102572</v>
          </cell>
          <cell r="H30">
            <v>4276.838882054828</v>
          </cell>
          <cell r="I30">
            <v>3722.2795063997755</v>
          </cell>
          <cell r="J30">
            <v>3126.8220877664221</v>
          </cell>
          <cell r="K30">
            <v>1534.0442000353282</v>
          </cell>
          <cell r="L30">
            <v>733.3923385134093</v>
          </cell>
          <cell r="M30">
            <v>1088.6429924198555</v>
          </cell>
          <cell r="N30">
            <v>503.37551431322709</v>
          </cell>
          <cell r="O30">
            <v>0</v>
          </cell>
          <cell r="P30">
            <v>0</v>
          </cell>
        </row>
        <row r="31">
          <cell r="B31">
            <v>202.02542721620989</v>
          </cell>
          <cell r="C31">
            <v>648.59461413809322</v>
          </cell>
          <cell r="D31">
            <v>968.34445904231518</v>
          </cell>
          <cell r="E31">
            <v>1203.7744323168004</v>
          </cell>
          <cell r="F31">
            <v>570.06595586278024</v>
          </cell>
          <cell r="G31">
            <v>954.77583238009936</v>
          </cell>
          <cell r="H31">
            <v>1468.5813565581384</v>
          </cell>
          <cell r="I31">
            <v>1278.1567035255596</v>
          </cell>
          <cell r="J31">
            <v>1073.6884764669267</v>
          </cell>
          <cell r="K31">
            <v>526.76024850055251</v>
          </cell>
          <cell r="L31">
            <v>251.83233343265337</v>
          </cell>
          <cell r="M31">
            <v>373.81833796070663</v>
          </cell>
          <cell r="N31">
            <v>172.84913368377678</v>
          </cell>
          <cell r="O31">
            <v>0</v>
          </cell>
          <cell r="P31">
            <v>0</v>
          </cell>
        </row>
        <row r="32">
          <cell r="B32">
            <v>386.31800940961034</v>
          </cell>
          <cell r="C32">
            <v>1240.2586332831579</v>
          </cell>
          <cell r="D32">
            <v>1851.6921805080456</v>
          </cell>
          <cell r="E32">
            <v>2301.8871875623818</v>
          </cell>
          <cell r="F32">
            <v>1090.0941942590568</v>
          </cell>
          <cell r="G32">
            <v>1825.7459176301579</v>
          </cell>
          <cell r="H32">
            <v>2808.2575254966901</v>
          </cell>
          <cell r="I32">
            <v>2444.1228028742157</v>
          </cell>
          <cell r="J32">
            <v>2053.1336112994954</v>
          </cell>
          <cell r="K32">
            <v>1007.2839515347758</v>
          </cell>
          <cell r="L32">
            <v>481.56000508075596</v>
          </cell>
          <cell r="M32">
            <v>714.82465445914897</v>
          </cell>
          <cell r="N32">
            <v>330.52638062945027</v>
          </cell>
          <cell r="O32">
            <v>0</v>
          </cell>
          <cell r="P32">
            <v>0</v>
          </cell>
        </row>
        <row r="34">
          <cell r="B34">
            <v>0</v>
          </cell>
          <cell r="C34">
            <v>1270.8139061260856</v>
          </cell>
          <cell r="D34">
            <v>992.61545323624341</v>
          </cell>
          <cell r="E34">
            <v>1250.574471916234</v>
          </cell>
          <cell r="F34">
            <v>0</v>
          </cell>
          <cell r="G34">
            <v>3382.2242062629839</v>
          </cell>
          <cell r="H34">
            <v>5286.3320574169175</v>
          </cell>
          <cell r="I34">
            <v>0</v>
          </cell>
          <cell r="J34">
            <v>0</v>
          </cell>
          <cell r="K34">
            <v>6651.812529169687</v>
          </cell>
          <cell r="L34">
            <v>3777.4283283407094</v>
          </cell>
          <cell r="M34">
            <v>2602.9659782963872</v>
          </cell>
          <cell r="N34">
            <v>2592.6981067379825</v>
          </cell>
          <cell r="O34">
            <v>0</v>
          </cell>
          <cell r="P34">
            <v>0</v>
          </cell>
        </row>
        <row r="35">
          <cell r="B35">
            <v>0</v>
          </cell>
          <cell r="C35">
            <v>489.83815875845511</v>
          </cell>
          <cell r="D35">
            <v>382.60592178331876</v>
          </cell>
          <cell r="E35">
            <v>482.0368220404078</v>
          </cell>
          <cell r="F35">
            <v>0</v>
          </cell>
          <cell r="G35">
            <v>1303.6861413914692</v>
          </cell>
          <cell r="H35">
            <v>2037.6289156958464</v>
          </cell>
          <cell r="I35">
            <v>0</v>
          </cell>
          <cell r="J35">
            <v>0</v>
          </cell>
          <cell r="K35">
            <v>2563.9565210829733</v>
          </cell>
          <cell r="L35">
            <v>1456.0184841200969</v>
          </cell>
          <cell r="M35">
            <v>1003.3192554576117</v>
          </cell>
          <cell r="N35">
            <v>999.3614806219008</v>
          </cell>
          <cell r="O35">
            <v>0</v>
          </cell>
          <cell r="P35">
            <v>0</v>
          </cell>
        </row>
        <row r="36">
          <cell r="B36">
            <v>0</v>
          </cell>
          <cell r="C36">
            <v>780.97574736763045</v>
          </cell>
          <cell r="D36">
            <v>610.00953145292465</v>
          </cell>
          <cell r="E36">
            <v>768.53764987582611</v>
          </cell>
          <cell r="F36">
            <v>0</v>
          </cell>
          <cell r="G36">
            <v>2078.5380648715145</v>
          </cell>
          <cell r="H36">
            <v>3248.7031417210715</v>
          </cell>
          <cell r="I36">
            <v>0</v>
          </cell>
          <cell r="J36">
            <v>0</v>
          </cell>
          <cell r="K36">
            <v>4087.8560080867142</v>
          </cell>
          <cell r="L36">
            <v>2321.4098442206123</v>
          </cell>
          <cell r="M36">
            <v>1599.6467228387758</v>
          </cell>
          <cell r="N36">
            <v>1593.3366261160818</v>
          </cell>
          <cell r="O36">
            <v>0</v>
          </cell>
          <cell r="P36">
            <v>0</v>
          </cell>
        </row>
        <row r="38">
          <cell r="B38">
            <v>359.36803172081295</v>
          </cell>
          <cell r="C38">
            <v>1335.8210223629858</v>
          </cell>
          <cell r="D38">
            <v>2451.2058742566519</v>
          </cell>
          <cell r="E38">
            <v>2241.0837550843703</v>
          </cell>
          <cell r="F38">
            <v>3968.8116786315909</v>
          </cell>
          <cell r="G38">
            <v>2415.483034859647</v>
          </cell>
          <cell r="H38">
            <v>0</v>
          </cell>
          <cell r="I38">
            <v>1415.198424307584</v>
          </cell>
          <cell r="J38">
            <v>0</v>
          </cell>
          <cell r="K38">
            <v>1137.5545228563394</v>
          </cell>
          <cell r="L38">
            <v>1612.4119923244541</v>
          </cell>
          <cell r="M38">
            <v>1111.0875426884058</v>
          </cell>
          <cell r="N38">
            <v>0</v>
          </cell>
          <cell r="O38">
            <v>0</v>
          </cell>
          <cell r="P38">
            <v>0</v>
          </cell>
        </row>
        <row r="39">
          <cell r="B39">
            <v>123.39983012748287</v>
          </cell>
          <cell r="C39">
            <v>458.69435422785313</v>
          </cell>
          <cell r="D39">
            <v>841.69531452855949</v>
          </cell>
          <cell r="E39">
            <v>769.5435605516501</v>
          </cell>
          <cell r="F39">
            <v>1362.8109451081828</v>
          </cell>
          <cell r="G39">
            <v>829.4288024179707</v>
          </cell>
          <cell r="H39">
            <v>0</v>
          </cell>
          <cell r="I39">
            <v>485.9509743256977</v>
          </cell>
          <cell r="J39">
            <v>0</v>
          </cell>
          <cell r="K39">
            <v>390.61358409942369</v>
          </cell>
          <cell r="L39">
            <v>553.67018873546158</v>
          </cell>
          <cell r="M39">
            <v>381.52534984254964</v>
          </cell>
          <cell r="N39">
            <v>0</v>
          </cell>
          <cell r="O39">
            <v>0</v>
          </cell>
          <cell r="P39">
            <v>0</v>
          </cell>
        </row>
        <row r="40">
          <cell r="B40">
            <v>235.96820159333009</v>
          </cell>
          <cell r="C40">
            <v>877.1266681351326</v>
          </cell>
          <cell r="D40">
            <v>1609.5105597280924</v>
          </cell>
          <cell r="E40">
            <v>1471.5401945327201</v>
          </cell>
          <cell r="F40">
            <v>2606.0007335234081</v>
          </cell>
          <cell r="G40">
            <v>1586.054232441676</v>
          </cell>
          <cell r="H40">
            <v>0</v>
          </cell>
          <cell r="I40">
            <v>929.24744998188635</v>
          </cell>
          <cell r="J40">
            <v>0</v>
          </cell>
          <cell r="K40">
            <v>746.94093875691578</v>
          </cell>
          <cell r="L40">
            <v>1058.7418035889925</v>
          </cell>
          <cell r="M40">
            <v>729.56219284585609</v>
          </cell>
          <cell r="N40">
            <v>0</v>
          </cell>
          <cell r="O40">
            <v>0</v>
          </cell>
          <cell r="P40">
            <v>0</v>
          </cell>
        </row>
        <row r="43">
          <cell r="B43">
            <v>12.355995279504949</v>
          </cell>
          <cell r="C43">
            <v>28.821066044799899</v>
          </cell>
          <cell r="D43">
            <v>49.679806809670694</v>
          </cell>
          <cell r="E43">
            <v>53.937948003725516</v>
          </cell>
          <cell r="F43">
            <v>32.937515723401795</v>
          </cell>
          <cell r="G43">
            <v>37.732126330790216</v>
          </cell>
          <cell r="H43">
            <v>56.824264826923233</v>
          </cell>
          <cell r="I43">
            <v>59.66997710335086</v>
          </cell>
          <cell r="J43">
            <v>29.490599511544133</v>
          </cell>
          <cell r="K43">
            <v>39.752501089257585</v>
          </cell>
          <cell r="L43">
            <v>28.057156375490813</v>
          </cell>
          <cell r="M43">
            <v>29.724931363728857</v>
          </cell>
          <cell r="N43">
            <v>14.825199949060822</v>
          </cell>
          <cell r="O43">
            <v>0</v>
          </cell>
          <cell r="P43">
            <v>0</v>
          </cell>
        </row>
        <row r="44">
          <cell r="B44">
            <v>4.2428028760538909</v>
          </cell>
          <cell r="C44">
            <v>9.8965804971330034</v>
          </cell>
          <cell r="D44">
            <v>17.059056955411656</v>
          </cell>
          <cell r="E44">
            <v>18.521217898022762</v>
          </cell>
          <cell r="F44">
            <v>11.310087393212282</v>
          </cell>
          <cell r="G44">
            <v>12.956461255812293</v>
          </cell>
          <cell r="H44">
            <v>19.51232165305403</v>
          </cell>
          <cell r="I44">
            <v>20.489482614816129</v>
          </cell>
          <cell r="J44">
            <v>10.126484964887913</v>
          </cell>
          <cell r="K44">
            <v>13.650217739367335</v>
          </cell>
          <cell r="L44">
            <v>9.6342691196459906</v>
          </cell>
          <cell r="M44">
            <v>10.206949859371123</v>
          </cell>
          <cell r="N44">
            <v>5.0906786186850503</v>
          </cell>
          <cell r="O44">
            <v>0</v>
          </cell>
          <cell r="P44">
            <v>0</v>
          </cell>
        </row>
        <row r="45">
          <cell r="B45">
            <v>8.113192403451059</v>
          </cell>
          <cell r="C45">
            <v>18.924485547666894</v>
          </cell>
          <cell r="D45">
            <v>32.620749854259039</v>
          </cell>
          <cell r="E45">
            <v>35.416730105702754</v>
          </cell>
          <cell r="F45">
            <v>21.627428330189513</v>
          </cell>
          <cell r="G45">
            <v>24.775665074977923</v>
          </cell>
          <cell r="H45">
            <v>37.311943173869203</v>
          </cell>
          <cell r="I45">
            <v>39.180494488534727</v>
          </cell>
          <cell r="J45">
            <v>19.364114546656218</v>
          </cell>
          <cell r="K45">
            <v>26.10228334989025</v>
          </cell>
          <cell r="L45">
            <v>18.42288725584482</v>
          </cell>
          <cell r="M45">
            <v>19.517981504357735</v>
          </cell>
          <cell r="N45">
            <v>9.7345213303757721</v>
          </cell>
          <cell r="O45">
            <v>0</v>
          </cell>
          <cell r="P45">
            <v>0</v>
          </cell>
        </row>
        <row r="47">
          <cell r="B47">
            <v>23.251086264338142</v>
          </cell>
          <cell r="C47">
            <v>27.166874027016735</v>
          </cell>
          <cell r="D47">
            <v>41.284137084237344</v>
          </cell>
          <cell r="E47">
            <v>24.598362442862264</v>
          </cell>
          <cell r="F47">
            <v>29.581111586031387</v>
          </cell>
          <cell r="G47">
            <v>47.154082955958295</v>
          </cell>
          <cell r="H47">
            <v>35.95885029021391</v>
          </cell>
          <cell r="I47">
            <v>20.168675186552537</v>
          </cell>
          <cell r="J47">
            <v>28.669139842347192</v>
          </cell>
          <cell r="K47">
            <v>21.568243508030079</v>
          </cell>
          <cell r="L47">
            <v>24.379578607030414</v>
          </cell>
          <cell r="M47">
            <v>12.131571913969509</v>
          </cell>
          <cell r="N47">
            <v>0</v>
          </cell>
          <cell r="O47">
            <v>0</v>
          </cell>
          <cell r="P47">
            <v>0</v>
          </cell>
        </row>
        <row r="48">
          <cell r="B48">
            <v>16.586726054606924</v>
          </cell>
          <cell r="C48">
            <v>19.380148184185042</v>
          </cell>
          <cell r="D48">
            <v>29.451040025917511</v>
          </cell>
          <cell r="E48">
            <v>17.54783817810166</v>
          </cell>
          <cell r="F48">
            <v>21.102403074423773</v>
          </cell>
          <cell r="G48">
            <v>33.638508216551649</v>
          </cell>
          <cell r="H48">
            <v>25.652117592338172</v>
          </cell>
          <cell r="I48">
            <v>14.387813386456326</v>
          </cell>
          <cell r="J48">
            <v>20.451825922455061</v>
          </cell>
          <cell r="K48">
            <v>15.386229377826993</v>
          </cell>
          <cell r="L48">
            <v>17.391763424911101</v>
          </cell>
          <cell r="M48">
            <v>8.6543509262793403</v>
          </cell>
          <cell r="N48">
            <v>0</v>
          </cell>
          <cell r="O48">
            <v>0</v>
          </cell>
          <cell r="P48">
            <v>0</v>
          </cell>
        </row>
        <row r="49">
          <cell r="B49">
            <v>6.6643602097312176</v>
          </cell>
          <cell r="C49">
            <v>7.786725842831693</v>
          </cell>
          <cell r="D49">
            <v>11.833097058319833</v>
          </cell>
          <cell r="E49">
            <v>7.0505242647606039</v>
          </cell>
          <cell r="F49">
            <v>8.4787085116076142</v>
          </cell>
          <cell r="G49">
            <v>13.515574739406647</v>
          </cell>
          <cell r="H49">
            <v>10.30673269787574</v>
          </cell>
          <cell r="I49">
            <v>5.7808618000962104</v>
          </cell>
          <cell r="J49">
            <v>8.2173139198921312</v>
          </cell>
          <cell r="K49">
            <v>6.182014130203088</v>
          </cell>
          <cell r="L49">
            <v>6.9878151821193137</v>
          </cell>
          <cell r="M49">
            <v>3.4772209876901683</v>
          </cell>
          <cell r="N49">
            <v>0</v>
          </cell>
          <cell r="O49">
            <v>0</v>
          </cell>
          <cell r="P49">
            <v>0</v>
          </cell>
        </row>
        <row r="52">
          <cell r="B52">
            <v>254.14284751108386</v>
          </cell>
          <cell r="C52">
            <v>770.96579872703035</v>
          </cell>
          <cell r="D52">
            <v>1206.3417054141912</v>
          </cell>
          <cell r="E52">
            <v>1106.2981460698156</v>
          </cell>
          <cell r="F52">
            <v>721.44288084585355</v>
          </cell>
          <cell r="G52">
            <v>1242.9263150692959</v>
          </cell>
          <cell r="H52">
            <v>1000.8440720545989</v>
          </cell>
          <cell r="I52">
            <v>1357.3346814374268</v>
          </cell>
          <cell r="J52">
            <v>550.29770187683005</v>
          </cell>
          <cell r="K52">
            <v>901.74555631585395</v>
          </cell>
          <cell r="L52">
            <v>399.04766201417272</v>
          </cell>
          <cell r="M52">
            <v>380.76622837438805</v>
          </cell>
          <cell r="N52">
            <v>182.59514637512342</v>
          </cell>
          <cell r="O52">
            <v>0</v>
          </cell>
          <cell r="P52">
            <v>0</v>
          </cell>
        </row>
        <row r="53">
          <cell r="B53">
            <v>97.545196285397267</v>
          </cell>
          <cell r="C53">
            <v>295.91236150321487</v>
          </cell>
          <cell r="D53">
            <v>463.0184937105347</v>
          </cell>
          <cell r="E53">
            <v>424.61973990373593</v>
          </cell>
          <cell r="F53">
            <v>276.90445790626501</v>
          </cell>
          <cell r="G53">
            <v>477.06041133592129</v>
          </cell>
          <cell r="H53">
            <v>384.14432047073183</v>
          </cell>
          <cell r="I53">
            <v>520.97267037986012</v>
          </cell>
          <cell r="J53">
            <v>211.21545568044101</v>
          </cell>
          <cell r="K53">
            <v>346.1082936299378</v>
          </cell>
          <cell r="L53">
            <v>153.1626126786972</v>
          </cell>
          <cell r="M53">
            <v>146.14582644908086</v>
          </cell>
          <cell r="N53">
            <v>70.083732705267096</v>
          </cell>
          <cell r="O53">
            <v>0</v>
          </cell>
          <cell r="P53">
            <v>0</v>
          </cell>
        </row>
        <row r="54">
          <cell r="B54">
            <v>156.59765122568658</v>
          </cell>
          <cell r="C54">
            <v>475.05343722381548</v>
          </cell>
          <cell r="D54">
            <v>743.32321170365651</v>
          </cell>
          <cell r="E54">
            <v>681.67840616607964</v>
          </cell>
          <cell r="F54">
            <v>444.53842293958849</v>
          </cell>
          <cell r="G54">
            <v>765.86590373337458</v>
          </cell>
          <cell r="H54">
            <v>616.69975158386706</v>
          </cell>
          <cell r="I54">
            <v>836.36201105756652</v>
          </cell>
          <cell r="J54">
            <v>339.08224619638901</v>
          </cell>
          <cell r="K54">
            <v>555.63726268591608</v>
          </cell>
          <cell r="L54">
            <v>245.88504933547554</v>
          </cell>
          <cell r="M54">
            <v>234.62040192530719</v>
          </cell>
          <cell r="N54">
            <v>112.51141366985631</v>
          </cell>
          <cell r="O54">
            <v>0</v>
          </cell>
          <cell r="P54">
            <v>0</v>
          </cell>
        </row>
        <row r="56">
          <cell r="B56">
            <v>1101.602113155044</v>
          </cell>
          <cell r="C56">
            <v>1760.2072319752747</v>
          </cell>
          <cell r="D56">
            <v>1785.9152992618206</v>
          </cell>
          <cell r="E56">
            <v>2253.3096525929786</v>
          </cell>
          <cell r="F56">
            <v>1930.7836995073017</v>
          </cell>
          <cell r="G56">
            <v>1731.0639862045573</v>
          </cell>
          <cell r="H56">
            <v>4371.2310358155792</v>
          </cell>
          <cell r="I56">
            <v>2055.126053527868</v>
          </cell>
          <cell r="J56">
            <v>862.72016401506562</v>
          </cell>
          <cell r="K56">
            <v>2468.6108412041558</v>
          </cell>
          <cell r="L56">
            <v>1954.2526505602891</v>
          </cell>
          <cell r="M56">
            <v>1713.4084602748708</v>
          </cell>
          <cell r="N56">
            <v>963.77219584485135</v>
          </cell>
          <cell r="O56">
            <v>0</v>
          </cell>
          <cell r="P56">
            <v>0</v>
          </cell>
        </row>
        <row r="57">
          <cell r="B57">
            <v>422.81730691409967</v>
          </cell>
          <cell r="C57">
            <v>675.60335310446101</v>
          </cell>
          <cell r="D57">
            <v>685.47063244811807</v>
          </cell>
          <cell r="E57">
            <v>864.86609600286465</v>
          </cell>
          <cell r="F57">
            <v>741.07407230837487</v>
          </cell>
          <cell r="G57">
            <v>664.41758235805344</v>
          </cell>
          <cell r="H57">
            <v>1677.7674192812174</v>
          </cell>
          <cell r="I57">
            <v>788.79919795447631</v>
          </cell>
          <cell r="J57">
            <v>331.12955395901707</v>
          </cell>
          <cell r="K57">
            <v>947.50307323528762</v>
          </cell>
          <cell r="L57">
            <v>750.08193327906849</v>
          </cell>
          <cell r="M57">
            <v>657.64103224381859</v>
          </cell>
          <cell r="N57">
            <v>369.91538002655875</v>
          </cell>
          <cell r="O57">
            <v>0</v>
          </cell>
          <cell r="P57">
            <v>0</v>
          </cell>
        </row>
        <row r="58">
          <cell r="B58">
            <v>678.78480624094436</v>
          </cell>
          <cell r="C58">
            <v>1084.6038788708138</v>
          </cell>
          <cell r="D58">
            <v>1100.4446668137025</v>
          </cell>
          <cell r="E58">
            <v>1388.4435565901142</v>
          </cell>
          <cell r="F58">
            <v>1189.7096271989269</v>
          </cell>
          <cell r="G58">
            <v>1066.646403846504</v>
          </cell>
          <cell r="H58">
            <v>2693.4636165343622</v>
          </cell>
          <cell r="I58">
            <v>1266.3268555733916</v>
          </cell>
          <cell r="J58">
            <v>531.5906100560486</v>
          </cell>
          <cell r="K58">
            <v>1521.1077679688681</v>
          </cell>
          <cell r="L58">
            <v>1204.1707172812207</v>
          </cell>
          <cell r="M58">
            <v>1055.7674280310523</v>
          </cell>
          <cell r="N58">
            <v>593.8568158182926</v>
          </cell>
          <cell r="O58">
            <v>0</v>
          </cell>
          <cell r="P58">
            <v>0</v>
          </cell>
        </row>
        <row r="60">
          <cell r="B60">
            <v>7540.6928937861776</v>
          </cell>
          <cell r="C60">
            <v>25863.912236020798</v>
          </cell>
          <cell r="D60">
            <v>39712.603430062722</v>
          </cell>
          <cell r="E60">
            <v>46440.159533460261</v>
          </cell>
          <cell r="F60">
            <v>31620.626086315748</v>
          </cell>
          <cell r="G60">
            <v>44807.991320062727</v>
          </cell>
          <cell r="H60">
            <v>50266.732420990927</v>
          </cell>
          <cell r="I60">
            <v>42469.833401758151</v>
          </cell>
          <cell r="J60">
            <v>28408.933892287601</v>
          </cell>
          <cell r="K60">
            <v>35594.318312007294</v>
          </cell>
          <cell r="L60">
            <v>23173.995158154339</v>
          </cell>
          <cell r="M60">
            <v>21597.953614361453</v>
          </cell>
          <cell r="N60">
            <v>11254.135820510577</v>
          </cell>
          <cell r="O60">
            <v>0</v>
          </cell>
          <cell r="P60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Monopile Calculations"/>
      <sheetName val="TP Calculations"/>
      <sheetName val="GBF Calculations"/>
      <sheetName val="Jacket Calculations"/>
      <sheetName val="Substation (Jacket)"/>
      <sheetName val="Substation (Top) Calculations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173.4539104218685</v>
          </cell>
          <cell r="C13">
            <v>547.68586925553177</v>
          </cell>
          <cell r="D13">
            <v>710.40777661010043</v>
          </cell>
          <cell r="E13">
            <v>809.95268574174474</v>
          </cell>
          <cell r="F13">
            <v>785.9844216807528</v>
          </cell>
          <cell r="G13">
            <v>413.69833269463419</v>
          </cell>
          <cell r="H13">
            <v>320.68468228021266</v>
          </cell>
          <cell r="I13">
            <v>210.35677297233869</v>
          </cell>
          <cell r="J13">
            <v>355.68308030189166</v>
          </cell>
          <cell r="K13">
            <v>411.9464188856756</v>
          </cell>
          <cell r="L13">
            <v>409.56291116931175</v>
          </cell>
          <cell r="M13">
            <v>407.13407722235559</v>
          </cell>
          <cell r="N13">
            <v>405.64217651639592</v>
          </cell>
          <cell r="O13">
            <v>0</v>
          </cell>
          <cell r="P13">
            <v>0</v>
          </cell>
        </row>
        <row r="14">
          <cell r="B14">
            <v>83.576756860684881</v>
          </cell>
          <cell r="C14">
            <v>263.89608985737459</v>
          </cell>
          <cell r="D14">
            <v>342.30175539586139</v>
          </cell>
          <cell r="E14">
            <v>390.26631639641585</v>
          </cell>
          <cell r="F14">
            <v>378.71748608797179</v>
          </cell>
          <cell r="G14">
            <v>199.33574792979118</v>
          </cell>
          <cell r="H14">
            <v>154.51819826196456</v>
          </cell>
          <cell r="I14">
            <v>101.35797357319706</v>
          </cell>
          <cell r="J14">
            <v>171.3817708090298</v>
          </cell>
          <cell r="K14">
            <v>198.49160856103268</v>
          </cell>
          <cell r="L14">
            <v>197.34314298650858</v>
          </cell>
          <cell r="M14">
            <v>196.17283749298571</v>
          </cell>
          <cell r="N14">
            <v>195.45398242503705</v>
          </cell>
          <cell r="O14">
            <v>0</v>
          </cell>
          <cell r="P14">
            <v>0</v>
          </cell>
        </row>
        <row r="15">
          <cell r="B15">
            <v>89.877153561183633</v>
          </cell>
          <cell r="C15">
            <v>283.78977939815712</v>
          </cell>
          <cell r="D15">
            <v>368.10602121423898</v>
          </cell>
          <cell r="E15">
            <v>419.6863693453289</v>
          </cell>
          <cell r="F15">
            <v>407.26693559278107</v>
          </cell>
          <cell r="G15">
            <v>214.36258476484301</v>
          </cell>
          <cell r="H15">
            <v>166.16648401824813</v>
          </cell>
          <cell r="I15">
            <v>108.99879939914163</v>
          </cell>
          <cell r="J15">
            <v>184.30130949286189</v>
          </cell>
          <cell r="K15">
            <v>213.45481032464292</v>
          </cell>
          <cell r="L15">
            <v>212.21976818280319</v>
          </cell>
          <cell r="M15">
            <v>210.96123972936985</v>
          </cell>
          <cell r="N15">
            <v>210.18819409135889</v>
          </cell>
          <cell r="O15">
            <v>0</v>
          </cell>
          <cell r="P15">
            <v>0</v>
          </cell>
        </row>
        <row r="17">
          <cell r="B17">
            <v>649.27507058900085</v>
          </cell>
          <cell r="C17">
            <v>2285.2224853142607</v>
          </cell>
          <cell r="D17">
            <v>3129.8635802337876</v>
          </cell>
          <cell r="E17">
            <v>3733.5276456833999</v>
          </cell>
          <cell r="F17">
            <v>3623.0444309647505</v>
          </cell>
          <cell r="G17">
            <v>2219.6474336987308</v>
          </cell>
          <cell r="H17">
            <v>1862.2287464925344</v>
          </cell>
          <cell r="I17">
            <v>1227.6579255280112</v>
          </cell>
          <cell r="J17">
            <v>2071.5336013566261</v>
          </cell>
          <cell r="K17">
            <v>2405.3331898497208</v>
          </cell>
          <cell r="L17">
            <v>2391.4160152959503</v>
          </cell>
          <cell r="M17">
            <v>2377.2341832968982</v>
          </cell>
          <cell r="N17">
            <v>2368.5230545687696</v>
          </cell>
          <cell r="O17">
            <v>0</v>
          </cell>
          <cell r="P17">
            <v>0</v>
          </cell>
        </row>
        <row r="18">
          <cell r="B18">
            <v>231.16075616235764</v>
          </cell>
          <cell r="C18">
            <v>813.60548345904067</v>
          </cell>
          <cell r="D18">
            <v>1114.3222105163065</v>
          </cell>
          <cell r="E18">
            <v>1329.2441259854868</v>
          </cell>
          <cell r="F18">
            <v>1289.9088971826272</v>
          </cell>
          <cell r="G18">
            <v>790.25886319980236</v>
          </cell>
          <cell r="H18">
            <v>663.00744428086819</v>
          </cell>
          <cell r="I18">
            <v>437.08182745461784</v>
          </cell>
          <cell r="J18">
            <v>737.52604311594189</v>
          </cell>
          <cell r="K18">
            <v>856.36837786437036</v>
          </cell>
          <cell r="L18">
            <v>851.41346008110372</v>
          </cell>
          <cell r="M18">
            <v>846.36431657141316</v>
          </cell>
          <cell r="N18">
            <v>843.26290209388662</v>
          </cell>
          <cell r="O18">
            <v>0</v>
          </cell>
          <cell r="P18">
            <v>0</v>
          </cell>
        </row>
        <row r="19">
          <cell r="B19">
            <v>418.1143144266432</v>
          </cell>
          <cell r="C19">
            <v>1471.6170018552202</v>
          </cell>
          <cell r="D19">
            <v>2015.5413697174813</v>
          </cell>
          <cell r="E19">
            <v>2404.2835196979131</v>
          </cell>
          <cell r="F19">
            <v>2333.1355337821233</v>
          </cell>
          <cell r="G19">
            <v>1429.3885704989284</v>
          </cell>
          <cell r="H19">
            <v>1199.2213022116662</v>
          </cell>
          <cell r="I19">
            <v>790.5760980733935</v>
          </cell>
          <cell r="J19">
            <v>1334.0075582406844</v>
          </cell>
          <cell r="K19">
            <v>1548.9648119853503</v>
          </cell>
          <cell r="L19">
            <v>1540.0025552148463</v>
          </cell>
          <cell r="M19">
            <v>1530.8698667254851</v>
          </cell>
          <cell r="N19">
            <v>1525.2601524748829</v>
          </cell>
          <cell r="O19">
            <v>0</v>
          </cell>
          <cell r="P19">
            <v>0</v>
          </cell>
        </row>
        <row r="21">
          <cell r="B21">
            <v>237.85337860606816</v>
          </cell>
          <cell r="C21">
            <v>744.14273254210036</v>
          </cell>
          <cell r="D21">
            <v>964.53096533364715</v>
          </cell>
          <cell r="E21">
            <v>1098.9844239387344</v>
          </cell>
          <cell r="F21">
            <v>1066.4630812287489</v>
          </cell>
          <cell r="G21">
            <v>560.00069001766769</v>
          </cell>
          <cell r="H21">
            <v>433.49260539909619</v>
          </cell>
          <cell r="I21">
            <v>285.77618817147868</v>
          </cell>
          <cell r="J21">
            <v>482.21492645047442</v>
          </cell>
          <cell r="K21">
            <v>559.91733200594456</v>
          </cell>
          <cell r="L21">
            <v>556.67766970963919</v>
          </cell>
          <cell r="M21">
            <v>553.37640002717922</v>
          </cell>
          <cell r="N21">
            <v>551.34860945878859</v>
          </cell>
          <cell r="O21">
            <v>0</v>
          </cell>
          <cell r="P21">
            <v>0</v>
          </cell>
        </row>
        <row r="22">
          <cell r="B22">
            <v>103.73431197565097</v>
          </cell>
          <cell r="C22">
            <v>324.5408361416745</v>
          </cell>
          <cell r="D22">
            <v>420.6581241539015</v>
          </cell>
          <cell r="E22">
            <v>479.29692551499159</v>
          </cell>
          <cell r="F22">
            <v>465.11348557263949</v>
          </cell>
          <cell r="G22">
            <v>244.23149515602682</v>
          </cell>
          <cell r="H22">
            <v>189.05788696860822</v>
          </cell>
          <cell r="I22">
            <v>124.63474949451992</v>
          </cell>
          <cell r="J22">
            <v>210.30701313928245</v>
          </cell>
          <cell r="K22">
            <v>244.19514046540004</v>
          </cell>
          <cell r="L22">
            <v>242.78223583772487</v>
          </cell>
          <cell r="M22">
            <v>241.34246255738296</v>
          </cell>
          <cell r="N22">
            <v>240.45808807140563</v>
          </cell>
          <cell r="O22">
            <v>0</v>
          </cell>
          <cell r="P22">
            <v>0</v>
          </cell>
        </row>
        <row r="23">
          <cell r="B23">
            <v>134.11906663041719</v>
          </cell>
          <cell r="C23">
            <v>419.60189640042586</v>
          </cell>
          <cell r="D23">
            <v>543.87284117974571</v>
          </cell>
          <cell r="E23">
            <v>619.68749842374291</v>
          </cell>
          <cell r="F23">
            <v>601.34959565610939</v>
          </cell>
          <cell r="G23">
            <v>315.76919486164081</v>
          </cell>
          <cell r="H23">
            <v>244.434718430488</v>
          </cell>
          <cell r="I23">
            <v>161.14143867695878</v>
          </cell>
          <cell r="J23">
            <v>271.90791331119198</v>
          </cell>
          <cell r="K23">
            <v>315.72219154054454</v>
          </cell>
          <cell r="L23">
            <v>313.89543387191429</v>
          </cell>
          <cell r="M23">
            <v>312.03393746979623</v>
          </cell>
          <cell r="N23">
            <v>310.89052138738299</v>
          </cell>
          <cell r="O23">
            <v>0</v>
          </cell>
          <cell r="P23">
            <v>0</v>
          </cell>
        </row>
        <row r="26">
          <cell r="B26">
            <v>245.88850528908063</v>
          </cell>
          <cell r="C26">
            <v>726.99715377918051</v>
          </cell>
          <cell r="D26">
            <v>886.55928487897881</v>
          </cell>
          <cell r="E26">
            <v>1105.5816684020849</v>
          </cell>
          <cell r="F26">
            <v>761.154293109798</v>
          </cell>
          <cell r="G26">
            <v>535.68538114469538</v>
          </cell>
          <cell r="H26">
            <v>684.76060403198744</v>
          </cell>
          <cell r="I26">
            <v>401.23071535894906</v>
          </cell>
          <cell r="J26">
            <v>851.38517575722869</v>
          </cell>
          <cell r="K26">
            <v>449.56669648089854</v>
          </cell>
          <cell r="L26">
            <v>327.24261222818831</v>
          </cell>
          <cell r="M26">
            <v>499.85423576167943</v>
          </cell>
          <cell r="N26">
            <v>482.21233125799432</v>
          </cell>
          <cell r="O26">
            <v>0</v>
          </cell>
          <cell r="P26">
            <v>0</v>
          </cell>
        </row>
        <row r="27">
          <cell r="B27">
            <v>84.433219164429957</v>
          </cell>
          <cell r="C27">
            <v>249.63635426873373</v>
          </cell>
          <cell r="D27">
            <v>304.42681456151524</v>
          </cell>
          <cell r="E27">
            <v>379.63474218782341</v>
          </cell>
          <cell r="F27">
            <v>261.36523613631601</v>
          </cell>
          <cell r="G27">
            <v>183.943698938658</v>
          </cell>
          <cell r="H27">
            <v>235.13316365654345</v>
          </cell>
          <cell r="I27">
            <v>137.77464255832203</v>
          </cell>
          <cell r="J27">
            <v>292.34872550688965</v>
          </cell>
          <cell r="K27">
            <v>154.37225651672674</v>
          </cell>
          <cell r="L27">
            <v>112.36860041798055</v>
          </cell>
          <cell r="M27">
            <v>171.63999670792555</v>
          </cell>
          <cell r="N27">
            <v>165.58211780184826</v>
          </cell>
          <cell r="O27">
            <v>0</v>
          </cell>
          <cell r="P27">
            <v>0</v>
          </cell>
        </row>
        <row r="28">
          <cell r="B28">
            <v>161.45528612465066</v>
          </cell>
          <cell r="C28">
            <v>477.36079951044672</v>
          </cell>
          <cell r="D28">
            <v>582.13247031746357</v>
          </cell>
          <cell r="E28">
            <v>725.94692621426157</v>
          </cell>
          <cell r="F28">
            <v>499.78905697348199</v>
          </cell>
          <cell r="G28">
            <v>351.74168220603735</v>
          </cell>
          <cell r="H28">
            <v>449.62744037544394</v>
          </cell>
          <cell r="I28">
            <v>263.456072800627</v>
          </cell>
          <cell r="J28">
            <v>559.03645025033904</v>
          </cell>
          <cell r="K28">
            <v>295.19443996417181</v>
          </cell>
          <cell r="L28">
            <v>214.87401181020778</v>
          </cell>
          <cell r="M28">
            <v>328.21423905375389</v>
          </cell>
          <cell r="N28">
            <v>316.63021345614607</v>
          </cell>
          <cell r="O28">
            <v>0</v>
          </cell>
          <cell r="P28">
            <v>0</v>
          </cell>
        </row>
        <row r="30">
          <cell r="B30">
            <v>148.12167506600753</v>
          </cell>
          <cell r="C30">
            <v>434.23906355203906</v>
          </cell>
          <cell r="D30">
            <v>527.4632942941488</v>
          </cell>
          <cell r="E30">
            <v>655.63093964371183</v>
          </cell>
          <cell r="F30">
            <v>451.37896065759423</v>
          </cell>
          <cell r="G30">
            <v>314.26336869063476</v>
          </cell>
          <cell r="H30">
            <v>399.51733491654738</v>
          </cell>
          <cell r="I30">
            <v>234.09440488106566</v>
          </cell>
          <cell r="J30">
            <v>491.21349369508289</v>
          </cell>
          <cell r="K30">
            <v>258.74277005638766</v>
          </cell>
          <cell r="L30">
            <v>188.34059691520622</v>
          </cell>
          <cell r="M30">
            <v>287.68516573355839</v>
          </cell>
          <cell r="N30">
            <v>277.53157723137332</v>
          </cell>
          <cell r="O30">
            <v>0</v>
          </cell>
          <cell r="P30">
            <v>0</v>
          </cell>
        </row>
        <row r="31">
          <cell r="B31">
            <v>50.862035373095082</v>
          </cell>
          <cell r="C31">
            <v>149.10905241195238</v>
          </cell>
          <cell r="D31">
            <v>181.12039794610038</v>
          </cell>
          <cell r="E31">
            <v>225.13061662983301</v>
          </cell>
          <cell r="F31">
            <v>154.9945519682156</v>
          </cell>
          <cell r="G31">
            <v>107.91178649369242</v>
          </cell>
          <cell r="H31">
            <v>137.1863018132544</v>
          </cell>
          <cell r="I31">
            <v>80.383359804690954</v>
          </cell>
          <cell r="J31">
            <v>168.6729378460461</v>
          </cell>
          <cell r="K31">
            <v>88.847117866281337</v>
          </cell>
          <cell r="L31">
            <v>64.672412718950113</v>
          </cell>
          <cell r="M31">
            <v>98.785360544527947</v>
          </cell>
          <cell r="N31">
            <v>95.298820324591517</v>
          </cell>
          <cell r="O31">
            <v>0</v>
          </cell>
          <cell r="P31">
            <v>0</v>
          </cell>
        </row>
        <row r="32">
          <cell r="B32">
            <v>97.259639692912444</v>
          </cell>
          <cell r="C32">
            <v>285.13001114008671</v>
          </cell>
          <cell r="D32">
            <v>346.34289634804838</v>
          </cell>
          <cell r="E32">
            <v>430.50032301387881</v>
          </cell>
          <cell r="F32">
            <v>296.38440868937863</v>
          </cell>
          <cell r="G32">
            <v>206.35158219694236</v>
          </cell>
          <cell r="H32">
            <v>262.33103310329301</v>
          </cell>
          <cell r="I32">
            <v>153.71104507637472</v>
          </cell>
          <cell r="J32">
            <v>322.54055584903676</v>
          </cell>
          <cell r="K32">
            <v>169.89565219010632</v>
          </cell>
          <cell r="L32">
            <v>123.66818419625612</v>
          </cell>
          <cell r="M32">
            <v>188.89980518903047</v>
          </cell>
          <cell r="N32">
            <v>182.23275690678179</v>
          </cell>
          <cell r="O32">
            <v>0</v>
          </cell>
          <cell r="P32">
            <v>0</v>
          </cell>
        </row>
        <row r="34">
          <cell r="B34">
            <v>0</v>
          </cell>
          <cell r="C34">
            <v>286.26775232802407</v>
          </cell>
          <cell r="D34">
            <v>188.28911738794625</v>
          </cell>
          <cell r="E34">
            <v>230.91415501645207</v>
          </cell>
          <cell r="F34">
            <v>0</v>
          </cell>
          <cell r="G34">
            <v>401.29743080414335</v>
          </cell>
          <cell r="H34">
            <v>488.50819019845642</v>
          </cell>
          <cell r="I34">
            <v>0</v>
          </cell>
          <cell r="J34">
            <v>0</v>
          </cell>
          <cell r="K34">
            <v>1119.2510539351351</v>
          </cell>
          <cell r="L34">
            <v>950.49540311873079</v>
          </cell>
          <cell r="M34">
            <v>668.31467131106751</v>
          </cell>
          <cell r="N34">
            <v>1400.6140614361266</v>
          </cell>
          <cell r="O34">
            <v>0</v>
          </cell>
          <cell r="P34">
            <v>0</v>
          </cell>
        </row>
        <row r="35">
          <cell r="B35">
            <v>0</v>
          </cell>
          <cell r="C35">
            <v>110.34256710310831</v>
          </cell>
          <cell r="D35">
            <v>72.576475698728601</v>
          </cell>
          <cell r="E35">
            <v>89.006395019178314</v>
          </cell>
          <cell r="F35">
            <v>0</v>
          </cell>
          <cell r="G35">
            <v>154.68102266745035</v>
          </cell>
          <cell r="H35">
            <v>188.29661154297725</v>
          </cell>
          <cell r="I35">
            <v>0</v>
          </cell>
          <cell r="J35">
            <v>0</v>
          </cell>
          <cell r="K35">
            <v>431.41790690607326</v>
          </cell>
          <cell r="L35">
            <v>366.37065106671935</v>
          </cell>
          <cell r="M35">
            <v>257.60343547404915</v>
          </cell>
          <cell r="N35">
            <v>539.86992877382329</v>
          </cell>
          <cell r="O35">
            <v>0</v>
          </cell>
          <cell r="P35">
            <v>0</v>
          </cell>
        </row>
        <row r="36">
          <cell r="B36">
            <v>0</v>
          </cell>
          <cell r="C36">
            <v>175.92518522491577</v>
          </cell>
          <cell r="D36">
            <v>115.71264168921766</v>
          </cell>
          <cell r="E36">
            <v>141.90775999727376</v>
          </cell>
          <cell r="F36">
            <v>0</v>
          </cell>
          <cell r="G36">
            <v>246.61640813669302</v>
          </cell>
          <cell r="H36">
            <v>300.21157865547917</v>
          </cell>
          <cell r="I36">
            <v>0</v>
          </cell>
          <cell r="J36">
            <v>0</v>
          </cell>
          <cell r="K36">
            <v>687.83314702906182</v>
          </cell>
          <cell r="L36">
            <v>584.12475205201144</v>
          </cell>
          <cell r="M36">
            <v>410.71123583701836</v>
          </cell>
          <cell r="N36">
            <v>860.74413266230329</v>
          </cell>
          <cell r="O36">
            <v>0</v>
          </cell>
          <cell r="P36">
            <v>0</v>
          </cell>
        </row>
        <row r="38">
          <cell r="B38">
            <v>89.842007930203238</v>
          </cell>
          <cell r="C38">
            <v>309.04267515915654</v>
          </cell>
          <cell r="D38">
            <v>456.80888539900297</v>
          </cell>
          <cell r="E38">
            <v>418.77389066118775</v>
          </cell>
          <cell r="F38">
            <v>1060.125545583383</v>
          </cell>
          <cell r="G38">
            <v>268.57247183418031</v>
          </cell>
          <cell r="H38">
            <v>0</v>
          </cell>
          <cell r="I38">
            <v>83.93459658593234</v>
          </cell>
          <cell r="J38">
            <v>0</v>
          </cell>
          <cell r="K38">
            <v>189.11225019528894</v>
          </cell>
          <cell r="L38">
            <v>405.72316756864063</v>
          </cell>
          <cell r="M38">
            <v>285.27307390149525</v>
          </cell>
          <cell r="N38">
            <v>0</v>
          </cell>
          <cell r="O38">
            <v>0</v>
          </cell>
          <cell r="P38">
            <v>0</v>
          </cell>
        </row>
        <row r="39">
          <cell r="B39">
            <v>30.849957531870718</v>
          </cell>
          <cell r="C39">
            <v>106.11910423465231</v>
          </cell>
          <cell r="D39">
            <v>156.85908006072944</v>
          </cell>
          <cell r="E39">
            <v>143.79861982148253</v>
          </cell>
          <cell r="F39">
            <v>364.02601425723338</v>
          </cell>
          <cell r="G39">
            <v>92.222441830895349</v>
          </cell>
          <cell r="H39">
            <v>0</v>
          </cell>
          <cell r="I39">
            <v>28.821470042637056</v>
          </cell>
          <cell r="J39">
            <v>0</v>
          </cell>
          <cell r="K39">
            <v>64.937383098267262</v>
          </cell>
          <cell r="L39">
            <v>139.31726124056047</v>
          </cell>
          <cell r="M39">
            <v>97.957096213660236</v>
          </cell>
          <cell r="N39">
            <v>0</v>
          </cell>
          <cell r="O39">
            <v>0</v>
          </cell>
          <cell r="P39">
            <v>0</v>
          </cell>
        </row>
        <row r="40">
          <cell r="B40">
            <v>58.992050398332523</v>
          </cell>
          <cell r="C40">
            <v>202.92357092450425</v>
          </cell>
          <cell r="D40">
            <v>299.94980533827351</v>
          </cell>
          <cell r="E40">
            <v>274.97527083970522</v>
          </cell>
          <cell r="F40">
            <v>696.09953132614953</v>
          </cell>
          <cell r="G40">
            <v>176.35003000328496</v>
          </cell>
          <cell r="H40">
            <v>0</v>
          </cell>
          <cell r="I40">
            <v>55.11312654329528</v>
          </cell>
          <cell r="J40">
            <v>0</v>
          </cell>
          <cell r="K40">
            <v>124.17486709702168</v>
          </cell>
          <cell r="L40">
            <v>266.40590632808016</v>
          </cell>
          <cell r="M40">
            <v>187.31597768783502</v>
          </cell>
          <cell r="N40">
            <v>0</v>
          </cell>
          <cell r="O40">
            <v>0</v>
          </cell>
          <cell r="P40">
            <v>0</v>
          </cell>
        </row>
        <row r="43">
          <cell r="B43">
            <v>3.0889988198762373</v>
          </cell>
          <cell r="C43">
            <v>6.2504002097422351</v>
          </cell>
          <cell r="D43">
            <v>9.4237571515726515</v>
          </cell>
          <cell r="E43">
            <v>9.3903399000771675</v>
          </cell>
          <cell r="F43">
            <v>9.1124592901235104</v>
          </cell>
          <cell r="G43">
            <v>4.7763159806863493</v>
          </cell>
          <cell r="H43">
            <v>4.8883073817360696</v>
          </cell>
          <cell r="I43">
            <v>3.2065409510902319</v>
          </cell>
          <cell r="J43">
            <v>5.1299318717284859</v>
          </cell>
          <cell r="K43">
            <v>6.8443837205890201</v>
          </cell>
          <cell r="L43">
            <v>6.8047823533628975</v>
          </cell>
          <cell r="M43">
            <v>8.455534878102263</v>
          </cell>
          <cell r="N43">
            <v>8.4245504453081104</v>
          </cell>
          <cell r="O43">
            <v>0</v>
          </cell>
          <cell r="P43">
            <v>0</v>
          </cell>
        </row>
        <row r="44">
          <cell r="B44">
            <v>1.0607007190134727</v>
          </cell>
          <cell r="C44">
            <v>2.1462630396411666</v>
          </cell>
          <cell r="D44">
            <v>3.2359306588799388</v>
          </cell>
          <cell r="E44">
            <v>3.2244558397700582</v>
          </cell>
          <cell r="F44">
            <v>3.1290371685549117</v>
          </cell>
          <cell r="G44">
            <v>1.6400918518811649</v>
          </cell>
          <cell r="H44">
            <v>1.6785474702039727</v>
          </cell>
          <cell r="I44">
            <v>1.1010623476067962</v>
          </cell>
          <cell r="J44">
            <v>1.7615165113758586</v>
          </cell>
          <cell r="K44">
            <v>2.3502251560988783</v>
          </cell>
          <cell r="L44">
            <v>2.3366268347203203</v>
          </cell>
          <cell r="M44">
            <v>2.9034623992526831</v>
          </cell>
          <cell r="N44">
            <v>2.8928229616680805</v>
          </cell>
          <cell r="O44">
            <v>0</v>
          </cell>
          <cell r="P44">
            <v>0</v>
          </cell>
        </row>
        <row r="45">
          <cell r="B45">
            <v>2.0282981008627647</v>
          </cell>
          <cell r="C45">
            <v>4.1041371701010689</v>
          </cell>
          <cell r="D45">
            <v>6.1878264926927127</v>
          </cell>
          <cell r="E45">
            <v>6.1658840603071088</v>
          </cell>
          <cell r="F45">
            <v>5.9834221215685988</v>
          </cell>
          <cell r="G45">
            <v>3.1362241288051846</v>
          </cell>
          <cell r="H45">
            <v>3.2097599115320974</v>
          </cell>
          <cell r="I45">
            <v>2.1054786034834354</v>
          </cell>
          <cell r="J45">
            <v>3.368415360352627</v>
          </cell>
          <cell r="K45">
            <v>4.4941585644901423</v>
          </cell>
          <cell r="L45">
            <v>4.4681555186425772</v>
          </cell>
          <cell r="M45">
            <v>5.5520724788495803</v>
          </cell>
          <cell r="N45">
            <v>5.5317274836400294</v>
          </cell>
          <cell r="O45">
            <v>0</v>
          </cell>
          <cell r="P45">
            <v>0</v>
          </cell>
        </row>
        <row r="47">
          <cell r="B47">
            <v>5.0369762769331992</v>
          </cell>
          <cell r="C47">
            <v>5.0960067344848206</v>
          </cell>
          <cell r="D47">
            <v>7.6832727980700293</v>
          </cell>
          <cell r="E47">
            <v>6.3800228470847795</v>
          </cell>
          <cell r="F47">
            <v>3.7147344451486912</v>
          </cell>
          <cell r="G47">
            <v>3.8941727868348597</v>
          </cell>
          <cell r="H47">
            <v>2.6569869130119996</v>
          </cell>
          <cell r="I47">
            <v>2.61432128068981</v>
          </cell>
          <cell r="J47">
            <v>5.5766386126827499</v>
          </cell>
          <cell r="K47">
            <v>5.580286759743073</v>
          </cell>
          <cell r="L47">
            <v>5.5479994137640771</v>
          </cell>
          <cell r="M47">
            <v>5.5150980720010461</v>
          </cell>
          <cell r="N47">
            <v>0</v>
          </cell>
          <cell r="O47">
            <v>0</v>
          </cell>
          <cell r="P47">
            <v>0</v>
          </cell>
        </row>
        <row r="48">
          <cell r="B48">
            <v>3.5932491368021298</v>
          </cell>
          <cell r="C48">
            <v>3.6353599447512872</v>
          </cell>
          <cell r="D48">
            <v>5.4810489133948632</v>
          </cell>
          <cell r="E48">
            <v>4.5513439666273978</v>
          </cell>
          <cell r="F48">
            <v>2.6499958714529983</v>
          </cell>
          <cell r="G48">
            <v>2.778002562555701</v>
          </cell>
          <cell r="H48">
            <v>1.895426026800312</v>
          </cell>
          <cell r="I48">
            <v>1.8649894636552962</v>
          </cell>
          <cell r="J48">
            <v>3.9782303468540765</v>
          </cell>
          <cell r="K48">
            <v>3.9808328410003098</v>
          </cell>
          <cell r="L48">
            <v>3.9577998800153718</v>
          </cell>
          <cell r="M48">
            <v>3.9343289102530079</v>
          </cell>
          <cell r="N48">
            <v>0</v>
          </cell>
          <cell r="O48">
            <v>0</v>
          </cell>
          <cell r="P48">
            <v>0</v>
          </cell>
        </row>
        <row r="49">
          <cell r="B49">
            <v>1.4437271401310698</v>
          </cell>
          <cell r="C49">
            <v>1.4606467897335333</v>
          </cell>
          <cell r="D49">
            <v>2.2022238846751661</v>
          </cell>
          <cell r="E49">
            <v>1.8286788804573817</v>
          </cell>
          <cell r="F49">
            <v>1.0647385736956929</v>
          </cell>
          <cell r="G49">
            <v>1.1161702242791585</v>
          </cell>
          <cell r="H49">
            <v>0.7615608862116876</v>
          </cell>
          <cell r="I49">
            <v>0.7493318170345139</v>
          </cell>
          <cell r="J49">
            <v>1.5984082658286736</v>
          </cell>
          <cell r="K49">
            <v>1.5994539187427637</v>
          </cell>
          <cell r="L49">
            <v>1.5901995337487052</v>
          </cell>
          <cell r="M49">
            <v>1.5807691617480379</v>
          </cell>
          <cell r="N49">
            <v>0</v>
          </cell>
          <cell r="O49">
            <v>0</v>
          </cell>
          <cell r="P49">
            <v>0</v>
          </cell>
        </row>
        <row r="52">
          <cell r="B52">
            <v>63.787622360999805</v>
          </cell>
          <cell r="C52">
            <v>176.75002167888104</v>
          </cell>
          <cell r="D52">
            <v>226.03963812541866</v>
          </cell>
          <cell r="E52">
            <v>207.29891798634907</v>
          </cell>
          <cell r="F52">
            <v>193.09999072983692</v>
          </cell>
          <cell r="G52">
            <v>139.59623471945923</v>
          </cell>
          <cell r="H52">
            <v>94.000040920428489</v>
          </cell>
          <cell r="I52">
            <v>84.923185056695246</v>
          </cell>
          <cell r="J52">
            <v>86.455455051618515</v>
          </cell>
          <cell r="K52">
            <v>150.10250081843276</v>
          </cell>
          <cell r="L52">
            <v>99.761915503543179</v>
          </cell>
          <cell r="M52">
            <v>99.170296681671317</v>
          </cell>
          <cell r="N52">
            <v>98.806897389136083</v>
          </cell>
          <cell r="O52">
            <v>0</v>
          </cell>
          <cell r="P52">
            <v>0</v>
          </cell>
        </row>
        <row r="53">
          <cell r="B53">
            <v>24.482987440798055</v>
          </cell>
          <cell r="C53">
            <v>67.840254907676439</v>
          </cell>
          <cell r="D53">
            <v>86.758612666691349</v>
          </cell>
          <cell r="E53">
            <v>79.565542932885393</v>
          </cell>
          <cell r="F53">
            <v>74.115705725807786</v>
          </cell>
          <cell r="G53">
            <v>53.579875451022346</v>
          </cell>
          <cell r="H53">
            <v>36.079128459512035</v>
          </cell>
          <cell r="I53">
            <v>32.595246479148592</v>
          </cell>
          <cell r="J53">
            <v>33.183362882505158</v>
          </cell>
          <cell r="K53">
            <v>57.612394165940323</v>
          </cell>
          <cell r="L53">
            <v>38.2906531696743</v>
          </cell>
          <cell r="M53">
            <v>38.063577827319406</v>
          </cell>
          <cell r="N53">
            <v>37.924097784235457</v>
          </cell>
          <cell r="O53">
            <v>0</v>
          </cell>
          <cell r="P53">
            <v>0</v>
          </cell>
        </row>
        <row r="54">
          <cell r="B54">
            <v>39.30463492020175</v>
          </cell>
          <cell r="C54">
            <v>108.9097667712046</v>
          </cell>
          <cell r="D54">
            <v>139.2810254587273</v>
          </cell>
          <cell r="E54">
            <v>127.73337505346366</v>
          </cell>
          <cell r="F54">
            <v>118.98428500402912</v>
          </cell>
          <cell r="G54">
            <v>86.016359268436872</v>
          </cell>
          <cell r="H54">
            <v>57.920912460916462</v>
          </cell>
          <cell r="I54">
            <v>52.327938577546654</v>
          </cell>
          <cell r="J54">
            <v>53.272092169113357</v>
          </cell>
          <cell r="K54">
            <v>92.490106652492443</v>
          </cell>
          <cell r="L54">
            <v>61.471262333868886</v>
          </cell>
          <cell r="M54">
            <v>61.106718854351911</v>
          </cell>
          <cell r="N54">
            <v>60.882799604900619</v>
          </cell>
          <cell r="O54">
            <v>0</v>
          </cell>
          <cell r="P54">
            <v>0</v>
          </cell>
        </row>
        <row r="56">
          <cell r="B56">
            <v>275.400528288761</v>
          </cell>
          <cell r="C56">
            <v>403.3774467356381</v>
          </cell>
          <cell r="D56">
            <v>335.32767070964229</v>
          </cell>
          <cell r="E56">
            <v>422.85054902170924</v>
          </cell>
          <cell r="F56">
            <v>516.96810163199666</v>
          </cell>
          <cell r="G56">
            <v>194.98897739045958</v>
          </cell>
          <cell r="H56">
            <v>409.48767825961664</v>
          </cell>
          <cell r="I56">
            <v>128.64601300667695</v>
          </cell>
          <cell r="J56">
            <v>135.79144842346605</v>
          </cell>
          <cell r="K56">
            <v>410.72567860934174</v>
          </cell>
          <cell r="L56">
            <v>488.28142454961653</v>
          </cell>
          <cell r="M56">
            <v>446.5203573438572</v>
          </cell>
          <cell r="N56">
            <v>521.46959882319663</v>
          </cell>
          <cell r="O56">
            <v>0</v>
          </cell>
          <cell r="P56">
            <v>0</v>
          </cell>
        </row>
        <row r="57">
          <cell r="B57">
            <v>105.70432672852492</v>
          </cell>
          <cell r="C57">
            <v>154.82447215916295</v>
          </cell>
          <cell r="D57">
            <v>128.70558341355863</v>
          </cell>
          <cell r="E57">
            <v>162.29864506382273</v>
          </cell>
          <cell r="F57">
            <v>198.42287690108225</v>
          </cell>
          <cell r="G57">
            <v>74.840737244087677</v>
          </cell>
          <cell r="H57">
            <v>157.16970335174929</v>
          </cell>
          <cell r="I57">
            <v>49.376957537720145</v>
          </cell>
          <cell r="J57">
            <v>52.119521049152119</v>
          </cell>
          <cell r="K57">
            <v>157.64487307735041</v>
          </cell>
          <cell r="L57">
            <v>187.41234650771938</v>
          </cell>
          <cell r="M57">
            <v>171.38359914155242</v>
          </cell>
          <cell r="N57">
            <v>200.15064312151313</v>
          </cell>
          <cell r="O57">
            <v>0</v>
          </cell>
          <cell r="P57">
            <v>0</v>
          </cell>
        </row>
        <row r="58">
          <cell r="B58">
            <v>169.69620156023609</v>
          </cell>
          <cell r="C58">
            <v>248.55297457647515</v>
          </cell>
          <cell r="D58">
            <v>206.62208729608366</v>
          </cell>
          <cell r="E58">
            <v>260.55190395788651</v>
          </cell>
          <cell r="F58">
            <v>318.54522473091436</v>
          </cell>
          <cell r="G58">
            <v>120.1482401463719</v>
          </cell>
          <cell r="H58">
            <v>252.31797490786735</v>
          </cell>
          <cell r="I58">
            <v>79.269055468956807</v>
          </cell>
          <cell r="J58">
            <v>83.671927374313924</v>
          </cell>
          <cell r="K58">
            <v>253.08080553199133</v>
          </cell>
          <cell r="L58">
            <v>300.86907804189713</v>
          </cell>
          <cell r="M58">
            <v>275.1367582023048</v>
          </cell>
          <cell r="N58">
            <v>321.31895570168348</v>
          </cell>
          <cell r="O58">
            <v>0</v>
          </cell>
          <cell r="P58">
            <v>0</v>
          </cell>
        </row>
        <row r="60">
          <cell r="B60">
            <v>1891.748673648799</v>
          </cell>
          <cell r="C60">
            <v>5925.0716072890382</v>
          </cell>
          <cell r="D60">
            <v>7442.3972429223159</v>
          </cell>
          <cell r="E60">
            <v>8699.2852388425345</v>
          </cell>
          <cell r="F60">
            <v>8471.0460193221334</v>
          </cell>
          <cell r="G60">
            <v>5056.4208097621267</v>
          </cell>
          <cell r="H60">
            <v>4700.2251767936277</v>
          </cell>
          <cell r="I60">
            <v>2662.4406637929278</v>
          </cell>
          <cell r="J60">
            <v>4484.9837515207992</v>
          </cell>
          <cell r="K60">
            <v>5967.1225613171582</v>
          </cell>
          <cell r="L60">
            <v>5829.8544978259533</v>
          </cell>
          <cell r="M60">
            <v>5638.533094229866</v>
          </cell>
          <cell r="N60">
            <v>6114.5728571270884</v>
          </cell>
          <cell r="O60">
            <v>0</v>
          </cell>
          <cell r="P60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Monopile Calculations"/>
      <sheetName val="TP Calculations"/>
      <sheetName val="GBF Calculations"/>
      <sheetName val="Jacket Calculations"/>
      <sheetName val="Substation (Jacket)"/>
      <sheetName val="Substation (Top) Calculations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0">
          <cell r="B60">
            <v>3783.497347297598</v>
          </cell>
          <cell r="C60">
            <v>11850.143214578076</v>
          </cell>
          <cell r="D60">
            <v>14884.794485844632</v>
          </cell>
          <cell r="E60">
            <v>17398.570477685069</v>
          </cell>
          <cell r="F60">
            <v>16942.092038644267</v>
          </cell>
          <cell r="G60">
            <v>10112.841619524253</v>
          </cell>
          <cell r="H60">
            <v>9400.4503535872554</v>
          </cell>
          <cell r="I60">
            <v>5324.8813275858556</v>
          </cell>
          <cell r="J60">
            <v>8969.9675030415983</v>
          </cell>
          <cell r="K60">
            <v>11934.245122634316</v>
          </cell>
          <cell r="L60">
            <v>11659.708995651907</v>
          </cell>
          <cell r="M60">
            <v>11277.066188459732</v>
          </cell>
          <cell r="N60">
            <v>12229.145714254177</v>
          </cell>
          <cell r="O60">
            <v>0</v>
          </cell>
          <cell r="P60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Monopile Calculations"/>
      <sheetName val="TP Calculations"/>
      <sheetName val="GBF Calculations"/>
      <sheetName val="Jacket Calculations"/>
      <sheetName val="Substation (Jacket)"/>
      <sheetName val="Substation (Top) Calculations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0">
          <cell r="B60">
            <v>5675.246020946397</v>
          </cell>
          <cell r="C60">
            <v>17775.214821867117</v>
          </cell>
          <cell r="D60">
            <v>22327.191728766946</v>
          </cell>
          <cell r="E60">
            <v>26097.855716527614</v>
          </cell>
          <cell r="F60">
            <v>25413.1380579664</v>
          </cell>
          <cell r="G60">
            <v>15169.26242928638</v>
          </cell>
          <cell r="H60">
            <v>14100.675530380882</v>
          </cell>
          <cell r="I60">
            <v>7987.3219913787834</v>
          </cell>
          <cell r="J60">
            <v>13454.951254562398</v>
          </cell>
          <cell r="K60">
            <v>17901.36768395147</v>
          </cell>
          <cell r="L60">
            <v>17489.563493477861</v>
          </cell>
          <cell r="M60">
            <v>16915.599282689596</v>
          </cell>
          <cell r="N60">
            <v>18343.718571381269</v>
          </cell>
          <cell r="O60">
            <v>0</v>
          </cell>
          <cell r="P60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Monopile Calculations"/>
      <sheetName val="TP Calculations"/>
      <sheetName val="GBF Calculations"/>
      <sheetName val="Jacket Calculations"/>
      <sheetName val="Substation (Jacket)"/>
      <sheetName val="Substation (Top) Calculations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693.815641687474</v>
          </cell>
          <cell r="C13">
            <v>2190.7434770221271</v>
          </cell>
          <cell r="D13">
            <v>2841.6311064404017</v>
          </cell>
          <cell r="E13">
            <v>3239.810742966979</v>
          </cell>
          <cell r="F13">
            <v>3143.9376867230112</v>
          </cell>
          <cell r="G13">
            <v>1654.7933307785368</v>
          </cell>
          <cell r="H13">
            <v>1282.7387291208506</v>
          </cell>
          <cell r="I13">
            <v>841.42709188935476</v>
          </cell>
          <cell r="J13">
            <v>1422.7323212075667</v>
          </cell>
          <cell r="K13">
            <v>1647.7856755427024</v>
          </cell>
          <cell r="L13">
            <v>1638.251644677247</v>
          </cell>
          <cell r="M13">
            <v>1628.5363088894223</v>
          </cell>
          <cell r="N13">
            <v>1622.5687060655837</v>
          </cell>
          <cell r="O13">
            <v>0</v>
          </cell>
          <cell r="P13">
            <v>0</v>
          </cell>
        </row>
        <row r="14">
          <cell r="B14">
            <v>334.30702744273952</v>
          </cell>
          <cell r="C14">
            <v>1055.5843594294984</v>
          </cell>
          <cell r="D14">
            <v>1369.2070215834456</v>
          </cell>
          <cell r="E14">
            <v>1561.0652655856634</v>
          </cell>
          <cell r="F14">
            <v>1514.8699443518872</v>
          </cell>
          <cell r="G14">
            <v>797.34299171916473</v>
          </cell>
          <cell r="H14">
            <v>618.07279304785823</v>
          </cell>
          <cell r="I14">
            <v>405.43189429278823</v>
          </cell>
          <cell r="J14">
            <v>685.52708323611921</v>
          </cell>
          <cell r="K14">
            <v>793.96643424413071</v>
          </cell>
          <cell r="L14">
            <v>789.37257194603433</v>
          </cell>
          <cell r="M14">
            <v>784.69134997194283</v>
          </cell>
          <cell r="N14">
            <v>781.81592970014822</v>
          </cell>
          <cell r="O14">
            <v>0</v>
          </cell>
          <cell r="P14">
            <v>0</v>
          </cell>
        </row>
        <row r="15">
          <cell r="B15">
            <v>359.50861424473453</v>
          </cell>
          <cell r="C15">
            <v>1135.1591175926285</v>
          </cell>
          <cell r="D15">
            <v>1472.4240848569559</v>
          </cell>
          <cell r="E15">
            <v>1678.7454773813156</v>
          </cell>
          <cell r="F15">
            <v>1629.0677423711243</v>
          </cell>
          <cell r="G15">
            <v>857.45033905937203</v>
          </cell>
          <cell r="H15">
            <v>664.66593607299251</v>
          </cell>
          <cell r="I15">
            <v>435.99519759656653</v>
          </cell>
          <cell r="J15">
            <v>737.20523797144756</v>
          </cell>
          <cell r="K15">
            <v>853.81924129857168</v>
          </cell>
          <cell r="L15">
            <v>848.87907273121277</v>
          </cell>
          <cell r="M15">
            <v>843.8449589174794</v>
          </cell>
          <cell r="N15">
            <v>840.75277636543558</v>
          </cell>
          <cell r="O15">
            <v>0</v>
          </cell>
          <cell r="P15">
            <v>0</v>
          </cell>
        </row>
        <row r="17">
          <cell r="B17">
            <v>2597.1002823560034</v>
          </cell>
          <cell r="C17">
            <v>9140.8899412570427</v>
          </cell>
          <cell r="D17">
            <v>12519.45432093515</v>
          </cell>
          <cell r="E17">
            <v>14934.1105827336</v>
          </cell>
          <cell r="F17">
            <v>14492.177723859002</v>
          </cell>
          <cell r="G17">
            <v>8878.5897347949231</v>
          </cell>
          <cell r="H17">
            <v>7448.9149859701374</v>
          </cell>
          <cell r="I17">
            <v>4910.6317021120449</v>
          </cell>
          <cell r="J17">
            <v>8286.1344054265046</v>
          </cell>
          <cell r="K17">
            <v>9621.3327593988834</v>
          </cell>
          <cell r="L17">
            <v>9565.6640611838011</v>
          </cell>
          <cell r="M17">
            <v>9508.9367331875928</v>
          </cell>
          <cell r="N17">
            <v>9474.0922182750783</v>
          </cell>
          <cell r="O17">
            <v>0</v>
          </cell>
          <cell r="P17">
            <v>0</v>
          </cell>
        </row>
        <row r="18">
          <cell r="B18">
            <v>924.64302464943057</v>
          </cell>
          <cell r="C18">
            <v>3254.4219338361627</v>
          </cell>
          <cell r="D18">
            <v>4457.2888420652262</v>
          </cell>
          <cell r="E18">
            <v>5316.9765039419472</v>
          </cell>
          <cell r="F18">
            <v>5159.635588730509</v>
          </cell>
          <cell r="G18">
            <v>3161.0354527992095</v>
          </cell>
          <cell r="H18">
            <v>2652.0297771234727</v>
          </cell>
          <cell r="I18">
            <v>1748.3273098184713</v>
          </cell>
          <cell r="J18">
            <v>2950.1041724637676</v>
          </cell>
          <cell r="K18">
            <v>3425.4735114574814</v>
          </cell>
          <cell r="L18">
            <v>3405.6538403244149</v>
          </cell>
          <cell r="M18">
            <v>3385.4572662856526</v>
          </cell>
          <cell r="N18">
            <v>3373.0516083755465</v>
          </cell>
          <cell r="O18">
            <v>0</v>
          </cell>
          <cell r="P18">
            <v>0</v>
          </cell>
        </row>
        <row r="19">
          <cell r="B19">
            <v>1672.4572577065728</v>
          </cell>
          <cell r="C19">
            <v>5886.4680074208809</v>
          </cell>
          <cell r="D19">
            <v>8062.1654788699252</v>
          </cell>
          <cell r="E19">
            <v>9617.1340787916524</v>
          </cell>
          <cell r="F19">
            <v>9332.5421351284931</v>
          </cell>
          <cell r="G19">
            <v>5717.5542819957136</v>
          </cell>
          <cell r="H19">
            <v>4796.8852088466647</v>
          </cell>
          <cell r="I19">
            <v>3162.304392293574</v>
          </cell>
          <cell r="J19">
            <v>5336.0302329627375</v>
          </cell>
          <cell r="K19">
            <v>6195.859247941401</v>
          </cell>
          <cell r="L19">
            <v>6160.0102208593853</v>
          </cell>
          <cell r="M19">
            <v>6123.4794669019402</v>
          </cell>
          <cell r="N19">
            <v>6101.0406098995318</v>
          </cell>
          <cell r="O19">
            <v>0</v>
          </cell>
          <cell r="P19">
            <v>0</v>
          </cell>
        </row>
        <row r="21">
          <cell r="B21">
            <v>951.41351442427265</v>
          </cell>
          <cell r="C21">
            <v>2976.5709301684014</v>
          </cell>
          <cell r="D21">
            <v>3858.1238613345886</v>
          </cell>
          <cell r="E21">
            <v>4395.9376957549375</v>
          </cell>
          <cell r="F21">
            <v>4265.8523249149957</v>
          </cell>
          <cell r="G21">
            <v>2240.0027600706708</v>
          </cell>
          <cell r="H21">
            <v>1733.9704215963848</v>
          </cell>
          <cell r="I21">
            <v>1143.1047526859147</v>
          </cell>
          <cell r="J21">
            <v>1928.8597058018977</v>
          </cell>
          <cell r="K21">
            <v>2239.6693280237782</v>
          </cell>
          <cell r="L21">
            <v>2226.7106788385568</v>
          </cell>
          <cell r="M21">
            <v>2213.5056001087169</v>
          </cell>
          <cell r="N21">
            <v>2205.3944378351543</v>
          </cell>
          <cell r="O21">
            <v>0</v>
          </cell>
          <cell r="P21">
            <v>0</v>
          </cell>
        </row>
        <row r="22">
          <cell r="B22">
            <v>414.93724790260387</v>
          </cell>
          <cell r="C22">
            <v>1298.163344566698</v>
          </cell>
          <cell r="D22">
            <v>1682.632496615606</v>
          </cell>
          <cell r="E22">
            <v>1917.1877020599663</v>
          </cell>
          <cell r="F22">
            <v>1860.453942290558</v>
          </cell>
          <cell r="G22">
            <v>976.9259806241073</v>
          </cell>
          <cell r="H22">
            <v>756.23154787443286</v>
          </cell>
          <cell r="I22">
            <v>498.53899797807969</v>
          </cell>
          <cell r="J22">
            <v>841.22805255712979</v>
          </cell>
          <cell r="K22">
            <v>976.78056186160018</v>
          </cell>
          <cell r="L22">
            <v>971.12894335089948</v>
          </cell>
          <cell r="M22">
            <v>965.36985022953183</v>
          </cell>
          <cell r="N22">
            <v>961.83235228562251</v>
          </cell>
          <cell r="O22">
            <v>0</v>
          </cell>
          <cell r="P22">
            <v>0</v>
          </cell>
        </row>
        <row r="23">
          <cell r="B23">
            <v>536.47626652166878</v>
          </cell>
          <cell r="C23">
            <v>1678.4075856017034</v>
          </cell>
          <cell r="D23">
            <v>2175.4913647189828</v>
          </cell>
          <cell r="E23">
            <v>2478.7499936949716</v>
          </cell>
          <cell r="F23">
            <v>2405.3983826244375</v>
          </cell>
          <cell r="G23">
            <v>1263.0767794465633</v>
          </cell>
          <cell r="H23">
            <v>977.73887372195202</v>
          </cell>
          <cell r="I23">
            <v>644.56575470783514</v>
          </cell>
          <cell r="J23">
            <v>1087.6316532447679</v>
          </cell>
          <cell r="K23">
            <v>1262.8887661621782</v>
          </cell>
          <cell r="L23">
            <v>1255.5817354876572</v>
          </cell>
          <cell r="M23">
            <v>1248.1357498791849</v>
          </cell>
          <cell r="N23">
            <v>1243.562085549532</v>
          </cell>
          <cell r="O23">
            <v>0</v>
          </cell>
          <cell r="P23">
            <v>0</v>
          </cell>
        </row>
        <row r="26">
          <cell r="B26">
            <v>983.55402115632251</v>
          </cell>
          <cell r="C26">
            <v>2907.988615116722</v>
          </cell>
          <cell r="D26">
            <v>3546.2371395159153</v>
          </cell>
          <cell r="E26">
            <v>4422.3266736083397</v>
          </cell>
          <cell r="F26">
            <v>3044.617172439192</v>
          </cell>
          <cell r="G26">
            <v>2142.7415245787815</v>
          </cell>
          <cell r="H26">
            <v>2739.0424161279498</v>
          </cell>
          <cell r="I26">
            <v>1604.9228614357962</v>
          </cell>
          <cell r="J26">
            <v>3405.5407030289148</v>
          </cell>
          <cell r="K26">
            <v>1798.2667859235942</v>
          </cell>
          <cell r="L26">
            <v>1308.9704489127532</v>
          </cell>
          <cell r="M26">
            <v>1999.4169430467177</v>
          </cell>
          <cell r="N26">
            <v>1928.8493250319773</v>
          </cell>
          <cell r="O26">
            <v>0</v>
          </cell>
          <cell r="P26">
            <v>0</v>
          </cell>
        </row>
        <row r="27">
          <cell r="B27">
            <v>337.73287665771983</v>
          </cell>
          <cell r="C27">
            <v>998.5454170749349</v>
          </cell>
          <cell r="D27">
            <v>1217.707258246061</v>
          </cell>
          <cell r="E27">
            <v>1518.5389687512936</v>
          </cell>
          <cell r="F27">
            <v>1045.4609445452641</v>
          </cell>
          <cell r="G27">
            <v>735.77479575463201</v>
          </cell>
          <cell r="H27">
            <v>940.53265462617378</v>
          </cell>
          <cell r="I27">
            <v>551.09857023328811</v>
          </cell>
          <cell r="J27">
            <v>1169.3949020275586</v>
          </cell>
          <cell r="K27">
            <v>617.48902606690694</v>
          </cell>
          <cell r="L27">
            <v>449.47440167192218</v>
          </cell>
          <cell r="M27">
            <v>686.55998683170219</v>
          </cell>
          <cell r="N27">
            <v>662.32847120739302</v>
          </cell>
          <cell r="O27">
            <v>0</v>
          </cell>
          <cell r="P27">
            <v>0</v>
          </cell>
        </row>
        <row r="28">
          <cell r="B28">
            <v>645.82114449860262</v>
          </cell>
          <cell r="C28">
            <v>1909.4431980417869</v>
          </cell>
          <cell r="D28">
            <v>2328.5298812698543</v>
          </cell>
          <cell r="E28">
            <v>2903.7877048570463</v>
          </cell>
          <cell r="F28">
            <v>1999.156227893928</v>
          </cell>
          <cell r="G28">
            <v>1406.9667288241494</v>
          </cell>
          <cell r="H28">
            <v>1798.5097615017758</v>
          </cell>
          <cell r="I28">
            <v>1053.824291202508</v>
          </cell>
          <cell r="J28">
            <v>2236.1458010013562</v>
          </cell>
          <cell r="K28">
            <v>1180.7777598566872</v>
          </cell>
          <cell r="L28">
            <v>859.4960472408311</v>
          </cell>
          <cell r="M28">
            <v>1312.8569562150155</v>
          </cell>
          <cell r="N28">
            <v>1266.5208538245843</v>
          </cell>
          <cell r="O28">
            <v>0</v>
          </cell>
          <cell r="P28">
            <v>0</v>
          </cell>
        </row>
        <row r="30">
          <cell r="B30">
            <v>592.48670026403011</v>
          </cell>
          <cell r="C30">
            <v>1736.9562542081562</v>
          </cell>
          <cell r="D30">
            <v>2109.8531771765952</v>
          </cell>
          <cell r="E30">
            <v>2622.5237585748473</v>
          </cell>
          <cell r="F30">
            <v>1805.5158426303769</v>
          </cell>
          <cell r="G30">
            <v>1257.0534747625391</v>
          </cell>
          <cell r="H30">
            <v>1598.0693396661895</v>
          </cell>
          <cell r="I30">
            <v>936.37761952426263</v>
          </cell>
          <cell r="J30">
            <v>1964.8539747803316</v>
          </cell>
          <cell r="K30">
            <v>1034.9710802255506</v>
          </cell>
          <cell r="L30">
            <v>753.36238766082488</v>
          </cell>
          <cell r="M30">
            <v>1150.7406629342336</v>
          </cell>
          <cell r="N30">
            <v>1110.1263089254933</v>
          </cell>
          <cell r="O30">
            <v>0</v>
          </cell>
          <cell r="P30">
            <v>0</v>
          </cell>
        </row>
        <row r="31">
          <cell r="B31">
            <v>203.44814149238033</v>
          </cell>
          <cell r="C31">
            <v>596.43620964780951</v>
          </cell>
          <cell r="D31">
            <v>724.48159178440153</v>
          </cell>
          <cell r="E31">
            <v>900.52246651933206</v>
          </cell>
          <cell r="F31">
            <v>619.97820787286241</v>
          </cell>
          <cell r="G31">
            <v>431.64714597476967</v>
          </cell>
          <cell r="H31">
            <v>548.74520725301761</v>
          </cell>
          <cell r="I31">
            <v>321.53343921876382</v>
          </cell>
          <cell r="J31">
            <v>674.69175138418439</v>
          </cell>
          <cell r="K31">
            <v>355.38847146512535</v>
          </cell>
          <cell r="L31">
            <v>258.68965087580045</v>
          </cell>
          <cell r="M31">
            <v>395.14144217811179</v>
          </cell>
          <cell r="N31">
            <v>381.19528129836607</v>
          </cell>
          <cell r="O31">
            <v>0</v>
          </cell>
          <cell r="P31">
            <v>0</v>
          </cell>
        </row>
        <row r="32">
          <cell r="B32">
            <v>389.03855877164978</v>
          </cell>
          <cell r="C32">
            <v>1140.5200445603468</v>
          </cell>
          <cell r="D32">
            <v>1385.3715853921935</v>
          </cell>
          <cell r="E32">
            <v>1722.0012920555153</v>
          </cell>
          <cell r="F32">
            <v>1185.5376347575145</v>
          </cell>
          <cell r="G32">
            <v>825.40632878776944</v>
          </cell>
          <cell r="H32">
            <v>1049.324132413172</v>
          </cell>
          <cell r="I32">
            <v>614.84418030549887</v>
          </cell>
          <cell r="J32">
            <v>1290.1622233961471</v>
          </cell>
          <cell r="K32">
            <v>679.58260876042527</v>
          </cell>
          <cell r="L32">
            <v>494.67273678502448</v>
          </cell>
          <cell r="M32">
            <v>755.59922075612189</v>
          </cell>
          <cell r="N32">
            <v>728.93102762712715</v>
          </cell>
          <cell r="O32">
            <v>0</v>
          </cell>
          <cell r="P32">
            <v>0</v>
          </cell>
        </row>
        <row r="34">
          <cell r="B34">
            <v>0</v>
          </cell>
          <cell r="C34">
            <v>1145.0710093120963</v>
          </cell>
          <cell r="D34">
            <v>753.15646955178499</v>
          </cell>
          <cell r="E34">
            <v>923.65662006580828</v>
          </cell>
          <cell r="F34">
            <v>0</v>
          </cell>
          <cell r="G34">
            <v>1605.1897232165734</v>
          </cell>
          <cell r="H34">
            <v>1954.0327607938257</v>
          </cell>
          <cell r="I34">
            <v>0</v>
          </cell>
          <cell r="J34">
            <v>0</v>
          </cell>
          <cell r="K34">
            <v>4477.0042157405405</v>
          </cell>
          <cell r="L34">
            <v>3801.9816124749232</v>
          </cell>
          <cell r="M34">
            <v>2673.2586852442701</v>
          </cell>
          <cell r="N34">
            <v>5602.4562457445063</v>
          </cell>
          <cell r="O34">
            <v>0</v>
          </cell>
          <cell r="P34">
            <v>0</v>
          </cell>
        </row>
        <row r="35">
          <cell r="B35">
            <v>0</v>
          </cell>
          <cell r="C35">
            <v>441.37026841243323</v>
          </cell>
          <cell r="D35">
            <v>290.3059027949144</v>
          </cell>
          <cell r="E35">
            <v>356.02558007671325</v>
          </cell>
          <cell r="F35">
            <v>0</v>
          </cell>
          <cell r="G35">
            <v>618.7240906698014</v>
          </cell>
          <cell r="H35">
            <v>753.18644617190898</v>
          </cell>
          <cell r="I35">
            <v>0</v>
          </cell>
          <cell r="J35">
            <v>0</v>
          </cell>
          <cell r="K35">
            <v>1725.671627624293</v>
          </cell>
          <cell r="L35">
            <v>1465.4826042668774</v>
          </cell>
          <cell r="M35">
            <v>1030.4137418961966</v>
          </cell>
          <cell r="N35">
            <v>2159.4797150952932</v>
          </cell>
          <cell r="O35">
            <v>0</v>
          </cell>
          <cell r="P35">
            <v>0</v>
          </cell>
        </row>
        <row r="36">
          <cell r="B36">
            <v>0</v>
          </cell>
          <cell r="C36">
            <v>703.70074089966306</v>
          </cell>
          <cell r="D36">
            <v>462.85056675687065</v>
          </cell>
          <cell r="E36">
            <v>567.63103998909503</v>
          </cell>
          <cell r="F36">
            <v>0</v>
          </cell>
          <cell r="G36">
            <v>986.4656325467721</v>
          </cell>
          <cell r="H36">
            <v>1200.8463146219167</v>
          </cell>
          <cell r="I36">
            <v>0</v>
          </cell>
          <cell r="J36">
            <v>0</v>
          </cell>
          <cell r="K36">
            <v>2751.3325881162473</v>
          </cell>
          <cell r="L36">
            <v>2336.4990082080458</v>
          </cell>
          <cell r="M36">
            <v>1642.8449433480735</v>
          </cell>
          <cell r="N36">
            <v>3442.9765306492131</v>
          </cell>
          <cell r="O36">
            <v>0</v>
          </cell>
          <cell r="P36">
            <v>0</v>
          </cell>
        </row>
        <row r="38">
          <cell r="B38">
            <v>359.36803172081295</v>
          </cell>
          <cell r="C38">
            <v>1236.1707006366262</v>
          </cell>
          <cell r="D38">
            <v>1827.2355415960119</v>
          </cell>
          <cell r="E38">
            <v>1675.095562644751</v>
          </cell>
          <cell r="F38">
            <v>4240.5021823335319</v>
          </cell>
          <cell r="G38">
            <v>1074.2898873367212</v>
          </cell>
          <cell r="H38">
            <v>0</v>
          </cell>
          <cell r="I38">
            <v>335.73838634372936</v>
          </cell>
          <cell r="J38">
            <v>0</v>
          </cell>
          <cell r="K38">
            <v>756.44900078115575</v>
          </cell>
          <cell r="L38">
            <v>1622.8926702745625</v>
          </cell>
          <cell r="M38">
            <v>1141.092295605981</v>
          </cell>
          <cell r="N38">
            <v>0</v>
          </cell>
          <cell r="O38">
            <v>0</v>
          </cell>
          <cell r="P38">
            <v>0</v>
          </cell>
        </row>
        <row r="39">
          <cell r="B39">
            <v>123.39983012748287</v>
          </cell>
          <cell r="C39">
            <v>424.47641693860925</v>
          </cell>
          <cell r="D39">
            <v>627.43632024291776</v>
          </cell>
          <cell r="E39">
            <v>575.19447928593013</v>
          </cell>
          <cell r="F39">
            <v>1456.1040570289335</v>
          </cell>
          <cell r="G39">
            <v>368.8897673235814</v>
          </cell>
          <cell r="H39">
            <v>0</v>
          </cell>
          <cell r="I39">
            <v>115.28588017054823</v>
          </cell>
          <cell r="J39">
            <v>0</v>
          </cell>
          <cell r="K39">
            <v>259.74953239306905</v>
          </cell>
          <cell r="L39">
            <v>557.26904496224188</v>
          </cell>
          <cell r="M39">
            <v>391.82838485464094</v>
          </cell>
          <cell r="N39">
            <v>0</v>
          </cell>
          <cell r="O39">
            <v>0</v>
          </cell>
          <cell r="P39">
            <v>0</v>
          </cell>
        </row>
        <row r="40">
          <cell r="B40">
            <v>235.96820159333009</v>
          </cell>
          <cell r="C40">
            <v>811.69428369801699</v>
          </cell>
          <cell r="D40">
            <v>1199.799221353094</v>
          </cell>
          <cell r="E40">
            <v>1099.9010833588209</v>
          </cell>
          <cell r="F40">
            <v>2784.3981253045981</v>
          </cell>
          <cell r="G40">
            <v>705.40012001313983</v>
          </cell>
          <cell r="H40">
            <v>0</v>
          </cell>
          <cell r="I40">
            <v>220.45250617318112</v>
          </cell>
          <cell r="J40">
            <v>0</v>
          </cell>
          <cell r="K40">
            <v>496.6994683880867</v>
          </cell>
          <cell r="L40">
            <v>1065.6236253123207</v>
          </cell>
          <cell r="M40">
            <v>749.26391075134006</v>
          </cell>
          <cell r="N40">
            <v>0</v>
          </cell>
          <cell r="O40">
            <v>0</v>
          </cell>
          <cell r="P40">
            <v>0</v>
          </cell>
        </row>
        <row r="43">
          <cell r="B43">
            <v>12.355995279504949</v>
          </cell>
          <cell r="C43">
            <v>25.00160083896894</v>
          </cell>
          <cell r="D43">
            <v>37.695028606290606</v>
          </cell>
          <cell r="E43">
            <v>37.56135960030867</v>
          </cell>
          <cell r="F43">
            <v>36.449837160494042</v>
          </cell>
          <cell r="G43">
            <v>19.105263922745397</v>
          </cell>
          <cell r="H43">
            <v>19.553229526944278</v>
          </cell>
          <cell r="I43">
            <v>12.826163804360927</v>
          </cell>
          <cell r="J43">
            <v>20.519727486913943</v>
          </cell>
          <cell r="K43">
            <v>27.37753488235608</v>
          </cell>
          <cell r="L43">
            <v>27.21912941345159</v>
          </cell>
          <cell r="M43">
            <v>33.822139512409052</v>
          </cell>
          <cell r="N43">
            <v>33.698201781232441</v>
          </cell>
          <cell r="O43">
            <v>0</v>
          </cell>
          <cell r="P43">
            <v>0</v>
          </cell>
        </row>
        <row r="44">
          <cell r="B44">
            <v>4.2428028760538909</v>
          </cell>
          <cell r="C44">
            <v>8.5850521585646664</v>
          </cell>
          <cell r="D44">
            <v>12.943722635519755</v>
          </cell>
          <cell r="E44">
            <v>12.897823359080233</v>
          </cell>
          <cell r="F44">
            <v>12.516148674219647</v>
          </cell>
          <cell r="G44">
            <v>6.5603674075246596</v>
          </cell>
          <cell r="H44">
            <v>6.7141898808158906</v>
          </cell>
          <cell r="I44">
            <v>4.4042493904271849</v>
          </cell>
          <cell r="J44">
            <v>7.0460660455034345</v>
          </cell>
          <cell r="K44">
            <v>9.4009006243955131</v>
          </cell>
          <cell r="L44">
            <v>9.3465073388812812</v>
          </cell>
          <cell r="M44">
            <v>11.613849597010732</v>
          </cell>
          <cell r="N44">
            <v>11.571291846672322</v>
          </cell>
          <cell r="O44">
            <v>0</v>
          </cell>
          <cell r="P44">
            <v>0</v>
          </cell>
        </row>
        <row r="45">
          <cell r="B45">
            <v>8.113192403451059</v>
          </cell>
          <cell r="C45">
            <v>16.416548680404276</v>
          </cell>
          <cell r="D45">
            <v>24.751305970770851</v>
          </cell>
          <cell r="E45">
            <v>24.663536241228435</v>
          </cell>
          <cell r="F45">
            <v>23.933688486274395</v>
          </cell>
          <cell r="G45">
            <v>12.544896515220739</v>
          </cell>
          <cell r="H45">
            <v>12.83903964612839</v>
          </cell>
          <cell r="I45">
            <v>8.4219144139337416</v>
          </cell>
          <cell r="J45">
            <v>13.473661441410508</v>
          </cell>
          <cell r="K45">
            <v>17.976634257960569</v>
          </cell>
          <cell r="L45">
            <v>17.872622074570309</v>
          </cell>
          <cell r="M45">
            <v>22.208289915398321</v>
          </cell>
          <cell r="N45">
            <v>22.126909934560118</v>
          </cell>
          <cell r="O45">
            <v>0</v>
          </cell>
          <cell r="P45">
            <v>0</v>
          </cell>
        </row>
        <row r="47">
          <cell r="B47">
            <v>20.147905107732797</v>
          </cell>
          <cell r="C47">
            <v>20.384026937939282</v>
          </cell>
          <cell r="D47">
            <v>30.733091192280117</v>
          </cell>
          <cell r="E47">
            <v>25.520091388339118</v>
          </cell>
          <cell r="F47">
            <v>14.858937780594765</v>
          </cell>
          <cell r="G47">
            <v>15.576691147339439</v>
          </cell>
          <cell r="H47">
            <v>10.627947652047999</v>
          </cell>
          <cell r="I47">
            <v>10.45728512275924</v>
          </cell>
          <cell r="J47">
            <v>22.306554450730999</v>
          </cell>
          <cell r="K47">
            <v>22.321147038972292</v>
          </cell>
          <cell r="L47">
            <v>22.191997655056309</v>
          </cell>
          <cell r="M47">
            <v>22.060392288004184</v>
          </cell>
          <cell r="N47">
            <v>0</v>
          </cell>
          <cell r="O47">
            <v>0</v>
          </cell>
          <cell r="P47">
            <v>0</v>
          </cell>
        </row>
        <row r="48">
          <cell r="B48">
            <v>14.372996547208519</v>
          </cell>
          <cell r="C48">
            <v>14.541439779005149</v>
          </cell>
          <cell r="D48">
            <v>21.924195653579453</v>
          </cell>
          <cell r="E48">
            <v>18.205375866509591</v>
          </cell>
          <cell r="F48">
            <v>10.599983485811993</v>
          </cell>
          <cell r="G48">
            <v>11.112010250222804</v>
          </cell>
          <cell r="H48">
            <v>7.5817041072012481</v>
          </cell>
          <cell r="I48">
            <v>7.4599578546211847</v>
          </cell>
          <cell r="J48">
            <v>15.912921387416306</v>
          </cell>
          <cell r="K48">
            <v>15.923331364001239</v>
          </cell>
          <cell r="L48">
            <v>15.831199520061487</v>
          </cell>
          <cell r="M48">
            <v>15.737315641012032</v>
          </cell>
          <cell r="N48">
            <v>0</v>
          </cell>
          <cell r="O48">
            <v>0</v>
          </cell>
          <cell r="P48">
            <v>0</v>
          </cell>
        </row>
        <row r="49">
          <cell r="B49">
            <v>5.7749085605242794</v>
          </cell>
          <cell r="C49">
            <v>5.8425871589341334</v>
          </cell>
          <cell r="D49">
            <v>8.8088955387006642</v>
          </cell>
          <cell r="E49">
            <v>7.3147155218295268</v>
          </cell>
          <cell r="F49">
            <v>4.2589542947827717</v>
          </cell>
          <cell r="G49">
            <v>4.4646808971166339</v>
          </cell>
          <cell r="H49">
            <v>3.0462435448467504</v>
          </cell>
          <cell r="I49">
            <v>2.9973272681380556</v>
          </cell>
          <cell r="J49">
            <v>6.3936330633146943</v>
          </cell>
          <cell r="K49">
            <v>6.3978156749710546</v>
          </cell>
          <cell r="L49">
            <v>6.3607981349948206</v>
          </cell>
          <cell r="M49">
            <v>6.3230766469921518</v>
          </cell>
          <cell r="N49">
            <v>0</v>
          </cell>
          <cell r="O49">
            <v>0</v>
          </cell>
          <cell r="P49">
            <v>0</v>
          </cell>
        </row>
        <row r="52">
          <cell r="B52">
            <v>255.15048944399922</v>
          </cell>
          <cell r="C52">
            <v>707.00008671552416</v>
          </cell>
          <cell r="D52">
            <v>904.15855250167465</v>
          </cell>
          <cell r="E52">
            <v>829.19567194539627</v>
          </cell>
          <cell r="F52">
            <v>772.39996291934767</v>
          </cell>
          <cell r="G52">
            <v>558.38493887783693</v>
          </cell>
          <cell r="H52">
            <v>376.00016368171396</v>
          </cell>
          <cell r="I52">
            <v>339.69274022678098</v>
          </cell>
          <cell r="J52">
            <v>345.82182020647406</v>
          </cell>
          <cell r="K52">
            <v>600.41000327373104</v>
          </cell>
          <cell r="L52">
            <v>399.04766201417272</v>
          </cell>
          <cell r="M52">
            <v>396.68118672668527</v>
          </cell>
          <cell r="N52">
            <v>395.22758955654433</v>
          </cell>
          <cell r="O52">
            <v>0</v>
          </cell>
          <cell r="P52">
            <v>0</v>
          </cell>
        </row>
        <row r="53">
          <cell r="B53">
            <v>97.931949763192222</v>
          </cell>
          <cell r="C53">
            <v>271.36101963070575</v>
          </cell>
          <cell r="D53">
            <v>347.03445066676539</v>
          </cell>
          <cell r="E53">
            <v>318.26217173154157</v>
          </cell>
          <cell r="F53">
            <v>296.46282290323114</v>
          </cell>
          <cell r="G53">
            <v>214.31950180408938</v>
          </cell>
          <cell r="H53">
            <v>144.31651383804814</v>
          </cell>
          <cell r="I53">
            <v>130.38098591659437</v>
          </cell>
          <cell r="J53">
            <v>132.73345153002063</v>
          </cell>
          <cell r="K53">
            <v>230.44957666376129</v>
          </cell>
          <cell r="L53">
            <v>153.1626126786972</v>
          </cell>
          <cell r="M53">
            <v>152.25431130927763</v>
          </cell>
          <cell r="N53">
            <v>151.69639113694183</v>
          </cell>
          <cell r="O53">
            <v>0</v>
          </cell>
          <cell r="P53">
            <v>0</v>
          </cell>
        </row>
        <row r="54">
          <cell r="B54">
            <v>157.218539680807</v>
          </cell>
          <cell r="C54">
            <v>435.63906708481841</v>
          </cell>
          <cell r="D54">
            <v>557.1241018349092</v>
          </cell>
          <cell r="E54">
            <v>510.93350021385464</v>
          </cell>
          <cell r="F54">
            <v>475.93714001611647</v>
          </cell>
          <cell r="G54">
            <v>344.06543707374749</v>
          </cell>
          <cell r="H54">
            <v>231.68364984366585</v>
          </cell>
          <cell r="I54">
            <v>209.31175431018661</v>
          </cell>
          <cell r="J54">
            <v>213.08836867645343</v>
          </cell>
          <cell r="K54">
            <v>369.96042660996977</v>
          </cell>
          <cell r="L54">
            <v>245.88504933547554</v>
          </cell>
          <cell r="M54">
            <v>244.42687541740764</v>
          </cell>
          <cell r="N54">
            <v>243.53119841960248</v>
          </cell>
          <cell r="O54">
            <v>0</v>
          </cell>
          <cell r="P54">
            <v>0</v>
          </cell>
        </row>
        <row r="56">
          <cell r="B56">
            <v>1101.602113155044</v>
          </cell>
          <cell r="C56">
            <v>1613.5097869425524</v>
          </cell>
          <cell r="D56">
            <v>1341.3106828385692</v>
          </cell>
          <cell r="E56">
            <v>1691.402196086837</v>
          </cell>
          <cell r="F56">
            <v>2067.8724065279866</v>
          </cell>
          <cell r="G56">
            <v>779.95590956183833</v>
          </cell>
          <cell r="H56">
            <v>1637.9507130384666</v>
          </cell>
          <cell r="I56">
            <v>514.58405202670781</v>
          </cell>
          <cell r="J56">
            <v>543.1657936938642</v>
          </cell>
          <cell r="K56">
            <v>1642.902714437367</v>
          </cell>
          <cell r="L56">
            <v>1953.1256981984661</v>
          </cell>
          <cell r="M56">
            <v>1786.0814293754288</v>
          </cell>
          <cell r="N56">
            <v>2085.8783952927865</v>
          </cell>
          <cell r="O56">
            <v>0</v>
          </cell>
          <cell r="P56">
            <v>0</v>
          </cell>
        </row>
        <row r="57">
          <cell r="B57">
            <v>422.81730691409967</v>
          </cell>
          <cell r="C57">
            <v>619.29788863665181</v>
          </cell>
          <cell r="D57">
            <v>514.82233365423451</v>
          </cell>
          <cell r="E57">
            <v>649.19458025529093</v>
          </cell>
          <cell r="F57">
            <v>793.69150760432899</v>
          </cell>
          <cell r="G57">
            <v>299.36294897635071</v>
          </cell>
          <cell r="H57">
            <v>628.67881340699716</v>
          </cell>
          <cell r="I57">
            <v>197.50783015088058</v>
          </cell>
          <cell r="J57">
            <v>208.47808419660848</v>
          </cell>
          <cell r="K57">
            <v>630.57949230940164</v>
          </cell>
          <cell r="L57">
            <v>749.64938603087751</v>
          </cell>
          <cell r="M57">
            <v>685.53439656620969</v>
          </cell>
          <cell r="N57">
            <v>800.60257248605251</v>
          </cell>
          <cell r="O57">
            <v>0</v>
          </cell>
          <cell r="P57">
            <v>0</v>
          </cell>
        </row>
        <row r="58">
          <cell r="B58">
            <v>678.78480624094436</v>
          </cell>
          <cell r="C58">
            <v>994.2118983059006</v>
          </cell>
          <cell r="D58">
            <v>826.48834918433465</v>
          </cell>
          <cell r="E58">
            <v>1042.207615831546</v>
          </cell>
          <cell r="F58">
            <v>1274.1808989236574</v>
          </cell>
          <cell r="G58">
            <v>480.59296058548762</v>
          </cell>
          <cell r="H58">
            <v>1009.2718996314694</v>
          </cell>
          <cell r="I58">
            <v>317.07622187582723</v>
          </cell>
          <cell r="J58">
            <v>334.6877094972557</v>
          </cell>
          <cell r="K58">
            <v>1012.3232221279653</v>
          </cell>
          <cell r="L58">
            <v>1203.4763121675885</v>
          </cell>
          <cell r="M58">
            <v>1100.5470328092192</v>
          </cell>
          <cell r="N58">
            <v>1285.2758228067339</v>
          </cell>
          <cell r="O58">
            <v>0</v>
          </cell>
          <cell r="P58">
            <v>0</v>
          </cell>
        </row>
        <row r="60">
          <cell r="B60">
            <v>7566.9946945951961</v>
          </cell>
          <cell r="C60">
            <v>23700.286429156153</v>
          </cell>
          <cell r="D60">
            <v>29769.588971689263</v>
          </cell>
          <cell r="E60">
            <v>34797.140955370138</v>
          </cell>
          <cell r="F60">
            <v>33884.184077288533</v>
          </cell>
          <cell r="G60">
            <v>20225.683239048507</v>
          </cell>
          <cell r="H60">
            <v>18800.900707174511</v>
          </cell>
          <cell r="I60">
            <v>10649.762655171711</v>
          </cell>
          <cell r="J60">
            <v>17939.935006083197</v>
          </cell>
          <cell r="K60">
            <v>23868.490245268633</v>
          </cell>
          <cell r="L60">
            <v>23319.417991303813</v>
          </cell>
          <cell r="M60">
            <v>22554.132376919464</v>
          </cell>
          <cell r="N60">
            <v>24458.291428508353</v>
          </cell>
          <cell r="O60">
            <v>0</v>
          </cell>
          <cell r="P60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Monopile Calculations"/>
      <sheetName val="TP Calculations"/>
      <sheetName val="GBF Calculations"/>
      <sheetName val="Jacket Calculations"/>
      <sheetName val="Substation (Jacket)"/>
      <sheetName val="Substation (Top) Calculations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173.4539104218685</v>
          </cell>
          <cell r="C13">
            <v>456.17149828396293</v>
          </cell>
          <cell r="D13">
            <v>554.2222036741116</v>
          </cell>
          <cell r="E13">
            <v>539.96845716116309</v>
          </cell>
          <cell r="F13">
            <v>523.98961445383532</v>
          </cell>
          <cell r="G13">
            <v>508.6117258976019</v>
          </cell>
          <cell r="H13">
            <v>499.71577375290815</v>
          </cell>
          <cell r="I13">
            <v>339.77069561877352</v>
          </cell>
          <cell r="J13">
            <v>355.68308030189166</v>
          </cell>
          <cell r="K13">
            <v>411.9464188856756</v>
          </cell>
          <cell r="L13">
            <v>409.56291116931175</v>
          </cell>
          <cell r="M13">
            <v>407.13407722235559</v>
          </cell>
          <cell r="N13">
            <v>405.64217651639592</v>
          </cell>
          <cell r="O13">
            <v>0</v>
          </cell>
          <cell r="P13">
            <v>0</v>
          </cell>
        </row>
        <row r="14">
          <cell r="B14">
            <v>83.576756860684881</v>
          </cell>
          <cell r="C14">
            <v>219.80095061636834</v>
          </cell>
          <cell r="D14">
            <v>267.04554685798712</v>
          </cell>
          <cell r="E14">
            <v>260.17754426427717</v>
          </cell>
          <cell r="F14">
            <v>252.47832405864787</v>
          </cell>
          <cell r="G14">
            <v>245.06866664724029</v>
          </cell>
          <cell r="H14">
            <v>240.78225518708319</v>
          </cell>
          <cell r="I14">
            <v>163.71457263229166</v>
          </cell>
          <cell r="J14">
            <v>171.3817708090298</v>
          </cell>
          <cell r="K14">
            <v>198.49160856103268</v>
          </cell>
          <cell r="L14">
            <v>197.34314298650858</v>
          </cell>
          <cell r="M14">
            <v>196.17283749298571</v>
          </cell>
          <cell r="N14">
            <v>195.45398242503705</v>
          </cell>
          <cell r="O14">
            <v>0</v>
          </cell>
          <cell r="P14">
            <v>0</v>
          </cell>
        </row>
        <row r="15">
          <cell r="B15">
            <v>89.877153561183633</v>
          </cell>
          <cell r="C15">
            <v>236.37054766759456</v>
          </cell>
          <cell r="D15">
            <v>287.17665681612442</v>
          </cell>
          <cell r="E15">
            <v>279.79091289688586</v>
          </cell>
          <cell r="F15">
            <v>271.51129039518742</v>
          </cell>
          <cell r="G15">
            <v>263.54305925036158</v>
          </cell>
          <cell r="H15">
            <v>258.93351856582495</v>
          </cell>
          <cell r="I15">
            <v>176.05612298648188</v>
          </cell>
          <cell r="J15">
            <v>184.30130949286189</v>
          </cell>
          <cell r="K15">
            <v>213.45481032464292</v>
          </cell>
          <cell r="L15">
            <v>212.21976818280319</v>
          </cell>
          <cell r="M15">
            <v>210.96123972936985</v>
          </cell>
          <cell r="N15">
            <v>210.18819409135889</v>
          </cell>
          <cell r="O15">
            <v>0</v>
          </cell>
          <cell r="P15">
            <v>0</v>
          </cell>
        </row>
        <row r="17">
          <cell r="B17">
            <v>649.27507058900085</v>
          </cell>
          <cell r="C17">
            <v>2208.4356318682449</v>
          </cell>
          <cell r="D17">
            <v>2556.895186642927</v>
          </cell>
          <cell r="E17">
            <v>2491.135757285932</v>
          </cell>
          <cell r="F17">
            <v>2417.4176244943501</v>
          </cell>
          <cell r="G17">
            <v>2346.4719839741729</v>
          </cell>
          <cell r="H17">
            <v>2305.430652413324</v>
          </cell>
          <cell r="I17">
            <v>1704.1469532972467</v>
          </cell>
          <cell r="J17">
            <v>2071.5336013566261</v>
          </cell>
          <cell r="K17">
            <v>2405.3331898497208</v>
          </cell>
          <cell r="L17">
            <v>2391.4160152959503</v>
          </cell>
          <cell r="M17">
            <v>2377.2341832968982</v>
          </cell>
          <cell r="N17">
            <v>2368.5230545687696</v>
          </cell>
          <cell r="O17">
            <v>0</v>
          </cell>
          <cell r="P17">
            <v>0</v>
          </cell>
        </row>
        <row r="18">
          <cell r="B18">
            <v>231.16075616235764</v>
          </cell>
          <cell r="C18">
            <v>786.26713657039932</v>
          </cell>
          <cell r="D18">
            <v>910.32884450050904</v>
          </cell>
          <cell r="E18">
            <v>886.916580417771</v>
          </cell>
          <cell r="F18">
            <v>860.67078708472286</v>
          </cell>
          <cell r="G18">
            <v>835.41208141134848</v>
          </cell>
          <cell r="H18">
            <v>820.80017704713282</v>
          </cell>
          <cell r="I18">
            <v>606.72574103085094</v>
          </cell>
          <cell r="J18">
            <v>737.52604311594189</v>
          </cell>
          <cell r="K18">
            <v>856.36837786437036</v>
          </cell>
          <cell r="L18">
            <v>851.41346008110372</v>
          </cell>
          <cell r="M18">
            <v>846.36431657141316</v>
          </cell>
          <cell r="N18">
            <v>843.26290209388662</v>
          </cell>
          <cell r="O18">
            <v>0</v>
          </cell>
          <cell r="P18">
            <v>0</v>
          </cell>
        </row>
        <row r="19">
          <cell r="B19">
            <v>418.1143144266432</v>
          </cell>
          <cell r="C19">
            <v>1422.1684952978453</v>
          </cell>
          <cell r="D19">
            <v>1646.5663421424179</v>
          </cell>
          <cell r="E19">
            <v>1604.219176868161</v>
          </cell>
          <cell r="F19">
            <v>1556.7468374096272</v>
          </cell>
          <cell r="G19">
            <v>1511.0599025628244</v>
          </cell>
          <cell r="H19">
            <v>1484.6304753661911</v>
          </cell>
          <cell r="I19">
            <v>1097.4212122663957</v>
          </cell>
          <cell r="J19">
            <v>1334.0075582406844</v>
          </cell>
          <cell r="K19">
            <v>1548.9648119853503</v>
          </cell>
          <cell r="L19">
            <v>1540.0025552148463</v>
          </cell>
          <cell r="M19">
            <v>1530.8698667254851</v>
          </cell>
          <cell r="N19">
            <v>1525.2601524748829</v>
          </cell>
          <cell r="O19">
            <v>0</v>
          </cell>
          <cell r="P19">
            <v>0</v>
          </cell>
        </row>
        <row r="21">
          <cell r="B21">
            <v>237.85337860606816</v>
          </cell>
          <cell r="C21">
            <v>620.17568334125099</v>
          </cell>
          <cell r="D21">
            <v>751.87314932461311</v>
          </cell>
          <cell r="E21">
            <v>732.53612311144639</v>
          </cell>
          <cell r="F21">
            <v>710.85878375319589</v>
          </cell>
          <cell r="G21">
            <v>689.99671539489395</v>
          </cell>
          <cell r="H21">
            <v>677.92822100594481</v>
          </cell>
          <cell r="I21">
            <v>460.33167360051266</v>
          </cell>
          <cell r="J21">
            <v>482.21492645047442</v>
          </cell>
          <cell r="K21">
            <v>559.91733200594456</v>
          </cell>
          <cell r="L21">
            <v>556.67766970963919</v>
          </cell>
          <cell r="M21">
            <v>553.37640002717922</v>
          </cell>
          <cell r="N21">
            <v>551.34860945878859</v>
          </cell>
          <cell r="O21">
            <v>0</v>
          </cell>
          <cell r="P21">
            <v>0</v>
          </cell>
        </row>
        <row r="22">
          <cell r="B22">
            <v>103.73431197565097</v>
          </cell>
          <cell r="C22">
            <v>270.47544244466144</v>
          </cell>
          <cell r="D22">
            <v>327.91228064634601</v>
          </cell>
          <cell r="E22">
            <v>319.47887885220905</v>
          </cell>
          <cell r="F22">
            <v>310.0248029968684</v>
          </cell>
          <cell r="G22">
            <v>300.92628894497574</v>
          </cell>
          <cell r="H22">
            <v>295.66289109308707</v>
          </cell>
          <cell r="I22">
            <v>200.76313282325117</v>
          </cell>
          <cell r="J22">
            <v>210.30701313928245</v>
          </cell>
          <cell r="K22">
            <v>244.19514046540004</v>
          </cell>
          <cell r="L22">
            <v>242.78223583772487</v>
          </cell>
          <cell r="M22">
            <v>241.34246255738296</v>
          </cell>
          <cell r="N22">
            <v>240.45808807140563</v>
          </cell>
          <cell r="O22">
            <v>0</v>
          </cell>
          <cell r="P22">
            <v>0</v>
          </cell>
        </row>
        <row r="23">
          <cell r="B23">
            <v>134.11906663041719</v>
          </cell>
          <cell r="C23">
            <v>349.70024089658961</v>
          </cell>
          <cell r="D23">
            <v>423.9608686782671</v>
          </cell>
          <cell r="E23">
            <v>413.05724425923739</v>
          </cell>
          <cell r="F23">
            <v>400.83398075632743</v>
          </cell>
          <cell r="G23">
            <v>389.07042644991816</v>
          </cell>
          <cell r="H23">
            <v>382.26532991285774</v>
          </cell>
          <cell r="I23">
            <v>259.56854077726149</v>
          </cell>
          <cell r="J23">
            <v>271.90791331119198</v>
          </cell>
          <cell r="K23">
            <v>315.72219154054454</v>
          </cell>
          <cell r="L23">
            <v>313.89543387191429</v>
          </cell>
          <cell r="M23">
            <v>312.03393746979623</v>
          </cell>
          <cell r="N23">
            <v>310.89052138738299</v>
          </cell>
          <cell r="O23">
            <v>0</v>
          </cell>
          <cell r="P23">
            <v>0</v>
          </cell>
        </row>
        <row r="26">
          <cell r="B26">
            <v>245.88850528908063</v>
          </cell>
          <cell r="C26">
            <v>664.15836613465353</v>
          </cell>
          <cell r="D26">
            <v>713.38457507591568</v>
          </cell>
          <cell r="E26">
            <v>739.87853967981027</v>
          </cell>
          <cell r="F26">
            <v>507.66539955189955</v>
          </cell>
          <cell r="G26">
            <v>605.39895233773848</v>
          </cell>
          <cell r="H26">
            <v>926.79717653283456</v>
          </cell>
          <cell r="I26">
            <v>586.81078452102452</v>
          </cell>
          <cell r="J26">
            <v>851.38517575722869</v>
          </cell>
          <cell r="K26">
            <v>449.56669648089854</v>
          </cell>
          <cell r="L26">
            <v>327.24261222818831</v>
          </cell>
          <cell r="M26">
            <v>499.85423576167943</v>
          </cell>
          <cell r="N26">
            <v>482.21233125799432</v>
          </cell>
          <cell r="O26">
            <v>0</v>
          </cell>
          <cell r="P26">
            <v>0</v>
          </cell>
        </row>
        <row r="27">
          <cell r="B27">
            <v>84.433219164429957</v>
          </cell>
          <cell r="C27">
            <v>228.05876517818331</v>
          </cell>
          <cell r="D27">
            <v>244.96206565286468</v>
          </cell>
          <cell r="E27">
            <v>254.05956582801673</v>
          </cell>
          <cell r="F27">
            <v>174.32219489955529</v>
          </cell>
          <cell r="G27">
            <v>207.88195188121512</v>
          </cell>
          <cell r="H27">
            <v>318.24370576076188</v>
          </cell>
          <cell r="I27">
            <v>201.49914498550982</v>
          </cell>
          <cell r="J27">
            <v>292.34872550688965</v>
          </cell>
          <cell r="K27">
            <v>154.37225651672674</v>
          </cell>
          <cell r="L27">
            <v>112.36860041798055</v>
          </cell>
          <cell r="M27">
            <v>171.63999670792555</v>
          </cell>
          <cell r="N27">
            <v>165.58211780184826</v>
          </cell>
          <cell r="O27">
            <v>0</v>
          </cell>
          <cell r="P27">
            <v>0</v>
          </cell>
        </row>
        <row r="28">
          <cell r="B28">
            <v>161.45528612465066</v>
          </cell>
          <cell r="C28">
            <v>436.09960095647017</v>
          </cell>
          <cell r="D28">
            <v>468.422509423051</v>
          </cell>
          <cell r="E28">
            <v>485.81897385179354</v>
          </cell>
          <cell r="F28">
            <v>333.3432046523443</v>
          </cell>
          <cell r="G28">
            <v>397.51700045652336</v>
          </cell>
          <cell r="H28">
            <v>608.55347077207273</v>
          </cell>
          <cell r="I28">
            <v>385.3116395355147</v>
          </cell>
          <cell r="J28">
            <v>559.03645025033904</v>
          </cell>
          <cell r="K28">
            <v>295.19443996417181</v>
          </cell>
          <cell r="L28">
            <v>214.87401181020778</v>
          </cell>
          <cell r="M28">
            <v>328.21423905375389</v>
          </cell>
          <cell r="N28">
            <v>316.63021345614607</v>
          </cell>
          <cell r="O28">
            <v>0</v>
          </cell>
          <cell r="P28">
            <v>0</v>
          </cell>
        </row>
        <row r="30">
          <cell r="B30">
            <v>148.12167506600753</v>
          </cell>
          <cell r="C30">
            <v>392.55165123069423</v>
          </cell>
          <cell r="D30">
            <v>423.02020592165252</v>
          </cell>
          <cell r="E30">
            <v>438.73050125741554</v>
          </cell>
          <cell r="F30">
            <v>301.03359304466244</v>
          </cell>
          <cell r="G30">
            <v>358.98728179735326</v>
          </cell>
          <cell r="H30">
            <v>549.56883869097533</v>
          </cell>
          <cell r="I30">
            <v>345.89212666765889</v>
          </cell>
          <cell r="J30">
            <v>491.21349369508289</v>
          </cell>
          <cell r="K30">
            <v>258.74277005638766</v>
          </cell>
          <cell r="L30">
            <v>188.34059691520622</v>
          </cell>
          <cell r="M30">
            <v>287.68516573355839</v>
          </cell>
          <cell r="N30">
            <v>277.53157723137332</v>
          </cell>
          <cell r="O30">
            <v>0</v>
          </cell>
          <cell r="P30">
            <v>0</v>
          </cell>
        </row>
        <row r="31">
          <cell r="B31">
            <v>50.862035373095082</v>
          </cell>
          <cell r="C31">
            <v>134.79442466313597</v>
          </cell>
          <cell r="D31">
            <v>145.25671997385271</v>
          </cell>
          <cell r="E31">
            <v>150.65132273359916</v>
          </cell>
          <cell r="F31">
            <v>103.36894482933981</v>
          </cell>
          <cell r="G31">
            <v>123.26908818126414</v>
          </cell>
          <cell r="H31">
            <v>188.71100195832125</v>
          </cell>
          <cell r="I31">
            <v>118.7724725230502</v>
          </cell>
          <cell r="J31">
            <v>168.6729378460461</v>
          </cell>
          <cell r="K31">
            <v>88.847117866281337</v>
          </cell>
          <cell r="L31">
            <v>64.672412718950113</v>
          </cell>
          <cell r="M31">
            <v>98.785360544527947</v>
          </cell>
          <cell r="N31">
            <v>95.298820324591517</v>
          </cell>
          <cell r="O31">
            <v>0</v>
          </cell>
          <cell r="P31">
            <v>0</v>
          </cell>
        </row>
        <row r="32">
          <cell r="B32">
            <v>97.259639692912444</v>
          </cell>
          <cell r="C32">
            <v>257.75722656755829</v>
          </cell>
          <cell r="D32">
            <v>277.76348594779978</v>
          </cell>
          <cell r="E32">
            <v>288.07917852381638</v>
          </cell>
          <cell r="F32">
            <v>197.66464821532261</v>
          </cell>
          <cell r="G32">
            <v>235.71819361608914</v>
          </cell>
          <cell r="H32">
            <v>360.85783673265405</v>
          </cell>
          <cell r="I32">
            <v>227.11965414460866</v>
          </cell>
          <cell r="J32">
            <v>322.54055584903676</v>
          </cell>
          <cell r="K32">
            <v>169.89565219010632</v>
          </cell>
          <cell r="L32">
            <v>123.66818419625612</v>
          </cell>
          <cell r="M32">
            <v>188.89980518903047</v>
          </cell>
          <cell r="N32">
            <v>182.23275690678179</v>
          </cell>
          <cell r="O32">
            <v>0</v>
          </cell>
          <cell r="P32">
            <v>0</v>
          </cell>
        </row>
        <row r="34">
          <cell r="B34">
            <v>0</v>
          </cell>
          <cell r="C34">
            <v>243.97956117306404</v>
          </cell>
          <cell r="D34">
            <v>142.22803143080034</v>
          </cell>
          <cell r="E34">
            <v>161.66516826447813</v>
          </cell>
          <cell r="F34">
            <v>0</v>
          </cell>
          <cell r="G34">
            <v>456.83113054869239</v>
          </cell>
          <cell r="H34">
            <v>705.32134345294185</v>
          </cell>
          <cell r="I34">
            <v>0</v>
          </cell>
          <cell r="J34">
            <v>0</v>
          </cell>
          <cell r="K34">
            <v>1119.2510539351351</v>
          </cell>
          <cell r="L34">
            <v>950.49540311873079</v>
          </cell>
          <cell r="M34">
            <v>668.31467131106751</v>
          </cell>
          <cell r="N34">
            <v>1400.6140614361266</v>
          </cell>
          <cell r="O34">
            <v>0</v>
          </cell>
          <cell r="P34">
            <v>0</v>
          </cell>
        </row>
        <row r="35">
          <cell r="B35">
            <v>0</v>
          </cell>
          <cell r="C35">
            <v>94.042486034813791</v>
          </cell>
          <cell r="D35">
            <v>54.822123604453736</v>
          </cell>
          <cell r="E35">
            <v>62.314212943614798</v>
          </cell>
          <cell r="F35">
            <v>0</v>
          </cell>
          <cell r="G35">
            <v>176.08661565064187</v>
          </cell>
          <cell r="H35">
            <v>271.86774282571503</v>
          </cell>
          <cell r="I35">
            <v>0</v>
          </cell>
          <cell r="J35">
            <v>0</v>
          </cell>
          <cell r="K35">
            <v>431.41790690607326</v>
          </cell>
          <cell r="L35">
            <v>366.37065106671935</v>
          </cell>
          <cell r="M35">
            <v>257.60343547404915</v>
          </cell>
          <cell r="N35">
            <v>539.86992877382329</v>
          </cell>
          <cell r="O35">
            <v>0</v>
          </cell>
          <cell r="P35">
            <v>0</v>
          </cell>
        </row>
        <row r="36">
          <cell r="B36">
            <v>0</v>
          </cell>
          <cell r="C36">
            <v>149.93707513825024</v>
          </cell>
          <cell r="D36">
            <v>87.405907826346606</v>
          </cell>
          <cell r="E36">
            <v>99.350955320863335</v>
          </cell>
          <cell r="F36">
            <v>0</v>
          </cell>
          <cell r="G36">
            <v>280.74451489805051</v>
          </cell>
          <cell r="H36">
            <v>433.45360062722676</v>
          </cell>
          <cell r="I36">
            <v>0</v>
          </cell>
          <cell r="J36">
            <v>0</v>
          </cell>
          <cell r="K36">
            <v>687.83314702906182</v>
          </cell>
          <cell r="L36">
            <v>584.12475205201144</v>
          </cell>
          <cell r="M36">
            <v>410.71123583701836</v>
          </cell>
          <cell r="N36">
            <v>860.74413266230329</v>
          </cell>
          <cell r="O36">
            <v>0</v>
          </cell>
          <cell r="P36">
            <v>0</v>
          </cell>
        </row>
        <row r="38">
          <cell r="B38">
            <v>89.842007930203238</v>
          </cell>
          <cell r="C38">
            <v>283.43361154083516</v>
          </cell>
          <cell r="D38">
            <v>373.95072496820421</v>
          </cell>
          <cell r="E38">
            <v>282.35829577830577</v>
          </cell>
          <cell r="F38">
            <v>707.10373890411654</v>
          </cell>
          <cell r="G38">
            <v>300.27894420349321</v>
          </cell>
          <cell r="H38">
            <v>0</v>
          </cell>
          <cell r="I38">
            <v>129.76555091221917</v>
          </cell>
          <cell r="J38">
            <v>0</v>
          </cell>
          <cell r="K38">
            <v>189.11225019528894</v>
          </cell>
          <cell r="L38">
            <v>405.72316756864063</v>
          </cell>
          <cell r="M38">
            <v>285.27307390149525</v>
          </cell>
          <cell r="N38">
            <v>0</v>
          </cell>
          <cell r="O38">
            <v>0</v>
          </cell>
          <cell r="P38">
            <v>0</v>
          </cell>
        </row>
        <row r="39">
          <cell r="B39">
            <v>30.849957531870718</v>
          </cell>
          <cell r="C39">
            <v>97.32546144708283</v>
          </cell>
          <cell r="D39">
            <v>128.40723677106345</v>
          </cell>
          <cell r="E39">
            <v>96.956219414634575</v>
          </cell>
          <cell r="F39">
            <v>242.80535150957471</v>
          </cell>
          <cell r="G39">
            <v>103.1098134359316</v>
          </cell>
          <cell r="H39">
            <v>0</v>
          </cell>
          <cell r="I39">
            <v>44.558907653219819</v>
          </cell>
          <cell r="J39">
            <v>0</v>
          </cell>
          <cell r="K39">
            <v>64.937383098267262</v>
          </cell>
          <cell r="L39">
            <v>139.31726124056047</v>
          </cell>
          <cell r="M39">
            <v>97.957096213660236</v>
          </cell>
          <cell r="N39">
            <v>0</v>
          </cell>
          <cell r="O39">
            <v>0</v>
          </cell>
          <cell r="P39">
            <v>0</v>
          </cell>
        </row>
        <row r="40">
          <cell r="B40">
            <v>58.992050398332523</v>
          </cell>
          <cell r="C40">
            <v>186.1081500937523</v>
          </cell>
          <cell r="D40">
            <v>245.54348819714079</v>
          </cell>
          <cell r="E40">
            <v>185.40207636367123</v>
          </cell>
          <cell r="F40">
            <v>464.29838739454186</v>
          </cell>
          <cell r="G40">
            <v>197.16913076756163</v>
          </cell>
          <cell r="H40">
            <v>0</v>
          </cell>
          <cell r="I40">
            <v>85.20664325899935</v>
          </cell>
          <cell r="J40">
            <v>0</v>
          </cell>
          <cell r="K40">
            <v>124.17486709702168</v>
          </cell>
          <cell r="L40">
            <v>266.40590632808016</v>
          </cell>
          <cell r="M40">
            <v>187.31597768783502</v>
          </cell>
          <cell r="N40">
            <v>0</v>
          </cell>
          <cell r="O40">
            <v>0</v>
          </cell>
          <cell r="P40">
            <v>0</v>
          </cell>
        </row>
        <row r="43">
          <cell r="B43">
            <v>3.0889988198762373</v>
          </cell>
          <cell r="C43">
            <v>6.7208103596557711</v>
          </cell>
          <cell r="D43">
            <v>8.0358660631787249</v>
          </cell>
          <cell r="E43">
            <v>6.2633567133514703</v>
          </cell>
          <cell r="F43">
            <v>6.0780103465123823</v>
          </cell>
          <cell r="G43">
            <v>4.4247260543302707</v>
          </cell>
          <cell r="H43">
            <v>7.2455578302621291</v>
          </cell>
          <cell r="I43">
            <v>5.9488969264035916</v>
          </cell>
          <cell r="J43">
            <v>5.1299318717284859</v>
          </cell>
          <cell r="K43">
            <v>6.8443837205890201</v>
          </cell>
          <cell r="L43">
            <v>6.8047823533628975</v>
          </cell>
          <cell r="M43">
            <v>8.455534878102263</v>
          </cell>
          <cell r="N43">
            <v>8.4245504453081104</v>
          </cell>
          <cell r="O43">
            <v>0</v>
          </cell>
          <cell r="P43">
            <v>0</v>
          </cell>
        </row>
        <row r="44">
          <cell r="B44">
            <v>1.0607007190134727</v>
          </cell>
          <cell r="C44">
            <v>2.3077925232505239</v>
          </cell>
          <cell r="D44">
            <v>2.7593564802498505</v>
          </cell>
          <cell r="E44">
            <v>2.1507120451266286</v>
          </cell>
          <cell r="F44">
            <v>2.0870677914261266</v>
          </cell>
          <cell r="G44">
            <v>1.5193628683399123</v>
          </cell>
          <cell r="H44">
            <v>2.4879803613912217</v>
          </cell>
          <cell r="I44">
            <v>2.0427328125124182</v>
          </cell>
          <cell r="J44">
            <v>1.7615165113758586</v>
          </cell>
          <cell r="K44">
            <v>2.3502251560988783</v>
          </cell>
          <cell r="L44">
            <v>2.3366268347203203</v>
          </cell>
          <cell r="M44">
            <v>2.9034623992526831</v>
          </cell>
          <cell r="N44">
            <v>2.8928229616680805</v>
          </cell>
          <cell r="O44">
            <v>0</v>
          </cell>
          <cell r="P44">
            <v>0</v>
          </cell>
        </row>
        <row r="45">
          <cell r="B45">
            <v>2.0282981008627647</v>
          </cell>
          <cell r="C45">
            <v>4.4130178364052473</v>
          </cell>
          <cell r="D45">
            <v>5.276509582928874</v>
          </cell>
          <cell r="E45">
            <v>4.1126446682248412</v>
          </cell>
          <cell r="F45">
            <v>3.9909425550862561</v>
          </cell>
          <cell r="G45">
            <v>2.9053631859903581</v>
          </cell>
          <cell r="H45">
            <v>4.7575774688709078</v>
          </cell>
          <cell r="I45">
            <v>3.9061641138911734</v>
          </cell>
          <cell r="J45">
            <v>3.368415360352627</v>
          </cell>
          <cell r="K45">
            <v>4.4941585644901423</v>
          </cell>
          <cell r="L45">
            <v>4.4681555186425772</v>
          </cell>
          <cell r="M45">
            <v>5.5520724788495803</v>
          </cell>
          <cell r="N45">
            <v>5.5317274836400294</v>
          </cell>
          <cell r="O45">
            <v>0</v>
          </cell>
          <cell r="P45">
            <v>0</v>
          </cell>
        </row>
        <row r="47">
          <cell r="B47">
            <v>5.0369762769331992</v>
          </cell>
          <cell r="C47">
            <v>4.1096522268227993</v>
          </cell>
          <cell r="D47">
            <v>5.2413703060547663</v>
          </cell>
          <cell r="E47">
            <v>3.8299277151049944</v>
          </cell>
          <cell r="F47">
            <v>3.7165918123712656</v>
          </cell>
          <cell r="G47">
            <v>4.8100245348497221</v>
          </cell>
          <cell r="H47">
            <v>2.3629470279720053</v>
          </cell>
          <cell r="I47">
            <v>2.4250942165636911</v>
          </cell>
          <cell r="J47">
            <v>5.5766386126827499</v>
          </cell>
          <cell r="K47">
            <v>5.580286759743073</v>
          </cell>
          <cell r="L47">
            <v>5.5479994137640771</v>
          </cell>
          <cell r="M47">
            <v>5.5150980720010461</v>
          </cell>
          <cell r="N47">
            <v>0</v>
          </cell>
          <cell r="O47">
            <v>0</v>
          </cell>
          <cell r="P47">
            <v>0</v>
          </cell>
        </row>
        <row r="48">
          <cell r="B48">
            <v>3.5932491368021298</v>
          </cell>
          <cell r="C48">
            <v>2.9317200448636962</v>
          </cell>
          <cell r="D48">
            <v>3.7390585725288643</v>
          </cell>
          <cell r="E48">
            <v>2.7321717831664278</v>
          </cell>
          <cell r="F48">
            <v>2.6513208693887251</v>
          </cell>
          <cell r="G48">
            <v>3.4313476096752811</v>
          </cell>
          <cell r="H48">
            <v>1.6856655465010779</v>
          </cell>
          <cell r="I48">
            <v>1.7299997500954847</v>
          </cell>
          <cell r="J48">
            <v>3.9782303468540765</v>
          </cell>
          <cell r="K48">
            <v>3.9808328410003098</v>
          </cell>
          <cell r="L48">
            <v>3.9577998800153718</v>
          </cell>
          <cell r="M48">
            <v>3.9343289102530079</v>
          </cell>
          <cell r="N48">
            <v>0</v>
          </cell>
          <cell r="O48">
            <v>0</v>
          </cell>
          <cell r="P48">
            <v>0</v>
          </cell>
        </row>
        <row r="49">
          <cell r="B49">
            <v>1.4437271401310698</v>
          </cell>
          <cell r="C49">
            <v>1.1779321819591029</v>
          </cell>
          <cell r="D49">
            <v>1.5023117335259017</v>
          </cell>
          <cell r="E49">
            <v>1.0977559319385666</v>
          </cell>
          <cell r="F49">
            <v>1.0652709429825407</v>
          </cell>
          <cell r="G49">
            <v>1.3786769251744415</v>
          </cell>
          <cell r="H49">
            <v>0.67728148147092759</v>
          </cell>
          <cell r="I49">
            <v>0.69509446646820638</v>
          </cell>
          <cell r="J49">
            <v>1.5984082658286736</v>
          </cell>
          <cell r="K49">
            <v>1.5994539187427637</v>
          </cell>
          <cell r="L49">
            <v>1.5901995337487052</v>
          </cell>
          <cell r="M49">
            <v>1.5807691617480379</v>
          </cell>
          <cell r="N49">
            <v>0</v>
          </cell>
          <cell r="O49">
            <v>0</v>
          </cell>
          <cell r="P49">
            <v>0</v>
          </cell>
        </row>
        <row r="52">
          <cell r="B52">
            <v>63.787622360999805</v>
          </cell>
          <cell r="C52">
            <v>161.73837600204459</v>
          </cell>
          <cell r="D52">
            <v>181.49513920762126</v>
          </cell>
          <cell r="E52">
            <v>138.50707215123546</v>
          </cell>
          <cell r="F52">
            <v>129.0320123670372</v>
          </cell>
          <cell r="G52">
            <v>155.25188721136121</v>
          </cell>
          <cell r="H52">
            <v>125.19096358947974</v>
          </cell>
          <cell r="I52">
            <v>124.02148312735198</v>
          </cell>
          <cell r="J52">
            <v>86.455455051618515</v>
          </cell>
          <cell r="K52">
            <v>150.10250081843276</v>
          </cell>
          <cell r="L52">
            <v>99.761915503543179</v>
          </cell>
          <cell r="M52">
            <v>99.170296681671317</v>
          </cell>
          <cell r="N52">
            <v>98.806897389136083</v>
          </cell>
          <cell r="O52">
            <v>0</v>
          </cell>
          <cell r="P52">
            <v>0</v>
          </cell>
        </row>
        <row r="53">
          <cell r="B53">
            <v>24.482987440798055</v>
          </cell>
          <cell r="C53">
            <v>62.078479833325851</v>
          </cell>
          <cell r="D53">
            <v>69.661527570949247</v>
          </cell>
          <cell r="E53">
            <v>53.161832694578223</v>
          </cell>
          <cell r="F53">
            <v>49.525111946711469</v>
          </cell>
          <cell r="G53">
            <v>59.588833445529538</v>
          </cell>
          <cell r="H53">
            <v>48.050839266531923</v>
          </cell>
          <cell r="I53">
            <v>47.601968868063544</v>
          </cell>
          <cell r="J53">
            <v>33.183362882505158</v>
          </cell>
          <cell r="K53">
            <v>57.612394165940323</v>
          </cell>
          <cell r="L53">
            <v>38.2906531696743</v>
          </cell>
          <cell r="M53">
            <v>38.063577827319406</v>
          </cell>
          <cell r="N53">
            <v>37.924097784235457</v>
          </cell>
          <cell r="O53">
            <v>0</v>
          </cell>
          <cell r="P53">
            <v>0</v>
          </cell>
        </row>
        <row r="54">
          <cell r="B54">
            <v>39.30463492020175</v>
          </cell>
          <cell r="C54">
            <v>99.659896168718745</v>
          </cell>
          <cell r="D54">
            <v>111.83361163667203</v>
          </cell>
          <cell r="E54">
            <v>85.345239456657239</v>
          </cell>
          <cell r="F54">
            <v>79.506900420325721</v>
          </cell>
          <cell r="G54">
            <v>95.663053765831677</v>
          </cell>
          <cell r="H54">
            <v>77.140124322947813</v>
          </cell>
          <cell r="I54">
            <v>76.419514259288448</v>
          </cell>
          <cell r="J54">
            <v>53.272092169113357</v>
          </cell>
          <cell r="K54">
            <v>92.490106652492443</v>
          </cell>
          <cell r="L54">
            <v>61.471262333868886</v>
          </cell>
          <cell r="M54">
            <v>61.106718854351911</v>
          </cell>
          <cell r="N54">
            <v>60.882799604900619</v>
          </cell>
          <cell r="O54">
            <v>0</v>
          </cell>
          <cell r="P54">
            <v>0</v>
          </cell>
        </row>
        <row r="56">
          <cell r="B56">
            <v>275.400528288761</v>
          </cell>
          <cell r="C56">
            <v>369.41965147472979</v>
          </cell>
          <cell r="D56">
            <v>268.86633056899245</v>
          </cell>
          <cell r="E56">
            <v>281.57333542744914</v>
          </cell>
          <cell r="F56">
            <v>344.64540108799781</v>
          </cell>
          <cell r="G56">
            <v>216.24370004439595</v>
          </cell>
          <cell r="H56">
            <v>546.58887430662799</v>
          </cell>
          <cell r="I56">
            <v>187.60876896807054</v>
          </cell>
          <cell r="J56">
            <v>135.79144842346605</v>
          </cell>
          <cell r="K56">
            <v>410.72567860934174</v>
          </cell>
          <cell r="L56">
            <v>488.28142454961653</v>
          </cell>
          <cell r="M56">
            <v>446.5203573438572</v>
          </cell>
          <cell r="N56">
            <v>521.46959882319663</v>
          </cell>
          <cell r="O56">
            <v>0</v>
          </cell>
          <cell r="P56">
            <v>0</v>
          </cell>
        </row>
        <row r="57">
          <cell r="B57">
            <v>105.70432672852492</v>
          </cell>
          <cell r="C57">
            <v>141.79077934984565</v>
          </cell>
          <cell r="D57">
            <v>103.1963686829434</v>
          </cell>
          <cell r="E57">
            <v>108.07357571535297</v>
          </cell>
          <cell r="F57">
            <v>132.28191793405486</v>
          </cell>
          <cell r="G57">
            <v>82.99873229913041</v>
          </cell>
          <cell r="H57">
            <v>209.79193219013985</v>
          </cell>
          <cell r="I57">
            <v>72.008063075841875</v>
          </cell>
          <cell r="J57">
            <v>52.119521049152119</v>
          </cell>
          <cell r="K57">
            <v>157.64487307735041</v>
          </cell>
          <cell r="L57">
            <v>187.41234650771938</v>
          </cell>
          <cell r="M57">
            <v>171.38359914155242</v>
          </cell>
          <cell r="N57">
            <v>200.15064312151313</v>
          </cell>
          <cell r="O57">
            <v>0</v>
          </cell>
          <cell r="P57">
            <v>0</v>
          </cell>
        </row>
        <row r="58">
          <cell r="B58">
            <v>169.69620156023609</v>
          </cell>
          <cell r="C58">
            <v>227.62887212488414</v>
          </cell>
          <cell r="D58">
            <v>165.66996188604907</v>
          </cell>
          <cell r="E58">
            <v>173.49975971209614</v>
          </cell>
          <cell r="F58">
            <v>212.36348315394295</v>
          </cell>
          <cell r="G58">
            <v>133.24496774526554</v>
          </cell>
          <cell r="H58">
            <v>336.79694211648808</v>
          </cell>
          <cell r="I58">
            <v>115.60070589222867</v>
          </cell>
          <cell r="J58">
            <v>83.671927374313924</v>
          </cell>
          <cell r="K58">
            <v>253.08080553199133</v>
          </cell>
          <cell r="L58">
            <v>300.86907804189713</v>
          </cell>
          <cell r="M58">
            <v>275.1367582023048</v>
          </cell>
          <cell r="N58">
            <v>321.31895570168348</v>
          </cell>
          <cell r="O58">
            <v>0</v>
          </cell>
          <cell r="P58">
            <v>0</v>
          </cell>
        </row>
        <row r="60">
          <cell r="B60">
            <v>1891.748673648799</v>
          </cell>
          <cell r="C60">
            <v>5410.8944936359585</v>
          </cell>
          <cell r="D60">
            <v>5979.2127831840717</v>
          </cell>
          <cell r="E60">
            <v>5816.446534545692</v>
          </cell>
          <cell r="F60">
            <v>5651.5407698159788</v>
          </cell>
          <cell r="G60">
            <v>5647.3070719988837</v>
          </cell>
          <cell r="H60">
            <v>6346.1503486032698</v>
          </cell>
          <cell r="I60">
            <v>3886.7220278558252</v>
          </cell>
          <cell r="J60">
            <v>4484.9837515207992</v>
          </cell>
          <cell r="K60">
            <v>5967.1225613171582</v>
          </cell>
          <cell r="L60">
            <v>5829.8544978259533</v>
          </cell>
          <cell r="M60">
            <v>5638.533094229866</v>
          </cell>
          <cell r="N60">
            <v>6114.5728571270884</v>
          </cell>
          <cell r="O60">
            <v>0</v>
          </cell>
          <cell r="P60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Monopile Calculations"/>
      <sheetName val="TP Calculations"/>
      <sheetName val="GBF Calculations"/>
      <sheetName val="Jacket Calculations"/>
      <sheetName val="Substation (Jacket)"/>
      <sheetName val="Substation (Top) Calculations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0">
          <cell r="B60">
            <v>3783.497347297598</v>
          </cell>
          <cell r="C60">
            <v>10821.788987271917</v>
          </cell>
          <cell r="D60">
            <v>11958.425566368143</v>
          </cell>
          <cell r="E60">
            <v>11632.893069091384</v>
          </cell>
          <cell r="F60">
            <v>11303.081539631958</v>
          </cell>
          <cell r="G60">
            <v>11294.614143997767</v>
          </cell>
          <cell r="H60">
            <v>12692.30069720654</v>
          </cell>
          <cell r="I60">
            <v>7773.4440557116504</v>
          </cell>
          <cell r="J60">
            <v>8969.9675030415983</v>
          </cell>
          <cell r="K60">
            <v>11934.245122634316</v>
          </cell>
          <cell r="L60">
            <v>11659.708995651907</v>
          </cell>
          <cell r="M60">
            <v>11277.066188459732</v>
          </cell>
          <cell r="N60">
            <v>12229.145714254177</v>
          </cell>
          <cell r="O60">
            <v>0</v>
          </cell>
          <cell r="P60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Monopile Calculations"/>
      <sheetName val="TP Calculations"/>
      <sheetName val="GBF Calculations"/>
      <sheetName val="Jacket Calculations"/>
      <sheetName val="Substation (Jacket)"/>
      <sheetName val="Substation (Top) Calculations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0">
          <cell r="B60">
            <v>5675.246020946397</v>
          </cell>
          <cell r="C60">
            <v>16232.683480907872</v>
          </cell>
          <cell r="D60">
            <v>17937.638349552217</v>
          </cell>
          <cell r="E60">
            <v>17449.339603637076</v>
          </cell>
          <cell r="F60">
            <v>16954.622309447936</v>
          </cell>
          <cell r="G60">
            <v>16941.921215996652</v>
          </cell>
          <cell r="H60">
            <v>19038.451045809812</v>
          </cell>
          <cell r="I60">
            <v>11660.166083567477</v>
          </cell>
          <cell r="J60">
            <v>13454.951254562398</v>
          </cell>
          <cell r="K60">
            <v>17901.36768395147</v>
          </cell>
          <cell r="L60">
            <v>17489.563493477861</v>
          </cell>
          <cell r="M60">
            <v>16915.599282689596</v>
          </cell>
          <cell r="N60">
            <v>18343.718571381269</v>
          </cell>
          <cell r="O60">
            <v>0</v>
          </cell>
          <cell r="P60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Monopile Calculations"/>
      <sheetName val="TP Calculations"/>
      <sheetName val="GBF Calculations"/>
      <sheetName val="Jacket Calculations"/>
      <sheetName val="Substation (Jacket)"/>
      <sheetName val="Substation (Top) Calculations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693.815641687474</v>
          </cell>
          <cell r="C13">
            <v>1824.6859931358517</v>
          </cell>
          <cell r="D13">
            <v>2216.8888146964464</v>
          </cell>
          <cell r="E13">
            <v>2159.8738286446523</v>
          </cell>
          <cell r="F13">
            <v>2095.9584578153413</v>
          </cell>
          <cell r="G13">
            <v>2034.4469035904076</v>
          </cell>
          <cell r="H13">
            <v>1998.8630950116326</v>
          </cell>
          <cell r="I13">
            <v>1359.0827824750941</v>
          </cell>
          <cell r="J13">
            <v>1422.7323212075667</v>
          </cell>
          <cell r="K13">
            <v>1647.7856755427024</v>
          </cell>
          <cell r="L13">
            <v>1638.251644677247</v>
          </cell>
          <cell r="M13">
            <v>1628.5363088894223</v>
          </cell>
          <cell r="N13">
            <v>1622.5687060655837</v>
          </cell>
          <cell r="O13">
            <v>0</v>
          </cell>
          <cell r="P13">
            <v>0</v>
          </cell>
        </row>
        <row r="14">
          <cell r="B14">
            <v>334.30702744273952</v>
          </cell>
          <cell r="C14">
            <v>879.20380246547336</v>
          </cell>
          <cell r="D14">
            <v>1068.1821874319485</v>
          </cell>
          <cell r="E14">
            <v>1040.7101770571087</v>
          </cell>
          <cell r="F14">
            <v>1009.9132962345915</v>
          </cell>
          <cell r="G14">
            <v>980.27466658896117</v>
          </cell>
          <cell r="H14">
            <v>963.12902074833278</v>
          </cell>
          <cell r="I14">
            <v>654.85829052916665</v>
          </cell>
          <cell r="J14">
            <v>685.52708323611921</v>
          </cell>
          <cell r="K14">
            <v>793.96643424413071</v>
          </cell>
          <cell r="L14">
            <v>789.37257194603433</v>
          </cell>
          <cell r="M14">
            <v>784.69134997194283</v>
          </cell>
          <cell r="N14">
            <v>781.81592970014822</v>
          </cell>
          <cell r="O14">
            <v>0</v>
          </cell>
          <cell r="P14">
            <v>0</v>
          </cell>
        </row>
        <row r="15">
          <cell r="B15">
            <v>359.50861424473453</v>
          </cell>
          <cell r="C15">
            <v>945.48219067037826</v>
          </cell>
          <cell r="D15">
            <v>1148.7066272644977</v>
          </cell>
          <cell r="E15">
            <v>1119.1636515875434</v>
          </cell>
          <cell r="F15">
            <v>1086.0451615807497</v>
          </cell>
          <cell r="G15">
            <v>1054.1722370014463</v>
          </cell>
          <cell r="H15">
            <v>1035.7340742632998</v>
          </cell>
          <cell r="I15">
            <v>704.22449194592753</v>
          </cell>
          <cell r="J15">
            <v>737.20523797144756</v>
          </cell>
          <cell r="K15">
            <v>853.81924129857168</v>
          </cell>
          <cell r="L15">
            <v>848.87907273121277</v>
          </cell>
          <cell r="M15">
            <v>843.8449589174794</v>
          </cell>
          <cell r="N15">
            <v>840.75277636543558</v>
          </cell>
          <cell r="O15">
            <v>0</v>
          </cell>
          <cell r="P15">
            <v>0</v>
          </cell>
        </row>
        <row r="17">
          <cell r="B17">
            <v>2597.1002823560034</v>
          </cell>
          <cell r="C17">
            <v>8833.7425274729794</v>
          </cell>
          <cell r="D17">
            <v>10227.580746571708</v>
          </cell>
          <cell r="E17">
            <v>9964.5430291437278</v>
          </cell>
          <cell r="F17">
            <v>9669.6704979774004</v>
          </cell>
          <cell r="G17">
            <v>9385.8879358966915</v>
          </cell>
          <cell r="H17">
            <v>9221.7226096532959</v>
          </cell>
          <cell r="I17">
            <v>6816.5878131889867</v>
          </cell>
          <cell r="J17">
            <v>8286.1344054265046</v>
          </cell>
          <cell r="K17">
            <v>9621.3327593988834</v>
          </cell>
          <cell r="L17">
            <v>9565.6640611838011</v>
          </cell>
          <cell r="M17">
            <v>9508.9367331875928</v>
          </cell>
          <cell r="N17">
            <v>9474.0922182750783</v>
          </cell>
          <cell r="O17">
            <v>0</v>
          </cell>
          <cell r="P17">
            <v>0</v>
          </cell>
        </row>
        <row r="18">
          <cell r="B18">
            <v>924.64302464943057</v>
          </cell>
          <cell r="C18">
            <v>3145.0685462815973</v>
          </cell>
          <cell r="D18">
            <v>3641.3153780020361</v>
          </cell>
          <cell r="E18">
            <v>3547.666321671084</v>
          </cell>
          <cell r="F18">
            <v>3442.6831483388914</v>
          </cell>
          <cell r="G18">
            <v>3341.6483256453939</v>
          </cell>
          <cell r="H18">
            <v>3283.2007081885313</v>
          </cell>
          <cell r="I18">
            <v>2426.9029641234038</v>
          </cell>
          <cell r="J18">
            <v>2950.1041724637676</v>
          </cell>
          <cell r="K18">
            <v>3425.4735114574814</v>
          </cell>
          <cell r="L18">
            <v>3405.6538403244149</v>
          </cell>
          <cell r="M18">
            <v>3385.4572662856526</v>
          </cell>
          <cell r="N18">
            <v>3373.0516083755465</v>
          </cell>
          <cell r="O18">
            <v>0</v>
          </cell>
          <cell r="P18">
            <v>0</v>
          </cell>
        </row>
        <row r="19">
          <cell r="B19">
            <v>1672.4572577065728</v>
          </cell>
          <cell r="C19">
            <v>5688.6739811913812</v>
          </cell>
          <cell r="D19">
            <v>6586.2653685696714</v>
          </cell>
          <cell r="E19">
            <v>6416.8767074726438</v>
          </cell>
          <cell r="F19">
            <v>6226.9873496385089</v>
          </cell>
          <cell r="G19">
            <v>6044.2396102512976</v>
          </cell>
          <cell r="H19">
            <v>5938.5219014647646</v>
          </cell>
          <cell r="I19">
            <v>4389.684849065583</v>
          </cell>
          <cell r="J19">
            <v>5336.0302329627375</v>
          </cell>
          <cell r="K19">
            <v>6195.859247941401</v>
          </cell>
          <cell r="L19">
            <v>6160.0102208593853</v>
          </cell>
          <cell r="M19">
            <v>6123.4794669019402</v>
          </cell>
          <cell r="N19">
            <v>6101.0406098995318</v>
          </cell>
          <cell r="O19">
            <v>0</v>
          </cell>
          <cell r="P19">
            <v>0</v>
          </cell>
        </row>
        <row r="21">
          <cell r="B21">
            <v>951.41351442427265</v>
          </cell>
          <cell r="C21">
            <v>2480.702733365004</v>
          </cell>
          <cell r="D21">
            <v>3007.4925972984524</v>
          </cell>
          <cell r="E21">
            <v>2930.1444924457855</v>
          </cell>
          <cell r="F21">
            <v>2843.4351350127836</v>
          </cell>
          <cell r="G21">
            <v>2759.9868615795758</v>
          </cell>
          <cell r="H21">
            <v>2711.7128840237792</v>
          </cell>
          <cell r="I21">
            <v>1841.3266944020506</v>
          </cell>
          <cell r="J21">
            <v>1928.8597058018977</v>
          </cell>
          <cell r="K21">
            <v>2239.6693280237782</v>
          </cell>
          <cell r="L21">
            <v>2226.7106788385568</v>
          </cell>
          <cell r="M21">
            <v>2213.5056001087169</v>
          </cell>
          <cell r="N21">
            <v>2205.3944378351543</v>
          </cell>
          <cell r="O21">
            <v>0</v>
          </cell>
          <cell r="P21">
            <v>0</v>
          </cell>
        </row>
        <row r="22">
          <cell r="B22">
            <v>414.93724790260387</v>
          </cell>
          <cell r="C22">
            <v>1081.9017697786458</v>
          </cell>
          <cell r="D22">
            <v>1311.649122585384</v>
          </cell>
          <cell r="E22">
            <v>1277.9155154088362</v>
          </cell>
          <cell r="F22">
            <v>1240.0992119874736</v>
          </cell>
          <cell r="G22">
            <v>1203.705155779903</v>
          </cell>
          <cell r="H22">
            <v>1182.6515643723483</v>
          </cell>
          <cell r="I22">
            <v>803.05253129300468</v>
          </cell>
          <cell r="J22">
            <v>841.22805255712979</v>
          </cell>
          <cell r="K22">
            <v>976.78056186160018</v>
          </cell>
          <cell r="L22">
            <v>971.12894335089948</v>
          </cell>
          <cell r="M22">
            <v>965.36985022953183</v>
          </cell>
          <cell r="N22">
            <v>961.83235228562251</v>
          </cell>
          <cell r="O22">
            <v>0</v>
          </cell>
          <cell r="P22">
            <v>0</v>
          </cell>
        </row>
        <row r="23">
          <cell r="B23">
            <v>536.47626652166878</v>
          </cell>
          <cell r="C23">
            <v>1398.8009635863584</v>
          </cell>
          <cell r="D23">
            <v>1695.8434747130684</v>
          </cell>
          <cell r="E23">
            <v>1652.2289770369496</v>
          </cell>
          <cell r="F23">
            <v>1603.3359230253097</v>
          </cell>
          <cell r="G23">
            <v>1556.2817057996726</v>
          </cell>
          <cell r="H23">
            <v>1529.0613196514309</v>
          </cell>
          <cell r="I23">
            <v>1038.274163109046</v>
          </cell>
          <cell r="J23">
            <v>1087.6316532447679</v>
          </cell>
          <cell r="K23">
            <v>1262.8887661621782</v>
          </cell>
          <cell r="L23">
            <v>1255.5817354876572</v>
          </cell>
          <cell r="M23">
            <v>1248.1357498791849</v>
          </cell>
          <cell r="N23">
            <v>1243.562085549532</v>
          </cell>
          <cell r="O23">
            <v>0</v>
          </cell>
          <cell r="P23">
            <v>0</v>
          </cell>
        </row>
        <row r="26">
          <cell r="B26">
            <v>983.55402115632251</v>
          </cell>
          <cell r="C26">
            <v>2656.6334645386141</v>
          </cell>
          <cell r="D26">
            <v>2853.5383003036627</v>
          </cell>
          <cell r="E26">
            <v>2959.5141587192411</v>
          </cell>
          <cell r="F26">
            <v>2030.6615982075982</v>
          </cell>
          <cell r="G26">
            <v>2421.5958093509539</v>
          </cell>
          <cell r="H26">
            <v>3707.1887061313382</v>
          </cell>
          <cell r="I26">
            <v>2347.2431380840981</v>
          </cell>
          <cell r="J26">
            <v>3405.5407030289148</v>
          </cell>
          <cell r="K26">
            <v>1798.2667859235942</v>
          </cell>
          <cell r="L26">
            <v>1308.9704489127532</v>
          </cell>
          <cell r="M26">
            <v>1999.4169430467177</v>
          </cell>
          <cell r="N26">
            <v>1928.8493250319773</v>
          </cell>
          <cell r="O26">
            <v>0</v>
          </cell>
          <cell r="P26">
            <v>0</v>
          </cell>
        </row>
        <row r="27">
          <cell r="B27">
            <v>337.73287665771983</v>
          </cell>
          <cell r="C27">
            <v>912.23506071273323</v>
          </cell>
          <cell r="D27">
            <v>979.84826261145872</v>
          </cell>
          <cell r="E27">
            <v>1016.2382633120669</v>
          </cell>
          <cell r="F27">
            <v>697.28877959822114</v>
          </cell>
          <cell r="G27">
            <v>831.52780752486046</v>
          </cell>
          <cell r="H27">
            <v>1272.9748230430475</v>
          </cell>
          <cell r="I27">
            <v>805.99657994203926</v>
          </cell>
          <cell r="J27">
            <v>1169.3949020275586</v>
          </cell>
          <cell r="K27">
            <v>617.48902606690694</v>
          </cell>
          <cell r="L27">
            <v>449.47440167192218</v>
          </cell>
          <cell r="M27">
            <v>686.55998683170219</v>
          </cell>
          <cell r="N27">
            <v>662.32847120739302</v>
          </cell>
          <cell r="O27">
            <v>0</v>
          </cell>
          <cell r="P27">
            <v>0</v>
          </cell>
        </row>
        <row r="28">
          <cell r="B28">
            <v>645.82114449860262</v>
          </cell>
          <cell r="C28">
            <v>1744.3984038258807</v>
          </cell>
          <cell r="D28">
            <v>1873.690037692204</v>
          </cell>
          <cell r="E28">
            <v>1943.2758954071742</v>
          </cell>
          <cell r="F28">
            <v>1333.3728186093772</v>
          </cell>
          <cell r="G28">
            <v>1590.0680018260935</v>
          </cell>
          <cell r="H28">
            <v>2434.2138830882909</v>
          </cell>
          <cell r="I28">
            <v>1541.2465581420588</v>
          </cell>
          <cell r="J28">
            <v>2236.1458010013562</v>
          </cell>
          <cell r="K28">
            <v>1180.7777598566872</v>
          </cell>
          <cell r="L28">
            <v>859.4960472408311</v>
          </cell>
          <cell r="M28">
            <v>1312.8569562150155</v>
          </cell>
          <cell r="N28">
            <v>1266.5208538245843</v>
          </cell>
          <cell r="O28">
            <v>0</v>
          </cell>
          <cell r="P28">
            <v>0</v>
          </cell>
        </row>
        <row r="30">
          <cell r="B30">
            <v>592.48670026403011</v>
          </cell>
          <cell r="C30">
            <v>1570.2066049227769</v>
          </cell>
          <cell r="D30">
            <v>1692.0808236866101</v>
          </cell>
          <cell r="E30">
            <v>1754.9220050296622</v>
          </cell>
          <cell r="F30">
            <v>1204.1343721786498</v>
          </cell>
          <cell r="G30">
            <v>1435.949127189413</v>
          </cell>
          <cell r="H30">
            <v>2198.2753547639013</v>
          </cell>
          <cell r="I30">
            <v>1383.5685066706355</v>
          </cell>
          <cell r="J30">
            <v>1964.8539747803316</v>
          </cell>
          <cell r="K30">
            <v>1034.9710802255506</v>
          </cell>
          <cell r="L30">
            <v>753.36238766082488</v>
          </cell>
          <cell r="M30">
            <v>1150.7406629342336</v>
          </cell>
          <cell r="N30">
            <v>1110.1263089254933</v>
          </cell>
          <cell r="O30">
            <v>0</v>
          </cell>
          <cell r="P30">
            <v>0</v>
          </cell>
        </row>
        <row r="31">
          <cell r="B31">
            <v>203.44814149238033</v>
          </cell>
          <cell r="C31">
            <v>539.17769865254388</v>
          </cell>
          <cell r="D31">
            <v>581.02687989541084</v>
          </cell>
          <cell r="E31">
            <v>602.60529093439663</v>
          </cell>
          <cell r="F31">
            <v>413.47577931735924</v>
          </cell>
          <cell r="G31">
            <v>493.07635272505655</v>
          </cell>
          <cell r="H31">
            <v>754.84400783328499</v>
          </cell>
          <cell r="I31">
            <v>475.08989009220079</v>
          </cell>
          <cell r="J31">
            <v>674.69175138418439</v>
          </cell>
          <cell r="K31">
            <v>355.38847146512535</v>
          </cell>
          <cell r="L31">
            <v>258.68965087580045</v>
          </cell>
          <cell r="M31">
            <v>395.14144217811179</v>
          </cell>
          <cell r="N31">
            <v>381.19528129836607</v>
          </cell>
          <cell r="O31">
            <v>0</v>
          </cell>
          <cell r="P31">
            <v>0</v>
          </cell>
        </row>
        <row r="32">
          <cell r="B32">
            <v>389.03855877164978</v>
          </cell>
          <cell r="C32">
            <v>1031.0289062702332</v>
          </cell>
          <cell r="D32">
            <v>1111.0539437911991</v>
          </cell>
          <cell r="E32">
            <v>1152.3167140952655</v>
          </cell>
          <cell r="F32">
            <v>790.65859286129046</v>
          </cell>
          <cell r="G32">
            <v>942.87277446435655</v>
          </cell>
          <cell r="H32">
            <v>1443.4313469306162</v>
          </cell>
          <cell r="I32">
            <v>908.47861657843464</v>
          </cell>
          <cell r="J32">
            <v>1290.1622233961471</v>
          </cell>
          <cell r="K32">
            <v>679.58260876042527</v>
          </cell>
          <cell r="L32">
            <v>494.67273678502448</v>
          </cell>
          <cell r="M32">
            <v>755.59922075612189</v>
          </cell>
          <cell r="N32">
            <v>728.93102762712715</v>
          </cell>
          <cell r="O32">
            <v>0</v>
          </cell>
          <cell r="P32">
            <v>0</v>
          </cell>
        </row>
        <row r="34">
          <cell r="B34">
            <v>0</v>
          </cell>
          <cell r="C34">
            <v>975.91824469225617</v>
          </cell>
          <cell r="D34">
            <v>568.91212572320137</v>
          </cell>
          <cell r="E34">
            <v>646.6606730579125</v>
          </cell>
          <cell r="F34">
            <v>0</v>
          </cell>
          <cell r="G34">
            <v>1827.3245221947695</v>
          </cell>
          <cell r="H34">
            <v>2821.2853738117674</v>
          </cell>
          <cell r="I34">
            <v>0</v>
          </cell>
          <cell r="J34">
            <v>0</v>
          </cell>
          <cell r="K34">
            <v>4477.0042157405405</v>
          </cell>
          <cell r="L34">
            <v>3801.9816124749232</v>
          </cell>
          <cell r="M34">
            <v>2673.2586852442701</v>
          </cell>
          <cell r="N34">
            <v>5602.4562457445063</v>
          </cell>
          <cell r="O34">
            <v>0</v>
          </cell>
          <cell r="P34">
            <v>0</v>
          </cell>
        </row>
        <row r="35">
          <cell r="B35">
            <v>0</v>
          </cell>
          <cell r="C35">
            <v>376.16994413925516</v>
          </cell>
          <cell r="D35">
            <v>219.28849441781495</v>
          </cell>
          <cell r="E35">
            <v>249.25685177445919</v>
          </cell>
          <cell r="F35">
            <v>0</v>
          </cell>
          <cell r="G35">
            <v>704.3464626025675</v>
          </cell>
          <cell r="H35">
            <v>1087.4709713028601</v>
          </cell>
          <cell r="I35">
            <v>0</v>
          </cell>
          <cell r="J35">
            <v>0</v>
          </cell>
          <cell r="K35">
            <v>1725.671627624293</v>
          </cell>
          <cell r="L35">
            <v>1465.4826042668774</v>
          </cell>
          <cell r="M35">
            <v>1030.4137418961966</v>
          </cell>
          <cell r="N35">
            <v>2159.4797150952932</v>
          </cell>
          <cell r="O35">
            <v>0</v>
          </cell>
          <cell r="P35">
            <v>0</v>
          </cell>
        </row>
        <row r="36">
          <cell r="B36">
            <v>0</v>
          </cell>
          <cell r="C36">
            <v>599.74830055300095</v>
          </cell>
          <cell r="D36">
            <v>349.62363130538643</v>
          </cell>
          <cell r="E36">
            <v>397.40382128345334</v>
          </cell>
          <cell r="F36">
            <v>0</v>
          </cell>
          <cell r="G36">
            <v>1122.978059592202</v>
          </cell>
          <cell r="H36">
            <v>1733.8144025089071</v>
          </cell>
          <cell r="I36">
            <v>0</v>
          </cell>
          <cell r="J36">
            <v>0</v>
          </cell>
          <cell r="K36">
            <v>2751.3325881162473</v>
          </cell>
          <cell r="L36">
            <v>2336.4990082080458</v>
          </cell>
          <cell r="M36">
            <v>1642.8449433480735</v>
          </cell>
          <cell r="N36">
            <v>3442.9765306492131</v>
          </cell>
          <cell r="O36">
            <v>0</v>
          </cell>
          <cell r="P36">
            <v>0</v>
          </cell>
        </row>
        <row r="38">
          <cell r="B38">
            <v>359.36803172081295</v>
          </cell>
          <cell r="C38">
            <v>1133.7344461633406</v>
          </cell>
          <cell r="D38">
            <v>1495.8028998728169</v>
          </cell>
          <cell r="E38">
            <v>1129.4331831132231</v>
          </cell>
          <cell r="F38">
            <v>2828.4149556164662</v>
          </cell>
          <cell r="G38">
            <v>1201.1157768139728</v>
          </cell>
          <cell r="H38">
            <v>0</v>
          </cell>
          <cell r="I38">
            <v>519.06220364887668</v>
          </cell>
          <cell r="J38">
            <v>0</v>
          </cell>
          <cell r="K38">
            <v>756.44900078115575</v>
          </cell>
          <cell r="L38">
            <v>1622.8926702745625</v>
          </cell>
          <cell r="M38">
            <v>1141.092295605981</v>
          </cell>
          <cell r="N38">
            <v>0</v>
          </cell>
          <cell r="O38">
            <v>0</v>
          </cell>
          <cell r="P38">
            <v>0</v>
          </cell>
        </row>
        <row r="39">
          <cell r="B39">
            <v>123.39983012748287</v>
          </cell>
          <cell r="C39">
            <v>389.30184578833132</v>
          </cell>
          <cell r="D39">
            <v>513.62894708425381</v>
          </cell>
          <cell r="E39">
            <v>387.8248776585383</v>
          </cell>
          <cell r="F39">
            <v>971.22140603829882</v>
          </cell>
          <cell r="G39">
            <v>412.4392537437264</v>
          </cell>
          <cell r="H39">
            <v>0</v>
          </cell>
          <cell r="I39">
            <v>178.23563061287928</v>
          </cell>
          <cell r="J39">
            <v>0</v>
          </cell>
          <cell r="K39">
            <v>259.74953239306905</v>
          </cell>
          <cell r="L39">
            <v>557.26904496224188</v>
          </cell>
          <cell r="M39">
            <v>391.82838485464094</v>
          </cell>
          <cell r="N39">
            <v>0</v>
          </cell>
          <cell r="O39">
            <v>0</v>
          </cell>
          <cell r="P39">
            <v>0</v>
          </cell>
        </row>
        <row r="40">
          <cell r="B40">
            <v>235.96820159333009</v>
          </cell>
          <cell r="C40">
            <v>744.4326003750092</v>
          </cell>
          <cell r="D40">
            <v>982.17395278856316</v>
          </cell>
          <cell r="E40">
            <v>741.60830545468491</v>
          </cell>
          <cell r="F40">
            <v>1857.1935495781674</v>
          </cell>
          <cell r="G40">
            <v>788.6765230702465</v>
          </cell>
          <cell r="H40">
            <v>0</v>
          </cell>
          <cell r="I40">
            <v>340.8265730359974</v>
          </cell>
          <cell r="J40">
            <v>0</v>
          </cell>
          <cell r="K40">
            <v>496.6994683880867</v>
          </cell>
          <cell r="L40">
            <v>1065.6236253123207</v>
          </cell>
          <cell r="M40">
            <v>749.26391075134006</v>
          </cell>
          <cell r="N40">
            <v>0</v>
          </cell>
          <cell r="O40">
            <v>0</v>
          </cell>
          <cell r="P40">
            <v>0</v>
          </cell>
        </row>
        <row r="43">
          <cell r="B43">
            <v>12.355995279504949</v>
          </cell>
          <cell r="C43">
            <v>26.883241438623084</v>
          </cell>
          <cell r="D43">
            <v>32.143464252714899</v>
          </cell>
          <cell r="E43">
            <v>25.053426853405881</v>
          </cell>
          <cell r="F43">
            <v>24.312041386049529</v>
          </cell>
          <cell r="G43">
            <v>17.698904217321083</v>
          </cell>
          <cell r="H43">
            <v>28.982231321048516</v>
          </cell>
          <cell r="I43">
            <v>23.795587705614366</v>
          </cell>
          <cell r="J43">
            <v>20.519727486913943</v>
          </cell>
          <cell r="K43">
            <v>27.37753488235608</v>
          </cell>
          <cell r="L43">
            <v>27.21912941345159</v>
          </cell>
          <cell r="M43">
            <v>33.822139512409052</v>
          </cell>
          <cell r="N43">
            <v>33.698201781232441</v>
          </cell>
          <cell r="O43">
            <v>0</v>
          </cell>
          <cell r="P43">
            <v>0</v>
          </cell>
        </row>
        <row r="44">
          <cell r="B44">
            <v>4.2428028760538909</v>
          </cell>
          <cell r="C44">
            <v>9.2311700930020955</v>
          </cell>
          <cell r="D44">
            <v>11.037425920999402</v>
          </cell>
          <cell r="E44">
            <v>8.6028481805065145</v>
          </cell>
          <cell r="F44">
            <v>8.3482711657045066</v>
          </cell>
          <cell r="G44">
            <v>6.0774514733596492</v>
          </cell>
          <cell r="H44">
            <v>9.9519214455648868</v>
          </cell>
          <cell r="I44">
            <v>8.1709312500496729</v>
          </cell>
          <cell r="J44">
            <v>7.0460660455034345</v>
          </cell>
          <cell r="K44">
            <v>9.4009006243955131</v>
          </cell>
          <cell r="L44">
            <v>9.3465073388812812</v>
          </cell>
          <cell r="M44">
            <v>11.613849597010732</v>
          </cell>
          <cell r="N44">
            <v>11.571291846672322</v>
          </cell>
          <cell r="O44">
            <v>0</v>
          </cell>
          <cell r="P44">
            <v>0</v>
          </cell>
        </row>
        <row r="45">
          <cell r="B45">
            <v>8.113192403451059</v>
          </cell>
          <cell r="C45">
            <v>17.652071345620989</v>
          </cell>
          <cell r="D45">
            <v>21.106038331715496</v>
          </cell>
          <cell r="E45">
            <v>16.450578672899365</v>
          </cell>
          <cell r="F45">
            <v>15.963770220345024</v>
          </cell>
          <cell r="G45">
            <v>11.621452743961433</v>
          </cell>
          <cell r="H45">
            <v>19.030309875483631</v>
          </cell>
          <cell r="I45">
            <v>15.624656455564693</v>
          </cell>
          <cell r="J45">
            <v>13.473661441410508</v>
          </cell>
          <cell r="K45">
            <v>17.976634257960569</v>
          </cell>
          <cell r="L45">
            <v>17.872622074570309</v>
          </cell>
          <cell r="M45">
            <v>22.208289915398321</v>
          </cell>
          <cell r="N45">
            <v>22.126909934560118</v>
          </cell>
          <cell r="O45">
            <v>0</v>
          </cell>
          <cell r="P45">
            <v>0</v>
          </cell>
        </row>
        <row r="47">
          <cell r="B47">
            <v>20.147905107732797</v>
          </cell>
          <cell r="C47">
            <v>16.438608907291197</v>
          </cell>
          <cell r="D47">
            <v>20.965481224219065</v>
          </cell>
          <cell r="E47">
            <v>15.319710860419978</v>
          </cell>
          <cell r="F47">
            <v>14.866367249485062</v>
          </cell>
          <cell r="G47">
            <v>19.240098139398889</v>
          </cell>
          <cell r="H47">
            <v>9.4517881118880211</v>
          </cell>
          <cell r="I47">
            <v>9.7003768662547643</v>
          </cell>
          <cell r="J47">
            <v>22.306554450730999</v>
          </cell>
          <cell r="K47">
            <v>22.321147038972292</v>
          </cell>
          <cell r="L47">
            <v>22.191997655056309</v>
          </cell>
          <cell r="M47">
            <v>22.060392288004184</v>
          </cell>
          <cell r="N47">
            <v>0</v>
          </cell>
          <cell r="O47">
            <v>0</v>
          </cell>
          <cell r="P47">
            <v>0</v>
          </cell>
        </row>
        <row r="48">
          <cell r="B48">
            <v>14.372996547208519</v>
          </cell>
          <cell r="C48">
            <v>11.726880179454785</v>
          </cell>
          <cell r="D48">
            <v>14.956234290115457</v>
          </cell>
          <cell r="E48">
            <v>10.928687132665711</v>
          </cell>
          <cell r="F48">
            <v>10.605283477554901</v>
          </cell>
          <cell r="G48">
            <v>13.725390438701124</v>
          </cell>
          <cell r="H48">
            <v>6.7426621860043117</v>
          </cell>
          <cell r="I48">
            <v>6.9199990003819387</v>
          </cell>
          <cell r="J48">
            <v>15.912921387416306</v>
          </cell>
          <cell r="K48">
            <v>15.923331364001239</v>
          </cell>
          <cell r="L48">
            <v>15.831199520061487</v>
          </cell>
          <cell r="M48">
            <v>15.737315641012032</v>
          </cell>
          <cell r="N48">
            <v>0</v>
          </cell>
          <cell r="O48">
            <v>0</v>
          </cell>
          <cell r="P48">
            <v>0</v>
          </cell>
        </row>
        <row r="49">
          <cell r="B49">
            <v>5.7749085605242794</v>
          </cell>
          <cell r="C49">
            <v>4.7117287278364115</v>
          </cell>
          <cell r="D49">
            <v>6.009246934103607</v>
          </cell>
          <cell r="E49">
            <v>4.3910237277542663</v>
          </cell>
          <cell r="F49">
            <v>4.2610837719301626</v>
          </cell>
          <cell r="G49">
            <v>5.5147077006977661</v>
          </cell>
          <cell r="H49">
            <v>2.7091259258837104</v>
          </cell>
          <cell r="I49">
            <v>2.7803778658728255</v>
          </cell>
          <cell r="J49">
            <v>6.3936330633146943</v>
          </cell>
          <cell r="K49">
            <v>6.3978156749710546</v>
          </cell>
          <cell r="L49">
            <v>6.3607981349948206</v>
          </cell>
          <cell r="M49">
            <v>6.3230766469921518</v>
          </cell>
          <cell r="N49">
            <v>0</v>
          </cell>
          <cell r="O49">
            <v>0</v>
          </cell>
          <cell r="P49">
            <v>0</v>
          </cell>
        </row>
        <row r="52">
          <cell r="B52">
            <v>255.15048944399922</v>
          </cell>
          <cell r="C52">
            <v>646.95350400817836</v>
          </cell>
          <cell r="D52">
            <v>725.98055683048506</v>
          </cell>
          <cell r="E52">
            <v>554.02828860494185</v>
          </cell>
          <cell r="F52">
            <v>516.12804946814879</v>
          </cell>
          <cell r="G52">
            <v>621.00754884544483</v>
          </cell>
          <cell r="H52">
            <v>500.76385435791894</v>
          </cell>
          <cell r="I52">
            <v>496.08593250940794</v>
          </cell>
          <cell r="J52">
            <v>345.82182020647406</v>
          </cell>
          <cell r="K52">
            <v>600.41000327373104</v>
          </cell>
          <cell r="L52">
            <v>399.04766201417272</v>
          </cell>
          <cell r="M52">
            <v>396.68118672668527</v>
          </cell>
          <cell r="N52">
            <v>395.22758955654433</v>
          </cell>
          <cell r="O52">
            <v>0</v>
          </cell>
          <cell r="P52">
            <v>0</v>
          </cell>
        </row>
        <row r="53">
          <cell r="B53">
            <v>97.931949763192222</v>
          </cell>
          <cell r="C53">
            <v>248.3139193333034</v>
          </cell>
          <cell r="D53">
            <v>278.64611028379699</v>
          </cell>
          <cell r="E53">
            <v>212.64733077831289</v>
          </cell>
          <cell r="F53">
            <v>198.10044778684588</v>
          </cell>
          <cell r="G53">
            <v>238.35533378211815</v>
          </cell>
          <cell r="H53">
            <v>192.20335706612769</v>
          </cell>
          <cell r="I53">
            <v>190.40787547225418</v>
          </cell>
          <cell r="J53">
            <v>132.73345153002063</v>
          </cell>
          <cell r="K53">
            <v>230.44957666376129</v>
          </cell>
          <cell r="L53">
            <v>153.1626126786972</v>
          </cell>
          <cell r="M53">
            <v>152.25431130927763</v>
          </cell>
          <cell r="N53">
            <v>151.69639113694183</v>
          </cell>
          <cell r="O53">
            <v>0</v>
          </cell>
          <cell r="P53">
            <v>0</v>
          </cell>
        </row>
        <row r="54">
          <cell r="B54">
            <v>157.218539680807</v>
          </cell>
          <cell r="C54">
            <v>398.63958467487498</v>
          </cell>
          <cell r="D54">
            <v>447.33444654668813</v>
          </cell>
          <cell r="E54">
            <v>341.38095782662896</v>
          </cell>
          <cell r="F54">
            <v>318.02760168130288</v>
          </cell>
          <cell r="G54">
            <v>382.65221506332671</v>
          </cell>
          <cell r="H54">
            <v>308.56049729179125</v>
          </cell>
          <cell r="I54">
            <v>305.67805703715379</v>
          </cell>
          <cell r="J54">
            <v>213.08836867645343</v>
          </cell>
          <cell r="K54">
            <v>369.96042660996977</v>
          </cell>
          <cell r="L54">
            <v>245.88504933547554</v>
          </cell>
          <cell r="M54">
            <v>244.42687541740764</v>
          </cell>
          <cell r="N54">
            <v>243.53119841960248</v>
          </cell>
          <cell r="O54">
            <v>0</v>
          </cell>
          <cell r="P54">
            <v>0</v>
          </cell>
        </row>
        <row r="56">
          <cell r="B56">
            <v>1101.602113155044</v>
          </cell>
          <cell r="C56">
            <v>1477.6786058989192</v>
          </cell>
          <cell r="D56">
            <v>1075.4653222759698</v>
          </cell>
          <cell r="E56">
            <v>1126.2933417097966</v>
          </cell>
          <cell r="F56">
            <v>1378.5816043519912</v>
          </cell>
          <cell r="G56">
            <v>864.9748001775838</v>
          </cell>
          <cell r="H56">
            <v>2186.3554972265119</v>
          </cell>
          <cell r="I56">
            <v>750.43507587228214</v>
          </cell>
          <cell r="J56">
            <v>543.1657936938642</v>
          </cell>
          <cell r="K56">
            <v>1642.902714437367</v>
          </cell>
          <cell r="L56">
            <v>1953.1256981984661</v>
          </cell>
          <cell r="M56">
            <v>1786.0814293754288</v>
          </cell>
          <cell r="N56">
            <v>2085.8783952927865</v>
          </cell>
          <cell r="O56">
            <v>0</v>
          </cell>
          <cell r="P56">
            <v>0</v>
          </cell>
        </row>
        <row r="57">
          <cell r="B57">
            <v>422.81730691409967</v>
          </cell>
          <cell r="C57">
            <v>567.1631173993826</v>
          </cell>
          <cell r="D57">
            <v>412.7854747317736</v>
          </cell>
          <cell r="E57">
            <v>432.29430286141189</v>
          </cell>
          <cell r="F57">
            <v>529.12767173621944</v>
          </cell>
          <cell r="G57">
            <v>331.99492919652164</v>
          </cell>
          <cell r="H57">
            <v>839.16772876055938</v>
          </cell>
          <cell r="I57">
            <v>288.0322523033675</v>
          </cell>
          <cell r="J57">
            <v>208.47808419660848</v>
          </cell>
          <cell r="K57">
            <v>630.57949230940164</v>
          </cell>
          <cell r="L57">
            <v>749.64938603087751</v>
          </cell>
          <cell r="M57">
            <v>685.53439656620969</v>
          </cell>
          <cell r="N57">
            <v>800.60257248605251</v>
          </cell>
          <cell r="O57">
            <v>0</v>
          </cell>
          <cell r="P57">
            <v>0</v>
          </cell>
        </row>
        <row r="58">
          <cell r="B58">
            <v>678.78480624094436</v>
          </cell>
          <cell r="C58">
            <v>910.51548849953656</v>
          </cell>
          <cell r="D58">
            <v>662.67984754419626</v>
          </cell>
          <cell r="E58">
            <v>693.99903884838454</v>
          </cell>
          <cell r="F58">
            <v>849.45393261577181</v>
          </cell>
          <cell r="G58">
            <v>532.97987098106216</v>
          </cell>
          <cell r="H58">
            <v>1347.1877684659523</v>
          </cell>
          <cell r="I58">
            <v>462.4028235689147</v>
          </cell>
          <cell r="J58">
            <v>334.6877094972557</v>
          </cell>
          <cell r="K58">
            <v>1012.3232221279653</v>
          </cell>
          <cell r="L58">
            <v>1203.4763121675885</v>
          </cell>
          <cell r="M58">
            <v>1100.5470328092192</v>
          </cell>
          <cell r="N58">
            <v>1285.2758228067339</v>
          </cell>
          <cell r="O58">
            <v>0</v>
          </cell>
          <cell r="P58">
            <v>0</v>
          </cell>
        </row>
        <row r="60">
          <cell r="B60">
            <v>7566.9946945951961</v>
          </cell>
          <cell r="C60">
            <v>21643.577974543834</v>
          </cell>
          <cell r="D60">
            <v>23916.851132736287</v>
          </cell>
          <cell r="E60">
            <v>23265.786138182768</v>
          </cell>
          <cell r="F60">
            <v>22606.163079263915</v>
          </cell>
          <cell r="G60">
            <v>22589.228287995535</v>
          </cell>
          <cell r="H60">
            <v>25384.601394413079</v>
          </cell>
          <cell r="I60">
            <v>15546.888111423301</v>
          </cell>
          <cell r="J60">
            <v>17939.935006083197</v>
          </cell>
          <cell r="K60">
            <v>23868.490245268633</v>
          </cell>
          <cell r="L60">
            <v>23319.417991303813</v>
          </cell>
          <cell r="M60">
            <v>22554.132376919464</v>
          </cell>
          <cell r="N60">
            <v>24458.291428508353</v>
          </cell>
          <cell r="O60">
            <v>0</v>
          </cell>
          <cell r="P60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Monopile Calculations"/>
      <sheetName val="TP Calculations"/>
      <sheetName val="GBF Calculations"/>
      <sheetName val="Jacket Calculations"/>
      <sheetName val="Substation (Jacket)"/>
      <sheetName val="Substation (Top) Calculations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0">
          <cell r="B60">
            <v>2051.7891571547957</v>
          </cell>
          <cell r="C60">
            <v>14929.012461460152</v>
          </cell>
          <cell r="D60">
            <v>12152.613771189213</v>
          </cell>
          <cell r="E60">
            <v>10684.107712816756</v>
          </cell>
          <cell r="F60">
            <v>9010.742768948463</v>
          </cell>
          <cell r="G60">
            <v>16312.777210197622</v>
          </cell>
          <cell r="H60">
            <v>7284.6017750875217</v>
          </cell>
          <cell r="I60">
            <v>13360.172633452803</v>
          </cell>
          <cell r="J60">
            <v>1964.310413731281</v>
          </cell>
          <cell r="K60">
            <v>9883.5012848651568</v>
          </cell>
          <cell r="L60">
            <v>3097.0173190531482</v>
          </cell>
          <cell r="M60">
            <v>4125.4653041780512</v>
          </cell>
          <cell r="N60">
            <v>2651.9677066304184</v>
          </cell>
          <cell r="O60">
            <v>0</v>
          </cell>
          <cell r="P60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Monopile Calculations"/>
      <sheetName val="TP Calculations"/>
      <sheetName val="GBF Calculations"/>
      <sheetName val="Jacket Calculations"/>
      <sheetName val="Substation (Jacket)"/>
      <sheetName val="Substation (Top) Calculations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0">
          <cell r="B60">
            <v>4115.5709726116147</v>
          </cell>
          <cell r="C60">
            <v>29802.297956813156</v>
          </cell>
          <cell r="D60">
            <v>24329.107918168073</v>
          </cell>
          <cell r="E60">
            <v>21356.009532656251</v>
          </cell>
          <cell r="F60">
            <v>17967.677594934215</v>
          </cell>
          <cell r="G60">
            <v>32645.116520089712</v>
          </cell>
          <cell r="H60">
            <v>14564.884381245634</v>
          </cell>
          <cell r="I60">
            <v>26730.054896406895</v>
          </cell>
          <cell r="J60">
            <v>3915.7705918423685</v>
          </cell>
          <cell r="K60">
            <v>19746.934410573631</v>
          </cell>
          <cell r="L60">
            <v>6180.8659948599307</v>
          </cell>
          <cell r="M60">
            <v>8238.7571754135206</v>
          </cell>
          <cell r="N60">
            <v>5329.1814805406011</v>
          </cell>
          <cell r="O60">
            <v>0</v>
          </cell>
          <cell r="P60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Baseline "/>
      <sheetName val="Supply Chain Cost"/>
      <sheetName val="Supply Chain Local Share"/>
      <sheetName val="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Monopile Calculations"/>
      <sheetName val="TP Calculations"/>
      <sheetName val="GBF Calculations"/>
      <sheetName val="Jacket Calculations"/>
      <sheetName val="Substation (Jacket)"/>
      <sheetName val="Substation (Top) Calculations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60">
          <cell r="B60">
            <v>6155.3674714643876</v>
          </cell>
          <cell r="C60">
            <v>44787.037384380463</v>
          </cell>
          <cell r="D60">
            <v>36457.841313567631</v>
          </cell>
          <cell r="E60">
            <v>32052.323138450265</v>
          </cell>
          <cell r="F60">
            <v>27032.228306845394</v>
          </cell>
          <cell r="G60">
            <v>48938.331630592867</v>
          </cell>
          <cell r="H60">
            <v>21853.805325262569</v>
          </cell>
          <cell r="I60">
            <v>40080.517900358413</v>
          </cell>
          <cell r="J60">
            <v>5892.9312411938436</v>
          </cell>
          <cell r="K60">
            <v>29650.503854595467</v>
          </cell>
          <cell r="L60">
            <v>9291.051957159445</v>
          </cell>
          <cell r="M60">
            <v>12376.395912534157</v>
          </cell>
          <cell r="N60">
            <v>7955.9031198912553</v>
          </cell>
          <cell r="O60">
            <v>0</v>
          </cell>
          <cell r="P60">
            <v>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Monopile Calculations"/>
      <sheetName val="TP Calculations"/>
      <sheetName val="GBF Calculations"/>
      <sheetName val="Jacket Calculations"/>
      <sheetName val="Substation (Jacket)"/>
      <sheetName val="Substation (Top) Calculations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0">
          <cell r="B60">
            <v>8207.1566286191828</v>
          </cell>
          <cell r="C60">
            <v>59716.049845840607</v>
          </cell>
          <cell r="D60">
            <v>48610.455084756853</v>
          </cell>
          <cell r="E60">
            <v>42736.430851267025</v>
          </cell>
          <cell r="F60">
            <v>36042.971075793852</v>
          </cell>
          <cell r="G60">
            <v>65251.10884079049</v>
          </cell>
          <cell r="H60">
            <v>29138.407100350087</v>
          </cell>
          <cell r="I60">
            <v>53440.690533811212</v>
          </cell>
          <cell r="J60">
            <v>7857.2416549251238</v>
          </cell>
          <cell r="K60">
            <v>39534.005139460627</v>
          </cell>
          <cell r="L60">
            <v>12388.069276212593</v>
          </cell>
          <cell r="M60">
            <v>16501.861216712205</v>
          </cell>
          <cell r="N60">
            <v>10607.870826521674</v>
          </cell>
          <cell r="O60">
            <v>0</v>
          </cell>
          <cell r="P60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5683-9581-4F93-930C-451AD342304F}">
  <sheetPr codeName="Sheet1"/>
  <dimension ref="A3:S135"/>
  <sheetViews>
    <sheetView tabSelected="1" topLeftCell="A112" zoomScaleNormal="100" workbookViewId="0">
      <selection activeCell="L141" sqref="L141"/>
    </sheetView>
  </sheetViews>
  <sheetFormatPr defaultRowHeight="15" x14ac:dyDescent="0.25"/>
  <cols>
    <col min="2" max="2" width="24.5703125" customWidth="1"/>
  </cols>
  <sheetData>
    <row r="3" spans="1:18" x14ac:dyDescent="0.25">
      <c r="A3" s="29" t="s">
        <v>1</v>
      </c>
      <c r="C3" s="6" t="s">
        <v>0</v>
      </c>
    </row>
    <row r="4" spans="1:18" x14ac:dyDescent="0.25">
      <c r="A4" s="29"/>
      <c r="C4">
        <v>2021</v>
      </c>
      <c r="D4">
        <v>2022</v>
      </c>
      <c r="E4">
        <v>2023</v>
      </c>
      <c r="F4">
        <v>2024</v>
      </c>
      <c r="G4">
        <v>2025</v>
      </c>
      <c r="H4">
        <v>2026</v>
      </c>
      <c r="I4">
        <v>2027</v>
      </c>
      <c r="J4">
        <v>2028</v>
      </c>
      <c r="K4">
        <v>2029</v>
      </c>
      <c r="L4">
        <v>2030</v>
      </c>
      <c r="M4">
        <v>2031</v>
      </c>
      <c r="N4">
        <v>2032</v>
      </c>
      <c r="O4">
        <v>2033</v>
      </c>
      <c r="P4">
        <v>2034</v>
      </c>
      <c r="Q4">
        <v>2035</v>
      </c>
    </row>
    <row r="5" spans="1:18" x14ac:dyDescent="0.25">
      <c r="A5" s="29"/>
      <c r="B5" s="1">
        <v>0.25</v>
      </c>
      <c r="C5" s="5" cm="1">
        <f t="array" ref="C5:Q5">'[1]Job-Estimates'!$B$60:$P$60</f>
        <v>1891.9528925727927</v>
      </c>
      <c r="D5" s="5">
        <v>14010.807648507322</v>
      </c>
      <c r="E5" s="5">
        <v>11315.69924403271</v>
      </c>
      <c r="F5" s="5">
        <v>10060.910687377565</v>
      </c>
      <c r="G5" s="5">
        <v>8200.0555045464152</v>
      </c>
      <c r="H5" s="5">
        <v>15745.772873185721</v>
      </c>
      <c r="I5" s="5">
        <v>7212.4651083512617</v>
      </c>
      <c r="J5" s="5">
        <v>12547.67087694001</v>
      </c>
      <c r="K5" s="5">
        <v>1839.3939446503523</v>
      </c>
      <c r="L5" s="5">
        <v>10098.330161174188</v>
      </c>
      <c r="M5" s="5">
        <v>3092.1564573193173</v>
      </c>
      <c r="N5" s="5">
        <v>4055.0746218830882</v>
      </c>
      <c r="O5" s="5">
        <v>2813.5339551276456</v>
      </c>
      <c r="P5" s="5">
        <v>0</v>
      </c>
      <c r="Q5" s="5">
        <v>0</v>
      </c>
      <c r="R5" s="8">
        <f>AVERAGE(C5:L5)</f>
        <v>9292.305894133835</v>
      </c>
    </row>
    <row r="6" spans="1:18" x14ac:dyDescent="0.25">
      <c r="A6" s="29"/>
      <c r="B6" s="1">
        <v>0.5</v>
      </c>
      <c r="C6" s="2" cm="1">
        <f t="array" ref="C6:Q6">'[2]Job-Estimates'!$B$60:$P$60</f>
        <v>3783.9057851455855</v>
      </c>
      <c r="D6" s="2">
        <v>28021.615297014643</v>
      </c>
      <c r="E6" s="2">
        <v>22631.398488065421</v>
      </c>
      <c r="F6" s="2">
        <v>20121.821374755131</v>
      </c>
      <c r="G6" s="2">
        <v>16400.11100909283</v>
      </c>
      <c r="H6" s="2">
        <v>31491.545746371441</v>
      </c>
      <c r="I6" s="2">
        <v>14424.930216702523</v>
      </c>
      <c r="J6" s="2">
        <v>25095.34175388002</v>
      </c>
      <c r="K6" s="2">
        <v>3678.7878893007046</v>
      </c>
      <c r="L6" s="2">
        <v>20196.660322348376</v>
      </c>
      <c r="M6" s="2">
        <v>6184.3129146386345</v>
      </c>
      <c r="N6" s="2">
        <v>8110.1492437661764</v>
      </c>
      <c r="O6" s="2">
        <v>5627.0679102552913</v>
      </c>
      <c r="P6" s="2">
        <v>0</v>
      </c>
      <c r="Q6" s="2">
        <v>0</v>
      </c>
      <c r="R6" s="8">
        <f t="shared" ref="R6:R8" si="0">AVERAGE(C6:L6)</f>
        <v>18584.61178826767</v>
      </c>
    </row>
    <row r="7" spans="1:18" x14ac:dyDescent="0.25">
      <c r="A7" s="29"/>
      <c r="B7" s="1">
        <v>0.75</v>
      </c>
      <c r="C7" s="3" cm="1">
        <f t="array" ref="C7:Q7">'[3]Job-Estimates'!$B$60:$P$60</f>
        <v>5675.8586777183791</v>
      </c>
      <c r="D7" s="3">
        <v>42032.422945521968</v>
      </c>
      <c r="E7" s="3">
        <v>33947.097732098133</v>
      </c>
      <c r="F7" s="3">
        <v>30182.732062132698</v>
      </c>
      <c r="G7" s="3">
        <v>24600.166513639248</v>
      </c>
      <c r="H7" s="3">
        <v>47237.318619557162</v>
      </c>
      <c r="I7" s="3">
        <v>21637.395325053789</v>
      </c>
      <c r="J7" s="3">
        <v>37643.012630820034</v>
      </c>
      <c r="K7" s="3">
        <v>5518.1818339510573</v>
      </c>
      <c r="L7" s="3">
        <v>30294.990483522568</v>
      </c>
      <c r="M7" s="3">
        <v>9276.4693719579518</v>
      </c>
      <c r="N7" s="3">
        <v>12165.223865649265</v>
      </c>
      <c r="O7" s="3">
        <v>8440.601865382936</v>
      </c>
      <c r="P7" s="3">
        <v>0</v>
      </c>
      <c r="Q7" s="3">
        <v>0</v>
      </c>
      <c r="R7" s="8">
        <f t="shared" si="0"/>
        <v>27876.917682401505</v>
      </c>
    </row>
    <row r="8" spans="1:18" x14ac:dyDescent="0.25">
      <c r="A8" s="29"/>
      <c r="B8" s="1">
        <v>1</v>
      </c>
      <c r="C8" s="4" cm="1">
        <f t="array" ref="C8:Q8">'[4]Job-Estimates'!$B$60:$P$60</f>
        <v>7567.8115702911709</v>
      </c>
      <c r="D8" s="4">
        <v>56043.230594029286</v>
      </c>
      <c r="E8" s="4">
        <v>45262.796976130841</v>
      </c>
      <c r="F8" s="4">
        <v>40243.642749510262</v>
      </c>
      <c r="G8" s="4">
        <v>32800.222018185661</v>
      </c>
      <c r="H8" s="4">
        <v>62983.091492742882</v>
      </c>
      <c r="I8" s="4">
        <v>28849.860433405047</v>
      </c>
      <c r="J8" s="4">
        <v>50190.683507760041</v>
      </c>
      <c r="K8" s="4">
        <v>7357.5757786014092</v>
      </c>
      <c r="L8" s="4">
        <v>40393.320644696752</v>
      </c>
      <c r="M8" s="4">
        <v>12368.625829277269</v>
      </c>
      <c r="N8" s="4">
        <v>16220.298487532353</v>
      </c>
      <c r="O8" s="4">
        <v>11254.135820510583</v>
      </c>
      <c r="P8" s="4">
        <v>0</v>
      </c>
      <c r="Q8" s="4">
        <v>0</v>
      </c>
      <c r="R8" s="8">
        <f t="shared" si="0"/>
        <v>37169.22357653534</v>
      </c>
    </row>
    <row r="34" spans="1:18" x14ac:dyDescent="0.25">
      <c r="H34" s="8"/>
    </row>
    <row r="35" spans="1:18" x14ac:dyDescent="0.25">
      <c r="A35" s="29" t="s">
        <v>1</v>
      </c>
      <c r="C35" s="6" t="s">
        <v>2</v>
      </c>
    </row>
    <row r="36" spans="1:18" x14ac:dyDescent="0.25">
      <c r="A36" s="29"/>
      <c r="C36">
        <v>2021</v>
      </c>
      <c r="D36">
        <v>2022</v>
      </c>
      <c r="E36">
        <v>2023</v>
      </c>
      <c r="F36">
        <v>2024</v>
      </c>
      <c r="G36">
        <v>2025</v>
      </c>
      <c r="H36">
        <v>2026</v>
      </c>
      <c r="I36">
        <v>2027</v>
      </c>
      <c r="J36">
        <v>2028</v>
      </c>
      <c r="K36">
        <v>2029</v>
      </c>
      <c r="L36">
        <v>2030</v>
      </c>
      <c r="M36">
        <v>2031</v>
      </c>
      <c r="N36">
        <v>2032</v>
      </c>
      <c r="O36">
        <v>2033</v>
      </c>
      <c r="P36">
        <v>2034</v>
      </c>
      <c r="Q36">
        <v>2035</v>
      </c>
      <c r="R36" t="s">
        <v>73</v>
      </c>
    </row>
    <row r="37" spans="1:18" x14ac:dyDescent="0.25">
      <c r="A37" s="29"/>
      <c r="B37" s="1">
        <v>0.25</v>
      </c>
      <c r="C37" s="5" cm="1">
        <f t="array" ref="C37:Q37">'[5]Job-Estimates'!$B$60:$P$60</f>
        <v>1885.1732234465444</v>
      </c>
      <c r="D37" s="5">
        <v>6465.9780590051996</v>
      </c>
      <c r="E37" s="5">
        <v>9928.1508575156804</v>
      </c>
      <c r="F37" s="5">
        <v>11610.039883365065</v>
      </c>
      <c r="G37" s="5">
        <v>7905.1565215789369</v>
      </c>
      <c r="H37" s="5">
        <v>11201.997830015682</v>
      </c>
      <c r="I37" s="5">
        <v>12566.683105247732</v>
      </c>
      <c r="J37" s="5">
        <v>10617.458350439538</v>
      </c>
      <c r="K37" s="5">
        <v>7102.2334730719003</v>
      </c>
      <c r="L37" s="5">
        <v>8898.5795780018234</v>
      </c>
      <c r="M37" s="5">
        <v>5793.4987895385848</v>
      </c>
      <c r="N37" s="5">
        <v>5399.4884035903633</v>
      </c>
      <c r="O37" s="5">
        <v>2813.5339551276443</v>
      </c>
      <c r="P37" s="5">
        <v>0</v>
      </c>
      <c r="Q37" s="5">
        <v>0</v>
      </c>
      <c r="R37" s="8">
        <f>AVERAGE(C37:L37)</f>
        <v>8818.1450881688106</v>
      </c>
    </row>
    <row r="38" spans="1:18" x14ac:dyDescent="0.25">
      <c r="A38" s="29"/>
      <c r="B38" s="1">
        <v>0.5</v>
      </c>
      <c r="C38" s="2" cm="1">
        <f t="array" ref="C38:Q38">'[6]Job-Estimates'!$B$60:$P$60</f>
        <v>3770.3464468930888</v>
      </c>
      <c r="D38" s="2">
        <v>12931.956118010399</v>
      </c>
      <c r="E38" s="2">
        <v>19856.301715031361</v>
      </c>
      <c r="F38" s="2">
        <v>23220.07976673013</v>
      </c>
      <c r="G38" s="2">
        <v>15810.313043157874</v>
      </c>
      <c r="H38" s="2">
        <v>22403.995660031364</v>
      </c>
      <c r="I38" s="2">
        <v>25133.366210495464</v>
      </c>
      <c r="J38" s="2">
        <v>21234.916700879076</v>
      </c>
      <c r="K38" s="2">
        <v>14204.466946143801</v>
      </c>
      <c r="L38" s="2">
        <v>17797.159156003647</v>
      </c>
      <c r="M38" s="2">
        <v>11586.99757907717</v>
      </c>
      <c r="N38" s="2">
        <v>10798.976807180727</v>
      </c>
      <c r="O38" s="2">
        <v>5627.0679102552886</v>
      </c>
      <c r="P38" s="2">
        <v>0</v>
      </c>
      <c r="Q38" s="2">
        <v>0</v>
      </c>
      <c r="R38" s="8">
        <f t="shared" ref="R38:R40" si="1">AVERAGE(C38:L38)</f>
        <v>17636.290176337621</v>
      </c>
    </row>
    <row r="39" spans="1:18" x14ac:dyDescent="0.25">
      <c r="A39" s="29"/>
      <c r="B39" s="1">
        <v>0.75</v>
      </c>
      <c r="C39" s="3" cm="1">
        <f t="array" ref="C39:Q39">'[7]Job-Estimates'!$B$60:$P$60</f>
        <v>5655.5196703396332</v>
      </c>
      <c r="D39" s="3">
        <v>19397.934177015599</v>
      </c>
      <c r="E39" s="3">
        <v>29784.452572547045</v>
      </c>
      <c r="F39" s="3">
        <v>34830.119650095185</v>
      </c>
      <c r="G39" s="3">
        <v>23715.469564736806</v>
      </c>
      <c r="H39" s="3">
        <v>33605.993490047047</v>
      </c>
      <c r="I39" s="3">
        <v>37700.049315743192</v>
      </c>
      <c r="J39" s="3">
        <v>31852.375051318617</v>
      </c>
      <c r="K39" s="3">
        <v>21306.700419215704</v>
      </c>
      <c r="L39" s="3">
        <v>26695.738734005467</v>
      </c>
      <c r="M39" s="3">
        <v>17380.496368615753</v>
      </c>
      <c r="N39" s="3">
        <v>16198.465210771092</v>
      </c>
      <c r="O39" s="3">
        <v>8440.6018653829342</v>
      </c>
      <c r="P39" s="3">
        <v>0</v>
      </c>
      <c r="Q39" s="3">
        <v>0</v>
      </c>
      <c r="R39" s="8">
        <f t="shared" si="1"/>
        <v>26454.435264506428</v>
      </c>
    </row>
    <row r="40" spans="1:18" x14ac:dyDescent="0.25">
      <c r="A40" s="29"/>
      <c r="B40" s="1">
        <v>1</v>
      </c>
      <c r="C40" s="4" cm="1">
        <f t="array" ref="C40:Q40">'[8]Job-Estimates'!$B$60:$P$60</f>
        <v>7540.6928937861776</v>
      </c>
      <c r="D40" s="4">
        <v>25863.912236020798</v>
      </c>
      <c r="E40" s="4">
        <v>39712.603430062722</v>
      </c>
      <c r="F40" s="4">
        <v>46440.159533460261</v>
      </c>
      <c r="G40" s="4">
        <v>31620.626086315748</v>
      </c>
      <c r="H40" s="4">
        <v>44807.991320062727</v>
      </c>
      <c r="I40" s="4">
        <v>50266.732420990927</v>
      </c>
      <c r="J40" s="4">
        <v>42469.833401758151</v>
      </c>
      <c r="K40" s="4">
        <v>28408.933892287601</v>
      </c>
      <c r="L40" s="4">
        <v>35594.318312007294</v>
      </c>
      <c r="M40" s="4">
        <v>23173.995158154339</v>
      </c>
      <c r="N40" s="4">
        <v>21597.953614361453</v>
      </c>
      <c r="O40" s="4">
        <v>11254.135820510577</v>
      </c>
      <c r="P40" s="4">
        <v>0</v>
      </c>
      <c r="Q40" s="4">
        <v>0</v>
      </c>
      <c r="R40" s="8">
        <f t="shared" si="1"/>
        <v>35272.580352675242</v>
      </c>
    </row>
    <row r="63" spans="1:3" x14ac:dyDescent="0.25">
      <c r="A63" s="29" t="s">
        <v>1</v>
      </c>
      <c r="C63" s="6"/>
    </row>
    <row r="64" spans="1:3" x14ac:dyDescent="0.25">
      <c r="A64" s="29"/>
      <c r="C64" s="6"/>
    </row>
    <row r="65" spans="1:19" x14ac:dyDescent="0.25">
      <c r="A65" s="29"/>
      <c r="C65" s="6" t="s">
        <v>3</v>
      </c>
    </row>
    <row r="66" spans="1:19" x14ac:dyDescent="0.25">
      <c r="A66" s="29"/>
      <c r="C66">
        <v>2021</v>
      </c>
      <c r="D66">
        <v>2022</v>
      </c>
      <c r="E66">
        <v>2023</v>
      </c>
      <c r="F66">
        <v>2024</v>
      </c>
      <c r="G66">
        <v>2025</v>
      </c>
      <c r="H66">
        <v>2026</v>
      </c>
      <c r="I66">
        <v>2027</v>
      </c>
      <c r="J66">
        <v>2028</v>
      </c>
      <c r="K66">
        <v>2029</v>
      </c>
      <c r="L66">
        <v>2030</v>
      </c>
      <c r="M66">
        <v>2031</v>
      </c>
      <c r="N66">
        <v>2032</v>
      </c>
      <c r="O66">
        <v>2033</v>
      </c>
      <c r="P66">
        <v>2034</v>
      </c>
      <c r="Q66">
        <v>2035</v>
      </c>
      <c r="R66" t="s">
        <v>73</v>
      </c>
      <c r="S66" t="s">
        <v>72</v>
      </c>
    </row>
    <row r="67" spans="1:19" x14ac:dyDescent="0.25">
      <c r="A67" s="29"/>
      <c r="B67" s="1">
        <v>0.25</v>
      </c>
      <c r="C67" s="5" cm="1">
        <f t="array" ref="C67:Q67">'[9]Job-Estimates'!$B$60:$P$60</f>
        <v>1891.748673648799</v>
      </c>
      <c r="D67" s="5">
        <v>5925.0716072890382</v>
      </c>
      <c r="E67" s="5">
        <v>7442.3972429223159</v>
      </c>
      <c r="F67" s="5">
        <v>8699.2852388425345</v>
      </c>
      <c r="G67" s="5">
        <v>8471.0460193221334</v>
      </c>
      <c r="H67" s="5">
        <v>5056.4208097621267</v>
      </c>
      <c r="I67" s="5">
        <v>4700.2251767936277</v>
      </c>
      <c r="J67" s="5">
        <v>2662.4406637929278</v>
      </c>
      <c r="K67" s="5">
        <v>4484.9837515207992</v>
      </c>
      <c r="L67" s="5">
        <v>5967.1225613171582</v>
      </c>
      <c r="M67" s="5">
        <v>5829.8544978259533</v>
      </c>
      <c r="N67" s="5">
        <v>5638.533094229866</v>
      </c>
      <c r="O67" s="5">
        <v>6114.5728571270884</v>
      </c>
      <c r="P67" s="5">
        <v>0</v>
      </c>
      <c r="Q67" s="5">
        <v>0</v>
      </c>
      <c r="R67" s="8">
        <f>AVERAGE(C67:L67)</f>
        <v>5530.0741745211453</v>
      </c>
      <c r="S67">
        <f>(R67-R37)/R37</f>
        <v>-0.37287557425872103</v>
      </c>
    </row>
    <row r="68" spans="1:19" x14ac:dyDescent="0.25">
      <c r="A68" s="29"/>
      <c r="B68" s="1">
        <v>0.5</v>
      </c>
      <c r="C68" s="2" cm="1">
        <f t="array" ref="C68:Q68">'[10]Job-Estimates'!$B$60:$P$60</f>
        <v>3783.497347297598</v>
      </c>
      <c r="D68" s="2">
        <v>11850.143214578076</v>
      </c>
      <c r="E68" s="2">
        <v>14884.794485844632</v>
      </c>
      <c r="F68" s="2">
        <v>17398.570477685069</v>
      </c>
      <c r="G68" s="2">
        <v>16942.092038644267</v>
      </c>
      <c r="H68" s="2">
        <v>10112.841619524253</v>
      </c>
      <c r="I68" s="2">
        <v>9400.4503535872554</v>
      </c>
      <c r="J68" s="2">
        <v>5324.8813275858556</v>
      </c>
      <c r="K68" s="2">
        <v>8969.9675030415983</v>
      </c>
      <c r="L68" s="2">
        <v>11934.245122634316</v>
      </c>
      <c r="M68" s="2">
        <v>11659.708995651907</v>
      </c>
      <c r="N68" s="2">
        <v>11277.066188459732</v>
      </c>
      <c r="O68" s="2">
        <v>12229.145714254177</v>
      </c>
      <c r="P68" s="2">
        <v>0</v>
      </c>
      <c r="Q68" s="2">
        <v>0</v>
      </c>
      <c r="R68" s="8">
        <f t="shared" ref="R68:R70" si="2">AVERAGE(C68:L68)</f>
        <v>11060.148349042291</v>
      </c>
      <c r="S68">
        <f>(R68-R38)/R38</f>
        <v>-0.37287557425872103</v>
      </c>
    </row>
    <row r="69" spans="1:19" x14ac:dyDescent="0.25">
      <c r="A69" s="29"/>
      <c r="B69" s="1">
        <v>0.75</v>
      </c>
      <c r="C69" s="3" cm="1">
        <f t="array" ref="C69:Q69">'[11]Job-Estimates'!$B$60:$P$60</f>
        <v>5675.246020946397</v>
      </c>
      <c r="D69" s="3">
        <v>17775.214821867117</v>
      </c>
      <c r="E69" s="3">
        <v>22327.191728766946</v>
      </c>
      <c r="F69" s="3">
        <v>26097.855716527614</v>
      </c>
      <c r="G69" s="3">
        <v>25413.1380579664</v>
      </c>
      <c r="H69" s="3">
        <v>15169.26242928638</v>
      </c>
      <c r="I69" s="3">
        <v>14100.675530380882</v>
      </c>
      <c r="J69" s="3">
        <v>7987.3219913787834</v>
      </c>
      <c r="K69" s="3">
        <v>13454.951254562398</v>
      </c>
      <c r="L69" s="3">
        <v>17901.36768395147</v>
      </c>
      <c r="M69" s="3">
        <v>17489.563493477861</v>
      </c>
      <c r="N69" s="3">
        <v>16915.599282689596</v>
      </c>
      <c r="O69" s="3">
        <v>18343.718571381269</v>
      </c>
      <c r="P69" s="3">
        <v>0</v>
      </c>
      <c r="Q69" s="3">
        <v>0</v>
      </c>
      <c r="R69" s="8">
        <f t="shared" si="2"/>
        <v>16590.22252356344</v>
      </c>
      <c r="S69">
        <f t="shared" ref="S69:S70" si="3">(R69-R39)/R39</f>
        <v>-0.37287557425872081</v>
      </c>
    </row>
    <row r="70" spans="1:19" x14ac:dyDescent="0.25">
      <c r="A70" s="29"/>
      <c r="B70" s="1">
        <v>1</v>
      </c>
      <c r="C70" s="4" cm="1">
        <f t="array" ref="C70:Q70">'[12]Job-Estimates'!$B$60:$P$60</f>
        <v>7566.9946945951961</v>
      </c>
      <c r="D70" s="4">
        <v>23700.286429156153</v>
      </c>
      <c r="E70" s="4">
        <v>29769.588971689263</v>
      </c>
      <c r="F70" s="4">
        <v>34797.140955370138</v>
      </c>
      <c r="G70" s="4">
        <v>33884.184077288533</v>
      </c>
      <c r="H70" s="4">
        <v>20225.683239048507</v>
      </c>
      <c r="I70" s="4">
        <v>18800.900707174511</v>
      </c>
      <c r="J70" s="4">
        <v>10649.762655171711</v>
      </c>
      <c r="K70" s="4">
        <v>17939.935006083197</v>
      </c>
      <c r="L70" s="4">
        <v>23868.490245268633</v>
      </c>
      <c r="M70" s="4">
        <v>23319.417991303813</v>
      </c>
      <c r="N70" s="4">
        <v>22554.132376919464</v>
      </c>
      <c r="O70" s="4">
        <v>24458.291428508353</v>
      </c>
      <c r="P70" s="4">
        <v>0</v>
      </c>
      <c r="Q70" s="4">
        <v>0</v>
      </c>
      <c r="R70" s="8">
        <f t="shared" si="2"/>
        <v>22120.296698084581</v>
      </c>
      <c r="S70">
        <f t="shared" si="3"/>
        <v>-0.37287557425872103</v>
      </c>
    </row>
    <row r="97" spans="2:19" x14ac:dyDescent="0.25">
      <c r="C97" s="6" t="s">
        <v>4</v>
      </c>
    </row>
    <row r="98" spans="2:19" x14ac:dyDescent="0.25">
      <c r="C98">
        <v>2021</v>
      </c>
      <c r="D98">
        <v>2022</v>
      </c>
      <c r="E98">
        <v>2023</v>
      </c>
      <c r="F98">
        <v>2024</v>
      </c>
      <c r="G98">
        <v>2025</v>
      </c>
      <c r="H98">
        <v>2026</v>
      </c>
      <c r="I98">
        <v>2027</v>
      </c>
      <c r="J98">
        <v>2028</v>
      </c>
      <c r="K98">
        <v>2029</v>
      </c>
      <c r="L98">
        <v>2030</v>
      </c>
      <c r="M98">
        <v>2031</v>
      </c>
      <c r="N98">
        <v>2032</v>
      </c>
      <c r="O98">
        <v>2033</v>
      </c>
      <c r="P98">
        <v>2034</v>
      </c>
      <c r="Q98">
        <v>2035</v>
      </c>
      <c r="R98" t="s">
        <v>74</v>
      </c>
      <c r="S98" t="s">
        <v>72</v>
      </c>
    </row>
    <row r="99" spans="2:19" x14ac:dyDescent="0.25">
      <c r="B99" s="1">
        <v>0.25</v>
      </c>
      <c r="C99" s="5" cm="1">
        <f t="array" ref="C99:Q99">'[13]Job-Estimates'!$B$60:$P$60</f>
        <v>1891.748673648799</v>
      </c>
      <c r="D99" s="5">
        <v>5410.8944936359585</v>
      </c>
      <c r="E99" s="5">
        <v>5979.2127831840717</v>
      </c>
      <c r="F99" s="5">
        <v>5816.446534545692</v>
      </c>
      <c r="G99" s="5">
        <v>5651.5407698159788</v>
      </c>
      <c r="H99" s="5">
        <v>5647.3070719988837</v>
      </c>
      <c r="I99" s="5">
        <v>6346.1503486032698</v>
      </c>
      <c r="J99" s="5">
        <v>3886.7220278558252</v>
      </c>
      <c r="K99" s="5">
        <v>4484.9837515207992</v>
      </c>
      <c r="L99" s="5">
        <v>5967.1225613171582</v>
      </c>
      <c r="M99" s="5">
        <v>5829.8544978259533</v>
      </c>
      <c r="N99" s="5">
        <v>5638.533094229866</v>
      </c>
      <c r="O99" s="5">
        <v>6114.5728571270884</v>
      </c>
      <c r="P99" s="5">
        <v>0</v>
      </c>
      <c r="Q99" s="5">
        <v>0</v>
      </c>
      <c r="R99" s="8">
        <f>AVERAGE(C99:L99)</f>
        <v>5108.2129016126437</v>
      </c>
      <c r="S99">
        <f>(R99-R67)/R99</f>
        <v>-8.2584904159989411E-2</v>
      </c>
    </row>
    <row r="100" spans="2:19" x14ac:dyDescent="0.25">
      <c r="B100" s="1">
        <v>0.5</v>
      </c>
      <c r="C100" s="2" cm="1">
        <f t="array" ref="C100:Q100">'[14]Job-Estimates'!$B$60:$P$60</f>
        <v>3783.497347297598</v>
      </c>
      <c r="D100" s="2">
        <v>10821.788987271917</v>
      </c>
      <c r="E100" s="2">
        <v>11958.425566368143</v>
      </c>
      <c r="F100" s="2">
        <v>11632.893069091384</v>
      </c>
      <c r="G100" s="2">
        <v>11303.081539631958</v>
      </c>
      <c r="H100" s="2">
        <v>11294.614143997767</v>
      </c>
      <c r="I100" s="2">
        <v>12692.30069720654</v>
      </c>
      <c r="J100" s="2">
        <v>7773.4440557116504</v>
      </c>
      <c r="K100" s="2">
        <v>8969.9675030415983</v>
      </c>
      <c r="L100" s="2">
        <v>11934.245122634316</v>
      </c>
      <c r="M100" s="2">
        <v>11659.708995651907</v>
      </c>
      <c r="N100" s="2">
        <v>11277.066188459732</v>
      </c>
      <c r="O100" s="2">
        <v>12229.145714254177</v>
      </c>
      <c r="P100" s="2">
        <v>0</v>
      </c>
      <c r="Q100" s="2">
        <v>0</v>
      </c>
      <c r="R100" s="8">
        <f t="shared" ref="R100:R102" si="4">AVERAGE(C100:L100)</f>
        <v>10216.425803225287</v>
      </c>
      <c r="S100">
        <f t="shared" ref="S100:S102" si="5">(R100-R68)/R100</f>
        <v>-8.2584904159989411E-2</v>
      </c>
    </row>
    <row r="101" spans="2:19" x14ac:dyDescent="0.25">
      <c r="B101" s="1">
        <v>0.75</v>
      </c>
      <c r="C101" s="3" cm="1">
        <f t="array" ref="C101:Q101">'[15]Job-Estimates'!$B$60:$P$60</f>
        <v>5675.246020946397</v>
      </c>
      <c r="D101" s="3">
        <v>16232.683480907872</v>
      </c>
      <c r="E101" s="3">
        <v>17937.638349552217</v>
      </c>
      <c r="F101" s="3">
        <v>17449.339603637076</v>
      </c>
      <c r="G101" s="3">
        <v>16954.622309447936</v>
      </c>
      <c r="H101" s="3">
        <v>16941.921215996652</v>
      </c>
      <c r="I101" s="3">
        <v>19038.451045809812</v>
      </c>
      <c r="J101" s="3">
        <v>11660.166083567477</v>
      </c>
      <c r="K101" s="3">
        <v>13454.951254562398</v>
      </c>
      <c r="L101" s="3">
        <v>17901.36768395147</v>
      </c>
      <c r="M101" s="3">
        <v>17489.563493477861</v>
      </c>
      <c r="N101" s="3">
        <v>16915.599282689596</v>
      </c>
      <c r="O101" s="3">
        <v>18343.718571381269</v>
      </c>
      <c r="P101" s="3">
        <v>0</v>
      </c>
      <c r="Q101" s="3">
        <v>0</v>
      </c>
      <c r="R101" s="8">
        <f t="shared" si="4"/>
        <v>15324.638704837931</v>
      </c>
      <c r="S101">
        <f t="shared" si="5"/>
        <v>-8.2584904159989661E-2</v>
      </c>
    </row>
    <row r="102" spans="2:19" x14ac:dyDescent="0.25">
      <c r="B102" s="1">
        <v>1</v>
      </c>
      <c r="C102" s="4" cm="1">
        <f t="array" ref="C102:Q102">'[16]Job-Estimates'!$B$60:$P$60</f>
        <v>7566.9946945951961</v>
      </c>
      <c r="D102" s="4">
        <v>21643.577974543834</v>
      </c>
      <c r="E102" s="4">
        <v>23916.851132736287</v>
      </c>
      <c r="F102" s="4">
        <v>23265.786138182768</v>
      </c>
      <c r="G102" s="4">
        <v>22606.163079263915</v>
      </c>
      <c r="H102" s="4">
        <v>22589.228287995535</v>
      </c>
      <c r="I102" s="4">
        <v>25384.601394413079</v>
      </c>
      <c r="J102" s="4">
        <v>15546.888111423301</v>
      </c>
      <c r="K102" s="4">
        <v>17939.935006083197</v>
      </c>
      <c r="L102" s="4">
        <v>23868.490245268633</v>
      </c>
      <c r="M102" s="4">
        <v>23319.417991303813</v>
      </c>
      <c r="N102" s="4">
        <v>22554.132376919464</v>
      </c>
      <c r="O102" s="4">
        <v>24458.291428508353</v>
      </c>
      <c r="P102" s="4">
        <v>0</v>
      </c>
      <c r="Q102" s="4">
        <v>0</v>
      </c>
      <c r="R102" s="8">
        <f t="shared" si="4"/>
        <v>20432.851606450575</v>
      </c>
      <c r="S102">
        <f t="shared" si="5"/>
        <v>-8.2584904159989411E-2</v>
      </c>
    </row>
    <row r="103" spans="2:19" x14ac:dyDescent="0.25">
      <c r="B103" s="6"/>
    </row>
    <row r="129" spans="2:17" x14ac:dyDescent="0.25">
      <c r="C129" s="6" t="s">
        <v>5</v>
      </c>
    </row>
    <row r="130" spans="2:17" x14ac:dyDescent="0.25">
      <c r="C130">
        <v>2021</v>
      </c>
      <c r="D130">
        <v>2022</v>
      </c>
      <c r="E130">
        <v>2023</v>
      </c>
      <c r="F130">
        <v>2024</v>
      </c>
      <c r="G130">
        <v>2025</v>
      </c>
      <c r="H130">
        <v>2026</v>
      </c>
      <c r="I130">
        <v>2027</v>
      </c>
      <c r="J130">
        <v>2028</v>
      </c>
      <c r="K130">
        <v>2029</v>
      </c>
      <c r="L130">
        <v>2030</v>
      </c>
      <c r="M130">
        <v>2031</v>
      </c>
      <c r="N130">
        <v>2032</v>
      </c>
      <c r="O130">
        <v>2033</v>
      </c>
      <c r="P130">
        <v>2034</v>
      </c>
      <c r="Q130">
        <v>2035</v>
      </c>
    </row>
    <row r="131" spans="2:17" x14ac:dyDescent="0.25">
      <c r="B131" s="1">
        <v>0.25</v>
      </c>
      <c r="C131" s="5" cm="1">
        <f t="array" ref="C131:Q131">'[17]Job-Estimates'!$B$60:$P$60</f>
        <v>2051.7891571547957</v>
      </c>
      <c r="D131" s="5">
        <v>14929.012461460152</v>
      </c>
      <c r="E131" s="5">
        <v>12152.613771189213</v>
      </c>
      <c r="F131" s="5">
        <v>10684.107712816756</v>
      </c>
      <c r="G131" s="5">
        <v>9010.742768948463</v>
      </c>
      <c r="H131" s="5">
        <v>16312.777210197622</v>
      </c>
      <c r="I131" s="5">
        <v>7284.6017750875217</v>
      </c>
      <c r="J131" s="5">
        <v>13360.172633452803</v>
      </c>
      <c r="K131" s="5">
        <v>1964.310413731281</v>
      </c>
      <c r="L131" s="5">
        <v>9883.5012848651568</v>
      </c>
      <c r="M131" s="5">
        <v>3097.0173190531482</v>
      </c>
      <c r="N131" s="5">
        <v>4125.4653041780512</v>
      </c>
      <c r="O131" s="5">
        <v>2651.9677066304184</v>
      </c>
      <c r="P131" s="5">
        <v>0</v>
      </c>
      <c r="Q131" s="5">
        <v>0</v>
      </c>
    </row>
    <row r="132" spans="2:17" x14ac:dyDescent="0.25">
      <c r="B132" s="1">
        <v>0.5</v>
      </c>
      <c r="C132" s="2" cm="1">
        <f t="array" ref="C132:Q132">'[18]Job-Estimates'!$B$60:$P$60</f>
        <v>4115.5709726116147</v>
      </c>
      <c r="D132" s="2">
        <v>29802.297956813156</v>
      </c>
      <c r="E132" s="2">
        <v>24329.107918168073</v>
      </c>
      <c r="F132" s="2">
        <v>21356.009532656251</v>
      </c>
      <c r="G132" s="2">
        <v>17967.677594934215</v>
      </c>
      <c r="H132" s="2">
        <v>32645.116520089712</v>
      </c>
      <c r="I132" s="2">
        <v>14564.884381245634</v>
      </c>
      <c r="J132" s="2">
        <v>26730.054896406895</v>
      </c>
      <c r="K132" s="2">
        <v>3915.7705918423685</v>
      </c>
      <c r="L132" s="2">
        <v>19746.934410573631</v>
      </c>
      <c r="M132" s="2">
        <v>6180.8659948599307</v>
      </c>
      <c r="N132" s="2">
        <v>8238.7571754135206</v>
      </c>
      <c r="O132" s="2">
        <v>5329.1814805406011</v>
      </c>
      <c r="P132" s="2">
        <v>0</v>
      </c>
      <c r="Q132" s="2">
        <v>0</v>
      </c>
    </row>
    <row r="133" spans="2:17" x14ac:dyDescent="0.25">
      <c r="B133" s="1">
        <v>0.75</v>
      </c>
      <c r="C133" s="3" cm="1">
        <f t="array" ref="C133:Q133">'[19]Job-Estimates'!$B$60:$P$60</f>
        <v>6155.3674714643876</v>
      </c>
      <c r="D133" s="3">
        <v>44787.037384380463</v>
      </c>
      <c r="E133" s="3">
        <v>36457.841313567631</v>
      </c>
      <c r="F133" s="3">
        <v>32052.323138450265</v>
      </c>
      <c r="G133" s="3">
        <v>27032.228306845394</v>
      </c>
      <c r="H133" s="3">
        <v>48938.331630592867</v>
      </c>
      <c r="I133" s="3">
        <v>21853.805325262569</v>
      </c>
      <c r="J133" s="3">
        <v>40080.517900358413</v>
      </c>
      <c r="K133" s="3">
        <v>5892.9312411938436</v>
      </c>
      <c r="L133" s="3">
        <v>29650.503854595467</v>
      </c>
      <c r="M133" s="3">
        <v>9291.051957159445</v>
      </c>
      <c r="N133" s="3">
        <v>12376.395912534157</v>
      </c>
      <c r="O133" s="3">
        <v>7955.9031198912553</v>
      </c>
      <c r="P133" s="3">
        <v>0</v>
      </c>
      <c r="Q133" s="3">
        <v>0</v>
      </c>
    </row>
    <row r="134" spans="2:17" x14ac:dyDescent="0.25">
      <c r="B134" s="1">
        <v>1</v>
      </c>
      <c r="C134" s="4" cm="1">
        <f t="array" ref="C134:Q134">'[20]Job-Estimates'!$B$60:$P$60</f>
        <v>8207.1566286191828</v>
      </c>
      <c r="D134" s="4">
        <v>59716.049845840607</v>
      </c>
      <c r="E134" s="4">
        <v>48610.455084756853</v>
      </c>
      <c r="F134" s="4">
        <v>42736.430851267025</v>
      </c>
      <c r="G134" s="4">
        <v>36042.971075793852</v>
      </c>
      <c r="H134" s="4">
        <v>65251.10884079049</v>
      </c>
      <c r="I134" s="4">
        <v>29138.407100350087</v>
      </c>
      <c r="J134" s="4">
        <v>53440.690533811212</v>
      </c>
      <c r="K134" s="4">
        <v>7857.2416549251238</v>
      </c>
      <c r="L134" s="4">
        <v>39534.005139460627</v>
      </c>
      <c r="M134" s="4">
        <v>12388.069276212593</v>
      </c>
      <c r="N134" s="4">
        <v>16501.861216712205</v>
      </c>
      <c r="O134" s="4">
        <v>10607.870826521674</v>
      </c>
      <c r="P134" s="4">
        <v>0</v>
      </c>
      <c r="Q134" s="4">
        <v>0</v>
      </c>
    </row>
    <row r="135" spans="2:17" x14ac:dyDescent="0.25">
      <c r="B135" s="7"/>
    </row>
  </sheetData>
  <mergeCells count="3">
    <mergeCell ref="A3:A8"/>
    <mergeCell ref="A35:A40"/>
    <mergeCell ref="A63:A7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270F-90EB-4391-A38E-C3D24CEE64FA}">
  <sheetPr codeName="Sheet2"/>
  <dimension ref="A1:AV107"/>
  <sheetViews>
    <sheetView topLeftCell="AJ1" zoomScale="70" zoomScaleNormal="70" workbookViewId="0">
      <selection activeCell="AQ41" sqref="AQ41:AU41"/>
    </sheetView>
  </sheetViews>
  <sheetFormatPr defaultRowHeight="15" x14ac:dyDescent="0.25"/>
  <sheetData>
    <row r="1" spans="1:17" x14ac:dyDescent="0.25">
      <c r="A1" s="9" t="s">
        <v>25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13</v>
      </c>
    </row>
    <row r="5" spans="1:17" x14ac:dyDescent="0.25">
      <c r="B5" s="20" t="s">
        <v>75</v>
      </c>
      <c r="C5" s="18" cm="1">
        <f t="array" ref="C5:Q5">_xlfn.ANCHORARRAY(C25)</f>
        <v>645.79058899371103</v>
      </c>
      <c r="D5" s="18">
        <v>5396.1437549883403</v>
      </c>
      <c r="E5" s="18">
        <v>4763.8216100593427</v>
      </c>
      <c r="F5" s="18">
        <v>4519.1301189546593</v>
      </c>
      <c r="G5" s="18">
        <v>3781.1832145143303</v>
      </c>
      <c r="H5" s="18">
        <v>7108.931503028216</v>
      </c>
      <c r="I5" s="18">
        <v>2847.968496302582</v>
      </c>
      <c r="J5" s="18">
        <v>5776.6346613651622</v>
      </c>
      <c r="K5" s="18">
        <v>849.42661507974333</v>
      </c>
      <c r="L5" s="18">
        <v>4076.1230644558445</v>
      </c>
      <c r="M5" s="18">
        <v>1267.5811665776346</v>
      </c>
      <c r="N5" s="18">
        <v>1702.3165203919352</v>
      </c>
      <c r="O5" s="18">
        <v>1087.1909102938614</v>
      </c>
      <c r="P5" s="18">
        <v>0</v>
      </c>
      <c r="Q5" s="18">
        <v>0</v>
      </c>
    </row>
    <row r="6" spans="1:17" x14ac:dyDescent="0.25">
      <c r="B6" s="12" t="s">
        <v>76</v>
      </c>
      <c r="C6" s="18" cm="1">
        <f t="array" ref="C6:Q6">_xlfn.ANCHORARRAY(C28)</f>
        <v>2583.1623559748441</v>
      </c>
      <c r="D6" s="18">
        <v>21584.575019953361</v>
      </c>
      <c r="E6" s="18">
        <v>19055.286440237371</v>
      </c>
      <c r="F6" s="18">
        <v>18076.520475818637</v>
      </c>
      <c r="G6" s="18">
        <v>15124.732858057321</v>
      </c>
      <c r="H6" s="18">
        <v>28435.726012112864</v>
      </c>
      <c r="I6" s="18">
        <v>11391.873985210328</v>
      </c>
      <c r="J6" s="18">
        <v>23106.538645460649</v>
      </c>
      <c r="K6" s="18">
        <v>3397.7064603189733</v>
      </c>
      <c r="L6" s="18">
        <v>16304.492257823378</v>
      </c>
      <c r="M6" s="18">
        <v>5070.3246663105383</v>
      </c>
      <c r="N6" s="18">
        <v>6809.2660815677409</v>
      </c>
      <c r="O6" s="18">
        <v>4348.7636411754456</v>
      </c>
      <c r="P6" s="18">
        <v>0</v>
      </c>
      <c r="Q6" s="18"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 t="s">
        <v>14</v>
      </c>
    </row>
    <row r="10" spans="1:17" x14ac:dyDescent="0.25">
      <c r="B10" s="20" t="s">
        <v>78</v>
      </c>
      <c r="C10" s="18" cm="1">
        <f t="array" ref="C10:Q10">_xlfn.ANCHORARRAY(C33)</f>
        <v>645.79058899371103</v>
      </c>
      <c r="D10" s="18">
        <v>2517.3822532612357</v>
      </c>
      <c r="E10" s="18">
        <v>4173.1514403117162</v>
      </c>
      <c r="F10" s="18">
        <v>4978.036860911202</v>
      </c>
      <c r="G10" s="18">
        <v>3494.0973702717338</v>
      </c>
      <c r="H10" s="18">
        <v>5054.3471656911843</v>
      </c>
      <c r="I10" s="18">
        <v>4965.9433239800919</v>
      </c>
      <c r="J10" s="18">
        <v>4886.2006986189517</v>
      </c>
      <c r="K10" s="18">
        <v>3276.5310103423403</v>
      </c>
      <c r="L10" s="18">
        <v>3587.5032569232053</v>
      </c>
      <c r="M10" s="18">
        <v>2375.972196021808</v>
      </c>
      <c r="N10" s="18">
        <v>2267.1225969230336</v>
      </c>
      <c r="O10" s="18">
        <v>1087.190910293861</v>
      </c>
      <c r="P10" s="18">
        <v>0</v>
      </c>
      <c r="Q10" s="18">
        <v>0</v>
      </c>
    </row>
    <row r="11" spans="1:17" x14ac:dyDescent="0.25">
      <c r="B11" s="12" t="s">
        <v>77</v>
      </c>
      <c r="C11" s="18" cm="1">
        <f t="array" ref="C11:Q11">_xlfn.ANCHORARRAY(C36)</f>
        <v>2583.1623559748441</v>
      </c>
      <c r="D11" s="18">
        <v>10069.529013044943</v>
      </c>
      <c r="E11" s="18">
        <v>16692.605761246865</v>
      </c>
      <c r="F11" s="18">
        <v>19912.147443644808</v>
      </c>
      <c r="G11" s="18">
        <v>13976.389481086935</v>
      </c>
      <c r="H11" s="18">
        <v>20217.388662764737</v>
      </c>
      <c r="I11" s="18">
        <v>19863.773295920368</v>
      </c>
      <c r="J11" s="18">
        <v>19544.802794475807</v>
      </c>
      <c r="K11" s="18">
        <v>13106.124041369361</v>
      </c>
      <c r="L11" s="18">
        <v>14350.013027692821</v>
      </c>
      <c r="M11" s="18">
        <v>9503.8887840872321</v>
      </c>
      <c r="N11" s="18">
        <v>9068.4903876921344</v>
      </c>
      <c r="O11" s="18">
        <v>4348.7636411754438</v>
      </c>
      <c r="P11" s="18">
        <v>0</v>
      </c>
      <c r="Q11" s="18">
        <v>0</v>
      </c>
    </row>
    <row r="12" spans="1:17" x14ac:dyDescent="0.25">
      <c r="B12" s="11"/>
    </row>
    <row r="13" spans="1:17" x14ac:dyDescent="0.25">
      <c r="B13" s="11"/>
    </row>
    <row r="14" spans="1:17" x14ac:dyDescent="0.25">
      <c r="B14" s="10" t="s">
        <v>15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20" t="s">
        <v>79</v>
      </c>
      <c r="C15" s="18" cm="1">
        <f t="array" ref="C15:Q15">_xlfn.ANCHORARRAY(C41)</f>
        <v>649.27507058900085</v>
      </c>
      <c r="D15" s="18">
        <v>2285.2224853142607</v>
      </c>
      <c r="E15" s="18">
        <v>3129.8635802337876</v>
      </c>
      <c r="F15" s="18">
        <v>3733.5276456833999</v>
      </c>
      <c r="G15" s="18">
        <v>3623.0444309647505</v>
      </c>
      <c r="H15" s="18">
        <v>2219.6474336987308</v>
      </c>
      <c r="I15" s="18">
        <v>1862.2287464925344</v>
      </c>
      <c r="J15" s="18">
        <v>1227.6579255280112</v>
      </c>
      <c r="K15" s="18">
        <v>2071.5336013566261</v>
      </c>
      <c r="L15" s="18">
        <v>2405.3331898497208</v>
      </c>
      <c r="M15" s="18">
        <v>2391.4160152959503</v>
      </c>
      <c r="N15" s="18">
        <v>2377.2341832968982</v>
      </c>
      <c r="O15" s="18">
        <v>2368.5230545687696</v>
      </c>
      <c r="P15" s="18">
        <v>0</v>
      </c>
      <c r="Q15" s="18">
        <v>0</v>
      </c>
    </row>
    <row r="16" spans="1:17" x14ac:dyDescent="0.25">
      <c r="B16" s="12" t="s">
        <v>80</v>
      </c>
      <c r="C16" s="18" cm="1">
        <f t="array" ref="C16:Q16">_xlfn.ANCHORARRAY(C44)</f>
        <v>2597.1002823560034</v>
      </c>
      <c r="D16" s="18">
        <v>9140.8899412570427</v>
      </c>
      <c r="E16" s="18">
        <v>12519.45432093515</v>
      </c>
      <c r="F16" s="18">
        <v>14934.1105827336</v>
      </c>
      <c r="G16" s="18">
        <v>14492.177723859002</v>
      </c>
      <c r="H16" s="18">
        <v>8878.5897347949231</v>
      </c>
      <c r="I16" s="18">
        <v>7448.9149859701374</v>
      </c>
      <c r="J16" s="18">
        <v>4910.6317021120449</v>
      </c>
      <c r="K16" s="18">
        <v>8286.1344054265046</v>
      </c>
      <c r="L16" s="18">
        <v>9621.3327593988834</v>
      </c>
      <c r="M16" s="18">
        <v>9565.6640611838011</v>
      </c>
      <c r="N16" s="18">
        <v>9508.9367331875928</v>
      </c>
      <c r="O16" s="18">
        <v>9474.0922182750783</v>
      </c>
      <c r="P16" s="18">
        <v>0</v>
      </c>
      <c r="Q16" s="18">
        <v>0</v>
      </c>
    </row>
    <row r="17" spans="1:19" x14ac:dyDescent="0.25">
      <c r="B17" s="11"/>
    </row>
    <row r="18" spans="1:19" x14ac:dyDescent="0.25">
      <c r="B18" s="11"/>
    </row>
    <row r="19" spans="1:19" x14ac:dyDescent="0.25">
      <c r="B19" s="10" t="s">
        <v>16</v>
      </c>
    </row>
    <row r="20" spans="1:19" x14ac:dyDescent="0.25">
      <c r="B20" s="20" t="s">
        <v>81</v>
      </c>
      <c r="C20" s="18" cm="1">
        <f t="array" ref="C20:Q20">_xlfn.ANCHORARRAY(C49)</f>
        <v>649.27507058900085</v>
      </c>
      <c r="D20" s="18">
        <v>2208.4356318682449</v>
      </c>
      <c r="E20" s="18">
        <v>2556.895186642927</v>
      </c>
      <c r="F20" s="18">
        <v>2491.135757285932</v>
      </c>
      <c r="G20" s="18">
        <v>2417.4176244943501</v>
      </c>
      <c r="H20" s="18">
        <v>2346.4719839741729</v>
      </c>
      <c r="I20" s="18">
        <v>2305.430652413324</v>
      </c>
      <c r="J20" s="18">
        <v>1704.1469532972467</v>
      </c>
      <c r="K20" s="18">
        <v>2071.5336013566261</v>
      </c>
      <c r="L20" s="18">
        <v>2405.3331898497208</v>
      </c>
      <c r="M20" s="18">
        <v>2391.4160152959503</v>
      </c>
      <c r="N20" s="18">
        <v>2377.2341832968982</v>
      </c>
      <c r="O20" s="18">
        <v>2368.5230545687696</v>
      </c>
      <c r="P20" s="18">
        <v>0</v>
      </c>
      <c r="Q20" s="18">
        <v>0</v>
      </c>
    </row>
    <row r="21" spans="1:19" x14ac:dyDescent="0.25">
      <c r="B21" s="12" t="s">
        <v>82</v>
      </c>
      <c r="C21" s="18" cm="1">
        <f t="array" ref="C21:Q21">_xlfn.ANCHORARRAY(C52)</f>
        <v>2597.1002823560034</v>
      </c>
      <c r="D21" s="18">
        <v>8833.7425274729794</v>
      </c>
      <c r="E21" s="18">
        <v>10227.580746571708</v>
      </c>
      <c r="F21" s="18">
        <v>9964.5430291437278</v>
      </c>
      <c r="G21" s="18">
        <v>9669.6704979774004</v>
      </c>
      <c r="H21" s="18">
        <v>9385.8879358966915</v>
      </c>
      <c r="I21" s="18">
        <v>9221.7226096532959</v>
      </c>
      <c r="J21" s="18">
        <v>6816.5878131889867</v>
      </c>
      <c r="K21" s="18">
        <v>8286.1344054265046</v>
      </c>
      <c r="L21" s="18">
        <v>9621.3327593988834</v>
      </c>
      <c r="M21" s="18">
        <v>9565.6640611838011</v>
      </c>
      <c r="N21" s="18">
        <v>9508.9367331875928</v>
      </c>
      <c r="O21" s="18">
        <v>9474.0922182750783</v>
      </c>
      <c r="P21" s="18">
        <v>0</v>
      </c>
      <c r="Q21" s="18">
        <v>0</v>
      </c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13</v>
      </c>
    </row>
    <row r="25" spans="1:19" x14ac:dyDescent="0.25">
      <c r="A25" s="30">
        <v>0.25</v>
      </c>
      <c r="B25" s="17" t="s">
        <v>7</v>
      </c>
      <c r="C25" s="18" cm="1">
        <f t="array" ref="C25:Q25">'[1]Job-Estimates'!$B$17:$P$17</f>
        <v>645.79058899371103</v>
      </c>
      <c r="D25" s="18">
        <v>5396.1437549883403</v>
      </c>
      <c r="E25" s="18">
        <v>4763.8216100593427</v>
      </c>
      <c r="F25" s="18">
        <v>4519.1301189546593</v>
      </c>
      <c r="G25" s="18">
        <v>3781.1832145143303</v>
      </c>
      <c r="H25" s="18">
        <v>7108.931503028216</v>
      </c>
      <c r="I25" s="18">
        <v>2847.968496302582</v>
      </c>
      <c r="J25" s="18">
        <v>5776.6346613651622</v>
      </c>
      <c r="K25" s="18">
        <v>849.42661507974333</v>
      </c>
      <c r="L25" s="18">
        <v>4076.1230644558445</v>
      </c>
      <c r="M25" s="18">
        <v>1267.5811665776346</v>
      </c>
      <c r="N25" s="18">
        <v>1702.3165203919352</v>
      </c>
      <c r="O25" s="18">
        <v>1087.1909102938614</v>
      </c>
      <c r="P25" s="18">
        <v>0</v>
      </c>
      <c r="Q25" s="18">
        <v>0</v>
      </c>
      <c r="R25" s="8">
        <f>AVERAGE(C25:L25)</f>
        <v>3976.5153627741929</v>
      </c>
      <c r="S25" s="8">
        <f>MAX(_xlfn.ANCHORARRAY(C25))</f>
        <v>7108.931503028216</v>
      </c>
    </row>
    <row r="26" spans="1:19" x14ac:dyDescent="0.25">
      <c r="A26" s="31"/>
      <c r="B26" s="11" t="s">
        <v>8</v>
      </c>
      <c r="C26" s="8" cm="1">
        <f t="array" ref="C26:Q26">'[1]Job-Estimates'!$B$18:$P$18</f>
        <v>229.92017965343626</v>
      </c>
      <c r="D26" s="8">
        <v>1921.1836820291128</v>
      </c>
      <c r="E26" s="8">
        <v>1696.058659090234</v>
      </c>
      <c r="F26" s="8">
        <v>1608.9413914290235</v>
      </c>
      <c r="G26" s="8">
        <v>1346.2108906516733</v>
      </c>
      <c r="H26" s="8">
        <v>2530.9857965987444</v>
      </c>
      <c r="I26" s="8">
        <v>1013.9593847868742</v>
      </c>
      <c r="J26" s="8">
        <v>2056.6494801401932</v>
      </c>
      <c r="K26" s="8">
        <v>302.4205110295386</v>
      </c>
      <c r="L26" s="8">
        <v>1451.2180314202899</v>
      </c>
      <c r="M26" s="8">
        <v>451.29565916867239</v>
      </c>
      <c r="N26" s="8">
        <v>606.07405382821059</v>
      </c>
      <c r="O26" s="8">
        <v>387.07149604309546</v>
      </c>
      <c r="P26" s="8">
        <v>0</v>
      </c>
      <c r="Q26" s="8">
        <v>0</v>
      </c>
      <c r="S26" s="8"/>
    </row>
    <row r="27" spans="1:19" x14ac:dyDescent="0.25">
      <c r="A27" s="31"/>
      <c r="B27" s="12" t="s">
        <v>9</v>
      </c>
      <c r="C27" s="8" cm="1">
        <f t="array" ref="C27:Q27">'[1]Job-Estimates'!$B$19:$P$19</f>
        <v>415.87040934027482</v>
      </c>
      <c r="D27" s="8">
        <v>3474.9600729592275</v>
      </c>
      <c r="E27" s="8">
        <v>3067.7629509691087</v>
      </c>
      <c r="F27" s="8">
        <v>2910.1887275256358</v>
      </c>
      <c r="G27" s="8">
        <v>2434.972323862657</v>
      </c>
      <c r="H27" s="8">
        <v>4577.945706429472</v>
      </c>
      <c r="I27" s="8">
        <v>1834.0091115157079</v>
      </c>
      <c r="J27" s="8">
        <v>3719.985181224969</v>
      </c>
      <c r="K27" s="8">
        <v>547.00610405020473</v>
      </c>
      <c r="L27" s="8">
        <v>2624.9050330355549</v>
      </c>
      <c r="M27" s="8">
        <v>816.28550740896208</v>
      </c>
      <c r="N27" s="8">
        <v>1096.2424665637247</v>
      </c>
      <c r="O27" s="8">
        <v>700.11941425076589</v>
      </c>
      <c r="P27" s="8">
        <v>0</v>
      </c>
      <c r="Q27" s="8">
        <v>0</v>
      </c>
      <c r="S27" s="8"/>
    </row>
    <row r="28" spans="1:19" x14ac:dyDescent="0.25">
      <c r="A28" s="32">
        <v>1</v>
      </c>
      <c r="B28" s="17" t="s">
        <v>7</v>
      </c>
      <c r="C28" s="18" cm="1">
        <f t="array" ref="C28:Q28">'[4]Job-Estimates'!$B$17:$P$17</f>
        <v>2583.1623559748441</v>
      </c>
      <c r="D28" s="18">
        <v>21584.575019953361</v>
      </c>
      <c r="E28" s="18">
        <v>19055.286440237371</v>
      </c>
      <c r="F28" s="18">
        <v>18076.520475818637</v>
      </c>
      <c r="G28" s="18">
        <v>15124.732858057321</v>
      </c>
      <c r="H28" s="18">
        <v>28435.726012112864</v>
      </c>
      <c r="I28" s="18">
        <v>11391.873985210328</v>
      </c>
      <c r="J28" s="18">
        <v>23106.538645460649</v>
      </c>
      <c r="K28" s="18">
        <v>3397.7064603189733</v>
      </c>
      <c r="L28" s="18">
        <v>16304.492257823378</v>
      </c>
      <c r="M28" s="18">
        <v>5070.3246663105383</v>
      </c>
      <c r="N28" s="18">
        <v>6809.2660815677409</v>
      </c>
      <c r="O28" s="18">
        <v>4348.7636411754456</v>
      </c>
      <c r="P28" s="18">
        <v>0</v>
      </c>
      <c r="Q28" s="18">
        <v>0</v>
      </c>
      <c r="R28" s="8">
        <f>AVERAGE(C28:L28)</f>
        <v>15906.061451096772</v>
      </c>
      <c r="S28" s="8">
        <f t="shared" ref="S28" si="0">MAX(_xlfn.ANCHORARRAY(C28))</f>
        <v>28435.726012112864</v>
      </c>
    </row>
    <row r="29" spans="1:19" x14ac:dyDescent="0.25">
      <c r="A29" s="33"/>
      <c r="B29" s="11" t="s">
        <v>8</v>
      </c>
      <c r="C29" s="8" cm="1">
        <f t="array" ref="C29:Q29">'[4]Job-Estimates'!$B$18:$P$18</f>
        <v>919.68071861374506</v>
      </c>
      <c r="D29" s="8">
        <v>7684.7347281164512</v>
      </c>
      <c r="E29" s="8">
        <v>6784.2346363609358</v>
      </c>
      <c r="F29" s="8">
        <v>6435.765565716094</v>
      </c>
      <c r="G29" s="8">
        <v>5384.843562606693</v>
      </c>
      <c r="H29" s="8">
        <v>10123.943186394978</v>
      </c>
      <c r="I29" s="8">
        <v>4055.837539147497</v>
      </c>
      <c r="J29" s="8">
        <v>8226.5979205607728</v>
      </c>
      <c r="K29" s="8">
        <v>1209.6820441181544</v>
      </c>
      <c r="L29" s="8">
        <v>5804.8721256811596</v>
      </c>
      <c r="M29" s="8">
        <v>1805.1826366746895</v>
      </c>
      <c r="N29" s="8">
        <v>2424.2962153128424</v>
      </c>
      <c r="O29" s="8">
        <v>1548.2859841723819</v>
      </c>
      <c r="P29" s="8">
        <v>0</v>
      </c>
      <c r="Q29" s="8">
        <v>0</v>
      </c>
    </row>
    <row r="30" spans="1:19" x14ac:dyDescent="0.25">
      <c r="A30" s="33"/>
      <c r="B30" s="12" t="s">
        <v>9</v>
      </c>
      <c r="C30" s="8" cm="1">
        <f t="array" ref="C30:Q30">'[4]Job-Estimates'!$B$19:$P$19</f>
        <v>1663.4816373610993</v>
      </c>
      <c r="D30" s="8">
        <v>13899.84029183691</v>
      </c>
      <c r="E30" s="8">
        <v>12271.051803876435</v>
      </c>
      <c r="F30" s="8">
        <v>11640.754910102543</v>
      </c>
      <c r="G30" s="8">
        <v>9739.8892954506282</v>
      </c>
      <c r="H30" s="8">
        <v>18311.782825717888</v>
      </c>
      <c r="I30" s="8">
        <v>7336.0364460628316</v>
      </c>
      <c r="J30" s="8">
        <v>14879.940724899876</v>
      </c>
      <c r="K30" s="8">
        <v>2188.0244162008189</v>
      </c>
      <c r="L30" s="8">
        <v>10499.62013214222</v>
      </c>
      <c r="M30" s="8">
        <v>3265.1420296358483</v>
      </c>
      <c r="N30" s="8">
        <v>4384.969866254899</v>
      </c>
      <c r="O30" s="8">
        <v>2800.4776570030635</v>
      </c>
      <c r="P30" s="8">
        <v>0</v>
      </c>
      <c r="Q30" s="8">
        <v>0</v>
      </c>
    </row>
    <row r="31" spans="1:19" x14ac:dyDescent="0.25">
      <c r="A31" s="15"/>
      <c r="B31" s="12"/>
    </row>
    <row r="32" spans="1:19" x14ac:dyDescent="0.25">
      <c r="B32" s="10" t="s">
        <v>14</v>
      </c>
    </row>
    <row r="33" spans="1:18" x14ac:dyDescent="0.25">
      <c r="A33" s="30">
        <v>0.25</v>
      </c>
      <c r="B33" s="17" t="s">
        <v>7</v>
      </c>
      <c r="C33" s="19" cm="1">
        <f t="array" ref="C33:Q33">'[5]Job-Estimates'!$B$17:$P$17</f>
        <v>645.79058899371103</v>
      </c>
      <c r="D33" s="19">
        <v>2517.3822532612357</v>
      </c>
      <c r="E33" s="19">
        <v>4173.1514403117162</v>
      </c>
      <c r="F33" s="19">
        <v>4978.036860911202</v>
      </c>
      <c r="G33" s="19">
        <v>3494.0973702717338</v>
      </c>
      <c r="H33" s="19">
        <v>5054.3471656911843</v>
      </c>
      <c r="I33" s="19">
        <v>4965.9433239800919</v>
      </c>
      <c r="J33" s="19">
        <v>4886.2006986189517</v>
      </c>
      <c r="K33" s="19">
        <v>3276.5310103423403</v>
      </c>
      <c r="L33" s="19">
        <v>3587.5032569232053</v>
      </c>
      <c r="M33" s="19">
        <v>2375.972196021808</v>
      </c>
      <c r="N33" s="19">
        <v>2267.1225969230336</v>
      </c>
      <c r="O33" s="19">
        <v>1087.190910293861</v>
      </c>
      <c r="P33" s="19">
        <v>0</v>
      </c>
      <c r="Q33" s="19">
        <v>0</v>
      </c>
      <c r="R33" s="14"/>
    </row>
    <row r="34" spans="1:18" x14ac:dyDescent="0.25">
      <c r="A34" s="31"/>
      <c r="B34" s="11" t="s">
        <v>8</v>
      </c>
      <c r="C34" s="16" cm="1">
        <f t="array" ref="C34:Q34">'[5]Job-Estimates'!$B$18:$P$18</f>
        <v>229.92017965343626</v>
      </c>
      <c r="D34" s="16">
        <v>896.26109421645981</v>
      </c>
      <c r="E34" s="16">
        <v>1485.7629473550751</v>
      </c>
      <c r="F34" s="16">
        <v>1772.3255013139831</v>
      </c>
      <c r="G34" s="16">
        <v>1244.0000037029024</v>
      </c>
      <c r="H34" s="16">
        <v>1799.4941830560963</v>
      </c>
      <c r="I34" s="16">
        <v>1768.0198514156484</v>
      </c>
      <c r="J34" s="16">
        <v>1739.629163998479</v>
      </c>
      <c r="K34" s="16">
        <v>1166.5400694547784</v>
      </c>
      <c r="L34" s="16">
        <v>1277.2552084172655</v>
      </c>
      <c r="M34" s="16">
        <v>845.91501249985447</v>
      </c>
      <c r="N34" s="16">
        <v>807.16139823769549</v>
      </c>
      <c r="O34" s="16">
        <v>387.07149604309529</v>
      </c>
      <c r="P34" s="16">
        <v>0</v>
      </c>
      <c r="Q34" s="16">
        <v>0</v>
      </c>
      <c r="R34" s="13"/>
    </row>
    <row r="35" spans="1:18" x14ac:dyDescent="0.25">
      <c r="A35" s="31"/>
      <c r="B35" s="12" t="s">
        <v>9</v>
      </c>
      <c r="C35" s="16" cm="1">
        <f t="array" ref="C35:Q35">'[5]Job-Estimates'!$B$19:$P$19</f>
        <v>415.87040934027482</v>
      </c>
      <c r="D35" s="16">
        <v>1621.121159044776</v>
      </c>
      <c r="E35" s="16">
        <v>2687.3884929566411</v>
      </c>
      <c r="F35" s="16">
        <v>3205.7113595972187</v>
      </c>
      <c r="G35" s="16">
        <v>2250.0973665688316</v>
      </c>
      <c r="H35" s="16">
        <v>3254.8529826350882</v>
      </c>
      <c r="I35" s="16">
        <v>3197.9234725644433</v>
      </c>
      <c r="J35" s="16">
        <v>3146.5715346204724</v>
      </c>
      <c r="K35" s="16">
        <v>2109.9909408875619</v>
      </c>
      <c r="L35" s="16">
        <v>2310.2480485059396</v>
      </c>
      <c r="M35" s="16">
        <v>1530.0571835219534</v>
      </c>
      <c r="N35" s="16">
        <v>1459.9611986853379</v>
      </c>
      <c r="O35" s="16">
        <v>700.11941425076566</v>
      </c>
      <c r="P35" s="16">
        <v>0</v>
      </c>
      <c r="Q35" s="16">
        <v>0</v>
      </c>
      <c r="R35" s="13"/>
    </row>
    <row r="36" spans="1:18" x14ac:dyDescent="0.25">
      <c r="A36" s="32">
        <v>1</v>
      </c>
      <c r="B36" s="17" t="s">
        <v>7</v>
      </c>
      <c r="C36" s="18" cm="1">
        <f t="array" ref="C36:Q36">'[8]Job-Estimates'!$B$17:$P$17</f>
        <v>2583.1623559748441</v>
      </c>
      <c r="D36" s="18">
        <v>10069.529013044943</v>
      </c>
      <c r="E36" s="18">
        <v>16692.605761246865</v>
      </c>
      <c r="F36" s="18">
        <v>19912.147443644808</v>
      </c>
      <c r="G36" s="18">
        <v>13976.389481086935</v>
      </c>
      <c r="H36" s="18">
        <v>20217.388662764737</v>
      </c>
      <c r="I36" s="18">
        <v>19863.773295920368</v>
      </c>
      <c r="J36" s="18">
        <v>19544.802794475807</v>
      </c>
      <c r="K36" s="18">
        <v>13106.124041369361</v>
      </c>
      <c r="L36" s="18">
        <v>14350.013027692821</v>
      </c>
      <c r="M36" s="18">
        <v>9503.8887840872321</v>
      </c>
      <c r="N36" s="18">
        <v>9068.4903876921344</v>
      </c>
      <c r="O36" s="18">
        <v>4348.7636411754438</v>
      </c>
      <c r="P36" s="18">
        <v>0</v>
      </c>
      <c r="Q36" s="18">
        <v>0</v>
      </c>
    </row>
    <row r="37" spans="1:18" x14ac:dyDescent="0.25">
      <c r="A37" s="33"/>
      <c r="B37" s="11" t="s">
        <v>8</v>
      </c>
      <c r="C37" s="8" cm="1">
        <f t="array" ref="C37:Q37">'[8]Job-Estimates'!$B$18:$P$18</f>
        <v>919.68071861374506</v>
      </c>
      <c r="D37" s="8">
        <v>3585.0443768658392</v>
      </c>
      <c r="E37" s="8">
        <v>5943.0517894203003</v>
      </c>
      <c r="F37" s="8">
        <v>7089.3020052559323</v>
      </c>
      <c r="G37" s="8">
        <v>4976.0000148116096</v>
      </c>
      <c r="H37" s="8">
        <v>7197.9767322243852</v>
      </c>
      <c r="I37" s="8">
        <v>7072.0794056625937</v>
      </c>
      <c r="J37" s="8">
        <v>6958.5166559939162</v>
      </c>
      <c r="K37" s="8">
        <v>4666.1602778191136</v>
      </c>
      <c r="L37" s="8">
        <v>5109.0208336690621</v>
      </c>
      <c r="M37" s="8">
        <v>3383.6600499994179</v>
      </c>
      <c r="N37" s="8">
        <v>3228.645592950782</v>
      </c>
      <c r="O37" s="8">
        <v>1548.2859841723812</v>
      </c>
      <c r="P37" s="8">
        <v>0</v>
      </c>
      <c r="Q37" s="8">
        <v>0</v>
      </c>
    </row>
    <row r="38" spans="1:18" x14ac:dyDescent="0.25">
      <c r="A38" s="33"/>
      <c r="B38" s="12" t="s">
        <v>9</v>
      </c>
      <c r="C38" s="8" cm="1">
        <f t="array" ref="C38:Q38">'[8]Job-Estimates'!$B$19:$P$19</f>
        <v>1663.4816373610993</v>
      </c>
      <c r="D38" s="8">
        <v>6484.4846361791042</v>
      </c>
      <c r="E38" s="8">
        <v>10749.553971826565</v>
      </c>
      <c r="F38" s="8">
        <v>12822.845438388875</v>
      </c>
      <c r="G38" s="8">
        <v>9000.3894662753264</v>
      </c>
      <c r="H38" s="8">
        <v>13019.411930540353</v>
      </c>
      <c r="I38" s="8">
        <v>12791.693890257773</v>
      </c>
      <c r="J38" s="8">
        <v>12586.28613848189</v>
      </c>
      <c r="K38" s="8">
        <v>8439.9637635502477</v>
      </c>
      <c r="L38" s="8">
        <v>9240.9921940237582</v>
      </c>
      <c r="M38" s="8">
        <v>6120.2287340878138</v>
      </c>
      <c r="N38" s="8">
        <v>5839.8447947413515</v>
      </c>
      <c r="O38" s="8">
        <v>2800.4776570030626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 t="s">
        <v>15</v>
      </c>
    </row>
    <row r="41" spans="1:18" x14ac:dyDescent="0.25">
      <c r="A41" s="30">
        <v>0.25</v>
      </c>
      <c r="B41" s="17" t="s">
        <v>7</v>
      </c>
      <c r="C41" s="18" cm="1">
        <f t="array" ref="C41:Q41">'[9]Job-Estimates'!$B$17:$P$17</f>
        <v>649.27507058900085</v>
      </c>
      <c r="D41" s="18">
        <v>2285.2224853142607</v>
      </c>
      <c r="E41" s="18">
        <v>3129.8635802337876</v>
      </c>
      <c r="F41" s="18">
        <v>3733.5276456833999</v>
      </c>
      <c r="G41" s="18">
        <v>3623.0444309647505</v>
      </c>
      <c r="H41" s="18">
        <v>2219.6474336987308</v>
      </c>
      <c r="I41" s="18">
        <v>1862.2287464925344</v>
      </c>
      <c r="J41" s="18">
        <v>1227.6579255280112</v>
      </c>
      <c r="K41" s="18">
        <v>2071.5336013566261</v>
      </c>
      <c r="L41" s="18">
        <v>2405.3331898497208</v>
      </c>
      <c r="M41" s="18">
        <v>2391.4160152959503</v>
      </c>
      <c r="N41" s="18">
        <v>2377.2341832968982</v>
      </c>
      <c r="O41" s="18">
        <v>2368.5230545687696</v>
      </c>
      <c r="P41" s="18">
        <v>0</v>
      </c>
      <c r="Q41" s="18">
        <v>0</v>
      </c>
    </row>
    <row r="42" spans="1:18" x14ac:dyDescent="0.25">
      <c r="A42" s="31"/>
      <c r="B42" s="11" t="s">
        <v>8</v>
      </c>
      <c r="C42" s="8" cm="1">
        <f t="array" ref="C42:Q42">'[9]Job-Estimates'!$B$18:$P$18</f>
        <v>231.16075616235764</v>
      </c>
      <c r="D42" s="8">
        <v>813.60548345904067</v>
      </c>
      <c r="E42" s="8">
        <v>1114.3222105163065</v>
      </c>
      <c r="F42" s="8">
        <v>1329.2441259854868</v>
      </c>
      <c r="G42" s="8">
        <v>1289.9088971826272</v>
      </c>
      <c r="H42" s="8">
        <v>790.25886319980236</v>
      </c>
      <c r="I42" s="8">
        <v>663.00744428086819</v>
      </c>
      <c r="J42" s="8">
        <v>437.08182745461784</v>
      </c>
      <c r="K42" s="8">
        <v>737.52604311594189</v>
      </c>
      <c r="L42" s="8">
        <v>856.36837786437036</v>
      </c>
      <c r="M42" s="8">
        <v>851.41346008110372</v>
      </c>
      <c r="N42" s="8">
        <v>846.36431657141316</v>
      </c>
      <c r="O42" s="8">
        <v>843.26290209388662</v>
      </c>
      <c r="P42" s="8">
        <v>0</v>
      </c>
      <c r="Q42" s="8">
        <v>0</v>
      </c>
    </row>
    <row r="43" spans="1:18" x14ac:dyDescent="0.25">
      <c r="A43" s="31"/>
      <c r="B43" s="12" t="s">
        <v>9</v>
      </c>
      <c r="C43" s="8" cm="1">
        <f t="array" ref="C43:Q43">'[9]Job-Estimates'!$B$19:$P$19</f>
        <v>418.1143144266432</v>
      </c>
      <c r="D43" s="8">
        <v>1471.6170018552202</v>
      </c>
      <c r="E43" s="8">
        <v>2015.5413697174813</v>
      </c>
      <c r="F43" s="8">
        <v>2404.2835196979131</v>
      </c>
      <c r="G43" s="8">
        <v>2333.1355337821233</v>
      </c>
      <c r="H43" s="8">
        <v>1429.3885704989284</v>
      </c>
      <c r="I43" s="8">
        <v>1199.2213022116662</v>
      </c>
      <c r="J43" s="8">
        <v>790.5760980733935</v>
      </c>
      <c r="K43" s="8">
        <v>1334.0075582406844</v>
      </c>
      <c r="L43" s="8">
        <v>1548.9648119853503</v>
      </c>
      <c r="M43" s="8">
        <v>1540.0025552148463</v>
      </c>
      <c r="N43" s="8">
        <v>1530.8698667254851</v>
      </c>
      <c r="O43" s="8">
        <v>1525.2601524748829</v>
      </c>
      <c r="P43" s="8">
        <v>0</v>
      </c>
      <c r="Q43" s="8">
        <v>0</v>
      </c>
    </row>
    <row r="44" spans="1:18" x14ac:dyDescent="0.25">
      <c r="A44" s="32">
        <v>1</v>
      </c>
      <c r="B44" s="17" t="s">
        <v>7</v>
      </c>
      <c r="C44" s="18" cm="1">
        <f t="array" ref="C44:Q44">'[12]Job-Estimates'!$B$17:$P$17</f>
        <v>2597.1002823560034</v>
      </c>
      <c r="D44" s="18">
        <v>9140.8899412570427</v>
      </c>
      <c r="E44" s="18">
        <v>12519.45432093515</v>
      </c>
      <c r="F44" s="18">
        <v>14934.1105827336</v>
      </c>
      <c r="G44" s="18">
        <v>14492.177723859002</v>
      </c>
      <c r="H44" s="18">
        <v>8878.5897347949231</v>
      </c>
      <c r="I44" s="18">
        <v>7448.9149859701374</v>
      </c>
      <c r="J44" s="18">
        <v>4910.6317021120449</v>
      </c>
      <c r="K44" s="18">
        <v>8286.1344054265046</v>
      </c>
      <c r="L44" s="18">
        <v>9621.3327593988834</v>
      </c>
      <c r="M44" s="18">
        <v>9565.6640611838011</v>
      </c>
      <c r="N44" s="18">
        <v>9508.9367331875928</v>
      </c>
      <c r="O44" s="18">
        <v>9474.0922182750783</v>
      </c>
      <c r="P44" s="18">
        <v>0</v>
      </c>
      <c r="Q44" s="18">
        <v>0</v>
      </c>
    </row>
    <row r="45" spans="1:18" x14ac:dyDescent="0.25">
      <c r="A45" s="33"/>
      <c r="B45" s="11" t="s">
        <v>8</v>
      </c>
      <c r="C45" s="8" cm="1">
        <f t="array" ref="C45:Q45">'[12]Job-Estimates'!$B$18:$P$18</f>
        <v>924.64302464943057</v>
      </c>
      <c r="D45" s="8">
        <v>3254.4219338361627</v>
      </c>
      <c r="E45" s="8">
        <v>4457.2888420652262</v>
      </c>
      <c r="F45" s="8">
        <v>5316.9765039419472</v>
      </c>
      <c r="G45" s="8">
        <v>5159.635588730509</v>
      </c>
      <c r="H45" s="8">
        <v>3161.0354527992095</v>
      </c>
      <c r="I45" s="8">
        <v>2652.0297771234727</v>
      </c>
      <c r="J45" s="8">
        <v>1748.3273098184713</v>
      </c>
      <c r="K45" s="8">
        <v>2950.1041724637676</v>
      </c>
      <c r="L45" s="8">
        <v>3425.4735114574814</v>
      </c>
      <c r="M45" s="8">
        <v>3405.6538403244149</v>
      </c>
      <c r="N45" s="8">
        <v>3385.4572662856526</v>
      </c>
      <c r="O45" s="8">
        <v>3373.0516083755465</v>
      </c>
      <c r="P45" s="8">
        <v>0</v>
      </c>
      <c r="Q45" s="8">
        <v>0</v>
      </c>
    </row>
    <row r="46" spans="1:18" x14ac:dyDescent="0.25">
      <c r="A46" s="33"/>
      <c r="B46" s="12" t="s">
        <v>9</v>
      </c>
      <c r="C46" s="8" cm="1">
        <f t="array" ref="C46:Q46">'[12]Job-Estimates'!$B$19:$P$19</f>
        <v>1672.4572577065728</v>
      </c>
      <c r="D46" s="8">
        <v>5886.4680074208809</v>
      </c>
      <c r="E46" s="8">
        <v>8062.1654788699252</v>
      </c>
      <c r="F46" s="8">
        <v>9617.1340787916524</v>
      </c>
      <c r="G46" s="8">
        <v>9332.5421351284931</v>
      </c>
      <c r="H46" s="8">
        <v>5717.5542819957136</v>
      </c>
      <c r="I46" s="8">
        <v>4796.8852088466647</v>
      </c>
      <c r="J46" s="8">
        <v>3162.304392293574</v>
      </c>
      <c r="K46" s="8">
        <v>5336.0302329627375</v>
      </c>
      <c r="L46" s="8">
        <v>6195.859247941401</v>
      </c>
      <c r="M46" s="8">
        <v>6160.0102208593853</v>
      </c>
      <c r="N46" s="8">
        <v>6123.4794669019402</v>
      </c>
      <c r="O46" s="8">
        <v>6101.0406098995318</v>
      </c>
      <c r="P46" s="8">
        <v>0</v>
      </c>
      <c r="Q46" s="8">
        <v>0</v>
      </c>
    </row>
    <row r="47" spans="1:18" x14ac:dyDescent="0.25">
      <c r="B47" s="12"/>
    </row>
    <row r="48" spans="1:18" x14ac:dyDescent="0.25">
      <c r="B48" s="10" t="s">
        <v>16</v>
      </c>
    </row>
    <row r="49" spans="1:48" x14ac:dyDescent="0.25">
      <c r="A49" s="30">
        <v>0.25</v>
      </c>
      <c r="B49" s="17" t="s">
        <v>7</v>
      </c>
      <c r="C49" s="18" cm="1">
        <f t="array" ref="C49:Q49">'[13]Job-Estimates'!$B$17:$P$17</f>
        <v>649.27507058900085</v>
      </c>
      <c r="D49" s="18">
        <v>2208.4356318682449</v>
      </c>
      <c r="E49" s="18">
        <v>2556.895186642927</v>
      </c>
      <c r="F49" s="18">
        <v>2491.135757285932</v>
      </c>
      <c r="G49" s="18">
        <v>2417.4176244943501</v>
      </c>
      <c r="H49" s="18">
        <v>2346.4719839741729</v>
      </c>
      <c r="I49" s="18">
        <v>2305.430652413324</v>
      </c>
      <c r="J49" s="18">
        <v>1704.1469532972467</v>
      </c>
      <c r="K49" s="18">
        <v>2071.5336013566261</v>
      </c>
      <c r="L49" s="18">
        <v>2405.3331898497208</v>
      </c>
      <c r="M49" s="18">
        <v>2391.4160152959503</v>
      </c>
      <c r="N49" s="18">
        <v>2377.2341832968982</v>
      </c>
      <c r="O49" s="18">
        <v>2368.5230545687696</v>
      </c>
      <c r="P49" s="18">
        <v>0</v>
      </c>
      <c r="Q49" s="18">
        <v>0</v>
      </c>
    </row>
    <row r="50" spans="1:48" x14ac:dyDescent="0.25">
      <c r="A50" s="31"/>
      <c r="B50" s="11" t="s">
        <v>8</v>
      </c>
      <c r="C50" s="8" cm="1">
        <f t="array" ref="C50:Q50">'[13]Job-Estimates'!$B$18:$P$18</f>
        <v>231.16075616235764</v>
      </c>
      <c r="D50" s="8">
        <v>786.26713657039932</v>
      </c>
      <c r="E50" s="8">
        <v>910.32884450050904</v>
      </c>
      <c r="F50" s="8">
        <v>886.916580417771</v>
      </c>
      <c r="G50" s="8">
        <v>860.67078708472286</v>
      </c>
      <c r="H50" s="8">
        <v>835.41208141134848</v>
      </c>
      <c r="I50" s="8">
        <v>820.80017704713282</v>
      </c>
      <c r="J50" s="8">
        <v>606.72574103085094</v>
      </c>
      <c r="K50" s="8">
        <v>737.52604311594189</v>
      </c>
      <c r="L50" s="8">
        <v>856.36837786437036</v>
      </c>
      <c r="M50" s="8">
        <v>851.41346008110372</v>
      </c>
      <c r="N50" s="8">
        <v>846.36431657141316</v>
      </c>
      <c r="O50" s="8">
        <v>843.26290209388662</v>
      </c>
      <c r="P50" s="8">
        <v>0</v>
      </c>
      <c r="Q50" s="8">
        <v>0</v>
      </c>
    </row>
    <row r="51" spans="1:48" x14ac:dyDescent="0.25">
      <c r="A51" s="31"/>
      <c r="B51" s="12" t="s">
        <v>9</v>
      </c>
      <c r="C51" s="8" cm="1">
        <f t="array" ref="C51:Q51">'[13]Job-Estimates'!$B$19:$P$19</f>
        <v>418.1143144266432</v>
      </c>
      <c r="D51" s="8">
        <v>1422.1684952978453</v>
      </c>
      <c r="E51" s="8">
        <v>1646.5663421424179</v>
      </c>
      <c r="F51" s="8">
        <v>1604.219176868161</v>
      </c>
      <c r="G51" s="8">
        <v>1556.7468374096272</v>
      </c>
      <c r="H51" s="8">
        <v>1511.0599025628244</v>
      </c>
      <c r="I51" s="8">
        <v>1484.6304753661911</v>
      </c>
      <c r="J51" s="8">
        <v>1097.4212122663957</v>
      </c>
      <c r="K51" s="8">
        <v>1334.0075582406844</v>
      </c>
      <c r="L51" s="8">
        <v>1548.9648119853503</v>
      </c>
      <c r="M51" s="8">
        <v>1540.0025552148463</v>
      </c>
      <c r="N51" s="8">
        <v>1530.8698667254851</v>
      </c>
      <c r="O51" s="8">
        <v>1525.2601524748829</v>
      </c>
      <c r="P51" s="8">
        <v>0</v>
      </c>
      <c r="Q51" s="8">
        <v>0</v>
      </c>
    </row>
    <row r="52" spans="1:48" x14ac:dyDescent="0.25">
      <c r="A52" s="32">
        <v>1</v>
      </c>
      <c r="B52" s="17" t="s">
        <v>7</v>
      </c>
      <c r="C52" s="18" cm="1">
        <f t="array" ref="C52:Q52">'[16]Job-Estimates'!$B$17:$P$17</f>
        <v>2597.1002823560034</v>
      </c>
      <c r="D52" s="18">
        <v>8833.7425274729794</v>
      </c>
      <c r="E52" s="18">
        <v>10227.580746571708</v>
      </c>
      <c r="F52" s="18">
        <v>9964.5430291437278</v>
      </c>
      <c r="G52" s="18">
        <v>9669.6704979774004</v>
      </c>
      <c r="H52" s="18">
        <v>9385.8879358966915</v>
      </c>
      <c r="I52" s="18">
        <v>9221.7226096532959</v>
      </c>
      <c r="J52" s="18">
        <v>6816.5878131889867</v>
      </c>
      <c r="K52" s="18">
        <v>8286.1344054265046</v>
      </c>
      <c r="L52" s="18">
        <v>9621.3327593988834</v>
      </c>
      <c r="M52" s="18">
        <v>9565.6640611838011</v>
      </c>
      <c r="N52" s="18">
        <v>9508.9367331875928</v>
      </c>
      <c r="O52" s="18">
        <v>9474.0922182750783</v>
      </c>
      <c r="P52" s="18">
        <v>0</v>
      </c>
      <c r="Q52" s="18">
        <v>0</v>
      </c>
      <c r="AV52" s="6"/>
    </row>
    <row r="53" spans="1:48" x14ac:dyDescent="0.25">
      <c r="A53" s="33"/>
      <c r="B53" s="11" t="s">
        <v>8</v>
      </c>
      <c r="C53" s="8" cm="1">
        <f t="array" ref="C53:Q53">'[16]Job-Estimates'!$B$18:$P$18</f>
        <v>924.64302464943057</v>
      </c>
      <c r="D53" s="8">
        <v>3145.0685462815973</v>
      </c>
      <c r="E53" s="8">
        <v>3641.3153780020361</v>
      </c>
      <c r="F53" s="8">
        <v>3547.666321671084</v>
      </c>
      <c r="G53" s="8">
        <v>3442.6831483388914</v>
      </c>
      <c r="H53" s="8">
        <v>3341.6483256453939</v>
      </c>
      <c r="I53" s="8">
        <v>3283.2007081885313</v>
      </c>
      <c r="J53" s="8">
        <v>2426.9029641234038</v>
      </c>
      <c r="K53" s="8">
        <v>2950.1041724637676</v>
      </c>
      <c r="L53" s="8">
        <v>3425.4735114574814</v>
      </c>
      <c r="M53" s="8">
        <v>3405.6538403244149</v>
      </c>
      <c r="N53" s="8">
        <v>3385.4572662856526</v>
      </c>
      <c r="O53" s="8">
        <v>3373.0516083755465</v>
      </c>
      <c r="P53" s="8">
        <v>0</v>
      </c>
      <c r="Q53" s="8">
        <v>0</v>
      </c>
    </row>
    <row r="54" spans="1:48" x14ac:dyDescent="0.25">
      <c r="A54" s="33"/>
      <c r="B54" s="12" t="s">
        <v>9</v>
      </c>
      <c r="C54" s="8" cm="1">
        <f t="array" ref="C54:Q54">'[16]Job-Estimates'!$B$19:$P$19</f>
        <v>1672.4572577065728</v>
      </c>
      <c r="D54" s="8">
        <v>5688.6739811913812</v>
      </c>
      <c r="E54" s="8">
        <v>6586.2653685696714</v>
      </c>
      <c r="F54" s="8">
        <v>6416.8767074726438</v>
      </c>
      <c r="G54" s="8">
        <v>6226.9873496385089</v>
      </c>
      <c r="H54" s="8">
        <v>6044.2396102512976</v>
      </c>
      <c r="I54" s="8">
        <v>5938.5219014647646</v>
      </c>
      <c r="J54" s="8">
        <v>4389.684849065583</v>
      </c>
      <c r="K54" s="8">
        <v>5336.0302329627375</v>
      </c>
      <c r="L54" s="8">
        <v>6195.859247941401</v>
      </c>
      <c r="M54" s="8">
        <v>6160.0102208593853</v>
      </c>
      <c r="N54" s="8">
        <v>6123.4794669019402</v>
      </c>
      <c r="O54" s="8">
        <v>6101.0406098995318</v>
      </c>
      <c r="P54" s="8">
        <v>0</v>
      </c>
      <c r="Q54" s="8">
        <v>0</v>
      </c>
    </row>
    <row r="62" spans="1:48" x14ac:dyDescent="0.25">
      <c r="C62" s="6"/>
      <c r="D62" s="10" t="str">
        <f>B24</f>
        <v>Unconstrained East Coast</v>
      </c>
    </row>
    <row r="63" spans="1:48" x14ac:dyDescent="0.25">
      <c r="D63" s="20" t="s">
        <v>21</v>
      </c>
      <c r="E63" s="20" t="s">
        <v>20</v>
      </c>
      <c r="F63" s="12" t="s">
        <v>22</v>
      </c>
      <c r="G63" s="12" t="s">
        <v>23</v>
      </c>
    </row>
    <row r="64" spans="1:48" x14ac:dyDescent="0.25">
      <c r="C64">
        <v>2021</v>
      </c>
      <c r="D64" s="8">
        <f>C26</f>
        <v>229.92017965343626</v>
      </c>
      <c r="E64" s="8">
        <f>C27</f>
        <v>415.87040934027482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3:18" x14ac:dyDescent="0.25">
      <c r="D65" s="8"/>
      <c r="E65" s="8"/>
      <c r="F65" s="8">
        <f>C29</f>
        <v>919.68071861374506</v>
      </c>
      <c r="G65" s="8">
        <f>C30</f>
        <v>1663.4816373610993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3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3:18" x14ac:dyDescent="0.25">
      <c r="C67">
        <v>2022</v>
      </c>
      <c r="D67" s="8">
        <f>D26</f>
        <v>1921.1836820291128</v>
      </c>
      <c r="E67" s="8">
        <f>D27</f>
        <v>3474.9600729592275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3:18" x14ac:dyDescent="0.25">
      <c r="D68" s="8"/>
      <c r="E68" s="8"/>
      <c r="F68" s="8">
        <f>D29</f>
        <v>7684.7347281164512</v>
      </c>
      <c r="G68" s="8">
        <f>D30</f>
        <v>13899.84029183691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3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3:18" x14ac:dyDescent="0.25">
      <c r="C70">
        <v>2023</v>
      </c>
      <c r="D70" s="8">
        <f>E26</f>
        <v>1696.058659090234</v>
      </c>
      <c r="E70" s="8">
        <f>E27</f>
        <v>3067.7629509691087</v>
      </c>
    </row>
    <row r="71" spans="3:18" x14ac:dyDescent="0.25">
      <c r="F71" s="8">
        <f>E29</f>
        <v>6784.2346363609358</v>
      </c>
      <c r="G71" s="8">
        <f>E30</f>
        <v>12271.051803876435</v>
      </c>
    </row>
    <row r="73" spans="3:18" x14ac:dyDescent="0.25">
      <c r="C73">
        <v>2024</v>
      </c>
      <c r="D73" s="8">
        <f>F26</f>
        <v>1608.9413914290235</v>
      </c>
      <c r="E73" s="8">
        <f>F27</f>
        <v>2910.1887275256358</v>
      </c>
    </row>
    <row r="74" spans="3:18" x14ac:dyDescent="0.25">
      <c r="F74" s="8">
        <f>F29</f>
        <v>6435.765565716094</v>
      </c>
      <c r="G74" s="8">
        <f>F30</f>
        <v>11640.754910102543</v>
      </c>
    </row>
    <row r="76" spans="3:18" x14ac:dyDescent="0.25">
      <c r="C76">
        <v>2025</v>
      </c>
      <c r="D76" s="8">
        <f>G26</f>
        <v>1346.2108906516733</v>
      </c>
      <c r="E76" s="8">
        <f>G27</f>
        <v>2434.972323862657</v>
      </c>
    </row>
    <row r="77" spans="3:18" x14ac:dyDescent="0.25">
      <c r="F77" s="8">
        <f>G29</f>
        <v>5384.843562606693</v>
      </c>
      <c r="G77" s="8">
        <f>G30</f>
        <v>9739.8892954506282</v>
      </c>
    </row>
    <row r="79" spans="3:18" x14ac:dyDescent="0.25">
      <c r="C79">
        <v>2026</v>
      </c>
      <c r="D79" s="8">
        <f>H26</f>
        <v>2530.9857965987444</v>
      </c>
      <c r="E79" s="8">
        <f>H27</f>
        <v>4577.945706429472</v>
      </c>
    </row>
    <row r="80" spans="3:18" x14ac:dyDescent="0.25">
      <c r="F80" s="8">
        <f>H29</f>
        <v>10123.943186394978</v>
      </c>
      <c r="G80" s="8">
        <f>H30</f>
        <v>18311.782825717888</v>
      </c>
    </row>
    <row r="82" spans="3:7" x14ac:dyDescent="0.25">
      <c r="C82">
        <v>2027</v>
      </c>
      <c r="D82" s="8">
        <f>I26</f>
        <v>1013.9593847868742</v>
      </c>
      <c r="E82" s="8">
        <f>I27</f>
        <v>1834.0091115157079</v>
      </c>
    </row>
    <row r="83" spans="3:7" x14ac:dyDescent="0.25">
      <c r="F83" s="8">
        <f>I29</f>
        <v>4055.837539147497</v>
      </c>
      <c r="G83" s="8">
        <f>I30</f>
        <v>7336.0364460628316</v>
      </c>
    </row>
    <row r="85" spans="3:7" x14ac:dyDescent="0.25">
      <c r="C85">
        <v>2028</v>
      </c>
      <c r="D85" s="8">
        <f>J26</f>
        <v>2056.6494801401932</v>
      </c>
      <c r="E85" s="8">
        <f>J27</f>
        <v>3719.985181224969</v>
      </c>
    </row>
    <row r="86" spans="3:7" x14ac:dyDescent="0.25">
      <c r="F86" s="8">
        <f>J29</f>
        <v>8226.5979205607728</v>
      </c>
      <c r="G86" s="8">
        <f>J30</f>
        <v>14879.940724899876</v>
      </c>
    </row>
    <row r="88" spans="3:7" x14ac:dyDescent="0.25">
      <c r="C88">
        <v>2029</v>
      </c>
      <c r="D88" s="8">
        <f>K26</f>
        <v>302.4205110295386</v>
      </c>
      <c r="E88" s="8">
        <f>K27</f>
        <v>547.00610405020473</v>
      </c>
    </row>
    <row r="89" spans="3:7" x14ac:dyDescent="0.25">
      <c r="F89" s="8">
        <f>K29</f>
        <v>1209.6820441181544</v>
      </c>
      <c r="G89" s="8">
        <f>K30</f>
        <v>2188.0244162008189</v>
      </c>
    </row>
    <row r="91" spans="3:7" x14ac:dyDescent="0.25">
      <c r="C91">
        <v>2030</v>
      </c>
      <c r="D91" s="8">
        <f>L26</f>
        <v>1451.2180314202899</v>
      </c>
      <c r="E91" s="8">
        <f>L27</f>
        <v>2624.9050330355549</v>
      </c>
    </row>
    <row r="92" spans="3:7" x14ac:dyDescent="0.25">
      <c r="F92" s="8">
        <f>L29</f>
        <v>5804.8721256811596</v>
      </c>
      <c r="G92" s="8">
        <f>L30</f>
        <v>10499.62013214222</v>
      </c>
    </row>
    <row r="94" spans="3:7" x14ac:dyDescent="0.25">
      <c r="C94">
        <v>2031</v>
      </c>
      <c r="D94" s="8">
        <f>M26</f>
        <v>451.29565916867239</v>
      </c>
      <c r="E94" s="8">
        <f>M27</f>
        <v>816.28550740896208</v>
      </c>
    </row>
    <row r="95" spans="3:7" x14ac:dyDescent="0.25">
      <c r="F95" s="8">
        <f>M29</f>
        <v>1805.1826366746895</v>
      </c>
      <c r="G95" s="8">
        <f>M30</f>
        <v>3265.1420296358483</v>
      </c>
    </row>
    <row r="97" spans="3:7" x14ac:dyDescent="0.25">
      <c r="C97">
        <v>2032</v>
      </c>
      <c r="D97" s="8">
        <f>N26</f>
        <v>606.07405382821059</v>
      </c>
      <c r="E97" s="8">
        <f>N27</f>
        <v>1096.2424665637247</v>
      </c>
    </row>
    <row r="98" spans="3:7" x14ac:dyDescent="0.25">
      <c r="F98" s="8">
        <f>N29</f>
        <v>2424.2962153128424</v>
      </c>
      <c r="G98" s="8">
        <f>N30</f>
        <v>4384.969866254899</v>
      </c>
    </row>
    <row r="100" spans="3:7" x14ac:dyDescent="0.25">
      <c r="C100">
        <v>2033</v>
      </c>
      <c r="D100" s="8">
        <f>O26</f>
        <v>387.07149604309546</v>
      </c>
      <c r="E100" s="8">
        <f>O27</f>
        <v>700.11941425076589</v>
      </c>
    </row>
    <row r="101" spans="3:7" x14ac:dyDescent="0.25">
      <c r="F101" s="8">
        <f>O29</f>
        <v>1548.2859841723819</v>
      </c>
      <c r="G101" s="8">
        <f>O30</f>
        <v>2800.4776570030635</v>
      </c>
    </row>
    <row r="103" spans="3:7" x14ac:dyDescent="0.25">
      <c r="C103">
        <v>2034</v>
      </c>
      <c r="D103" s="8">
        <f>P26</f>
        <v>0</v>
      </c>
      <c r="E103" s="8">
        <f>P27</f>
        <v>0</v>
      </c>
    </row>
    <row r="104" spans="3:7" x14ac:dyDescent="0.25">
      <c r="F104" s="8">
        <f>P29</f>
        <v>0</v>
      </c>
      <c r="G104" s="8">
        <f>P30</f>
        <v>0</v>
      </c>
    </row>
    <row r="106" spans="3:7" x14ac:dyDescent="0.25">
      <c r="C106">
        <v>2035</v>
      </c>
      <c r="D106" s="8">
        <f>Q26</f>
        <v>0</v>
      </c>
      <c r="E106" s="8">
        <f>Q27</f>
        <v>0</v>
      </c>
    </row>
    <row r="107" spans="3:7" x14ac:dyDescent="0.25">
      <c r="F107" s="8">
        <f>Q29</f>
        <v>0</v>
      </c>
      <c r="G107" s="8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1F2A-A08A-465F-B6AF-9240817FCECD}">
  <sheetPr codeName="Sheet3"/>
  <dimension ref="A1:AV107"/>
  <sheetViews>
    <sheetView topLeftCell="AQ1" zoomScale="55" zoomScaleNormal="55" workbookViewId="0">
      <selection activeCell="X122" sqref="X120:AU122"/>
    </sheetView>
  </sheetViews>
  <sheetFormatPr defaultRowHeight="15" x14ac:dyDescent="0.25"/>
  <sheetData>
    <row r="1" spans="1:17" x14ac:dyDescent="0.25">
      <c r="A1" s="9" t="s">
        <v>19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13</v>
      </c>
    </row>
    <row r="5" spans="1:17" x14ac:dyDescent="0.25">
      <c r="B5" s="20" t="s">
        <v>75</v>
      </c>
      <c r="C5" s="18" cm="1">
        <f t="array" ref="C5:Q5">_xlfn.ANCHORARRAY(C25)</f>
        <v>173.87086693730572</v>
      </c>
      <c r="D5" s="18">
        <v>1296.13449019173</v>
      </c>
      <c r="E5" s="18">
        <v>1077.5158955902091</v>
      </c>
      <c r="F5" s="18">
        <v>859.27683693464053</v>
      </c>
      <c r="G5" s="18">
        <v>651.13780467283891</v>
      </c>
      <c r="H5" s="18">
        <v>1224.1919499385936</v>
      </c>
      <c r="I5" s="18">
        <v>490.43377410053859</v>
      </c>
      <c r="J5" s="18">
        <v>994.76407209256729</v>
      </c>
      <c r="K5" s="18">
        <v>146.27531912513959</v>
      </c>
      <c r="L5" s="18">
        <v>701.92785516927393</v>
      </c>
      <c r="M5" s="18">
        <v>218.28352957924858</v>
      </c>
      <c r="N5" s="18">
        <v>293.14703336550269</v>
      </c>
      <c r="O5" s="18">
        <v>187.21946608449051</v>
      </c>
      <c r="P5" s="18">
        <v>0</v>
      </c>
      <c r="Q5" s="18">
        <v>0</v>
      </c>
    </row>
    <row r="6" spans="1:17" x14ac:dyDescent="0.25">
      <c r="B6" s="12" t="s">
        <v>76</v>
      </c>
      <c r="C6" s="18" cm="1">
        <f t="array" ref="C6:Q6">_xlfn.ANCHORARRAY(C28)</f>
        <v>695.48346774922288</v>
      </c>
      <c r="D6" s="18">
        <v>5184.5379607669202</v>
      </c>
      <c r="E6" s="18">
        <v>4310.0635823608363</v>
      </c>
      <c r="F6" s="18">
        <v>3437.1073477385621</v>
      </c>
      <c r="G6" s="18">
        <v>2604.5512186913556</v>
      </c>
      <c r="H6" s="18">
        <v>4896.7677997543742</v>
      </c>
      <c r="I6" s="18">
        <v>1961.7350964021543</v>
      </c>
      <c r="J6" s="18">
        <v>3979.0562883702692</v>
      </c>
      <c r="K6" s="18">
        <v>585.10127650055836</v>
      </c>
      <c r="L6" s="18">
        <v>2807.7114206770957</v>
      </c>
      <c r="M6" s="18">
        <v>873.13411831699432</v>
      </c>
      <c r="N6" s="18">
        <v>1172.5881334620108</v>
      </c>
      <c r="O6" s="18">
        <v>748.87786433796202</v>
      </c>
      <c r="P6" s="18">
        <v>0</v>
      </c>
      <c r="Q6" s="18"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 t="s">
        <v>14</v>
      </c>
    </row>
    <row r="10" spans="1:17" x14ac:dyDescent="0.25">
      <c r="B10" s="11" t="s">
        <v>78</v>
      </c>
      <c r="C10" s="18" cm="1">
        <f t="array" ref="C10:Q10">_xlfn.ANCHORARRAY(C33)</f>
        <v>173.87086693730572</v>
      </c>
      <c r="D10" s="18">
        <v>587.66488985788715</v>
      </c>
      <c r="E10" s="18">
        <v>947.21036881346686</v>
      </c>
      <c r="F10" s="18">
        <v>1079.9369143223262</v>
      </c>
      <c r="G10" s="18">
        <v>688.10906885792701</v>
      </c>
      <c r="H10" s="18">
        <v>870.38271641784524</v>
      </c>
      <c r="I10" s="18">
        <v>855.15915274723375</v>
      </c>
      <c r="J10" s="18">
        <v>841.42709188935476</v>
      </c>
      <c r="K10" s="18">
        <v>564.23428540233306</v>
      </c>
      <c r="L10" s="18">
        <v>617.78519115468862</v>
      </c>
      <c r="M10" s="18">
        <v>409.15375741189996</v>
      </c>
      <c r="N10" s="18">
        <v>390.40933669072683</v>
      </c>
      <c r="O10" s="18">
        <v>187.21946608449042</v>
      </c>
      <c r="P10" s="18">
        <v>0</v>
      </c>
      <c r="Q10" s="18">
        <v>0</v>
      </c>
    </row>
    <row r="11" spans="1:17" x14ac:dyDescent="0.25">
      <c r="B11" s="12" t="s">
        <v>77</v>
      </c>
      <c r="C11" s="18" cm="1">
        <f t="array" ref="C11:Q11">_xlfn.ANCHORARRAY(C36)</f>
        <v>695.48346774922288</v>
      </c>
      <c r="D11" s="18">
        <v>2350.6595594315486</v>
      </c>
      <c r="E11" s="18">
        <v>3788.8414752538674</v>
      </c>
      <c r="F11" s="18">
        <v>4319.7476572893047</v>
      </c>
      <c r="G11" s="18">
        <v>2752.4362754317081</v>
      </c>
      <c r="H11" s="18">
        <v>3481.530865671381</v>
      </c>
      <c r="I11" s="18">
        <v>3420.636610988935</v>
      </c>
      <c r="J11" s="18">
        <v>3365.708367557419</v>
      </c>
      <c r="K11" s="18">
        <v>2256.9371416093322</v>
      </c>
      <c r="L11" s="18">
        <v>2471.1407646187545</v>
      </c>
      <c r="M11" s="18">
        <v>1636.6150296475998</v>
      </c>
      <c r="N11" s="18">
        <v>1561.6373467629073</v>
      </c>
      <c r="O11" s="18">
        <v>748.87786433796168</v>
      </c>
      <c r="P11" s="18">
        <v>0</v>
      </c>
      <c r="Q11" s="18">
        <v>0</v>
      </c>
    </row>
    <row r="12" spans="1:17" x14ac:dyDescent="0.25">
      <c r="B12" s="11"/>
    </row>
    <row r="13" spans="1:17" x14ac:dyDescent="0.25">
      <c r="B13" s="11"/>
    </row>
    <row r="14" spans="1:17" x14ac:dyDescent="0.25">
      <c r="B14" s="10" t="s">
        <v>15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 t="s">
        <v>79</v>
      </c>
      <c r="C15" s="18" cm="1">
        <f t="array" ref="C15:Q15">_xlfn.ANCHORARRAY(C41)</f>
        <v>173.4539104218685</v>
      </c>
      <c r="D15" s="18">
        <v>547.68586925553177</v>
      </c>
      <c r="E15" s="18">
        <v>710.40777661010043</v>
      </c>
      <c r="F15" s="18">
        <v>809.95268574174474</v>
      </c>
      <c r="G15" s="18">
        <v>785.9844216807528</v>
      </c>
      <c r="H15" s="18">
        <v>413.69833269463419</v>
      </c>
      <c r="I15" s="18">
        <v>320.68468228021266</v>
      </c>
      <c r="J15" s="18">
        <v>210.35677297233869</v>
      </c>
      <c r="K15" s="18">
        <v>355.68308030189166</v>
      </c>
      <c r="L15" s="18">
        <v>411.9464188856756</v>
      </c>
      <c r="M15" s="18">
        <v>409.56291116931175</v>
      </c>
      <c r="N15" s="18">
        <v>407.13407722235559</v>
      </c>
      <c r="O15" s="18">
        <v>405.64217651639592</v>
      </c>
      <c r="P15" s="18">
        <v>0</v>
      </c>
      <c r="Q15" s="18">
        <v>0</v>
      </c>
    </row>
    <row r="16" spans="1:17" x14ac:dyDescent="0.25">
      <c r="B16" s="12" t="s">
        <v>80</v>
      </c>
      <c r="C16" s="18" cm="1">
        <f t="array" ref="C16:Q16">_xlfn.ANCHORARRAY(C44)</f>
        <v>693.815641687474</v>
      </c>
      <c r="D16" s="18">
        <v>2190.7434770221271</v>
      </c>
      <c r="E16" s="18">
        <v>2841.6311064404017</v>
      </c>
      <c r="F16" s="18">
        <v>3239.810742966979</v>
      </c>
      <c r="G16" s="18">
        <v>3143.9376867230112</v>
      </c>
      <c r="H16" s="18">
        <v>1654.7933307785368</v>
      </c>
      <c r="I16" s="18">
        <v>1282.7387291208506</v>
      </c>
      <c r="J16" s="18">
        <v>841.42709188935476</v>
      </c>
      <c r="K16" s="18">
        <v>1422.7323212075667</v>
      </c>
      <c r="L16" s="18">
        <v>1647.7856755427024</v>
      </c>
      <c r="M16" s="18">
        <v>1638.251644677247</v>
      </c>
      <c r="N16" s="18">
        <v>1628.5363088894223</v>
      </c>
      <c r="O16" s="18">
        <v>1622.5687060655837</v>
      </c>
      <c r="P16" s="18">
        <v>0</v>
      </c>
      <c r="Q16" s="18">
        <v>0</v>
      </c>
    </row>
    <row r="17" spans="1:19" x14ac:dyDescent="0.25">
      <c r="B17" s="11"/>
    </row>
    <row r="18" spans="1:19" x14ac:dyDescent="0.25">
      <c r="B18" s="11"/>
    </row>
    <row r="19" spans="1:19" x14ac:dyDescent="0.25">
      <c r="B19" s="10" t="s">
        <v>16</v>
      </c>
    </row>
    <row r="20" spans="1:19" x14ac:dyDescent="0.25">
      <c r="B20" s="11" t="s">
        <v>81</v>
      </c>
      <c r="C20" s="18" cm="1">
        <f t="array" ref="C20:Q20">_xlfn.ANCHORARRAY(C49)</f>
        <v>173.4539104218685</v>
      </c>
      <c r="D20" s="18">
        <v>456.17149828396293</v>
      </c>
      <c r="E20" s="18">
        <v>554.2222036741116</v>
      </c>
      <c r="F20" s="18">
        <v>539.96845716116309</v>
      </c>
      <c r="G20" s="18">
        <v>523.98961445383532</v>
      </c>
      <c r="H20" s="18">
        <v>508.6117258976019</v>
      </c>
      <c r="I20" s="18">
        <v>499.71577375290815</v>
      </c>
      <c r="J20" s="18">
        <v>339.77069561877352</v>
      </c>
      <c r="K20" s="18">
        <v>355.68308030189166</v>
      </c>
      <c r="L20" s="18">
        <v>411.9464188856756</v>
      </c>
      <c r="M20" s="18">
        <v>409.56291116931175</v>
      </c>
      <c r="N20" s="18">
        <v>407.13407722235559</v>
      </c>
      <c r="O20" s="18">
        <v>405.64217651639592</v>
      </c>
      <c r="P20" s="18">
        <v>0</v>
      </c>
      <c r="Q20" s="18">
        <v>0</v>
      </c>
    </row>
    <row r="21" spans="1:19" x14ac:dyDescent="0.25">
      <c r="B21" s="12" t="s">
        <v>82</v>
      </c>
      <c r="C21" s="18" cm="1">
        <f t="array" ref="C21:Q21">_xlfn.ANCHORARRAY(C52)</f>
        <v>693.815641687474</v>
      </c>
      <c r="D21" s="18">
        <v>1824.6859931358517</v>
      </c>
      <c r="E21" s="18">
        <v>2216.8888146964464</v>
      </c>
      <c r="F21" s="18">
        <v>2159.8738286446523</v>
      </c>
      <c r="G21" s="18">
        <v>2095.9584578153413</v>
      </c>
      <c r="H21" s="18">
        <v>2034.4469035904076</v>
      </c>
      <c r="I21" s="18">
        <v>1998.8630950116326</v>
      </c>
      <c r="J21" s="18">
        <v>1359.0827824750941</v>
      </c>
      <c r="K21" s="18">
        <v>1422.7323212075667</v>
      </c>
      <c r="L21" s="18">
        <v>1647.7856755427024</v>
      </c>
      <c r="M21" s="18">
        <v>1638.251644677247</v>
      </c>
      <c r="N21" s="18">
        <v>1628.5363088894223</v>
      </c>
      <c r="O21" s="18">
        <v>1622.5687060655837</v>
      </c>
      <c r="P21" s="18">
        <v>0</v>
      </c>
      <c r="Q21" s="18">
        <v>0</v>
      </c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13</v>
      </c>
    </row>
    <row r="25" spans="1:19" x14ac:dyDescent="0.25">
      <c r="A25" s="30">
        <v>0.25</v>
      </c>
      <c r="B25" s="17" t="s">
        <v>7</v>
      </c>
      <c r="C25" s="18" cm="1">
        <f t="array" ref="C25:Q25">'[1]Job-Estimates'!$B$13:$P$13</f>
        <v>173.87086693730572</v>
      </c>
      <c r="D25" s="18">
        <v>1296.13449019173</v>
      </c>
      <c r="E25" s="18">
        <v>1077.5158955902091</v>
      </c>
      <c r="F25" s="18">
        <v>859.27683693464053</v>
      </c>
      <c r="G25" s="18">
        <v>651.13780467283891</v>
      </c>
      <c r="H25" s="18">
        <v>1224.1919499385936</v>
      </c>
      <c r="I25" s="18">
        <v>490.43377410053859</v>
      </c>
      <c r="J25" s="18">
        <v>994.76407209256729</v>
      </c>
      <c r="K25" s="18">
        <v>146.27531912513959</v>
      </c>
      <c r="L25" s="18">
        <v>701.92785516927393</v>
      </c>
      <c r="M25" s="18">
        <v>218.28352957924858</v>
      </c>
      <c r="N25" s="18">
        <v>293.14703336550269</v>
      </c>
      <c r="O25" s="18">
        <v>187.21946608449051</v>
      </c>
      <c r="P25" s="18">
        <v>0</v>
      </c>
      <c r="Q25" s="18">
        <v>0</v>
      </c>
      <c r="R25" s="8">
        <f>AVERAGE(C25:L25)</f>
        <v>761.5528864752838</v>
      </c>
      <c r="S25" s="8">
        <f>MAX(_xlfn.ANCHORARRAY(C25))</f>
        <v>1296.13449019173</v>
      </c>
    </row>
    <row r="26" spans="1:19" x14ac:dyDescent="0.25">
      <c r="A26" s="31"/>
      <c r="B26" s="11" t="s">
        <v>8</v>
      </c>
      <c r="C26" s="8" cm="1">
        <f t="array" ref="C26:Q26">'[1]Job-Estimates'!$B$14:$P$14</f>
        <v>83.77766252621538</v>
      </c>
      <c r="D26" s="8">
        <v>624.52738529810892</v>
      </c>
      <c r="E26" s="8">
        <v>519.18854870574387</v>
      </c>
      <c r="F26" s="8">
        <v>414.03258711110925</v>
      </c>
      <c r="G26" s="8">
        <v>313.74320620148376</v>
      </c>
      <c r="H26" s="8">
        <v>589.86270590257118</v>
      </c>
      <c r="I26" s="8">
        <v>236.3098312086311</v>
      </c>
      <c r="J26" s="8">
        <v>479.31554143009612</v>
      </c>
      <c r="K26" s="8">
        <v>70.481067572977381</v>
      </c>
      <c r="L26" s="8">
        <v>338.21580350965763</v>
      </c>
      <c r="M26" s="8">
        <v>105.17738939390841</v>
      </c>
      <c r="N26" s="8">
        <v>141.24950122156932</v>
      </c>
      <c r="O26" s="8">
        <v>90.209530350017147</v>
      </c>
      <c r="P26" s="8">
        <v>0</v>
      </c>
      <c r="Q26" s="8">
        <v>0</v>
      </c>
    </row>
    <row r="27" spans="1:19" x14ac:dyDescent="0.25">
      <c r="A27" s="31"/>
      <c r="B27" s="12" t="s">
        <v>9</v>
      </c>
      <c r="C27" s="8" cm="1">
        <f t="array" ref="C27:Q27">'[1]Job-Estimates'!$B$15:$P$15</f>
        <v>90.093204411090326</v>
      </c>
      <c r="D27" s="8">
        <v>671.60710489362111</v>
      </c>
      <c r="E27" s="8">
        <v>558.32734688446521</v>
      </c>
      <c r="F27" s="8">
        <v>445.24424982353128</v>
      </c>
      <c r="G27" s="8">
        <v>337.39459847135521</v>
      </c>
      <c r="H27" s="8">
        <v>634.32924403602249</v>
      </c>
      <c r="I27" s="8">
        <v>254.12394289190749</v>
      </c>
      <c r="J27" s="8">
        <v>515.44853066247117</v>
      </c>
      <c r="K27" s="8">
        <v>75.794251552162208</v>
      </c>
      <c r="L27" s="8">
        <v>363.71205165961635</v>
      </c>
      <c r="M27" s="8">
        <v>113.10614018534017</v>
      </c>
      <c r="N27" s="8">
        <v>151.89753214393335</v>
      </c>
      <c r="O27" s="8">
        <v>97.009935734473359</v>
      </c>
      <c r="P27" s="8">
        <v>0</v>
      </c>
      <c r="Q27" s="8">
        <v>0</v>
      </c>
    </row>
    <row r="28" spans="1:19" x14ac:dyDescent="0.25">
      <c r="A28" s="32">
        <v>1</v>
      </c>
      <c r="B28" s="17" t="s">
        <v>7</v>
      </c>
      <c r="C28" s="18" cm="1">
        <f t="array" ref="C28:Q28">'[4]Job-Estimates'!$B$13:$P$13</f>
        <v>695.48346774922288</v>
      </c>
      <c r="D28" s="18">
        <v>5184.5379607669202</v>
      </c>
      <c r="E28" s="18">
        <v>4310.0635823608363</v>
      </c>
      <c r="F28" s="18">
        <v>3437.1073477385621</v>
      </c>
      <c r="G28" s="18">
        <v>2604.5512186913556</v>
      </c>
      <c r="H28" s="18">
        <v>4896.7677997543742</v>
      </c>
      <c r="I28" s="18">
        <v>1961.7350964021543</v>
      </c>
      <c r="J28" s="18">
        <v>3979.0562883702692</v>
      </c>
      <c r="K28" s="18">
        <v>585.10127650055836</v>
      </c>
      <c r="L28" s="18">
        <v>2807.7114206770957</v>
      </c>
      <c r="M28" s="18">
        <v>873.13411831699432</v>
      </c>
      <c r="N28" s="18">
        <v>1172.5881334620108</v>
      </c>
      <c r="O28" s="18">
        <v>748.87786433796202</v>
      </c>
      <c r="P28" s="18">
        <v>0</v>
      </c>
      <c r="Q28" s="18">
        <v>0</v>
      </c>
      <c r="R28" s="8">
        <f>AVERAGE(C28:O28)</f>
        <v>2558.2088903944855</v>
      </c>
      <c r="S28" s="8">
        <f>MAX(_xlfn.ANCHORARRAY(C28))</f>
        <v>5184.5379607669202</v>
      </c>
    </row>
    <row r="29" spans="1:19" x14ac:dyDescent="0.25">
      <c r="A29" s="33"/>
      <c r="B29" s="11" t="s">
        <v>8</v>
      </c>
      <c r="C29" s="8" cm="1">
        <f t="array" ref="C29:Q29">'[4]Job-Estimates'!$B$14:$P$14</f>
        <v>335.11065010486152</v>
      </c>
      <c r="D29" s="8">
        <v>2498.1095411924357</v>
      </c>
      <c r="E29" s="8">
        <v>2076.7541948229755</v>
      </c>
      <c r="F29" s="8">
        <v>1656.130348444437</v>
      </c>
      <c r="G29" s="8">
        <v>1254.972824805935</v>
      </c>
      <c r="H29" s="8">
        <v>2359.4508236102847</v>
      </c>
      <c r="I29" s="8">
        <v>945.23932483452438</v>
      </c>
      <c r="J29" s="8">
        <v>1917.2621657203845</v>
      </c>
      <c r="K29" s="8">
        <v>281.92427029190952</v>
      </c>
      <c r="L29" s="8">
        <v>1352.8632140386305</v>
      </c>
      <c r="M29" s="8">
        <v>420.70955757563365</v>
      </c>
      <c r="N29" s="8">
        <v>564.99800488627727</v>
      </c>
      <c r="O29" s="8">
        <v>360.83812140006859</v>
      </c>
      <c r="P29" s="8">
        <v>0</v>
      </c>
      <c r="Q29" s="8">
        <v>0</v>
      </c>
    </row>
    <row r="30" spans="1:19" x14ac:dyDescent="0.25">
      <c r="A30" s="33"/>
      <c r="B30" s="12" t="s">
        <v>9</v>
      </c>
      <c r="C30" s="8" cm="1">
        <f t="array" ref="C30:Q30">'[4]Job-Estimates'!$B$15:$P$15</f>
        <v>360.37281764436131</v>
      </c>
      <c r="D30" s="8">
        <v>2686.4284195744845</v>
      </c>
      <c r="E30" s="8">
        <v>2233.3093875378609</v>
      </c>
      <c r="F30" s="8">
        <v>1780.9769992941251</v>
      </c>
      <c r="G30" s="8">
        <v>1349.5783938854208</v>
      </c>
      <c r="H30" s="8">
        <v>2537.3169761440899</v>
      </c>
      <c r="I30" s="8">
        <v>1016.49577156763</v>
      </c>
      <c r="J30" s="8">
        <v>2061.7941226498847</v>
      </c>
      <c r="K30" s="8">
        <v>303.17700620864883</v>
      </c>
      <c r="L30" s="8">
        <v>1454.8482066384654</v>
      </c>
      <c r="M30" s="8">
        <v>452.42456074136066</v>
      </c>
      <c r="N30" s="8">
        <v>607.59012857573339</v>
      </c>
      <c r="O30" s="8">
        <v>388.03974293789344</v>
      </c>
      <c r="P30" s="8">
        <v>0</v>
      </c>
      <c r="Q30" s="8">
        <v>0</v>
      </c>
    </row>
    <row r="31" spans="1:19" x14ac:dyDescent="0.25">
      <c r="A31" s="15"/>
      <c r="B31" s="12"/>
    </row>
    <row r="32" spans="1:19" x14ac:dyDescent="0.25">
      <c r="B32" s="10" t="s">
        <v>14</v>
      </c>
    </row>
    <row r="33" spans="1:18" x14ac:dyDescent="0.25">
      <c r="A33" s="30">
        <v>0.25</v>
      </c>
      <c r="B33" s="17" t="s">
        <v>7</v>
      </c>
      <c r="C33" s="19" cm="1">
        <f t="array" ref="C33:Q33">'[5]Job-Estimates'!$B$13:$P$13</f>
        <v>173.87086693730572</v>
      </c>
      <c r="D33" s="19">
        <v>587.66488985788715</v>
      </c>
      <c r="E33" s="19">
        <v>947.21036881346686</v>
      </c>
      <c r="F33" s="19">
        <v>1079.9369143223262</v>
      </c>
      <c r="G33" s="19">
        <v>688.10906885792701</v>
      </c>
      <c r="H33" s="19">
        <v>870.38271641784524</v>
      </c>
      <c r="I33" s="19">
        <v>855.15915274723375</v>
      </c>
      <c r="J33" s="19">
        <v>841.42709188935476</v>
      </c>
      <c r="K33" s="19">
        <v>564.23428540233306</v>
      </c>
      <c r="L33" s="19">
        <v>617.78519115468862</v>
      </c>
      <c r="M33" s="19">
        <v>409.15375741189996</v>
      </c>
      <c r="N33" s="19">
        <v>390.40933669072683</v>
      </c>
      <c r="O33" s="19">
        <v>187.21946608449042</v>
      </c>
      <c r="P33" s="19">
        <v>0</v>
      </c>
      <c r="Q33" s="19">
        <v>0</v>
      </c>
      <c r="R33" s="14"/>
    </row>
    <row r="34" spans="1:18" x14ac:dyDescent="0.25">
      <c r="A34" s="31"/>
      <c r="B34" s="11" t="s">
        <v>8</v>
      </c>
      <c r="C34" s="16" cm="1">
        <f t="array" ref="C34:Q34">'[5]Job-Estimates'!$B$14:$P$14</f>
        <v>83.77766252621538</v>
      </c>
      <c r="D34" s="16">
        <v>283.15951768258043</v>
      </c>
      <c r="E34" s="16">
        <v>456.40234052781511</v>
      </c>
      <c r="F34" s="16">
        <v>520.35508852855435</v>
      </c>
      <c r="G34" s="16">
        <v>331.55738144904092</v>
      </c>
      <c r="H34" s="16">
        <v>419.38382645206354</v>
      </c>
      <c r="I34" s="16">
        <v>412.048528698572</v>
      </c>
      <c r="J34" s="16">
        <v>405.43189429278823</v>
      </c>
      <c r="K34" s="16">
        <v>271.86975242495129</v>
      </c>
      <c r="L34" s="16">
        <v>297.67263584711594</v>
      </c>
      <c r="M34" s="16">
        <v>197.14599698951909</v>
      </c>
      <c r="N34" s="16">
        <v>188.11421506371732</v>
      </c>
      <c r="O34" s="16">
        <v>90.209530350017104</v>
      </c>
      <c r="P34" s="16">
        <v>0</v>
      </c>
      <c r="Q34" s="16">
        <v>0</v>
      </c>
      <c r="R34" s="13"/>
    </row>
    <row r="35" spans="1:18" x14ac:dyDescent="0.25">
      <c r="A35" s="31"/>
      <c r="B35" s="12" t="s">
        <v>9</v>
      </c>
      <c r="C35" s="16" cm="1">
        <f t="array" ref="C35:Q35">'[5]Job-Estimates'!$B$15:$P$15</f>
        <v>90.093204411090326</v>
      </c>
      <c r="D35" s="16">
        <v>304.50537217530677</v>
      </c>
      <c r="E35" s="16">
        <v>490.8080282856518</v>
      </c>
      <c r="F35" s="16">
        <v>559.58182579377171</v>
      </c>
      <c r="G35" s="16">
        <v>356.5516874088861</v>
      </c>
      <c r="H35" s="16">
        <v>450.9988899657817</v>
      </c>
      <c r="I35" s="16">
        <v>443.11062404866169</v>
      </c>
      <c r="J35" s="16">
        <v>435.99519759656653</v>
      </c>
      <c r="K35" s="16">
        <v>292.36453297738177</v>
      </c>
      <c r="L35" s="16">
        <v>320.11255530757268</v>
      </c>
      <c r="M35" s="16">
        <v>212.00776042238087</v>
      </c>
      <c r="N35" s="16">
        <v>202.29512162700948</v>
      </c>
      <c r="O35" s="16">
        <v>97.009935734473316</v>
      </c>
      <c r="P35" s="16">
        <v>0</v>
      </c>
      <c r="Q35" s="16">
        <v>0</v>
      </c>
      <c r="R35" s="13"/>
    </row>
    <row r="36" spans="1:18" x14ac:dyDescent="0.25">
      <c r="A36" s="32">
        <v>1</v>
      </c>
      <c r="B36" s="17" t="s">
        <v>7</v>
      </c>
      <c r="C36" s="18" cm="1">
        <f t="array" ref="C36:Q36">'[8]Job-Estimates'!$B$13:$P$13</f>
        <v>695.48346774922288</v>
      </c>
      <c r="D36" s="18">
        <v>2350.6595594315486</v>
      </c>
      <c r="E36" s="18">
        <v>3788.8414752538674</v>
      </c>
      <c r="F36" s="18">
        <v>4319.7476572893047</v>
      </c>
      <c r="G36" s="18">
        <v>2752.4362754317081</v>
      </c>
      <c r="H36" s="18">
        <v>3481.530865671381</v>
      </c>
      <c r="I36" s="18">
        <v>3420.636610988935</v>
      </c>
      <c r="J36" s="18">
        <v>3365.708367557419</v>
      </c>
      <c r="K36" s="18">
        <v>2256.9371416093322</v>
      </c>
      <c r="L36" s="18">
        <v>2471.1407646187545</v>
      </c>
      <c r="M36" s="18">
        <v>1636.6150296475998</v>
      </c>
      <c r="N36" s="18">
        <v>1561.6373467629073</v>
      </c>
      <c r="O36" s="18">
        <v>748.87786433796168</v>
      </c>
      <c r="P36" s="18">
        <v>0</v>
      </c>
      <c r="Q36" s="18">
        <v>0</v>
      </c>
    </row>
    <row r="37" spans="1:18" x14ac:dyDescent="0.25">
      <c r="A37" s="33"/>
      <c r="B37" s="11" t="s">
        <v>8</v>
      </c>
      <c r="C37" s="8" cm="1">
        <f t="array" ref="C37:Q37">'[8]Job-Estimates'!$B$14:$P$14</f>
        <v>335.11065010486152</v>
      </c>
      <c r="D37" s="8">
        <v>1132.6380707303217</v>
      </c>
      <c r="E37" s="8">
        <v>1825.6093621112605</v>
      </c>
      <c r="F37" s="8">
        <v>2081.4203541142174</v>
      </c>
      <c r="G37" s="8">
        <v>1326.2295257961637</v>
      </c>
      <c r="H37" s="8">
        <v>1677.5353058082542</v>
      </c>
      <c r="I37" s="8">
        <v>1648.194114794288</v>
      </c>
      <c r="J37" s="8">
        <v>1621.7275771711529</v>
      </c>
      <c r="K37" s="8">
        <v>1087.4790096998051</v>
      </c>
      <c r="L37" s="8">
        <v>1190.6905433884638</v>
      </c>
      <c r="M37" s="8">
        <v>788.58398795807636</v>
      </c>
      <c r="N37" s="8">
        <v>752.4568602548693</v>
      </c>
      <c r="O37" s="8">
        <v>360.83812140006842</v>
      </c>
      <c r="P37" s="8">
        <v>0</v>
      </c>
      <c r="Q37" s="8">
        <v>0</v>
      </c>
    </row>
    <row r="38" spans="1:18" x14ac:dyDescent="0.25">
      <c r="A38" s="33"/>
      <c r="B38" s="12" t="s">
        <v>9</v>
      </c>
      <c r="C38" s="8" cm="1">
        <f t="array" ref="C38:Q38">'[8]Job-Estimates'!$B$15:$P$15</f>
        <v>360.37281764436131</v>
      </c>
      <c r="D38" s="8">
        <v>1218.0214887012271</v>
      </c>
      <c r="E38" s="8">
        <v>1963.2321131426072</v>
      </c>
      <c r="F38" s="8">
        <v>2238.3273031750869</v>
      </c>
      <c r="G38" s="8">
        <v>1426.2067496355444</v>
      </c>
      <c r="H38" s="8">
        <v>1803.9955598631268</v>
      </c>
      <c r="I38" s="8">
        <v>1772.4424961946468</v>
      </c>
      <c r="J38" s="8">
        <v>1743.9807903862661</v>
      </c>
      <c r="K38" s="8">
        <v>1169.4581319095271</v>
      </c>
      <c r="L38" s="8">
        <v>1280.4502212302907</v>
      </c>
      <c r="M38" s="8">
        <v>848.03104168952348</v>
      </c>
      <c r="N38" s="8">
        <v>809.18048650803792</v>
      </c>
      <c r="O38" s="8">
        <v>388.03974293789327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 t="s">
        <v>15</v>
      </c>
    </row>
    <row r="41" spans="1:18" x14ac:dyDescent="0.25">
      <c r="A41" s="30">
        <v>0.25</v>
      </c>
      <c r="B41" s="17" t="s">
        <v>7</v>
      </c>
      <c r="C41" s="18" cm="1">
        <f t="array" ref="C41:Q41">'[9]Job-Estimates'!$B$13:$P$13</f>
        <v>173.4539104218685</v>
      </c>
      <c r="D41" s="18">
        <v>547.68586925553177</v>
      </c>
      <c r="E41" s="18">
        <v>710.40777661010043</v>
      </c>
      <c r="F41" s="18">
        <v>809.95268574174474</v>
      </c>
      <c r="G41" s="18">
        <v>785.9844216807528</v>
      </c>
      <c r="H41" s="18">
        <v>413.69833269463419</v>
      </c>
      <c r="I41" s="18">
        <v>320.68468228021266</v>
      </c>
      <c r="J41" s="18">
        <v>210.35677297233869</v>
      </c>
      <c r="K41" s="18">
        <v>355.68308030189166</v>
      </c>
      <c r="L41" s="18">
        <v>411.9464188856756</v>
      </c>
      <c r="M41" s="18">
        <v>409.56291116931175</v>
      </c>
      <c r="N41" s="18">
        <v>407.13407722235559</v>
      </c>
      <c r="O41" s="18">
        <v>405.64217651639592</v>
      </c>
      <c r="P41" s="18">
        <v>0</v>
      </c>
      <c r="Q41" s="18">
        <v>0</v>
      </c>
    </row>
    <row r="42" spans="1:18" x14ac:dyDescent="0.25">
      <c r="A42" s="31"/>
      <c r="B42" s="11" t="s">
        <v>8</v>
      </c>
      <c r="C42" s="8" cm="1">
        <f t="array" ref="C42:Q42">'[9]Job-Estimates'!$B$14:$P$14</f>
        <v>83.576756860684881</v>
      </c>
      <c r="D42" s="8">
        <v>263.89608985737459</v>
      </c>
      <c r="E42" s="8">
        <v>342.30175539586139</v>
      </c>
      <c r="F42" s="8">
        <v>390.26631639641585</v>
      </c>
      <c r="G42" s="8">
        <v>378.71748608797179</v>
      </c>
      <c r="H42" s="8">
        <v>199.33574792979118</v>
      </c>
      <c r="I42" s="8">
        <v>154.51819826196456</v>
      </c>
      <c r="J42" s="8">
        <v>101.35797357319706</v>
      </c>
      <c r="K42" s="8">
        <v>171.3817708090298</v>
      </c>
      <c r="L42" s="8">
        <v>198.49160856103268</v>
      </c>
      <c r="M42" s="8">
        <v>197.34314298650858</v>
      </c>
      <c r="N42" s="8">
        <v>196.17283749298571</v>
      </c>
      <c r="O42" s="8">
        <v>195.45398242503705</v>
      </c>
      <c r="P42" s="8">
        <v>0</v>
      </c>
      <c r="Q42" s="8">
        <v>0</v>
      </c>
    </row>
    <row r="43" spans="1:18" x14ac:dyDescent="0.25">
      <c r="A43" s="31"/>
      <c r="B43" s="12" t="s">
        <v>9</v>
      </c>
      <c r="C43" s="8" cm="1">
        <f t="array" ref="C43:Q43">'[9]Job-Estimates'!$B$15:$P$15</f>
        <v>89.877153561183633</v>
      </c>
      <c r="D43" s="8">
        <v>283.78977939815712</v>
      </c>
      <c r="E43" s="8">
        <v>368.10602121423898</v>
      </c>
      <c r="F43" s="8">
        <v>419.6863693453289</v>
      </c>
      <c r="G43" s="8">
        <v>407.26693559278107</v>
      </c>
      <c r="H43" s="8">
        <v>214.36258476484301</v>
      </c>
      <c r="I43" s="8">
        <v>166.16648401824813</v>
      </c>
      <c r="J43" s="8">
        <v>108.99879939914163</v>
      </c>
      <c r="K43" s="8">
        <v>184.30130949286189</v>
      </c>
      <c r="L43" s="8">
        <v>213.45481032464292</v>
      </c>
      <c r="M43" s="8">
        <v>212.21976818280319</v>
      </c>
      <c r="N43" s="8">
        <v>210.96123972936985</v>
      </c>
      <c r="O43" s="8">
        <v>210.18819409135889</v>
      </c>
      <c r="P43" s="8">
        <v>0</v>
      </c>
      <c r="Q43" s="8">
        <v>0</v>
      </c>
    </row>
    <row r="44" spans="1:18" x14ac:dyDescent="0.25">
      <c r="A44" s="32">
        <v>1</v>
      </c>
      <c r="B44" s="17" t="s">
        <v>7</v>
      </c>
      <c r="C44" s="18" cm="1">
        <f t="array" ref="C44:Q44">'[12]Job-Estimates'!$B$13:$P$13</f>
        <v>693.815641687474</v>
      </c>
      <c r="D44" s="18">
        <v>2190.7434770221271</v>
      </c>
      <c r="E44" s="18">
        <v>2841.6311064404017</v>
      </c>
      <c r="F44" s="18">
        <v>3239.810742966979</v>
      </c>
      <c r="G44" s="18">
        <v>3143.9376867230112</v>
      </c>
      <c r="H44" s="18">
        <v>1654.7933307785368</v>
      </c>
      <c r="I44" s="18">
        <v>1282.7387291208506</v>
      </c>
      <c r="J44" s="18">
        <v>841.42709188935476</v>
      </c>
      <c r="K44" s="18">
        <v>1422.7323212075667</v>
      </c>
      <c r="L44" s="18">
        <v>1647.7856755427024</v>
      </c>
      <c r="M44" s="18">
        <v>1638.251644677247</v>
      </c>
      <c r="N44" s="18">
        <v>1628.5363088894223</v>
      </c>
      <c r="O44" s="18">
        <v>1622.5687060655837</v>
      </c>
      <c r="P44" s="18">
        <v>0</v>
      </c>
      <c r="Q44" s="18">
        <v>0</v>
      </c>
    </row>
    <row r="45" spans="1:18" x14ac:dyDescent="0.25">
      <c r="A45" s="33"/>
      <c r="B45" s="11" t="s">
        <v>8</v>
      </c>
      <c r="C45" s="8" cm="1">
        <f t="array" ref="C45:Q45">'[12]Job-Estimates'!$B$14:$P$14</f>
        <v>334.30702744273952</v>
      </c>
      <c r="D45" s="8">
        <v>1055.5843594294984</v>
      </c>
      <c r="E45" s="8">
        <v>1369.2070215834456</v>
      </c>
      <c r="F45" s="8">
        <v>1561.0652655856634</v>
      </c>
      <c r="G45" s="8">
        <v>1514.8699443518872</v>
      </c>
      <c r="H45" s="8">
        <v>797.34299171916473</v>
      </c>
      <c r="I45" s="8">
        <v>618.07279304785823</v>
      </c>
      <c r="J45" s="8">
        <v>405.43189429278823</v>
      </c>
      <c r="K45" s="8">
        <v>685.52708323611921</v>
      </c>
      <c r="L45" s="8">
        <v>793.96643424413071</v>
      </c>
      <c r="M45" s="8">
        <v>789.37257194603433</v>
      </c>
      <c r="N45" s="8">
        <v>784.69134997194283</v>
      </c>
      <c r="O45" s="8">
        <v>781.81592970014822</v>
      </c>
      <c r="P45" s="8">
        <v>0</v>
      </c>
      <c r="Q45" s="8">
        <v>0</v>
      </c>
    </row>
    <row r="46" spans="1:18" x14ac:dyDescent="0.25">
      <c r="A46" s="33"/>
      <c r="B46" s="12" t="s">
        <v>9</v>
      </c>
      <c r="C46" s="8" cm="1">
        <f t="array" ref="C46:Q46">'[12]Job-Estimates'!$B$15:$P$15</f>
        <v>359.50861424473453</v>
      </c>
      <c r="D46" s="8">
        <v>1135.1591175926285</v>
      </c>
      <c r="E46" s="8">
        <v>1472.4240848569559</v>
      </c>
      <c r="F46" s="8">
        <v>1678.7454773813156</v>
      </c>
      <c r="G46" s="8">
        <v>1629.0677423711243</v>
      </c>
      <c r="H46" s="8">
        <v>857.45033905937203</v>
      </c>
      <c r="I46" s="8">
        <v>664.66593607299251</v>
      </c>
      <c r="J46" s="8">
        <v>435.99519759656653</v>
      </c>
      <c r="K46" s="8">
        <v>737.20523797144756</v>
      </c>
      <c r="L46" s="8">
        <v>853.81924129857168</v>
      </c>
      <c r="M46" s="8">
        <v>848.87907273121277</v>
      </c>
      <c r="N46" s="8">
        <v>843.8449589174794</v>
      </c>
      <c r="O46" s="8">
        <v>840.75277636543558</v>
      </c>
      <c r="P46" s="8">
        <v>0</v>
      </c>
      <c r="Q46" s="8">
        <v>0</v>
      </c>
    </row>
    <row r="47" spans="1:18" x14ac:dyDescent="0.25">
      <c r="B47" s="12"/>
    </row>
    <row r="48" spans="1:18" x14ac:dyDescent="0.25">
      <c r="B48" s="10" t="s">
        <v>16</v>
      </c>
    </row>
    <row r="49" spans="1:48" x14ac:dyDescent="0.25">
      <c r="A49" s="30">
        <v>0.25</v>
      </c>
      <c r="B49" s="17" t="s">
        <v>7</v>
      </c>
      <c r="C49" s="18" cm="1">
        <f t="array" ref="C49:Q49">'[13]Job-Estimates'!$B$13:$P$13</f>
        <v>173.4539104218685</v>
      </c>
      <c r="D49" s="18">
        <v>456.17149828396293</v>
      </c>
      <c r="E49" s="18">
        <v>554.2222036741116</v>
      </c>
      <c r="F49" s="18">
        <v>539.96845716116309</v>
      </c>
      <c r="G49" s="18">
        <v>523.98961445383532</v>
      </c>
      <c r="H49" s="18">
        <v>508.6117258976019</v>
      </c>
      <c r="I49" s="18">
        <v>499.71577375290815</v>
      </c>
      <c r="J49" s="18">
        <v>339.77069561877352</v>
      </c>
      <c r="K49" s="18">
        <v>355.68308030189166</v>
      </c>
      <c r="L49" s="18">
        <v>411.9464188856756</v>
      </c>
      <c r="M49" s="18">
        <v>409.56291116931175</v>
      </c>
      <c r="N49" s="18">
        <v>407.13407722235559</v>
      </c>
      <c r="O49" s="18">
        <v>405.64217651639592</v>
      </c>
      <c r="P49" s="18">
        <v>0</v>
      </c>
      <c r="Q49" s="18">
        <v>0</v>
      </c>
    </row>
    <row r="50" spans="1:48" x14ac:dyDescent="0.25">
      <c r="A50" s="31"/>
      <c r="B50" s="11" t="s">
        <v>8</v>
      </c>
      <c r="C50" s="8" cm="1">
        <f t="array" ref="C50:Q50">'[13]Job-Estimates'!$B$14:$P$14</f>
        <v>83.576756860684881</v>
      </c>
      <c r="D50" s="8">
        <v>219.80095061636834</v>
      </c>
      <c r="E50" s="8">
        <v>267.04554685798712</v>
      </c>
      <c r="F50" s="8">
        <v>260.17754426427717</v>
      </c>
      <c r="G50" s="8">
        <v>252.47832405864787</v>
      </c>
      <c r="H50" s="8">
        <v>245.06866664724029</v>
      </c>
      <c r="I50" s="8">
        <v>240.78225518708319</v>
      </c>
      <c r="J50" s="8">
        <v>163.71457263229166</v>
      </c>
      <c r="K50" s="8">
        <v>171.3817708090298</v>
      </c>
      <c r="L50" s="8">
        <v>198.49160856103268</v>
      </c>
      <c r="M50" s="8">
        <v>197.34314298650858</v>
      </c>
      <c r="N50" s="8">
        <v>196.17283749298571</v>
      </c>
      <c r="O50" s="8">
        <v>195.45398242503705</v>
      </c>
      <c r="P50" s="8">
        <v>0</v>
      </c>
      <c r="Q50" s="8">
        <v>0</v>
      </c>
    </row>
    <row r="51" spans="1:48" x14ac:dyDescent="0.25">
      <c r="A51" s="31"/>
      <c r="B51" s="12" t="s">
        <v>9</v>
      </c>
      <c r="C51" s="8" cm="1">
        <f t="array" ref="C51:Q51">'[13]Job-Estimates'!$B$15:$P$15</f>
        <v>89.877153561183633</v>
      </c>
      <c r="D51" s="8">
        <v>236.37054766759456</v>
      </c>
      <c r="E51" s="8">
        <v>287.17665681612442</v>
      </c>
      <c r="F51" s="8">
        <v>279.79091289688586</v>
      </c>
      <c r="G51" s="8">
        <v>271.51129039518742</v>
      </c>
      <c r="H51" s="8">
        <v>263.54305925036158</v>
      </c>
      <c r="I51" s="8">
        <v>258.93351856582495</v>
      </c>
      <c r="J51" s="8">
        <v>176.05612298648188</v>
      </c>
      <c r="K51" s="8">
        <v>184.30130949286189</v>
      </c>
      <c r="L51" s="8">
        <v>213.45481032464292</v>
      </c>
      <c r="M51" s="8">
        <v>212.21976818280319</v>
      </c>
      <c r="N51" s="8">
        <v>210.96123972936985</v>
      </c>
      <c r="O51" s="8">
        <v>210.18819409135889</v>
      </c>
      <c r="P51" s="8">
        <v>0</v>
      </c>
      <c r="Q51" s="8">
        <v>0</v>
      </c>
    </row>
    <row r="52" spans="1:48" x14ac:dyDescent="0.25">
      <c r="A52" s="32">
        <v>1</v>
      </c>
      <c r="B52" s="17" t="s">
        <v>7</v>
      </c>
      <c r="C52" s="18" cm="1">
        <f t="array" ref="C52:Q52">'[16]Job-Estimates'!$B$13:$P$13</f>
        <v>693.815641687474</v>
      </c>
      <c r="D52" s="18">
        <v>1824.6859931358517</v>
      </c>
      <c r="E52" s="18">
        <v>2216.8888146964464</v>
      </c>
      <c r="F52" s="18">
        <v>2159.8738286446523</v>
      </c>
      <c r="G52" s="18">
        <v>2095.9584578153413</v>
      </c>
      <c r="H52" s="18">
        <v>2034.4469035904076</v>
      </c>
      <c r="I52" s="18">
        <v>1998.8630950116326</v>
      </c>
      <c r="J52" s="18">
        <v>1359.0827824750941</v>
      </c>
      <c r="K52" s="18">
        <v>1422.7323212075667</v>
      </c>
      <c r="L52" s="18">
        <v>1647.7856755427024</v>
      </c>
      <c r="M52" s="18">
        <v>1638.251644677247</v>
      </c>
      <c r="N52" s="18">
        <v>1628.5363088894223</v>
      </c>
      <c r="O52" s="18">
        <v>1622.5687060655837</v>
      </c>
      <c r="P52" s="18">
        <v>0</v>
      </c>
      <c r="Q52" s="18">
        <v>0</v>
      </c>
      <c r="AV52" s="6"/>
    </row>
    <row r="53" spans="1:48" x14ac:dyDescent="0.25">
      <c r="A53" s="33"/>
      <c r="B53" s="11" t="s">
        <v>8</v>
      </c>
      <c r="C53" s="8" cm="1">
        <f t="array" ref="C53:Q53">'[16]Job-Estimates'!$B$14:$P$14</f>
        <v>334.30702744273952</v>
      </c>
      <c r="D53" s="8">
        <v>879.20380246547336</v>
      </c>
      <c r="E53" s="8">
        <v>1068.1821874319485</v>
      </c>
      <c r="F53" s="8">
        <v>1040.7101770571087</v>
      </c>
      <c r="G53" s="8">
        <v>1009.9132962345915</v>
      </c>
      <c r="H53" s="8">
        <v>980.27466658896117</v>
      </c>
      <c r="I53" s="8">
        <v>963.12902074833278</v>
      </c>
      <c r="J53" s="8">
        <v>654.85829052916665</v>
      </c>
      <c r="K53" s="8">
        <v>685.52708323611921</v>
      </c>
      <c r="L53" s="8">
        <v>793.96643424413071</v>
      </c>
      <c r="M53" s="8">
        <v>789.37257194603433</v>
      </c>
      <c r="N53" s="8">
        <v>784.69134997194283</v>
      </c>
      <c r="O53" s="8">
        <v>781.81592970014822</v>
      </c>
      <c r="P53" s="8">
        <v>0</v>
      </c>
      <c r="Q53" s="8">
        <v>0</v>
      </c>
    </row>
    <row r="54" spans="1:48" x14ac:dyDescent="0.25">
      <c r="A54" s="33"/>
      <c r="B54" s="12" t="s">
        <v>9</v>
      </c>
      <c r="C54" s="8" cm="1">
        <f t="array" ref="C54:Q54">'[16]Job-Estimates'!$B$15:$P$15</f>
        <v>359.50861424473453</v>
      </c>
      <c r="D54" s="8">
        <v>945.48219067037826</v>
      </c>
      <c r="E54" s="8">
        <v>1148.7066272644977</v>
      </c>
      <c r="F54" s="8">
        <v>1119.1636515875434</v>
      </c>
      <c r="G54" s="8">
        <v>1086.0451615807497</v>
      </c>
      <c r="H54" s="8">
        <v>1054.1722370014463</v>
      </c>
      <c r="I54" s="8">
        <v>1035.7340742632998</v>
      </c>
      <c r="J54" s="8">
        <v>704.22449194592753</v>
      </c>
      <c r="K54" s="8">
        <v>737.20523797144756</v>
      </c>
      <c r="L54" s="8">
        <v>853.81924129857168</v>
      </c>
      <c r="M54" s="8">
        <v>848.87907273121277</v>
      </c>
      <c r="N54" s="8">
        <v>843.8449589174794</v>
      </c>
      <c r="O54" s="8">
        <v>840.75277636543558</v>
      </c>
      <c r="P54" s="8">
        <v>0</v>
      </c>
      <c r="Q54" s="8">
        <v>0</v>
      </c>
    </row>
    <row r="62" spans="1:48" x14ac:dyDescent="0.25">
      <c r="C62" s="6"/>
      <c r="D62" s="10" t="str">
        <f>B24</f>
        <v>Unconstrained East Coast</v>
      </c>
    </row>
    <row r="63" spans="1:48" x14ac:dyDescent="0.25">
      <c r="D63" s="20" t="s">
        <v>21</v>
      </c>
      <c r="E63" s="20" t="s">
        <v>20</v>
      </c>
      <c r="F63" s="12" t="s">
        <v>22</v>
      </c>
      <c r="G63" s="12" t="s">
        <v>23</v>
      </c>
    </row>
    <row r="64" spans="1:48" x14ac:dyDescent="0.25">
      <c r="C64">
        <v>2021</v>
      </c>
      <c r="D64" s="8">
        <f>C26</f>
        <v>83.77766252621538</v>
      </c>
      <c r="E64" s="8">
        <f>C27</f>
        <v>90.093204411090326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3:18" x14ac:dyDescent="0.25">
      <c r="D65" s="8"/>
      <c r="E65" s="8"/>
      <c r="F65" s="8">
        <f>C29</f>
        <v>335.11065010486152</v>
      </c>
      <c r="G65" s="8">
        <f>C30</f>
        <v>360.37281764436131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3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3:18" x14ac:dyDescent="0.25">
      <c r="C67">
        <v>2022</v>
      </c>
      <c r="D67" s="8">
        <f>D26</f>
        <v>624.52738529810892</v>
      </c>
      <c r="E67" s="8">
        <f>D27</f>
        <v>671.60710489362111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3:18" x14ac:dyDescent="0.25">
      <c r="D68" s="8"/>
      <c r="E68" s="8"/>
      <c r="F68" s="8">
        <f>D29</f>
        <v>2498.1095411924357</v>
      </c>
      <c r="G68" s="8">
        <f>D30</f>
        <v>2686.4284195744845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3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3:18" x14ac:dyDescent="0.25">
      <c r="C70">
        <v>2023</v>
      </c>
      <c r="D70" s="8">
        <f>E26</f>
        <v>519.18854870574387</v>
      </c>
      <c r="E70" s="8">
        <f>E27</f>
        <v>558.32734688446521</v>
      </c>
    </row>
    <row r="71" spans="3:18" x14ac:dyDescent="0.25">
      <c r="F71" s="8">
        <f>E29</f>
        <v>2076.7541948229755</v>
      </c>
      <c r="G71" s="8">
        <f>E30</f>
        <v>2233.3093875378609</v>
      </c>
    </row>
    <row r="73" spans="3:18" x14ac:dyDescent="0.25">
      <c r="C73">
        <v>2024</v>
      </c>
      <c r="D73" s="8">
        <f>F26</f>
        <v>414.03258711110925</v>
      </c>
      <c r="E73" s="8">
        <f>F27</f>
        <v>445.24424982353128</v>
      </c>
    </row>
    <row r="74" spans="3:18" x14ac:dyDescent="0.25">
      <c r="F74" s="8">
        <f>F29</f>
        <v>1656.130348444437</v>
      </c>
      <c r="G74" s="8">
        <f>F30</f>
        <v>1780.9769992941251</v>
      </c>
    </row>
    <row r="76" spans="3:18" x14ac:dyDescent="0.25">
      <c r="C76">
        <v>2025</v>
      </c>
      <c r="D76" s="8">
        <f>G26</f>
        <v>313.74320620148376</v>
      </c>
      <c r="E76" s="8">
        <f>G27</f>
        <v>337.39459847135521</v>
      </c>
    </row>
    <row r="77" spans="3:18" x14ac:dyDescent="0.25">
      <c r="F77" s="8">
        <f>G29</f>
        <v>1254.972824805935</v>
      </c>
      <c r="G77" s="8">
        <f>G30</f>
        <v>1349.5783938854208</v>
      </c>
    </row>
    <row r="79" spans="3:18" x14ac:dyDescent="0.25">
      <c r="C79">
        <v>2026</v>
      </c>
      <c r="D79" s="8">
        <f>H26</f>
        <v>589.86270590257118</v>
      </c>
      <c r="E79" s="8">
        <f>H27</f>
        <v>634.32924403602249</v>
      </c>
    </row>
    <row r="80" spans="3:18" x14ac:dyDescent="0.25">
      <c r="F80" s="8">
        <f>H29</f>
        <v>2359.4508236102847</v>
      </c>
      <c r="G80" s="8">
        <f>H30</f>
        <v>2537.3169761440899</v>
      </c>
    </row>
    <row r="82" spans="3:7" x14ac:dyDescent="0.25">
      <c r="C82">
        <v>2027</v>
      </c>
      <c r="D82" s="8">
        <f>I26</f>
        <v>236.3098312086311</v>
      </c>
      <c r="E82" s="8">
        <f>I27</f>
        <v>254.12394289190749</v>
      </c>
    </row>
    <row r="83" spans="3:7" x14ac:dyDescent="0.25">
      <c r="F83" s="8">
        <f>I29</f>
        <v>945.23932483452438</v>
      </c>
      <c r="G83" s="8">
        <f>I30</f>
        <v>1016.49577156763</v>
      </c>
    </row>
    <row r="85" spans="3:7" x14ac:dyDescent="0.25">
      <c r="C85">
        <v>2028</v>
      </c>
      <c r="D85" s="8">
        <f>J26</f>
        <v>479.31554143009612</v>
      </c>
      <c r="E85" s="8">
        <f>J27</f>
        <v>515.44853066247117</v>
      </c>
    </row>
    <row r="86" spans="3:7" x14ac:dyDescent="0.25">
      <c r="F86" s="8">
        <f>J29</f>
        <v>1917.2621657203845</v>
      </c>
      <c r="G86" s="8">
        <f>J30</f>
        <v>2061.7941226498847</v>
      </c>
    </row>
    <row r="88" spans="3:7" x14ac:dyDescent="0.25">
      <c r="C88">
        <v>2029</v>
      </c>
      <c r="D88" s="8">
        <f>K26</f>
        <v>70.481067572977381</v>
      </c>
      <c r="E88" s="8">
        <f>K27</f>
        <v>75.794251552162208</v>
      </c>
    </row>
    <row r="89" spans="3:7" x14ac:dyDescent="0.25">
      <c r="F89" s="8">
        <f>K29</f>
        <v>281.92427029190952</v>
      </c>
      <c r="G89" s="8">
        <f>K30</f>
        <v>303.17700620864883</v>
      </c>
    </row>
    <row r="91" spans="3:7" x14ac:dyDescent="0.25">
      <c r="C91">
        <v>2030</v>
      </c>
      <c r="D91" s="8">
        <f>L26</f>
        <v>338.21580350965763</v>
      </c>
      <c r="E91" s="8">
        <f>L27</f>
        <v>363.71205165961635</v>
      </c>
    </row>
    <row r="92" spans="3:7" x14ac:dyDescent="0.25">
      <c r="F92" s="8">
        <f>L29</f>
        <v>1352.8632140386305</v>
      </c>
      <c r="G92" s="8">
        <f>L30</f>
        <v>1454.8482066384654</v>
      </c>
    </row>
    <row r="94" spans="3:7" x14ac:dyDescent="0.25">
      <c r="C94">
        <v>2031</v>
      </c>
      <c r="D94" s="8">
        <f>M26</f>
        <v>105.17738939390841</v>
      </c>
      <c r="E94" s="8">
        <f>M27</f>
        <v>113.10614018534017</v>
      </c>
    </row>
    <row r="95" spans="3:7" x14ac:dyDescent="0.25">
      <c r="F95" s="8">
        <f>M29</f>
        <v>420.70955757563365</v>
      </c>
      <c r="G95" s="8">
        <f>M30</f>
        <v>452.42456074136066</v>
      </c>
    </row>
    <row r="97" spans="3:7" x14ac:dyDescent="0.25">
      <c r="C97">
        <v>2032</v>
      </c>
      <c r="D97" s="8">
        <f>N26</f>
        <v>141.24950122156932</v>
      </c>
      <c r="E97" s="8">
        <f>N27</f>
        <v>151.89753214393335</v>
      </c>
    </row>
    <row r="98" spans="3:7" x14ac:dyDescent="0.25">
      <c r="F98" s="8">
        <f>N29</f>
        <v>564.99800488627727</v>
      </c>
      <c r="G98" s="8">
        <f>N30</f>
        <v>607.59012857573339</v>
      </c>
    </row>
    <row r="100" spans="3:7" x14ac:dyDescent="0.25">
      <c r="C100">
        <v>2033</v>
      </c>
      <c r="D100" s="8">
        <f>O26</f>
        <v>90.209530350017147</v>
      </c>
      <c r="E100" s="8">
        <f>O27</f>
        <v>97.009935734473359</v>
      </c>
    </row>
    <row r="101" spans="3:7" x14ac:dyDescent="0.25">
      <c r="F101" s="8">
        <f>O29</f>
        <v>360.83812140006859</v>
      </c>
      <c r="G101" s="8">
        <f>O30</f>
        <v>388.03974293789344</v>
      </c>
    </row>
    <row r="103" spans="3:7" x14ac:dyDescent="0.25">
      <c r="C103">
        <v>2034</v>
      </c>
      <c r="D103" s="8">
        <f>P26</f>
        <v>0</v>
      </c>
      <c r="E103" s="8">
        <f>P27</f>
        <v>0</v>
      </c>
    </row>
    <row r="104" spans="3:7" x14ac:dyDescent="0.25">
      <c r="F104" s="8">
        <f>P29</f>
        <v>0</v>
      </c>
      <c r="G104" s="8">
        <f>P30</f>
        <v>0</v>
      </c>
    </row>
    <row r="106" spans="3:7" x14ac:dyDescent="0.25">
      <c r="C106">
        <v>2035</v>
      </c>
      <c r="D106" s="8">
        <f>Q26</f>
        <v>0</v>
      </c>
      <c r="E106" s="8">
        <f>Q27</f>
        <v>0</v>
      </c>
    </row>
    <row r="107" spans="3:7" x14ac:dyDescent="0.25">
      <c r="F107" s="8">
        <f>Q29</f>
        <v>0</v>
      </c>
      <c r="G107" s="8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1E67-17AA-4525-A122-B72D7BC5E7A0}">
  <sheetPr codeName="Sheet4"/>
  <dimension ref="A1:AV107"/>
  <sheetViews>
    <sheetView topLeftCell="Y1" zoomScale="55" zoomScaleNormal="55" workbookViewId="0">
      <selection activeCell="AV47" sqref="AV47:AV60"/>
    </sheetView>
  </sheetViews>
  <sheetFormatPr defaultRowHeight="15" x14ac:dyDescent="0.25"/>
  <sheetData>
    <row r="1" spans="1:17" x14ac:dyDescent="0.25">
      <c r="A1" s="9" t="s">
        <v>24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13</v>
      </c>
    </row>
    <row r="5" spans="1:17" x14ac:dyDescent="0.25">
      <c r="B5" s="20" t="s">
        <v>75</v>
      </c>
      <c r="C5" s="18" cm="1">
        <f t="array" ref="C5:Q5">_xlfn.ANCHORARRAY(C25)</f>
        <v>236.57688462428251</v>
      </c>
      <c r="D5" s="18">
        <v>1761.1133514356693</v>
      </c>
      <c r="E5" s="18">
        <v>1462.8886878417379</v>
      </c>
      <c r="F5" s="18">
        <v>1163.5426196786925</v>
      </c>
      <c r="G5" s="18">
        <v>880.18991557207062</v>
      </c>
      <c r="H5" s="18">
        <v>1654.828519136368</v>
      </c>
      <c r="I5" s="18">
        <v>662.95469119035101</v>
      </c>
      <c r="J5" s="18">
        <v>1344.6943156206662</v>
      </c>
      <c r="K5" s="18">
        <v>197.73089485370019</v>
      </c>
      <c r="L5" s="18">
        <v>948.84648863162454</v>
      </c>
      <c r="M5" s="18">
        <v>295.0695844909016</v>
      </c>
      <c r="N5" s="18">
        <v>396.26797998286736</v>
      </c>
      <c r="O5" s="18">
        <v>253.07805024337836</v>
      </c>
      <c r="P5" s="18">
        <v>0</v>
      </c>
      <c r="Q5" s="18">
        <v>0</v>
      </c>
    </row>
    <row r="6" spans="1:17" x14ac:dyDescent="0.25">
      <c r="B6" s="12" t="s">
        <v>76</v>
      </c>
      <c r="C6" s="18" cm="1">
        <f t="array" ref="C6:Q6">_xlfn.ANCHORARRAY(C28)</f>
        <v>946.30753849713005</v>
      </c>
      <c r="D6" s="18">
        <v>7044.4534057426772</v>
      </c>
      <c r="E6" s="18">
        <v>5851.5547513669517</v>
      </c>
      <c r="F6" s="18">
        <v>4654.1704787147701</v>
      </c>
      <c r="G6" s="18">
        <v>3520.7596622882825</v>
      </c>
      <c r="H6" s="18">
        <v>6619.3140765454718</v>
      </c>
      <c r="I6" s="18">
        <v>2651.8187647614041</v>
      </c>
      <c r="J6" s="18">
        <v>5378.7772624826648</v>
      </c>
      <c r="K6" s="18">
        <v>790.92357941480077</v>
      </c>
      <c r="L6" s="18">
        <v>3795.3859545264982</v>
      </c>
      <c r="M6" s="18">
        <v>1180.2783379636064</v>
      </c>
      <c r="N6" s="18">
        <v>1585.0719199314694</v>
      </c>
      <c r="O6" s="18">
        <v>1012.3122009735134</v>
      </c>
      <c r="P6" s="18">
        <v>0</v>
      </c>
      <c r="Q6" s="18"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 t="s">
        <v>14</v>
      </c>
    </row>
    <row r="10" spans="1:17" x14ac:dyDescent="0.25">
      <c r="B10" s="11" t="s">
        <v>78</v>
      </c>
      <c r="C10" s="18" cm="1">
        <f t="array" ref="C10:Q10">_xlfn.ANCHORARRAY(C33)</f>
        <v>236.57688462428251</v>
      </c>
      <c r="D10" s="18">
        <v>798.18525705244133</v>
      </c>
      <c r="E10" s="18">
        <v>1286.04128711153</v>
      </c>
      <c r="F10" s="18">
        <v>1465.312565251646</v>
      </c>
      <c r="G10" s="18">
        <v>932.29449825620532</v>
      </c>
      <c r="H10" s="18">
        <v>1176.5590696490697</v>
      </c>
      <c r="I10" s="18">
        <v>1155.9802810642566</v>
      </c>
      <c r="J10" s="18">
        <v>1137.4176643640942</v>
      </c>
      <c r="K10" s="18">
        <v>762.71616310264528</v>
      </c>
      <c r="L10" s="18">
        <v>835.1047832606414</v>
      </c>
      <c r="M10" s="18">
        <v>553.0826325977539</v>
      </c>
      <c r="N10" s="18">
        <v>527.74444769493357</v>
      </c>
      <c r="O10" s="18">
        <v>253.0780502433783</v>
      </c>
      <c r="P10" s="18">
        <v>0</v>
      </c>
      <c r="Q10" s="18">
        <v>0</v>
      </c>
    </row>
    <row r="11" spans="1:17" x14ac:dyDescent="0.25">
      <c r="B11" s="12" t="s">
        <v>77</v>
      </c>
      <c r="C11" s="18" cm="1">
        <f t="array" ref="C11:Q11">_xlfn.ANCHORARRAY(C36)</f>
        <v>946.30753849713005</v>
      </c>
      <c r="D11" s="18">
        <v>3192.7410282097653</v>
      </c>
      <c r="E11" s="18">
        <v>5144.1651484461199</v>
      </c>
      <c r="F11" s="18">
        <v>5861.250261006584</v>
      </c>
      <c r="G11" s="18">
        <v>3729.1779930248213</v>
      </c>
      <c r="H11" s="18">
        <v>4706.2362785962787</v>
      </c>
      <c r="I11" s="18">
        <v>4623.9211242570263</v>
      </c>
      <c r="J11" s="18">
        <v>4549.6706574563768</v>
      </c>
      <c r="K11" s="18">
        <v>3050.8646524105811</v>
      </c>
      <c r="L11" s="18">
        <v>3340.4191330425656</v>
      </c>
      <c r="M11" s="18">
        <v>2212.3305303910156</v>
      </c>
      <c r="N11" s="18">
        <v>2110.9777907797343</v>
      </c>
      <c r="O11" s="18">
        <v>1012.3122009735132</v>
      </c>
      <c r="P11" s="18">
        <v>0</v>
      </c>
      <c r="Q11" s="18">
        <v>0</v>
      </c>
    </row>
    <row r="12" spans="1:17" x14ac:dyDescent="0.25">
      <c r="B12" s="11"/>
    </row>
    <row r="13" spans="1:17" x14ac:dyDescent="0.25">
      <c r="B13" s="11"/>
    </row>
    <row r="14" spans="1:17" x14ac:dyDescent="0.25">
      <c r="B14" s="10" t="s">
        <v>15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 t="s">
        <v>79</v>
      </c>
      <c r="C15" s="18" cm="1">
        <f t="array" ref="C15:Q15">_xlfn.ANCHORARRAY(C41)</f>
        <v>237.85337860606816</v>
      </c>
      <c r="D15" s="18">
        <v>744.14273254210036</v>
      </c>
      <c r="E15" s="18">
        <v>964.53096533364715</v>
      </c>
      <c r="F15" s="18">
        <v>1098.9844239387344</v>
      </c>
      <c r="G15" s="18">
        <v>1066.4630812287489</v>
      </c>
      <c r="H15" s="18">
        <v>560.00069001766769</v>
      </c>
      <c r="I15" s="18">
        <v>433.49260539909619</v>
      </c>
      <c r="J15" s="18">
        <v>285.77618817147868</v>
      </c>
      <c r="K15" s="18">
        <v>482.21492645047442</v>
      </c>
      <c r="L15" s="18">
        <v>559.91733200594456</v>
      </c>
      <c r="M15" s="18">
        <v>556.67766970963919</v>
      </c>
      <c r="N15" s="18">
        <v>553.37640002717922</v>
      </c>
      <c r="O15" s="18">
        <v>551.34860945878859</v>
      </c>
      <c r="P15" s="18">
        <v>0</v>
      </c>
      <c r="Q15" s="18">
        <v>0</v>
      </c>
    </row>
    <row r="16" spans="1:17" x14ac:dyDescent="0.25">
      <c r="B16" s="12" t="s">
        <v>80</v>
      </c>
      <c r="C16" s="18" cm="1">
        <f t="array" ref="C16:Q16">_xlfn.ANCHORARRAY(C44)</f>
        <v>951.41351442427265</v>
      </c>
      <c r="D16" s="18">
        <v>2976.5709301684014</v>
      </c>
      <c r="E16" s="18">
        <v>3858.1238613345886</v>
      </c>
      <c r="F16" s="18">
        <v>4395.9376957549375</v>
      </c>
      <c r="G16" s="18">
        <v>4265.8523249149957</v>
      </c>
      <c r="H16" s="18">
        <v>2240.0027600706708</v>
      </c>
      <c r="I16" s="18">
        <v>1733.9704215963848</v>
      </c>
      <c r="J16" s="18">
        <v>1143.1047526859147</v>
      </c>
      <c r="K16" s="18">
        <v>1928.8597058018977</v>
      </c>
      <c r="L16" s="18">
        <v>2239.6693280237782</v>
      </c>
      <c r="M16" s="18">
        <v>2226.7106788385568</v>
      </c>
      <c r="N16" s="18">
        <v>2213.5056001087169</v>
      </c>
      <c r="O16" s="18">
        <v>2205.3944378351543</v>
      </c>
      <c r="P16" s="18">
        <v>0</v>
      </c>
      <c r="Q16" s="18">
        <v>0</v>
      </c>
    </row>
    <row r="17" spans="1:18" x14ac:dyDescent="0.25">
      <c r="B17" s="11"/>
    </row>
    <row r="18" spans="1:18" x14ac:dyDescent="0.25">
      <c r="B18" s="11"/>
    </row>
    <row r="19" spans="1:18" x14ac:dyDescent="0.25">
      <c r="B19" s="10" t="s">
        <v>16</v>
      </c>
    </row>
    <row r="20" spans="1:18" x14ac:dyDescent="0.25">
      <c r="B20" s="11" t="s">
        <v>81</v>
      </c>
      <c r="C20" s="18" cm="1">
        <f t="array" ref="C20:Q20">_xlfn.ANCHORARRAY(C49)</f>
        <v>237.85337860606816</v>
      </c>
      <c r="D20" s="18">
        <v>620.17568334125099</v>
      </c>
      <c r="E20" s="18">
        <v>751.87314932461311</v>
      </c>
      <c r="F20" s="18">
        <v>732.53612311144639</v>
      </c>
      <c r="G20" s="18">
        <v>710.85878375319589</v>
      </c>
      <c r="H20" s="18">
        <v>689.99671539489395</v>
      </c>
      <c r="I20" s="18">
        <v>677.92822100594481</v>
      </c>
      <c r="J20" s="18">
        <v>460.33167360051266</v>
      </c>
      <c r="K20" s="18">
        <v>482.21492645047442</v>
      </c>
      <c r="L20" s="18">
        <v>559.91733200594456</v>
      </c>
      <c r="M20" s="18">
        <v>556.67766970963919</v>
      </c>
      <c r="N20" s="18">
        <v>553.37640002717922</v>
      </c>
      <c r="O20" s="18">
        <v>551.34860945878859</v>
      </c>
      <c r="P20" s="18">
        <v>0</v>
      </c>
      <c r="Q20" s="18">
        <v>0</v>
      </c>
    </row>
    <row r="21" spans="1:18" x14ac:dyDescent="0.25">
      <c r="B21" s="12" t="s">
        <v>82</v>
      </c>
      <c r="C21" s="18" cm="1">
        <f t="array" ref="C21:Q21">_xlfn.ANCHORARRAY(C52)</f>
        <v>951.41351442427265</v>
      </c>
      <c r="D21" s="18">
        <v>2480.702733365004</v>
      </c>
      <c r="E21" s="18">
        <v>3007.4925972984524</v>
      </c>
      <c r="F21" s="18">
        <v>2930.1444924457855</v>
      </c>
      <c r="G21" s="18">
        <v>2843.4351350127836</v>
      </c>
      <c r="H21" s="18">
        <v>2759.9868615795758</v>
      </c>
      <c r="I21" s="18">
        <v>2711.7128840237792</v>
      </c>
      <c r="J21" s="18">
        <v>1841.3266944020506</v>
      </c>
      <c r="K21" s="18">
        <v>1928.8597058018977</v>
      </c>
      <c r="L21" s="18">
        <v>2239.6693280237782</v>
      </c>
      <c r="M21" s="18">
        <v>2226.7106788385568</v>
      </c>
      <c r="N21" s="18">
        <v>2213.5056001087169</v>
      </c>
      <c r="O21" s="18">
        <v>2205.3944378351543</v>
      </c>
      <c r="P21" s="18">
        <v>0</v>
      </c>
      <c r="Q21" s="18">
        <v>0</v>
      </c>
    </row>
    <row r="22" spans="1:18" x14ac:dyDescent="0.25">
      <c r="B22" s="12"/>
    </row>
    <row r="23" spans="1:18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8" x14ac:dyDescent="0.25">
      <c r="B24" s="10" t="s">
        <v>13</v>
      </c>
    </row>
    <row r="25" spans="1:18" x14ac:dyDescent="0.25">
      <c r="A25" s="30">
        <v>0.25</v>
      </c>
      <c r="B25" s="17" t="s">
        <v>7</v>
      </c>
      <c r="C25" s="18" cm="1">
        <f t="array" ref="C25:Q25">'[1]Job-Estimates'!$B$21:$P$21</f>
        <v>236.57688462428251</v>
      </c>
      <c r="D25" s="18">
        <v>1761.1133514356693</v>
      </c>
      <c r="E25" s="18">
        <v>1462.8886878417379</v>
      </c>
      <c r="F25" s="18">
        <v>1163.5426196786925</v>
      </c>
      <c r="G25" s="18">
        <v>880.18991557207062</v>
      </c>
      <c r="H25" s="18">
        <v>1654.828519136368</v>
      </c>
      <c r="I25" s="18">
        <v>662.95469119035101</v>
      </c>
      <c r="J25" s="18">
        <v>1344.6943156206662</v>
      </c>
      <c r="K25" s="18">
        <v>197.73089485370019</v>
      </c>
      <c r="L25" s="18">
        <v>948.84648863162454</v>
      </c>
      <c r="M25" s="18">
        <v>295.0695844909016</v>
      </c>
      <c r="N25" s="18">
        <v>396.26797998286736</v>
      </c>
      <c r="O25" s="18">
        <v>253.07805024337836</v>
      </c>
      <c r="P25" s="18">
        <v>0</v>
      </c>
      <c r="Q25" s="18">
        <v>0</v>
      </c>
      <c r="R25" s="8">
        <f>AVERAGE(C25:L25)</f>
        <v>1031.3366368585162</v>
      </c>
    </row>
    <row r="26" spans="1:18" x14ac:dyDescent="0.25">
      <c r="A26" s="31"/>
      <c r="B26" s="11" t="s">
        <v>8</v>
      </c>
      <c r="C26" s="8" cm="1">
        <f t="array" ref="C26:Q26">'[1]Job-Estimates'!$B$22:$P$22</f>
        <v>103.17759831567433</v>
      </c>
      <c r="D26" s="8">
        <v>768.06931603388705</v>
      </c>
      <c r="E26" s="8">
        <v>638.00544864891822</v>
      </c>
      <c r="F26" s="8">
        <v>507.45250630480803</v>
      </c>
      <c r="G26" s="8">
        <v>383.87470396624269</v>
      </c>
      <c r="H26" s="8">
        <v>721.71561689103964</v>
      </c>
      <c r="I26" s="8">
        <v>289.13252847065809</v>
      </c>
      <c r="J26" s="8">
        <v>586.45767601015677</v>
      </c>
      <c r="K26" s="8">
        <v>86.235808186476945</v>
      </c>
      <c r="L26" s="8">
        <v>413.81769830450833</v>
      </c>
      <c r="M26" s="8">
        <v>128.68785178283775</v>
      </c>
      <c r="N26" s="8">
        <v>172.82321782607235</v>
      </c>
      <c r="O26" s="8">
        <v>110.37420436064521</v>
      </c>
      <c r="P26" s="8">
        <v>0</v>
      </c>
      <c r="Q26" s="8">
        <v>0</v>
      </c>
    </row>
    <row r="27" spans="1:18" x14ac:dyDescent="0.25">
      <c r="A27" s="31"/>
      <c r="B27" s="12" t="s">
        <v>9</v>
      </c>
      <c r="C27" s="8" cm="1">
        <f t="array" ref="C27:Q27">'[1]Job-Estimates'!$B$23:$P$23</f>
        <v>133.3992863086082</v>
      </c>
      <c r="D27" s="8">
        <v>993.04403540178214</v>
      </c>
      <c r="E27" s="8">
        <v>824.88323919281959</v>
      </c>
      <c r="F27" s="8">
        <v>656.09011337388461</v>
      </c>
      <c r="G27" s="8">
        <v>496.31521160582793</v>
      </c>
      <c r="H27" s="8">
        <v>933.1129022453282</v>
      </c>
      <c r="I27" s="8">
        <v>373.82216271969298</v>
      </c>
      <c r="J27" s="8">
        <v>758.23663961050954</v>
      </c>
      <c r="K27" s="8">
        <v>111.49508666722326</v>
      </c>
      <c r="L27" s="8">
        <v>535.02879032711621</v>
      </c>
      <c r="M27" s="8">
        <v>166.38173270806385</v>
      </c>
      <c r="N27" s="8">
        <v>223.44476215679498</v>
      </c>
      <c r="O27" s="8">
        <v>142.70384588273316</v>
      </c>
      <c r="P27" s="8">
        <v>0</v>
      </c>
      <c r="Q27" s="8">
        <v>0</v>
      </c>
    </row>
    <row r="28" spans="1:18" x14ac:dyDescent="0.25">
      <c r="A28" s="32">
        <v>1</v>
      </c>
      <c r="B28" s="17" t="s">
        <v>7</v>
      </c>
      <c r="C28" s="18" cm="1">
        <f t="array" ref="C28:Q28">'[4]Job-Estimates'!$B$21:$P$21</f>
        <v>946.30753849713005</v>
      </c>
      <c r="D28" s="18">
        <v>7044.4534057426772</v>
      </c>
      <c r="E28" s="18">
        <v>5851.5547513669517</v>
      </c>
      <c r="F28" s="18">
        <v>4654.1704787147701</v>
      </c>
      <c r="G28" s="18">
        <v>3520.7596622882825</v>
      </c>
      <c r="H28" s="18">
        <v>6619.3140765454718</v>
      </c>
      <c r="I28" s="18">
        <v>2651.8187647614041</v>
      </c>
      <c r="J28" s="18">
        <v>5378.7772624826648</v>
      </c>
      <c r="K28" s="18">
        <v>790.92357941480077</v>
      </c>
      <c r="L28" s="18">
        <v>3795.3859545264982</v>
      </c>
      <c r="M28" s="18">
        <v>1180.2783379636064</v>
      </c>
      <c r="N28" s="18">
        <v>1585.0719199314694</v>
      </c>
      <c r="O28" s="18">
        <v>1012.3122009735134</v>
      </c>
      <c r="P28" s="18">
        <v>0</v>
      </c>
      <c r="Q28" s="18">
        <v>0</v>
      </c>
      <c r="R28" s="8">
        <f>AVERAGE(C28:O28)</f>
        <v>3463.9329179391721</v>
      </c>
    </row>
    <row r="29" spans="1:18" x14ac:dyDescent="0.25">
      <c r="A29" s="33"/>
      <c r="B29" s="11" t="s">
        <v>8</v>
      </c>
      <c r="C29" s="8" cm="1">
        <f t="array" ref="C29:Q29">'[4]Job-Estimates'!$B$22:$P$22</f>
        <v>412.71039326269732</v>
      </c>
      <c r="D29" s="8">
        <v>3072.2772641355482</v>
      </c>
      <c r="E29" s="8">
        <v>2552.0217945956729</v>
      </c>
      <c r="F29" s="8">
        <v>2029.8100252192321</v>
      </c>
      <c r="G29" s="8">
        <v>1535.4988158649708</v>
      </c>
      <c r="H29" s="8">
        <v>2886.8624675641586</v>
      </c>
      <c r="I29" s="8">
        <v>1156.5301138826323</v>
      </c>
      <c r="J29" s="8">
        <v>2345.8307040406271</v>
      </c>
      <c r="K29" s="8">
        <v>344.94323274590778</v>
      </c>
      <c r="L29" s="8">
        <v>1655.2707932180333</v>
      </c>
      <c r="M29" s="8">
        <v>514.75140713135102</v>
      </c>
      <c r="N29" s="8">
        <v>691.29287130428941</v>
      </c>
      <c r="O29" s="8">
        <v>441.49681744258083</v>
      </c>
      <c r="P29" s="8">
        <v>0</v>
      </c>
      <c r="Q29" s="8">
        <v>0</v>
      </c>
    </row>
    <row r="30" spans="1:18" x14ac:dyDescent="0.25">
      <c r="A30" s="33"/>
      <c r="B30" s="12" t="s">
        <v>9</v>
      </c>
      <c r="C30" s="8" cm="1">
        <f t="array" ref="C30:Q30">'[4]Job-Estimates'!$B$23:$P$23</f>
        <v>533.59714523443279</v>
      </c>
      <c r="D30" s="8">
        <v>3972.1761416071286</v>
      </c>
      <c r="E30" s="8">
        <v>3299.5329567712784</v>
      </c>
      <c r="F30" s="8">
        <v>2624.3604534955384</v>
      </c>
      <c r="G30" s="8">
        <v>1985.2608464233117</v>
      </c>
      <c r="H30" s="8">
        <v>3732.4516089813128</v>
      </c>
      <c r="I30" s="8">
        <v>1495.2886508787719</v>
      </c>
      <c r="J30" s="8">
        <v>3032.9465584420382</v>
      </c>
      <c r="K30" s="8">
        <v>445.98034666889305</v>
      </c>
      <c r="L30" s="8">
        <v>2140.1151613084648</v>
      </c>
      <c r="M30" s="8">
        <v>665.5269308322554</v>
      </c>
      <c r="N30" s="8">
        <v>893.77904862717992</v>
      </c>
      <c r="O30" s="8">
        <v>570.81538353093265</v>
      </c>
      <c r="P30" s="8">
        <v>0</v>
      </c>
      <c r="Q30" s="8">
        <v>0</v>
      </c>
    </row>
    <row r="31" spans="1:18" x14ac:dyDescent="0.25">
      <c r="A31" s="15"/>
      <c r="B31" s="12"/>
    </row>
    <row r="32" spans="1:18" x14ac:dyDescent="0.25">
      <c r="B32" s="10" t="s">
        <v>14</v>
      </c>
    </row>
    <row r="33" spans="1:18" x14ac:dyDescent="0.25">
      <c r="A33" s="30">
        <v>0.25</v>
      </c>
      <c r="B33" s="17" t="s">
        <v>7</v>
      </c>
      <c r="C33" s="19" cm="1">
        <f t="array" ref="C33:Q33">'[5]Job-Estimates'!$B$21:$P$21</f>
        <v>236.57688462428251</v>
      </c>
      <c r="D33" s="19">
        <v>798.18525705244133</v>
      </c>
      <c r="E33" s="19">
        <v>1286.04128711153</v>
      </c>
      <c r="F33" s="19">
        <v>1465.312565251646</v>
      </c>
      <c r="G33" s="19">
        <v>932.29449825620532</v>
      </c>
      <c r="H33" s="19">
        <v>1176.5590696490697</v>
      </c>
      <c r="I33" s="19">
        <v>1155.9802810642566</v>
      </c>
      <c r="J33" s="19">
        <v>1137.4176643640942</v>
      </c>
      <c r="K33" s="19">
        <v>762.71616310264528</v>
      </c>
      <c r="L33" s="19">
        <v>835.1047832606414</v>
      </c>
      <c r="M33" s="19">
        <v>553.0826325977539</v>
      </c>
      <c r="N33" s="19">
        <v>527.74444769493357</v>
      </c>
      <c r="O33" s="19">
        <v>253.0780502433783</v>
      </c>
      <c r="P33" s="19">
        <v>0</v>
      </c>
      <c r="Q33" s="19">
        <v>0</v>
      </c>
      <c r="R33" s="14"/>
    </row>
    <row r="34" spans="1:18" x14ac:dyDescent="0.25">
      <c r="A34" s="31"/>
      <c r="B34" s="11" t="s">
        <v>8</v>
      </c>
      <c r="C34" s="16" cm="1">
        <f t="array" ref="C34:Q34">'[5]Job-Estimates'!$B$22:$P$22</f>
        <v>103.17759831567433</v>
      </c>
      <c r="D34" s="16">
        <v>348.11024739141851</v>
      </c>
      <c r="E34" s="16">
        <v>560.87749887186874</v>
      </c>
      <c r="F34" s="16">
        <v>639.06256735332227</v>
      </c>
      <c r="G34" s="16">
        <v>406.5989262043002</v>
      </c>
      <c r="H34" s="16">
        <v>513.12933330619717</v>
      </c>
      <c r="I34" s="16">
        <v>504.15436524962189</v>
      </c>
      <c r="J34" s="16">
        <v>496.05870445580064</v>
      </c>
      <c r="K34" s="16">
        <v>332.64121315341612</v>
      </c>
      <c r="L34" s="16">
        <v>364.21185449121754</v>
      </c>
      <c r="M34" s="16">
        <v>241.21434261075501</v>
      </c>
      <c r="N34" s="16">
        <v>230.16367268540108</v>
      </c>
      <c r="O34" s="16">
        <v>110.37420436064518</v>
      </c>
      <c r="P34" s="16">
        <v>0</v>
      </c>
      <c r="Q34" s="16">
        <v>0</v>
      </c>
      <c r="R34" s="13"/>
    </row>
    <row r="35" spans="1:18" x14ac:dyDescent="0.25">
      <c r="A35" s="31"/>
      <c r="B35" s="12" t="s">
        <v>9</v>
      </c>
      <c r="C35" s="16" cm="1">
        <f t="array" ref="C35:Q35">'[5]Job-Estimates'!$B$23:$P$23</f>
        <v>133.3992863086082</v>
      </c>
      <c r="D35" s="16">
        <v>450.07500966102276</v>
      </c>
      <c r="E35" s="16">
        <v>725.16378823966113</v>
      </c>
      <c r="F35" s="16">
        <v>826.24999789832384</v>
      </c>
      <c r="G35" s="16">
        <v>525.69557205190506</v>
      </c>
      <c r="H35" s="16">
        <v>663.4297363428725</v>
      </c>
      <c r="I35" s="16">
        <v>651.82591581463475</v>
      </c>
      <c r="J35" s="16">
        <v>641.35895990829363</v>
      </c>
      <c r="K35" s="16">
        <v>430.07494994922916</v>
      </c>
      <c r="L35" s="16">
        <v>470.89292876942392</v>
      </c>
      <c r="M35" s="16">
        <v>311.86828998699889</v>
      </c>
      <c r="N35" s="16">
        <v>297.58077500953243</v>
      </c>
      <c r="O35" s="16">
        <v>142.70384588273311</v>
      </c>
      <c r="P35" s="16">
        <v>0</v>
      </c>
      <c r="Q35" s="16">
        <v>0</v>
      </c>
      <c r="R35" s="13"/>
    </row>
    <row r="36" spans="1:18" x14ac:dyDescent="0.25">
      <c r="A36" s="32">
        <v>1</v>
      </c>
      <c r="B36" s="17" t="s">
        <v>7</v>
      </c>
      <c r="C36" s="18" cm="1">
        <f t="array" ref="C36:Q36">'[8]Job-Estimates'!$B$21:$P$21</f>
        <v>946.30753849713005</v>
      </c>
      <c r="D36" s="18">
        <v>3192.7410282097653</v>
      </c>
      <c r="E36" s="18">
        <v>5144.1651484461199</v>
      </c>
      <c r="F36" s="18">
        <v>5861.250261006584</v>
      </c>
      <c r="G36" s="18">
        <v>3729.1779930248213</v>
      </c>
      <c r="H36" s="18">
        <v>4706.2362785962787</v>
      </c>
      <c r="I36" s="18">
        <v>4623.9211242570263</v>
      </c>
      <c r="J36" s="18">
        <v>4549.6706574563768</v>
      </c>
      <c r="K36" s="18">
        <v>3050.8646524105811</v>
      </c>
      <c r="L36" s="18">
        <v>3340.4191330425656</v>
      </c>
      <c r="M36" s="18">
        <v>2212.3305303910156</v>
      </c>
      <c r="N36" s="18">
        <v>2110.9777907797343</v>
      </c>
      <c r="O36" s="18">
        <v>1012.3122009735132</v>
      </c>
      <c r="P36" s="18">
        <v>0</v>
      </c>
      <c r="Q36" s="18">
        <v>0</v>
      </c>
    </row>
    <row r="37" spans="1:18" x14ac:dyDescent="0.25">
      <c r="A37" s="33"/>
      <c r="B37" s="11" t="s">
        <v>8</v>
      </c>
      <c r="C37" s="8" cm="1">
        <f t="array" ref="C37:Q37">'[8]Job-Estimates'!$B$22:$P$22</f>
        <v>412.71039326269732</v>
      </c>
      <c r="D37" s="8">
        <v>1392.440989565674</v>
      </c>
      <c r="E37" s="8">
        <v>2243.509995487475</v>
      </c>
      <c r="F37" s="8">
        <v>2556.2502694132891</v>
      </c>
      <c r="G37" s="8">
        <v>1626.3957048172008</v>
      </c>
      <c r="H37" s="8">
        <v>2052.5173332247887</v>
      </c>
      <c r="I37" s="8">
        <v>2016.6174609984876</v>
      </c>
      <c r="J37" s="8">
        <v>1984.2348178232025</v>
      </c>
      <c r="K37" s="8">
        <v>1330.5648526136645</v>
      </c>
      <c r="L37" s="8">
        <v>1456.8474179648701</v>
      </c>
      <c r="M37" s="8">
        <v>964.85737044302005</v>
      </c>
      <c r="N37" s="8">
        <v>920.65469074160433</v>
      </c>
      <c r="O37" s="8">
        <v>441.49681744258072</v>
      </c>
      <c r="P37" s="8">
        <v>0</v>
      </c>
      <c r="Q37" s="8">
        <v>0</v>
      </c>
    </row>
    <row r="38" spans="1:18" x14ac:dyDescent="0.25">
      <c r="A38" s="33"/>
      <c r="B38" s="12" t="s">
        <v>9</v>
      </c>
      <c r="C38" s="8" cm="1">
        <f t="array" ref="C38:Q38">'[8]Job-Estimates'!$B$23:$P$23</f>
        <v>533.59714523443279</v>
      </c>
      <c r="D38" s="8">
        <v>1800.300038644091</v>
      </c>
      <c r="E38" s="8">
        <v>2900.6551529586445</v>
      </c>
      <c r="F38" s="8">
        <v>3304.9999915932954</v>
      </c>
      <c r="G38" s="8">
        <v>2102.7822882076202</v>
      </c>
      <c r="H38" s="8">
        <v>2653.71894537149</v>
      </c>
      <c r="I38" s="8">
        <v>2607.303663258539</v>
      </c>
      <c r="J38" s="8">
        <v>2565.4358396331745</v>
      </c>
      <c r="K38" s="8">
        <v>1720.2997997969167</v>
      </c>
      <c r="L38" s="8">
        <v>1883.5717150776957</v>
      </c>
      <c r="M38" s="8">
        <v>1247.4731599479956</v>
      </c>
      <c r="N38" s="8">
        <v>1190.3231000381297</v>
      </c>
      <c r="O38" s="8">
        <v>570.81538353093242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 t="s">
        <v>15</v>
      </c>
    </row>
    <row r="41" spans="1:18" x14ac:dyDescent="0.25">
      <c r="A41" s="30">
        <v>0.25</v>
      </c>
      <c r="B41" s="17" t="s">
        <v>7</v>
      </c>
      <c r="C41" s="18" cm="1">
        <f t="array" ref="C41:Q41">'[9]Job-Estimates'!$B$21:$P$21</f>
        <v>237.85337860606816</v>
      </c>
      <c r="D41" s="18">
        <v>744.14273254210036</v>
      </c>
      <c r="E41" s="18">
        <v>964.53096533364715</v>
      </c>
      <c r="F41" s="18">
        <v>1098.9844239387344</v>
      </c>
      <c r="G41" s="18">
        <v>1066.4630812287489</v>
      </c>
      <c r="H41" s="18">
        <v>560.00069001766769</v>
      </c>
      <c r="I41" s="18">
        <v>433.49260539909619</v>
      </c>
      <c r="J41" s="18">
        <v>285.77618817147868</v>
      </c>
      <c r="K41" s="18">
        <v>482.21492645047442</v>
      </c>
      <c r="L41" s="18">
        <v>559.91733200594456</v>
      </c>
      <c r="M41" s="18">
        <v>556.67766970963919</v>
      </c>
      <c r="N41" s="18">
        <v>553.37640002717922</v>
      </c>
      <c r="O41" s="18">
        <v>551.34860945878859</v>
      </c>
      <c r="P41" s="18">
        <v>0</v>
      </c>
      <c r="Q41" s="18">
        <v>0</v>
      </c>
    </row>
    <row r="42" spans="1:18" x14ac:dyDescent="0.25">
      <c r="A42" s="31"/>
      <c r="B42" s="11" t="s">
        <v>8</v>
      </c>
      <c r="C42" s="8" cm="1">
        <f t="array" ref="C42:Q42">'[9]Job-Estimates'!$B$22:$P$22</f>
        <v>103.73431197565097</v>
      </c>
      <c r="D42" s="8">
        <v>324.5408361416745</v>
      </c>
      <c r="E42" s="8">
        <v>420.6581241539015</v>
      </c>
      <c r="F42" s="8">
        <v>479.29692551499159</v>
      </c>
      <c r="G42" s="8">
        <v>465.11348557263949</v>
      </c>
      <c r="H42" s="8">
        <v>244.23149515602682</v>
      </c>
      <c r="I42" s="8">
        <v>189.05788696860822</v>
      </c>
      <c r="J42" s="8">
        <v>124.63474949451992</v>
      </c>
      <c r="K42" s="8">
        <v>210.30701313928245</v>
      </c>
      <c r="L42" s="8">
        <v>244.19514046540004</v>
      </c>
      <c r="M42" s="8">
        <v>242.78223583772487</v>
      </c>
      <c r="N42" s="8">
        <v>241.34246255738296</v>
      </c>
      <c r="O42" s="8">
        <v>240.45808807140563</v>
      </c>
      <c r="P42" s="8">
        <v>0</v>
      </c>
      <c r="Q42" s="8">
        <v>0</v>
      </c>
    </row>
    <row r="43" spans="1:18" x14ac:dyDescent="0.25">
      <c r="A43" s="31"/>
      <c r="B43" s="12" t="s">
        <v>9</v>
      </c>
      <c r="C43" s="8" cm="1">
        <f t="array" ref="C43:Q43">'[9]Job-Estimates'!$B$23:$P$23</f>
        <v>134.11906663041719</v>
      </c>
      <c r="D43" s="8">
        <v>419.60189640042586</v>
      </c>
      <c r="E43" s="8">
        <v>543.87284117974571</v>
      </c>
      <c r="F43" s="8">
        <v>619.68749842374291</v>
      </c>
      <c r="G43" s="8">
        <v>601.34959565610939</v>
      </c>
      <c r="H43" s="8">
        <v>315.76919486164081</v>
      </c>
      <c r="I43" s="8">
        <v>244.434718430488</v>
      </c>
      <c r="J43" s="8">
        <v>161.14143867695878</v>
      </c>
      <c r="K43" s="8">
        <v>271.90791331119198</v>
      </c>
      <c r="L43" s="8">
        <v>315.72219154054454</v>
      </c>
      <c r="M43" s="8">
        <v>313.89543387191429</v>
      </c>
      <c r="N43" s="8">
        <v>312.03393746979623</v>
      </c>
      <c r="O43" s="8">
        <v>310.89052138738299</v>
      </c>
      <c r="P43" s="8">
        <v>0</v>
      </c>
      <c r="Q43" s="8">
        <v>0</v>
      </c>
    </row>
    <row r="44" spans="1:18" x14ac:dyDescent="0.25">
      <c r="A44" s="32">
        <v>1</v>
      </c>
      <c r="B44" s="17" t="s">
        <v>7</v>
      </c>
      <c r="C44" s="18" cm="1">
        <f t="array" ref="C44:Q44">'[12]Job-Estimates'!$B$21:$P$21</f>
        <v>951.41351442427265</v>
      </c>
      <c r="D44" s="18">
        <v>2976.5709301684014</v>
      </c>
      <c r="E44" s="18">
        <v>3858.1238613345886</v>
      </c>
      <c r="F44" s="18">
        <v>4395.9376957549375</v>
      </c>
      <c r="G44" s="18">
        <v>4265.8523249149957</v>
      </c>
      <c r="H44" s="18">
        <v>2240.0027600706708</v>
      </c>
      <c r="I44" s="18">
        <v>1733.9704215963848</v>
      </c>
      <c r="J44" s="18">
        <v>1143.1047526859147</v>
      </c>
      <c r="K44" s="18">
        <v>1928.8597058018977</v>
      </c>
      <c r="L44" s="18">
        <v>2239.6693280237782</v>
      </c>
      <c r="M44" s="18">
        <v>2226.7106788385568</v>
      </c>
      <c r="N44" s="18">
        <v>2213.5056001087169</v>
      </c>
      <c r="O44" s="18">
        <v>2205.3944378351543</v>
      </c>
      <c r="P44" s="18">
        <v>0</v>
      </c>
      <c r="Q44" s="18">
        <v>0</v>
      </c>
    </row>
    <row r="45" spans="1:18" x14ac:dyDescent="0.25">
      <c r="A45" s="33"/>
      <c r="B45" s="11" t="s">
        <v>8</v>
      </c>
      <c r="C45" s="8" cm="1">
        <f t="array" ref="C45:Q45">'[12]Job-Estimates'!$B$22:$P$22</f>
        <v>414.93724790260387</v>
      </c>
      <c r="D45" s="8">
        <v>1298.163344566698</v>
      </c>
      <c r="E45" s="8">
        <v>1682.632496615606</v>
      </c>
      <c r="F45" s="8">
        <v>1917.1877020599663</v>
      </c>
      <c r="G45" s="8">
        <v>1860.453942290558</v>
      </c>
      <c r="H45" s="8">
        <v>976.9259806241073</v>
      </c>
      <c r="I45" s="8">
        <v>756.23154787443286</v>
      </c>
      <c r="J45" s="8">
        <v>498.53899797807969</v>
      </c>
      <c r="K45" s="8">
        <v>841.22805255712979</v>
      </c>
      <c r="L45" s="8">
        <v>976.78056186160018</v>
      </c>
      <c r="M45" s="8">
        <v>971.12894335089948</v>
      </c>
      <c r="N45" s="8">
        <v>965.36985022953183</v>
      </c>
      <c r="O45" s="8">
        <v>961.83235228562251</v>
      </c>
      <c r="P45" s="8">
        <v>0</v>
      </c>
      <c r="Q45" s="8">
        <v>0</v>
      </c>
    </row>
    <row r="46" spans="1:18" x14ac:dyDescent="0.25">
      <c r="A46" s="33"/>
      <c r="B46" s="12" t="s">
        <v>9</v>
      </c>
      <c r="C46" s="8" cm="1">
        <f t="array" ref="C46:Q46">'[12]Job-Estimates'!$B$23:$P$23</f>
        <v>536.47626652166878</v>
      </c>
      <c r="D46" s="8">
        <v>1678.4075856017034</v>
      </c>
      <c r="E46" s="8">
        <v>2175.4913647189828</v>
      </c>
      <c r="F46" s="8">
        <v>2478.7499936949716</v>
      </c>
      <c r="G46" s="8">
        <v>2405.3983826244375</v>
      </c>
      <c r="H46" s="8">
        <v>1263.0767794465633</v>
      </c>
      <c r="I46" s="8">
        <v>977.73887372195202</v>
      </c>
      <c r="J46" s="8">
        <v>644.56575470783514</v>
      </c>
      <c r="K46" s="8">
        <v>1087.6316532447679</v>
      </c>
      <c r="L46" s="8">
        <v>1262.8887661621782</v>
      </c>
      <c r="M46" s="8">
        <v>1255.5817354876572</v>
      </c>
      <c r="N46" s="8">
        <v>1248.1357498791849</v>
      </c>
      <c r="O46" s="8">
        <v>1243.562085549532</v>
      </c>
      <c r="P46" s="8">
        <v>0</v>
      </c>
      <c r="Q46" s="8">
        <v>0</v>
      </c>
    </row>
    <row r="47" spans="1:18" x14ac:dyDescent="0.25">
      <c r="B47" s="12"/>
    </row>
    <row r="48" spans="1:18" x14ac:dyDescent="0.25">
      <c r="B48" s="10" t="s">
        <v>16</v>
      </c>
    </row>
    <row r="49" spans="1:48" x14ac:dyDescent="0.25">
      <c r="A49" s="30">
        <v>0.25</v>
      </c>
      <c r="B49" s="17" t="s">
        <v>7</v>
      </c>
      <c r="C49" s="18" cm="1">
        <f t="array" ref="C49:Q49">'[13]Job-Estimates'!$B$21:$P$21</f>
        <v>237.85337860606816</v>
      </c>
      <c r="D49" s="18">
        <v>620.17568334125099</v>
      </c>
      <c r="E49" s="18">
        <v>751.87314932461311</v>
      </c>
      <c r="F49" s="18">
        <v>732.53612311144639</v>
      </c>
      <c r="G49" s="18">
        <v>710.85878375319589</v>
      </c>
      <c r="H49" s="18">
        <v>689.99671539489395</v>
      </c>
      <c r="I49" s="18">
        <v>677.92822100594481</v>
      </c>
      <c r="J49" s="18">
        <v>460.33167360051266</v>
      </c>
      <c r="K49" s="18">
        <v>482.21492645047442</v>
      </c>
      <c r="L49" s="18">
        <v>559.91733200594456</v>
      </c>
      <c r="M49" s="18">
        <v>556.67766970963919</v>
      </c>
      <c r="N49" s="18">
        <v>553.37640002717922</v>
      </c>
      <c r="O49" s="18">
        <v>551.34860945878859</v>
      </c>
      <c r="P49" s="18">
        <v>0</v>
      </c>
      <c r="Q49" s="18">
        <v>0</v>
      </c>
    </row>
    <row r="50" spans="1:48" x14ac:dyDescent="0.25">
      <c r="A50" s="31"/>
      <c r="B50" s="11" t="s">
        <v>8</v>
      </c>
      <c r="C50" s="8" cm="1">
        <f t="array" ref="C50:Q50">'[13]Job-Estimates'!$B$22:$P$22</f>
        <v>103.73431197565097</v>
      </c>
      <c r="D50" s="8">
        <v>270.47544244466144</v>
      </c>
      <c r="E50" s="8">
        <v>327.91228064634601</v>
      </c>
      <c r="F50" s="8">
        <v>319.47887885220905</v>
      </c>
      <c r="G50" s="8">
        <v>310.0248029968684</v>
      </c>
      <c r="H50" s="8">
        <v>300.92628894497574</v>
      </c>
      <c r="I50" s="8">
        <v>295.66289109308707</v>
      </c>
      <c r="J50" s="8">
        <v>200.76313282325117</v>
      </c>
      <c r="K50" s="8">
        <v>210.30701313928245</v>
      </c>
      <c r="L50" s="8">
        <v>244.19514046540004</v>
      </c>
      <c r="M50" s="8">
        <v>242.78223583772487</v>
      </c>
      <c r="N50" s="8">
        <v>241.34246255738296</v>
      </c>
      <c r="O50" s="8">
        <v>240.45808807140563</v>
      </c>
      <c r="P50" s="8">
        <v>0</v>
      </c>
      <c r="Q50" s="8">
        <v>0</v>
      </c>
    </row>
    <row r="51" spans="1:48" x14ac:dyDescent="0.25">
      <c r="A51" s="31"/>
      <c r="B51" s="12" t="s">
        <v>9</v>
      </c>
      <c r="C51" s="8" cm="1">
        <f t="array" ref="C51:Q51">'[13]Job-Estimates'!$B$23:$P$23</f>
        <v>134.11906663041719</v>
      </c>
      <c r="D51" s="8">
        <v>349.70024089658961</v>
      </c>
      <c r="E51" s="8">
        <v>423.9608686782671</v>
      </c>
      <c r="F51" s="8">
        <v>413.05724425923739</v>
      </c>
      <c r="G51" s="8">
        <v>400.83398075632743</v>
      </c>
      <c r="H51" s="8">
        <v>389.07042644991816</v>
      </c>
      <c r="I51" s="8">
        <v>382.26532991285774</v>
      </c>
      <c r="J51" s="8">
        <v>259.56854077726149</v>
      </c>
      <c r="K51" s="8">
        <v>271.90791331119198</v>
      </c>
      <c r="L51" s="8">
        <v>315.72219154054454</v>
      </c>
      <c r="M51" s="8">
        <v>313.89543387191429</v>
      </c>
      <c r="N51" s="8">
        <v>312.03393746979623</v>
      </c>
      <c r="O51" s="8">
        <v>310.89052138738299</v>
      </c>
      <c r="P51" s="8">
        <v>0</v>
      </c>
      <c r="Q51" s="8">
        <v>0</v>
      </c>
    </row>
    <row r="52" spans="1:48" x14ac:dyDescent="0.25">
      <c r="A52" s="32">
        <v>1</v>
      </c>
      <c r="B52" s="17" t="s">
        <v>7</v>
      </c>
      <c r="C52" s="18" cm="1">
        <f t="array" ref="C52:Q52">'[16]Job-Estimates'!$B$21:$P$21</f>
        <v>951.41351442427265</v>
      </c>
      <c r="D52" s="18">
        <v>2480.702733365004</v>
      </c>
      <c r="E52" s="18">
        <v>3007.4925972984524</v>
      </c>
      <c r="F52" s="18">
        <v>2930.1444924457855</v>
      </c>
      <c r="G52" s="18">
        <v>2843.4351350127836</v>
      </c>
      <c r="H52" s="18">
        <v>2759.9868615795758</v>
      </c>
      <c r="I52" s="18">
        <v>2711.7128840237792</v>
      </c>
      <c r="J52" s="18">
        <v>1841.3266944020506</v>
      </c>
      <c r="K52" s="18">
        <v>1928.8597058018977</v>
      </c>
      <c r="L52" s="18">
        <v>2239.6693280237782</v>
      </c>
      <c r="M52" s="18">
        <v>2226.7106788385568</v>
      </c>
      <c r="N52" s="18">
        <v>2213.5056001087169</v>
      </c>
      <c r="O52" s="18">
        <v>2205.3944378351543</v>
      </c>
      <c r="P52" s="18">
        <v>0</v>
      </c>
      <c r="Q52" s="18">
        <v>0</v>
      </c>
      <c r="AV52" s="6"/>
    </row>
    <row r="53" spans="1:48" x14ac:dyDescent="0.25">
      <c r="A53" s="33"/>
      <c r="B53" s="11" t="s">
        <v>8</v>
      </c>
      <c r="C53" s="8" cm="1">
        <f t="array" ref="C53:Q53">'[16]Job-Estimates'!$B$22:$P$22</f>
        <v>414.93724790260387</v>
      </c>
      <c r="D53" s="8">
        <v>1081.9017697786458</v>
      </c>
      <c r="E53" s="8">
        <v>1311.649122585384</v>
      </c>
      <c r="F53" s="8">
        <v>1277.9155154088362</v>
      </c>
      <c r="G53" s="8">
        <v>1240.0992119874736</v>
      </c>
      <c r="H53" s="8">
        <v>1203.705155779903</v>
      </c>
      <c r="I53" s="8">
        <v>1182.6515643723483</v>
      </c>
      <c r="J53" s="8">
        <v>803.05253129300468</v>
      </c>
      <c r="K53" s="8">
        <v>841.22805255712979</v>
      </c>
      <c r="L53" s="8">
        <v>976.78056186160018</v>
      </c>
      <c r="M53" s="8">
        <v>971.12894335089948</v>
      </c>
      <c r="N53" s="8">
        <v>965.36985022953183</v>
      </c>
      <c r="O53" s="8">
        <v>961.83235228562251</v>
      </c>
      <c r="P53" s="8">
        <v>0</v>
      </c>
      <c r="Q53" s="8">
        <v>0</v>
      </c>
    </row>
    <row r="54" spans="1:48" x14ac:dyDescent="0.25">
      <c r="A54" s="33"/>
      <c r="B54" s="12" t="s">
        <v>9</v>
      </c>
      <c r="C54" s="8" cm="1">
        <f t="array" ref="C54:Q54">'[16]Job-Estimates'!$B$23:$P$23</f>
        <v>536.47626652166878</v>
      </c>
      <c r="D54" s="8">
        <v>1398.8009635863584</v>
      </c>
      <c r="E54" s="8">
        <v>1695.8434747130684</v>
      </c>
      <c r="F54" s="8">
        <v>1652.2289770369496</v>
      </c>
      <c r="G54" s="8">
        <v>1603.3359230253097</v>
      </c>
      <c r="H54" s="8">
        <v>1556.2817057996726</v>
      </c>
      <c r="I54" s="8">
        <v>1529.0613196514309</v>
      </c>
      <c r="J54" s="8">
        <v>1038.274163109046</v>
      </c>
      <c r="K54" s="8">
        <v>1087.6316532447679</v>
      </c>
      <c r="L54" s="8">
        <v>1262.8887661621782</v>
      </c>
      <c r="M54" s="8">
        <v>1255.5817354876572</v>
      </c>
      <c r="N54" s="8">
        <v>1248.1357498791849</v>
      </c>
      <c r="O54" s="8">
        <v>1243.562085549532</v>
      </c>
      <c r="P54" s="8">
        <v>0</v>
      </c>
      <c r="Q54" s="8">
        <v>0</v>
      </c>
    </row>
    <row r="62" spans="1:48" x14ac:dyDescent="0.25">
      <c r="C62" s="6"/>
      <c r="D62" s="10" t="str">
        <f>B24</f>
        <v>Unconstrained East Coast</v>
      </c>
    </row>
    <row r="63" spans="1:48" x14ac:dyDescent="0.25">
      <c r="D63" s="20" t="s">
        <v>21</v>
      </c>
      <c r="E63" s="20" t="s">
        <v>20</v>
      </c>
      <c r="F63" s="12" t="s">
        <v>22</v>
      </c>
      <c r="G63" s="12" t="s">
        <v>23</v>
      </c>
    </row>
    <row r="64" spans="1:48" x14ac:dyDescent="0.25">
      <c r="C64">
        <v>2021</v>
      </c>
      <c r="D64" s="8">
        <f>C26</f>
        <v>103.17759831567433</v>
      </c>
      <c r="E64" s="8">
        <f>C27</f>
        <v>133.3992863086082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3:18" x14ac:dyDescent="0.25">
      <c r="D65" s="8"/>
      <c r="E65" s="8"/>
      <c r="F65" s="8">
        <f>C29</f>
        <v>412.71039326269732</v>
      </c>
      <c r="G65" s="8">
        <f>C30</f>
        <v>533.59714523443279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3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3:18" x14ac:dyDescent="0.25">
      <c r="C67">
        <v>2022</v>
      </c>
      <c r="D67" s="8">
        <f>D26</f>
        <v>768.06931603388705</v>
      </c>
      <c r="E67" s="8">
        <f>D27</f>
        <v>993.04403540178214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3:18" x14ac:dyDescent="0.25">
      <c r="D68" s="8"/>
      <c r="E68" s="8"/>
      <c r="F68" s="8">
        <f>D29</f>
        <v>3072.2772641355482</v>
      </c>
      <c r="G68" s="8">
        <f>D30</f>
        <v>3972.1761416071286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3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3:18" x14ac:dyDescent="0.25">
      <c r="C70">
        <v>2023</v>
      </c>
      <c r="D70" s="8">
        <f>E26</f>
        <v>638.00544864891822</v>
      </c>
      <c r="E70" s="8">
        <f>E27</f>
        <v>824.88323919281959</v>
      </c>
    </row>
    <row r="71" spans="3:18" x14ac:dyDescent="0.25">
      <c r="F71" s="8">
        <f>E29</f>
        <v>2552.0217945956729</v>
      </c>
      <c r="G71" s="8">
        <f>E30</f>
        <v>3299.5329567712784</v>
      </c>
    </row>
    <row r="73" spans="3:18" x14ac:dyDescent="0.25">
      <c r="C73">
        <v>2024</v>
      </c>
      <c r="D73" s="8">
        <f>F26</f>
        <v>507.45250630480803</v>
      </c>
      <c r="E73" s="8">
        <f>F27</f>
        <v>656.09011337388461</v>
      </c>
    </row>
    <row r="74" spans="3:18" x14ac:dyDescent="0.25">
      <c r="F74" s="8">
        <f>F29</f>
        <v>2029.8100252192321</v>
      </c>
      <c r="G74" s="8">
        <f>F30</f>
        <v>2624.3604534955384</v>
      </c>
    </row>
    <row r="76" spans="3:18" x14ac:dyDescent="0.25">
      <c r="C76">
        <v>2025</v>
      </c>
      <c r="D76" s="8">
        <f>G26</f>
        <v>383.87470396624269</v>
      </c>
      <c r="E76" s="8">
        <f>G27</f>
        <v>496.31521160582793</v>
      </c>
    </row>
    <row r="77" spans="3:18" x14ac:dyDescent="0.25">
      <c r="F77" s="8">
        <f>G29</f>
        <v>1535.4988158649708</v>
      </c>
      <c r="G77" s="8">
        <f>G30</f>
        <v>1985.2608464233117</v>
      </c>
    </row>
    <row r="79" spans="3:18" x14ac:dyDescent="0.25">
      <c r="C79">
        <v>2026</v>
      </c>
      <c r="D79" s="8">
        <f>H26</f>
        <v>721.71561689103964</v>
      </c>
      <c r="E79" s="8">
        <f>H27</f>
        <v>933.1129022453282</v>
      </c>
    </row>
    <row r="80" spans="3:18" x14ac:dyDescent="0.25">
      <c r="F80" s="8">
        <f>H29</f>
        <v>2886.8624675641586</v>
      </c>
      <c r="G80" s="8">
        <f>H30</f>
        <v>3732.4516089813128</v>
      </c>
    </row>
    <row r="82" spans="3:7" x14ac:dyDescent="0.25">
      <c r="C82">
        <v>2027</v>
      </c>
      <c r="D82" s="8">
        <f>I26</f>
        <v>289.13252847065809</v>
      </c>
      <c r="E82" s="8">
        <f>I27</f>
        <v>373.82216271969298</v>
      </c>
    </row>
    <row r="83" spans="3:7" x14ac:dyDescent="0.25">
      <c r="F83" s="8">
        <f>I29</f>
        <v>1156.5301138826323</v>
      </c>
      <c r="G83" s="8">
        <f>I30</f>
        <v>1495.2886508787719</v>
      </c>
    </row>
    <row r="85" spans="3:7" x14ac:dyDescent="0.25">
      <c r="C85">
        <v>2028</v>
      </c>
      <c r="D85" s="8">
        <f>J26</f>
        <v>586.45767601015677</v>
      </c>
      <c r="E85" s="8">
        <f>J27</f>
        <v>758.23663961050954</v>
      </c>
    </row>
    <row r="86" spans="3:7" x14ac:dyDescent="0.25">
      <c r="F86" s="8">
        <f>J29</f>
        <v>2345.8307040406271</v>
      </c>
      <c r="G86" s="8">
        <f>J30</f>
        <v>3032.9465584420382</v>
      </c>
    </row>
    <row r="88" spans="3:7" x14ac:dyDescent="0.25">
      <c r="C88">
        <v>2029</v>
      </c>
      <c r="D88" s="8">
        <f>K26</f>
        <v>86.235808186476945</v>
      </c>
      <c r="E88" s="8">
        <f>K27</f>
        <v>111.49508666722326</v>
      </c>
    </row>
    <row r="89" spans="3:7" x14ac:dyDescent="0.25">
      <c r="F89" s="8">
        <f>K29</f>
        <v>344.94323274590778</v>
      </c>
      <c r="G89" s="8">
        <f>K30</f>
        <v>445.98034666889305</v>
      </c>
    </row>
    <row r="91" spans="3:7" x14ac:dyDescent="0.25">
      <c r="C91">
        <v>2030</v>
      </c>
      <c r="D91" s="8">
        <f>L26</f>
        <v>413.81769830450833</v>
      </c>
      <c r="E91" s="8">
        <f>L27</f>
        <v>535.02879032711621</v>
      </c>
    </row>
    <row r="92" spans="3:7" x14ac:dyDescent="0.25">
      <c r="F92" s="8">
        <f>L29</f>
        <v>1655.2707932180333</v>
      </c>
      <c r="G92" s="8">
        <f>L30</f>
        <v>2140.1151613084648</v>
      </c>
    </row>
    <row r="94" spans="3:7" x14ac:dyDescent="0.25">
      <c r="C94">
        <v>2031</v>
      </c>
      <c r="D94" s="8">
        <f>M26</f>
        <v>128.68785178283775</v>
      </c>
      <c r="E94" s="8">
        <f>M27</f>
        <v>166.38173270806385</v>
      </c>
    </row>
    <row r="95" spans="3:7" x14ac:dyDescent="0.25">
      <c r="F95" s="8">
        <f>M29</f>
        <v>514.75140713135102</v>
      </c>
      <c r="G95" s="8">
        <f>M30</f>
        <v>665.5269308322554</v>
      </c>
    </row>
    <row r="97" spans="3:7" x14ac:dyDescent="0.25">
      <c r="C97">
        <v>2032</v>
      </c>
      <c r="D97" s="8">
        <f>N26</f>
        <v>172.82321782607235</v>
      </c>
      <c r="E97" s="8">
        <f>N27</f>
        <v>223.44476215679498</v>
      </c>
    </row>
    <row r="98" spans="3:7" x14ac:dyDescent="0.25">
      <c r="F98" s="8">
        <f>N29</f>
        <v>691.29287130428941</v>
      </c>
      <c r="G98" s="8">
        <f>N30</f>
        <v>893.77904862717992</v>
      </c>
    </row>
    <row r="100" spans="3:7" x14ac:dyDescent="0.25">
      <c r="C100">
        <v>2033</v>
      </c>
      <c r="D100" s="8">
        <f>O26</f>
        <v>110.37420436064521</v>
      </c>
      <c r="E100" s="8">
        <f>O27</f>
        <v>142.70384588273316</v>
      </c>
    </row>
    <row r="101" spans="3:7" x14ac:dyDescent="0.25">
      <c r="F101" s="8">
        <f>O29</f>
        <v>441.49681744258083</v>
      </c>
      <c r="G101" s="8">
        <f>O30</f>
        <v>570.81538353093265</v>
      </c>
    </row>
    <row r="103" spans="3:7" x14ac:dyDescent="0.25">
      <c r="C103">
        <v>2034</v>
      </c>
      <c r="D103" s="8">
        <f>P26</f>
        <v>0</v>
      </c>
      <c r="E103" s="8">
        <f>P27</f>
        <v>0</v>
      </c>
    </row>
    <row r="104" spans="3:7" x14ac:dyDescent="0.25">
      <c r="F104" s="8">
        <f>P29</f>
        <v>0</v>
      </c>
      <c r="G104" s="8">
        <f>P30</f>
        <v>0</v>
      </c>
    </row>
    <row r="106" spans="3:7" x14ac:dyDescent="0.25">
      <c r="C106">
        <v>2035</v>
      </c>
      <c r="D106" s="8">
        <f>Q26</f>
        <v>0</v>
      </c>
      <c r="E106" s="8">
        <f>Q27</f>
        <v>0</v>
      </c>
    </row>
    <row r="107" spans="3:7" x14ac:dyDescent="0.25">
      <c r="F107" s="8">
        <f>Q29</f>
        <v>0</v>
      </c>
      <c r="G107" s="8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43AB-BD0F-48B3-889D-4715E336D2FC}">
  <sheetPr codeName="Sheet5"/>
  <dimension ref="A1:AV107"/>
  <sheetViews>
    <sheetView topLeftCell="AE1" zoomScale="55" zoomScaleNormal="55" workbookViewId="0">
      <selection activeCell="AP42" sqref="AP42"/>
    </sheetView>
  </sheetViews>
  <sheetFormatPr defaultRowHeight="15" x14ac:dyDescent="0.25"/>
  <sheetData>
    <row r="1" spans="1:17" x14ac:dyDescent="0.25">
      <c r="A1" s="9" t="s">
        <v>6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13</v>
      </c>
    </row>
    <row r="5" spans="1:17" x14ac:dyDescent="0.25">
      <c r="B5" s="20" t="s">
        <v>75</v>
      </c>
      <c r="C5" s="18" cm="1">
        <f t="array" ref="C5:Q5">_xlfn.ANCHORARRAY(C25)</f>
        <v>244.16900525209405</v>
      </c>
      <c r="D5" s="18">
        <v>1718.3353164786315</v>
      </c>
      <c r="E5" s="18">
        <v>1350.77140086643</v>
      </c>
      <c r="F5" s="18">
        <v>1275.5410666064383</v>
      </c>
      <c r="G5" s="18">
        <v>726.62857151634796</v>
      </c>
      <c r="H5" s="18">
        <v>1675.7479800008205</v>
      </c>
      <c r="I5" s="18">
        <v>1050.9921180985334</v>
      </c>
      <c r="J5" s="18">
        <v>1885.6267416910505</v>
      </c>
      <c r="K5" s="18">
        <v>346.47549331862223</v>
      </c>
      <c r="L5" s="18">
        <v>757.32574802299484</v>
      </c>
      <c r="M5" s="18">
        <v>172.34598893519492</v>
      </c>
      <c r="N5" s="18">
        <v>360.06522340989676</v>
      </c>
      <c r="O5" s="18">
        <v>221.72898770085328</v>
      </c>
      <c r="P5" s="18">
        <v>0</v>
      </c>
      <c r="Q5" s="18">
        <v>0</v>
      </c>
    </row>
    <row r="6" spans="1:17" x14ac:dyDescent="0.25">
      <c r="B6" s="12" t="s">
        <v>76</v>
      </c>
      <c r="C6" s="18" cm="1">
        <f t="array" ref="C6:Q6">_xlfn.ANCHORARRAY(C28)</f>
        <v>976.67602100837621</v>
      </c>
      <c r="D6" s="18">
        <v>6873.341265914526</v>
      </c>
      <c r="E6" s="18">
        <v>5403.0856034657199</v>
      </c>
      <c r="F6" s="18">
        <v>5102.1642664257533</v>
      </c>
      <c r="G6" s="18">
        <v>2906.5142860653918</v>
      </c>
      <c r="H6" s="18">
        <v>6702.9919200032818</v>
      </c>
      <c r="I6" s="18">
        <v>4203.9684723941336</v>
      </c>
      <c r="J6" s="18">
        <v>7542.5069667642019</v>
      </c>
      <c r="K6" s="18">
        <v>1385.9019732744889</v>
      </c>
      <c r="L6" s="18">
        <v>3029.3029920919794</v>
      </c>
      <c r="M6" s="18">
        <v>689.3839557407797</v>
      </c>
      <c r="N6" s="18">
        <v>1440.260893639587</v>
      </c>
      <c r="O6" s="18">
        <v>886.91595080341312</v>
      </c>
      <c r="P6" s="18">
        <v>0</v>
      </c>
      <c r="Q6" s="18"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 t="s">
        <v>14</v>
      </c>
    </row>
    <row r="10" spans="1:17" x14ac:dyDescent="0.25">
      <c r="B10" s="11" t="s">
        <v>78</v>
      </c>
      <c r="C10" s="18" cm="1">
        <f t="array" ref="C10:Q10">_xlfn.ANCHORARRAY(C33)</f>
        <v>244.16900525209405</v>
      </c>
      <c r="D10" s="18">
        <v>792.08337216252471</v>
      </c>
      <c r="E10" s="18">
        <v>1184.9780323756743</v>
      </c>
      <c r="F10" s="18">
        <v>1477.8875538825994</v>
      </c>
      <c r="G10" s="18">
        <v>704.72632508906702</v>
      </c>
      <c r="H10" s="18">
        <v>1191.4325028342103</v>
      </c>
      <c r="I10" s="18">
        <v>1832.5930568413839</v>
      </c>
      <c r="J10" s="18">
        <v>1594.9685660764976</v>
      </c>
      <c r="K10" s="18">
        <v>1349.2520909715299</v>
      </c>
      <c r="L10" s="18">
        <v>669.41424811862373</v>
      </c>
      <c r="M10" s="18">
        <v>323.04777682323328</v>
      </c>
      <c r="N10" s="18">
        <v>479.53009594876789</v>
      </c>
      <c r="O10" s="18">
        <v>221.7289877008532</v>
      </c>
      <c r="P10" s="18">
        <v>0</v>
      </c>
      <c r="Q10" s="18">
        <v>0</v>
      </c>
    </row>
    <row r="11" spans="1:17" x14ac:dyDescent="0.25">
      <c r="B11" s="12" t="s">
        <v>77</v>
      </c>
      <c r="C11" s="18" cm="1">
        <f t="array" ref="C11:Q11">_xlfn.ANCHORARRAY(C36)</f>
        <v>976.67602100837621</v>
      </c>
      <c r="D11" s="18">
        <v>3168.3334886500988</v>
      </c>
      <c r="E11" s="18">
        <v>4739.9121295026971</v>
      </c>
      <c r="F11" s="18">
        <v>5911.5502155303975</v>
      </c>
      <c r="G11" s="18">
        <v>2818.9053003562681</v>
      </c>
      <c r="H11" s="18">
        <v>4765.730011336841</v>
      </c>
      <c r="I11" s="18">
        <v>7330.3722273655358</v>
      </c>
      <c r="J11" s="18">
        <v>6379.8742643059904</v>
      </c>
      <c r="K11" s="18">
        <v>5397.0083638861197</v>
      </c>
      <c r="L11" s="18">
        <v>2677.6569924744949</v>
      </c>
      <c r="M11" s="18">
        <v>1292.1911072929331</v>
      </c>
      <c r="N11" s="18">
        <v>1918.1203837950716</v>
      </c>
      <c r="O11" s="18">
        <v>886.91595080341278</v>
      </c>
      <c r="P11" s="18">
        <v>0</v>
      </c>
      <c r="Q11" s="18">
        <v>0</v>
      </c>
    </row>
    <row r="12" spans="1:17" x14ac:dyDescent="0.25">
      <c r="B12" s="11"/>
    </row>
    <row r="13" spans="1:17" x14ac:dyDescent="0.25">
      <c r="B13" s="11"/>
    </row>
    <row r="14" spans="1:17" x14ac:dyDescent="0.25">
      <c r="B14" s="10" t="s">
        <v>15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 t="s">
        <v>79</v>
      </c>
      <c r="C15" s="18" cm="1">
        <f t="array" ref="C15:Q15">_xlfn.ANCHORARRAY(C41)</f>
        <v>245.88850528908063</v>
      </c>
      <c r="D15" s="18">
        <v>726.99715377918051</v>
      </c>
      <c r="E15" s="18">
        <v>886.55928487897881</v>
      </c>
      <c r="F15" s="18">
        <v>1105.5816684020849</v>
      </c>
      <c r="G15" s="18">
        <v>761.154293109798</v>
      </c>
      <c r="H15" s="18">
        <v>535.68538114469538</v>
      </c>
      <c r="I15" s="18">
        <v>684.76060403198744</v>
      </c>
      <c r="J15" s="18">
        <v>401.23071535894906</v>
      </c>
      <c r="K15" s="18">
        <v>851.38517575722869</v>
      </c>
      <c r="L15" s="18">
        <v>449.56669648089854</v>
      </c>
      <c r="M15" s="18">
        <v>327.24261222818831</v>
      </c>
      <c r="N15" s="18">
        <v>499.85423576167943</v>
      </c>
      <c r="O15" s="18">
        <v>482.21233125799432</v>
      </c>
      <c r="P15" s="18">
        <v>0</v>
      </c>
      <c r="Q15" s="18">
        <v>0</v>
      </c>
    </row>
    <row r="16" spans="1:17" x14ac:dyDescent="0.25">
      <c r="B16" s="12" t="s">
        <v>80</v>
      </c>
      <c r="C16" s="18" cm="1">
        <f t="array" ref="C16:Q16">_xlfn.ANCHORARRAY(C44)</f>
        <v>983.55402115632251</v>
      </c>
      <c r="D16" s="18">
        <v>2907.988615116722</v>
      </c>
      <c r="E16" s="18">
        <v>3546.2371395159153</v>
      </c>
      <c r="F16" s="18">
        <v>4422.3266736083397</v>
      </c>
      <c r="G16" s="18">
        <v>3044.617172439192</v>
      </c>
      <c r="H16" s="18">
        <v>2142.7415245787815</v>
      </c>
      <c r="I16" s="18">
        <v>2739.0424161279498</v>
      </c>
      <c r="J16" s="18">
        <v>1604.9228614357962</v>
      </c>
      <c r="K16" s="18">
        <v>3405.5407030289148</v>
      </c>
      <c r="L16" s="18">
        <v>1798.2667859235942</v>
      </c>
      <c r="M16" s="18">
        <v>1308.9704489127532</v>
      </c>
      <c r="N16" s="18">
        <v>1999.4169430467177</v>
      </c>
      <c r="O16" s="18">
        <v>1928.8493250319773</v>
      </c>
      <c r="P16" s="18">
        <v>0</v>
      </c>
      <c r="Q16" s="18">
        <v>0</v>
      </c>
    </row>
    <row r="17" spans="1:19" x14ac:dyDescent="0.25">
      <c r="B17" s="11"/>
    </row>
    <row r="18" spans="1:19" x14ac:dyDescent="0.25">
      <c r="B18" s="11"/>
    </row>
    <row r="19" spans="1:19" x14ac:dyDescent="0.25">
      <c r="B19" s="10" t="s">
        <v>16</v>
      </c>
    </row>
    <row r="20" spans="1:19" x14ac:dyDescent="0.25">
      <c r="B20" s="11" t="s">
        <v>81</v>
      </c>
      <c r="C20" s="18" cm="1">
        <f t="array" ref="C20:Q20">_xlfn.ANCHORARRAY(C49)</f>
        <v>245.88850528908063</v>
      </c>
      <c r="D20" s="18">
        <v>664.15836613465353</v>
      </c>
      <c r="E20" s="18">
        <v>713.38457507591568</v>
      </c>
      <c r="F20" s="18">
        <v>739.87853967981027</v>
      </c>
      <c r="G20" s="18">
        <v>507.66539955189955</v>
      </c>
      <c r="H20" s="18">
        <v>605.39895233773848</v>
      </c>
      <c r="I20" s="18">
        <v>926.79717653283456</v>
      </c>
      <c r="J20" s="18">
        <v>586.81078452102452</v>
      </c>
      <c r="K20" s="18">
        <v>851.38517575722869</v>
      </c>
      <c r="L20" s="18">
        <v>449.56669648089854</v>
      </c>
      <c r="M20" s="18">
        <v>327.24261222818831</v>
      </c>
      <c r="N20" s="18">
        <v>499.85423576167943</v>
      </c>
      <c r="O20" s="18">
        <v>482.21233125799432</v>
      </c>
      <c r="P20" s="18">
        <v>0</v>
      </c>
      <c r="Q20" s="18">
        <v>0</v>
      </c>
    </row>
    <row r="21" spans="1:19" x14ac:dyDescent="0.25">
      <c r="B21" s="12" t="s">
        <v>82</v>
      </c>
      <c r="C21" s="18" cm="1">
        <f t="array" ref="C21:Q21">_xlfn.ANCHORARRAY(C52)</f>
        <v>983.55402115632251</v>
      </c>
      <c r="D21" s="18">
        <v>2656.6334645386141</v>
      </c>
      <c r="E21" s="18">
        <v>2853.5383003036627</v>
      </c>
      <c r="F21" s="18">
        <v>2959.5141587192411</v>
      </c>
      <c r="G21" s="18">
        <v>2030.6615982075982</v>
      </c>
      <c r="H21" s="18">
        <v>2421.5958093509539</v>
      </c>
      <c r="I21" s="18">
        <v>3707.1887061313382</v>
      </c>
      <c r="J21" s="18">
        <v>2347.2431380840981</v>
      </c>
      <c r="K21" s="18">
        <v>3405.5407030289148</v>
      </c>
      <c r="L21" s="18">
        <v>1798.2667859235942</v>
      </c>
      <c r="M21" s="18">
        <v>1308.9704489127532</v>
      </c>
      <c r="N21" s="18">
        <v>1999.4169430467177</v>
      </c>
      <c r="O21" s="18">
        <v>1928.8493250319773</v>
      </c>
      <c r="P21" s="18">
        <v>0</v>
      </c>
      <c r="Q21" s="18">
        <v>0</v>
      </c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13</v>
      </c>
    </row>
    <row r="25" spans="1:19" x14ac:dyDescent="0.25">
      <c r="A25" s="30">
        <v>0.25</v>
      </c>
      <c r="B25" s="17" t="s">
        <v>7</v>
      </c>
      <c r="C25" s="18" cm="1">
        <f t="array" ref="C25:Q25">'[1]Job-Estimates'!$B$26:$P$26</f>
        <v>244.16900525209405</v>
      </c>
      <c r="D25" s="18">
        <v>1718.3353164786315</v>
      </c>
      <c r="E25" s="18">
        <v>1350.77140086643</v>
      </c>
      <c r="F25" s="18">
        <v>1275.5410666064383</v>
      </c>
      <c r="G25" s="18">
        <v>726.62857151634796</v>
      </c>
      <c r="H25" s="18">
        <v>1675.7479800008205</v>
      </c>
      <c r="I25" s="18">
        <v>1050.9921180985334</v>
      </c>
      <c r="J25" s="18">
        <v>1885.6267416910505</v>
      </c>
      <c r="K25" s="18">
        <v>346.47549331862223</v>
      </c>
      <c r="L25" s="18">
        <v>757.32574802299484</v>
      </c>
      <c r="M25" s="18">
        <v>172.34598893519492</v>
      </c>
      <c r="N25" s="18">
        <v>360.06522340989676</v>
      </c>
      <c r="O25" s="18">
        <v>221.72898770085328</v>
      </c>
      <c r="P25" s="18">
        <v>0</v>
      </c>
      <c r="Q25" s="18">
        <v>0</v>
      </c>
      <c r="R25" s="8">
        <f>AVERAGE(C25:L25)</f>
        <v>1103.1613441851962</v>
      </c>
      <c r="S25" s="8">
        <f>MAX(_xlfn.ANCHORARRAY(C25))</f>
        <v>1885.6267416910505</v>
      </c>
    </row>
    <row r="26" spans="1:19" x14ac:dyDescent="0.25">
      <c r="A26" s="31"/>
      <c r="B26" s="11" t="s">
        <v>8</v>
      </c>
      <c r="C26" s="8" cm="1">
        <f t="array" ref="C26:Q26">'[1]Job-Estimates'!$B$27:$P$27</f>
        <v>83.842777072371021</v>
      </c>
      <c r="D26" s="8">
        <v>590.04215021621553</v>
      </c>
      <c r="E26" s="8">
        <v>463.82801667087153</v>
      </c>
      <c r="F26" s="8">
        <v>437.99541708302382</v>
      </c>
      <c r="G26" s="8">
        <v>249.50979045501958</v>
      </c>
      <c r="H26" s="8">
        <v>575.41850642191582</v>
      </c>
      <c r="I26" s="8">
        <v>360.88977702790822</v>
      </c>
      <c r="J26" s="8">
        <v>647.48669628266919</v>
      </c>
      <c r="K26" s="8">
        <v>118.97278902111546</v>
      </c>
      <c r="L26" s="8">
        <v>260.05058994732514</v>
      </c>
      <c r="M26" s="8">
        <v>59.180182655418939</v>
      </c>
      <c r="N26" s="8">
        <v>123.63923187834887</v>
      </c>
      <c r="O26" s="8">
        <v>76.137321635444152</v>
      </c>
      <c r="P26" s="8">
        <v>0</v>
      </c>
      <c r="Q26" s="8">
        <v>0</v>
      </c>
    </row>
    <row r="27" spans="1:19" x14ac:dyDescent="0.25">
      <c r="A27" s="31"/>
      <c r="B27" s="12" t="s">
        <v>9</v>
      </c>
      <c r="C27" s="8" cm="1">
        <f t="array" ref="C27:Q27">'[1]Job-Estimates'!$B$28:$P$28</f>
        <v>160.32622817972302</v>
      </c>
      <c r="D27" s="8">
        <v>1128.293166262416</v>
      </c>
      <c r="E27" s="8">
        <v>886.94338419555845</v>
      </c>
      <c r="F27" s="8">
        <v>837.54564952341457</v>
      </c>
      <c r="G27" s="8">
        <v>477.11878106132838</v>
      </c>
      <c r="H27" s="8">
        <v>1100.3294735789048</v>
      </c>
      <c r="I27" s="8">
        <v>690.10234107062513</v>
      </c>
      <c r="J27" s="8">
        <v>1238.1400454083812</v>
      </c>
      <c r="K27" s="8">
        <v>227.50270429750677</v>
      </c>
      <c r="L27" s="8">
        <v>497.27515807566971</v>
      </c>
      <c r="M27" s="8">
        <v>113.16580627977599</v>
      </c>
      <c r="N27" s="8">
        <v>236.42599153154788</v>
      </c>
      <c r="O27" s="8">
        <v>145.59166606540913</v>
      </c>
      <c r="P27" s="8">
        <v>0</v>
      </c>
      <c r="Q27" s="8">
        <v>0</v>
      </c>
    </row>
    <row r="28" spans="1:19" x14ac:dyDescent="0.25">
      <c r="A28" s="32">
        <v>1</v>
      </c>
      <c r="B28" s="17" t="s">
        <v>7</v>
      </c>
      <c r="C28" s="18" cm="1">
        <f t="array" ref="C28:Q28">'[4]Job-Estimates'!$B$26:$P$26</f>
        <v>976.67602100837621</v>
      </c>
      <c r="D28" s="18">
        <v>6873.341265914526</v>
      </c>
      <c r="E28" s="18">
        <v>5403.0856034657199</v>
      </c>
      <c r="F28" s="18">
        <v>5102.1642664257533</v>
      </c>
      <c r="G28" s="18">
        <v>2906.5142860653918</v>
      </c>
      <c r="H28" s="18">
        <v>6702.9919200032818</v>
      </c>
      <c r="I28" s="18">
        <v>4203.9684723941336</v>
      </c>
      <c r="J28" s="18">
        <v>7542.5069667642019</v>
      </c>
      <c r="K28" s="18">
        <v>1385.9019732744889</v>
      </c>
      <c r="L28" s="18">
        <v>3029.3029920919794</v>
      </c>
      <c r="M28" s="18">
        <v>689.3839557407797</v>
      </c>
      <c r="N28" s="18">
        <v>1440.260893639587</v>
      </c>
      <c r="O28" s="18">
        <v>886.91595080341312</v>
      </c>
      <c r="P28" s="18">
        <v>0</v>
      </c>
      <c r="Q28" s="18">
        <v>0</v>
      </c>
      <c r="R28" s="8">
        <f>AVERAGE(C28:L28)</f>
        <v>4412.6453767407847</v>
      </c>
      <c r="S28" s="8">
        <f>MAX(_xlfn.ANCHORARRAY(C28))</f>
        <v>7542.5069667642019</v>
      </c>
    </row>
    <row r="29" spans="1:19" x14ac:dyDescent="0.25">
      <c r="A29" s="33"/>
      <c r="B29" s="11" t="s">
        <v>8</v>
      </c>
      <c r="C29" s="8" cm="1">
        <f t="array" ref="C29:Q29">'[4]Job-Estimates'!$B$27:$P$27</f>
        <v>335.37110828948408</v>
      </c>
      <c r="D29" s="8">
        <v>2360.1686008648621</v>
      </c>
      <c r="E29" s="8">
        <v>1855.3120666834861</v>
      </c>
      <c r="F29" s="8">
        <v>1751.9816683320953</v>
      </c>
      <c r="G29" s="8">
        <v>998.03916182007833</v>
      </c>
      <c r="H29" s="8">
        <v>2301.6740256876633</v>
      </c>
      <c r="I29" s="8">
        <v>1443.5591081116329</v>
      </c>
      <c r="J29" s="8">
        <v>2589.9467851306767</v>
      </c>
      <c r="K29" s="8">
        <v>475.89115608446184</v>
      </c>
      <c r="L29" s="8">
        <v>1040.2023597893005</v>
      </c>
      <c r="M29" s="8">
        <v>236.72073062167576</v>
      </c>
      <c r="N29" s="8">
        <v>494.55692751339546</v>
      </c>
      <c r="O29" s="8">
        <v>304.54928654177661</v>
      </c>
      <c r="P29" s="8">
        <v>0</v>
      </c>
      <c r="Q29" s="8">
        <v>0</v>
      </c>
    </row>
    <row r="30" spans="1:19" x14ac:dyDescent="0.25">
      <c r="A30" s="33"/>
      <c r="B30" s="12" t="s">
        <v>9</v>
      </c>
      <c r="C30" s="8" cm="1">
        <f t="array" ref="C30:Q30">'[4]Job-Estimates'!$B$28:$P$28</f>
        <v>641.30491271889207</v>
      </c>
      <c r="D30" s="8">
        <v>4513.1726650496639</v>
      </c>
      <c r="E30" s="8">
        <v>3547.7735367822338</v>
      </c>
      <c r="F30" s="8">
        <v>3350.1825980936583</v>
      </c>
      <c r="G30" s="8">
        <v>1908.4751242453135</v>
      </c>
      <c r="H30" s="8">
        <v>4401.317894315619</v>
      </c>
      <c r="I30" s="8">
        <v>2760.4093642825005</v>
      </c>
      <c r="J30" s="8">
        <v>4952.5601816335247</v>
      </c>
      <c r="K30" s="8">
        <v>910.01081719002707</v>
      </c>
      <c r="L30" s="8">
        <v>1989.1006323026788</v>
      </c>
      <c r="M30" s="8">
        <v>452.66322511910397</v>
      </c>
      <c r="N30" s="8">
        <v>945.70396612619152</v>
      </c>
      <c r="O30" s="8">
        <v>582.36666426163652</v>
      </c>
      <c r="P30" s="8">
        <v>0</v>
      </c>
      <c r="Q30" s="8">
        <v>0</v>
      </c>
    </row>
    <row r="31" spans="1:19" x14ac:dyDescent="0.25">
      <c r="A31" s="15"/>
      <c r="B31" s="12"/>
    </row>
    <row r="32" spans="1:19" x14ac:dyDescent="0.25">
      <c r="B32" s="10" t="s">
        <v>14</v>
      </c>
    </row>
    <row r="33" spans="1:18" x14ac:dyDescent="0.25">
      <c r="A33" s="30">
        <v>0.25</v>
      </c>
      <c r="B33" s="17" t="s">
        <v>7</v>
      </c>
      <c r="C33" s="19" cm="1">
        <f t="array" ref="C33:Q33">'[5]Job-Estimates'!$B$26:$P$26</f>
        <v>244.16900525209405</v>
      </c>
      <c r="D33" s="19">
        <v>792.08337216252471</v>
      </c>
      <c r="E33" s="19">
        <v>1184.9780323756743</v>
      </c>
      <c r="F33" s="19">
        <v>1477.8875538825994</v>
      </c>
      <c r="G33" s="19">
        <v>704.72632508906702</v>
      </c>
      <c r="H33" s="19">
        <v>1191.4325028342103</v>
      </c>
      <c r="I33" s="19">
        <v>1832.5930568413839</v>
      </c>
      <c r="J33" s="19">
        <v>1594.9685660764976</v>
      </c>
      <c r="K33" s="19">
        <v>1349.2520909715299</v>
      </c>
      <c r="L33" s="19">
        <v>669.41424811862373</v>
      </c>
      <c r="M33" s="19">
        <v>323.04777682323328</v>
      </c>
      <c r="N33" s="19">
        <v>479.53009594876789</v>
      </c>
      <c r="O33" s="19">
        <v>221.7289877008532</v>
      </c>
      <c r="P33" s="19">
        <v>0</v>
      </c>
      <c r="Q33" s="19">
        <v>0</v>
      </c>
      <c r="R33" s="14"/>
    </row>
    <row r="34" spans="1:18" x14ac:dyDescent="0.25">
      <c r="A34" s="31"/>
      <c r="B34" s="11" t="s">
        <v>8</v>
      </c>
      <c r="C34" s="16" cm="1">
        <f t="array" ref="C34:Q34">'[5]Job-Estimates'!$B$27:$P$27</f>
        <v>83.842777072371021</v>
      </c>
      <c r="D34" s="16">
        <v>271.98566634773516</v>
      </c>
      <c r="E34" s="16">
        <v>406.89787346905058</v>
      </c>
      <c r="F34" s="16">
        <v>507.47717381359899</v>
      </c>
      <c r="G34" s="16">
        <v>241.98899491960466</v>
      </c>
      <c r="H34" s="16">
        <v>409.11421017082205</v>
      </c>
      <c r="I34" s="16">
        <v>629.27598435555069</v>
      </c>
      <c r="J34" s="16">
        <v>547.68046331238509</v>
      </c>
      <c r="K34" s="16">
        <v>463.30631588951957</v>
      </c>
      <c r="L34" s="16">
        <v>229.86353045150591</v>
      </c>
      <c r="M34" s="16">
        <v>110.92817742346568</v>
      </c>
      <c r="N34" s="16">
        <v>164.66109157718503</v>
      </c>
      <c r="O34" s="16">
        <v>76.137321635444124</v>
      </c>
      <c r="P34" s="16">
        <v>0</v>
      </c>
      <c r="Q34" s="16">
        <v>0</v>
      </c>
      <c r="R34" s="13"/>
    </row>
    <row r="35" spans="1:18" x14ac:dyDescent="0.25">
      <c r="A35" s="31"/>
      <c r="B35" s="12" t="s">
        <v>9</v>
      </c>
      <c r="C35" s="16" cm="1">
        <f t="array" ref="C35:Q35">'[5]Job-Estimates'!$B$28:$P$28</f>
        <v>160.32622817972302</v>
      </c>
      <c r="D35" s="16">
        <v>520.09770581478949</v>
      </c>
      <c r="E35" s="16">
        <v>778.08015890662375</v>
      </c>
      <c r="F35" s="16">
        <v>970.41038006900033</v>
      </c>
      <c r="G35" s="16">
        <v>462.73733016946233</v>
      </c>
      <c r="H35" s="16">
        <v>782.31829266338821</v>
      </c>
      <c r="I35" s="16">
        <v>1203.3170724858333</v>
      </c>
      <c r="J35" s="16">
        <v>1047.2881027641126</v>
      </c>
      <c r="K35" s="16">
        <v>885.9457750820103</v>
      </c>
      <c r="L35" s="16">
        <v>439.55071766711779</v>
      </c>
      <c r="M35" s="16">
        <v>212.11959939976759</v>
      </c>
      <c r="N35" s="16">
        <v>314.86900437158289</v>
      </c>
      <c r="O35" s="16">
        <v>145.59166606540907</v>
      </c>
      <c r="P35" s="16">
        <v>0</v>
      </c>
      <c r="Q35" s="16">
        <v>0</v>
      </c>
      <c r="R35" s="13"/>
    </row>
    <row r="36" spans="1:18" x14ac:dyDescent="0.25">
      <c r="A36" s="32">
        <v>1</v>
      </c>
      <c r="B36" s="17" t="s">
        <v>7</v>
      </c>
      <c r="C36" s="18" cm="1">
        <f t="array" ref="C36:Q36">'[8]Job-Estimates'!$B$26:$P$26</f>
        <v>976.67602100837621</v>
      </c>
      <c r="D36" s="18">
        <v>3168.3334886500988</v>
      </c>
      <c r="E36" s="18">
        <v>4739.9121295026971</v>
      </c>
      <c r="F36" s="18">
        <v>5911.5502155303975</v>
      </c>
      <c r="G36" s="18">
        <v>2818.9053003562681</v>
      </c>
      <c r="H36" s="18">
        <v>4765.730011336841</v>
      </c>
      <c r="I36" s="18">
        <v>7330.3722273655358</v>
      </c>
      <c r="J36" s="18">
        <v>6379.8742643059904</v>
      </c>
      <c r="K36" s="18">
        <v>5397.0083638861197</v>
      </c>
      <c r="L36" s="18">
        <v>2677.6569924744949</v>
      </c>
      <c r="M36" s="18">
        <v>1292.1911072929331</v>
      </c>
      <c r="N36" s="18">
        <v>1918.1203837950716</v>
      </c>
      <c r="O36" s="18">
        <v>886.91595080341278</v>
      </c>
      <c r="P36" s="18">
        <v>0</v>
      </c>
      <c r="Q36" s="18">
        <v>0</v>
      </c>
    </row>
    <row r="37" spans="1:18" x14ac:dyDescent="0.25">
      <c r="A37" s="33"/>
      <c r="B37" s="11" t="s">
        <v>8</v>
      </c>
      <c r="C37" s="8" cm="1">
        <f t="array" ref="C37:Q37">'[8]Job-Estimates'!$B$27:$P$27</f>
        <v>335.37110828948408</v>
      </c>
      <c r="D37" s="8">
        <v>1087.9426653909406</v>
      </c>
      <c r="E37" s="8">
        <v>1627.5914938762023</v>
      </c>
      <c r="F37" s="8">
        <v>2029.908695254396</v>
      </c>
      <c r="G37" s="8">
        <v>967.95597967841866</v>
      </c>
      <c r="H37" s="8">
        <v>1636.4568406832882</v>
      </c>
      <c r="I37" s="8">
        <v>2517.1039374222028</v>
      </c>
      <c r="J37" s="8">
        <v>2190.7218532495403</v>
      </c>
      <c r="K37" s="8">
        <v>1853.2252635580783</v>
      </c>
      <c r="L37" s="8">
        <v>919.45412180602364</v>
      </c>
      <c r="M37" s="8">
        <v>443.71270969386273</v>
      </c>
      <c r="N37" s="8">
        <v>658.64436630874013</v>
      </c>
      <c r="O37" s="8">
        <v>304.5492865417765</v>
      </c>
      <c r="P37" s="8">
        <v>0</v>
      </c>
      <c r="Q37" s="8">
        <v>0</v>
      </c>
    </row>
    <row r="38" spans="1:18" x14ac:dyDescent="0.25">
      <c r="A38" s="33"/>
      <c r="B38" s="12" t="s">
        <v>9</v>
      </c>
      <c r="C38" s="8" cm="1">
        <f t="array" ref="C38:Q38">'[8]Job-Estimates'!$B$28:$P$28</f>
        <v>641.30491271889207</v>
      </c>
      <c r="D38" s="8">
        <v>2080.390823259158</v>
      </c>
      <c r="E38" s="8">
        <v>3112.320635626495</v>
      </c>
      <c r="F38" s="8">
        <v>3881.6415202760013</v>
      </c>
      <c r="G38" s="8">
        <v>1850.9493206778493</v>
      </c>
      <c r="H38" s="8">
        <v>3129.2731706535528</v>
      </c>
      <c r="I38" s="8">
        <v>4813.268289943333</v>
      </c>
      <c r="J38" s="8">
        <v>4189.1524110564505</v>
      </c>
      <c r="K38" s="8">
        <v>3543.7831003280412</v>
      </c>
      <c r="L38" s="8">
        <v>1758.2028706684712</v>
      </c>
      <c r="M38" s="8">
        <v>848.47839759907038</v>
      </c>
      <c r="N38" s="8">
        <v>1259.4760174863316</v>
      </c>
      <c r="O38" s="8">
        <v>582.36666426163629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 t="s">
        <v>15</v>
      </c>
    </row>
    <row r="41" spans="1:18" x14ac:dyDescent="0.25">
      <c r="A41" s="30">
        <v>0.25</v>
      </c>
      <c r="B41" s="17" t="s">
        <v>7</v>
      </c>
      <c r="C41" s="18" cm="1">
        <f t="array" ref="C41:Q41">'[9]Job-Estimates'!$B$26:$P$26</f>
        <v>245.88850528908063</v>
      </c>
      <c r="D41" s="18">
        <v>726.99715377918051</v>
      </c>
      <c r="E41" s="18">
        <v>886.55928487897881</v>
      </c>
      <c r="F41" s="18">
        <v>1105.5816684020849</v>
      </c>
      <c r="G41" s="18">
        <v>761.154293109798</v>
      </c>
      <c r="H41" s="18">
        <v>535.68538114469538</v>
      </c>
      <c r="I41" s="18">
        <v>684.76060403198744</v>
      </c>
      <c r="J41" s="18">
        <v>401.23071535894906</v>
      </c>
      <c r="K41" s="18">
        <v>851.38517575722869</v>
      </c>
      <c r="L41" s="18">
        <v>449.56669648089854</v>
      </c>
      <c r="M41" s="18">
        <v>327.24261222818831</v>
      </c>
      <c r="N41" s="18">
        <v>499.85423576167943</v>
      </c>
      <c r="O41" s="18">
        <v>482.21233125799432</v>
      </c>
      <c r="P41" s="18">
        <v>0</v>
      </c>
      <c r="Q41" s="18">
        <v>0</v>
      </c>
    </row>
    <row r="42" spans="1:18" x14ac:dyDescent="0.25">
      <c r="A42" s="31"/>
      <c r="B42" s="11" t="s">
        <v>8</v>
      </c>
      <c r="C42" s="8" cm="1">
        <f t="array" ref="C42:Q42">'[9]Job-Estimates'!$B$27:$P$27</f>
        <v>84.433219164429957</v>
      </c>
      <c r="D42" s="8">
        <v>249.63635426873373</v>
      </c>
      <c r="E42" s="8">
        <v>304.42681456151524</v>
      </c>
      <c r="F42" s="8">
        <v>379.63474218782341</v>
      </c>
      <c r="G42" s="8">
        <v>261.36523613631601</v>
      </c>
      <c r="H42" s="8">
        <v>183.943698938658</v>
      </c>
      <c r="I42" s="8">
        <v>235.13316365654345</v>
      </c>
      <c r="J42" s="8">
        <v>137.77464255832203</v>
      </c>
      <c r="K42" s="8">
        <v>292.34872550688965</v>
      </c>
      <c r="L42" s="8">
        <v>154.37225651672674</v>
      </c>
      <c r="M42" s="8">
        <v>112.36860041798055</v>
      </c>
      <c r="N42" s="8">
        <v>171.63999670792555</v>
      </c>
      <c r="O42" s="8">
        <v>165.58211780184826</v>
      </c>
      <c r="P42" s="8">
        <v>0</v>
      </c>
      <c r="Q42" s="8">
        <v>0</v>
      </c>
    </row>
    <row r="43" spans="1:18" x14ac:dyDescent="0.25">
      <c r="A43" s="31"/>
      <c r="B43" s="12" t="s">
        <v>9</v>
      </c>
      <c r="C43" s="8" cm="1">
        <f t="array" ref="C43:Q43">'[9]Job-Estimates'!$B$28:$P$28</f>
        <v>161.45528612465066</v>
      </c>
      <c r="D43" s="8">
        <v>477.36079951044672</v>
      </c>
      <c r="E43" s="8">
        <v>582.13247031746357</v>
      </c>
      <c r="F43" s="8">
        <v>725.94692621426157</v>
      </c>
      <c r="G43" s="8">
        <v>499.78905697348199</v>
      </c>
      <c r="H43" s="8">
        <v>351.74168220603735</v>
      </c>
      <c r="I43" s="8">
        <v>449.62744037544394</v>
      </c>
      <c r="J43" s="8">
        <v>263.456072800627</v>
      </c>
      <c r="K43" s="8">
        <v>559.03645025033904</v>
      </c>
      <c r="L43" s="8">
        <v>295.19443996417181</v>
      </c>
      <c r="M43" s="8">
        <v>214.87401181020778</v>
      </c>
      <c r="N43" s="8">
        <v>328.21423905375389</v>
      </c>
      <c r="O43" s="8">
        <v>316.63021345614607</v>
      </c>
      <c r="P43" s="8">
        <v>0</v>
      </c>
      <c r="Q43" s="8">
        <v>0</v>
      </c>
    </row>
    <row r="44" spans="1:18" x14ac:dyDescent="0.25">
      <c r="A44" s="32">
        <v>1</v>
      </c>
      <c r="B44" s="17" t="s">
        <v>7</v>
      </c>
      <c r="C44" s="18" cm="1">
        <f t="array" ref="C44:Q44">'[12]Job-Estimates'!$B$26:$P$26</f>
        <v>983.55402115632251</v>
      </c>
      <c r="D44" s="18">
        <v>2907.988615116722</v>
      </c>
      <c r="E44" s="18">
        <v>3546.2371395159153</v>
      </c>
      <c r="F44" s="18">
        <v>4422.3266736083397</v>
      </c>
      <c r="G44" s="18">
        <v>3044.617172439192</v>
      </c>
      <c r="H44" s="18">
        <v>2142.7415245787815</v>
      </c>
      <c r="I44" s="18">
        <v>2739.0424161279498</v>
      </c>
      <c r="J44" s="18">
        <v>1604.9228614357962</v>
      </c>
      <c r="K44" s="18">
        <v>3405.5407030289148</v>
      </c>
      <c r="L44" s="18">
        <v>1798.2667859235942</v>
      </c>
      <c r="M44" s="18">
        <v>1308.9704489127532</v>
      </c>
      <c r="N44" s="18">
        <v>1999.4169430467177</v>
      </c>
      <c r="O44" s="18">
        <v>1928.8493250319773</v>
      </c>
      <c r="P44" s="18">
        <v>0</v>
      </c>
      <c r="Q44" s="18">
        <v>0</v>
      </c>
    </row>
    <row r="45" spans="1:18" x14ac:dyDescent="0.25">
      <c r="A45" s="33"/>
      <c r="B45" s="11" t="s">
        <v>8</v>
      </c>
      <c r="C45" s="8" cm="1">
        <f t="array" ref="C45:Q45">'[12]Job-Estimates'!$B$27:$P$27</f>
        <v>337.73287665771983</v>
      </c>
      <c r="D45" s="8">
        <v>998.5454170749349</v>
      </c>
      <c r="E45" s="8">
        <v>1217.707258246061</v>
      </c>
      <c r="F45" s="8">
        <v>1518.5389687512936</v>
      </c>
      <c r="G45" s="8">
        <v>1045.4609445452641</v>
      </c>
      <c r="H45" s="8">
        <v>735.77479575463201</v>
      </c>
      <c r="I45" s="8">
        <v>940.53265462617378</v>
      </c>
      <c r="J45" s="8">
        <v>551.09857023328811</v>
      </c>
      <c r="K45" s="8">
        <v>1169.3949020275586</v>
      </c>
      <c r="L45" s="8">
        <v>617.48902606690694</v>
      </c>
      <c r="M45" s="8">
        <v>449.47440167192218</v>
      </c>
      <c r="N45" s="8">
        <v>686.55998683170219</v>
      </c>
      <c r="O45" s="8">
        <v>662.32847120739302</v>
      </c>
      <c r="P45" s="8">
        <v>0</v>
      </c>
      <c r="Q45" s="8">
        <v>0</v>
      </c>
    </row>
    <row r="46" spans="1:18" x14ac:dyDescent="0.25">
      <c r="A46" s="33"/>
      <c r="B46" s="12" t="s">
        <v>9</v>
      </c>
      <c r="C46" s="8" cm="1">
        <f t="array" ref="C46:Q46">'[12]Job-Estimates'!$B$28:$P$28</f>
        <v>645.82114449860262</v>
      </c>
      <c r="D46" s="8">
        <v>1909.4431980417869</v>
      </c>
      <c r="E46" s="8">
        <v>2328.5298812698543</v>
      </c>
      <c r="F46" s="8">
        <v>2903.7877048570463</v>
      </c>
      <c r="G46" s="8">
        <v>1999.156227893928</v>
      </c>
      <c r="H46" s="8">
        <v>1406.9667288241494</v>
      </c>
      <c r="I46" s="8">
        <v>1798.5097615017758</v>
      </c>
      <c r="J46" s="8">
        <v>1053.824291202508</v>
      </c>
      <c r="K46" s="8">
        <v>2236.1458010013562</v>
      </c>
      <c r="L46" s="8">
        <v>1180.7777598566872</v>
      </c>
      <c r="M46" s="8">
        <v>859.4960472408311</v>
      </c>
      <c r="N46" s="8">
        <v>1312.8569562150155</v>
      </c>
      <c r="O46" s="8">
        <v>1266.5208538245843</v>
      </c>
      <c r="P46" s="8">
        <v>0</v>
      </c>
      <c r="Q46" s="8">
        <v>0</v>
      </c>
    </row>
    <row r="47" spans="1:18" x14ac:dyDescent="0.25">
      <c r="B47" s="12"/>
    </row>
    <row r="48" spans="1:18" x14ac:dyDescent="0.25">
      <c r="B48" s="10" t="s">
        <v>16</v>
      </c>
    </row>
    <row r="49" spans="1:48" x14ac:dyDescent="0.25">
      <c r="A49" s="30">
        <v>0.25</v>
      </c>
      <c r="B49" s="17" t="s">
        <v>7</v>
      </c>
      <c r="C49" s="18" cm="1">
        <f t="array" ref="C49:Q49">'[13]Job-Estimates'!$B$26:$P$26</f>
        <v>245.88850528908063</v>
      </c>
      <c r="D49" s="18">
        <v>664.15836613465353</v>
      </c>
      <c r="E49" s="18">
        <v>713.38457507591568</v>
      </c>
      <c r="F49" s="18">
        <v>739.87853967981027</v>
      </c>
      <c r="G49" s="18">
        <v>507.66539955189955</v>
      </c>
      <c r="H49" s="18">
        <v>605.39895233773848</v>
      </c>
      <c r="I49" s="18">
        <v>926.79717653283456</v>
      </c>
      <c r="J49" s="18">
        <v>586.81078452102452</v>
      </c>
      <c r="K49" s="18">
        <v>851.38517575722869</v>
      </c>
      <c r="L49" s="18">
        <v>449.56669648089854</v>
      </c>
      <c r="M49" s="18">
        <v>327.24261222818831</v>
      </c>
      <c r="N49" s="18">
        <v>499.85423576167943</v>
      </c>
      <c r="O49" s="18">
        <v>482.21233125799432</v>
      </c>
      <c r="P49" s="18">
        <v>0</v>
      </c>
      <c r="Q49" s="18">
        <v>0</v>
      </c>
    </row>
    <row r="50" spans="1:48" x14ac:dyDescent="0.25">
      <c r="A50" s="31"/>
      <c r="B50" s="11" t="s">
        <v>8</v>
      </c>
      <c r="C50" s="8" cm="1">
        <f t="array" ref="C50:Q50">'[13]Job-Estimates'!$B$27:$P$27</f>
        <v>84.433219164429957</v>
      </c>
      <c r="D50" s="8">
        <v>228.05876517818331</v>
      </c>
      <c r="E50" s="8">
        <v>244.96206565286468</v>
      </c>
      <c r="F50" s="8">
        <v>254.05956582801673</v>
      </c>
      <c r="G50" s="8">
        <v>174.32219489955529</v>
      </c>
      <c r="H50" s="8">
        <v>207.88195188121512</v>
      </c>
      <c r="I50" s="8">
        <v>318.24370576076188</v>
      </c>
      <c r="J50" s="8">
        <v>201.49914498550982</v>
      </c>
      <c r="K50" s="8">
        <v>292.34872550688965</v>
      </c>
      <c r="L50" s="8">
        <v>154.37225651672674</v>
      </c>
      <c r="M50" s="8">
        <v>112.36860041798055</v>
      </c>
      <c r="N50" s="8">
        <v>171.63999670792555</v>
      </c>
      <c r="O50" s="8">
        <v>165.58211780184826</v>
      </c>
      <c r="P50" s="8">
        <v>0</v>
      </c>
      <c r="Q50" s="8">
        <v>0</v>
      </c>
    </row>
    <row r="51" spans="1:48" x14ac:dyDescent="0.25">
      <c r="A51" s="31"/>
      <c r="B51" s="12" t="s">
        <v>9</v>
      </c>
      <c r="C51" s="8" cm="1">
        <f t="array" ref="C51:Q51">'[13]Job-Estimates'!$B$28:$P$28</f>
        <v>161.45528612465066</v>
      </c>
      <c r="D51" s="8">
        <v>436.09960095647017</v>
      </c>
      <c r="E51" s="8">
        <v>468.422509423051</v>
      </c>
      <c r="F51" s="8">
        <v>485.81897385179354</v>
      </c>
      <c r="G51" s="8">
        <v>333.3432046523443</v>
      </c>
      <c r="H51" s="8">
        <v>397.51700045652336</v>
      </c>
      <c r="I51" s="8">
        <v>608.55347077207273</v>
      </c>
      <c r="J51" s="8">
        <v>385.3116395355147</v>
      </c>
      <c r="K51" s="8">
        <v>559.03645025033904</v>
      </c>
      <c r="L51" s="8">
        <v>295.19443996417181</v>
      </c>
      <c r="M51" s="8">
        <v>214.87401181020778</v>
      </c>
      <c r="N51" s="8">
        <v>328.21423905375389</v>
      </c>
      <c r="O51" s="8">
        <v>316.63021345614607</v>
      </c>
      <c r="P51" s="8">
        <v>0</v>
      </c>
      <c r="Q51" s="8">
        <v>0</v>
      </c>
    </row>
    <row r="52" spans="1:48" x14ac:dyDescent="0.25">
      <c r="A52" s="32">
        <v>1</v>
      </c>
      <c r="B52" s="17" t="s">
        <v>7</v>
      </c>
      <c r="C52" s="18" cm="1">
        <f t="array" ref="C52:Q52">'[16]Job-Estimates'!$B$26:$P$26</f>
        <v>983.55402115632251</v>
      </c>
      <c r="D52" s="18">
        <v>2656.6334645386141</v>
      </c>
      <c r="E52" s="18">
        <v>2853.5383003036627</v>
      </c>
      <c r="F52" s="18">
        <v>2959.5141587192411</v>
      </c>
      <c r="G52" s="18">
        <v>2030.6615982075982</v>
      </c>
      <c r="H52" s="18">
        <v>2421.5958093509539</v>
      </c>
      <c r="I52" s="18">
        <v>3707.1887061313382</v>
      </c>
      <c r="J52" s="18">
        <v>2347.2431380840981</v>
      </c>
      <c r="K52" s="18">
        <v>3405.5407030289148</v>
      </c>
      <c r="L52" s="18">
        <v>1798.2667859235942</v>
      </c>
      <c r="M52" s="18">
        <v>1308.9704489127532</v>
      </c>
      <c r="N52" s="18">
        <v>1999.4169430467177</v>
      </c>
      <c r="O52" s="18">
        <v>1928.8493250319773</v>
      </c>
      <c r="P52" s="18">
        <v>0</v>
      </c>
      <c r="Q52" s="18">
        <v>0</v>
      </c>
      <c r="AV52" s="6"/>
    </row>
    <row r="53" spans="1:48" x14ac:dyDescent="0.25">
      <c r="A53" s="33"/>
      <c r="B53" s="11" t="s">
        <v>8</v>
      </c>
      <c r="C53" s="8" cm="1">
        <f t="array" ref="C53:Q53">'[16]Job-Estimates'!$B$27:$P$27</f>
        <v>337.73287665771983</v>
      </c>
      <c r="D53" s="8">
        <v>912.23506071273323</v>
      </c>
      <c r="E53" s="8">
        <v>979.84826261145872</v>
      </c>
      <c r="F53" s="8">
        <v>1016.2382633120669</v>
      </c>
      <c r="G53" s="8">
        <v>697.28877959822114</v>
      </c>
      <c r="H53" s="8">
        <v>831.52780752486046</v>
      </c>
      <c r="I53" s="8">
        <v>1272.9748230430475</v>
      </c>
      <c r="J53" s="8">
        <v>805.99657994203926</v>
      </c>
      <c r="K53" s="8">
        <v>1169.3949020275586</v>
      </c>
      <c r="L53" s="8">
        <v>617.48902606690694</v>
      </c>
      <c r="M53" s="8">
        <v>449.47440167192218</v>
      </c>
      <c r="N53" s="8">
        <v>686.55998683170219</v>
      </c>
      <c r="O53" s="8">
        <v>662.32847120739302</v>
      </c>
      <c r="P53" s="8">
        <v>0</v>
      </c>
      <c r="Q53" s="8">
        <v>0</v>
      </c>
    </row>
    <row r="54" spans="1:48" x14ac:dyDescent="0.25">
      <c r="A54" s="33"/>
      <c r="B54" s="12" t="s">
        <v>9</v>
      </c>
      <c r="C54" s="8" cm="1">
        <f t="array" ref="C54:Q54">'[16]Job-Estimates'!$B$28:$P$28</f>
        <v>645.82114449860262</v>
      </c>
      <c r="D54" s="8">
        <v>1744.3984038258807</v>
      </c>
      <c r="E54" s="8">
        <v>1873.690037692204</v>
      </c>
      <c r="F54" s="8">
        <v>1943.2758954071742</v>
      </c>
      <c r="G54" s="8">
        <v>1333.3728186093772</v>
      </c>
      <c r="H54" s="8">
        <v>1590.0680018260935</v>
      </c>
      <c r="I54" s="8">
        <v>2434.2138830882909</v>
      </c>
      <c r="J54" s="8">
        <v>1541.2465581420588</v>
      </c>
      <c r="K54" s="8">
        <v>2236.1458010013562</v>
      </c>
      <c r="L54" s="8">
        <v>1180.7777598566872</v>
      </c>
      <c r="M54" s="8">
        <v>859.4960472408311</v>
      </c>
      <c r="N54" s="8">
        <v>1312.8569562150155</v>
      </c>
      <c r="O54" s="8">
        <v>1266.5208538245843</v>
      </c>
      <c r="P54" s="8">
        <v>0</v>
      </c>
      <c r="Q54" s="8">
        <v>0</v>
      </c>
    </row>
    <row r="62" spans="1:48" x14ac:dyDescent="0.25">
      <c r="C62" s="6"/>
      <c r="D62" s="10" t="str">
        <f>B24</f>
        <v>Unconstrained East Coast</v>
      </c>
    </row>
    <row r="63" spans="1:48" x14ac:dyDescent="0.25">
      <c r="D63" s="20" t="s">
        <v>21</v>
      </c>
      <c r="E63" s="20" t="s">
        <v>20</v>
      </c>
      <c r="F63" s="12" t="s">
        <v>22</v>
      </c>
      <c r="G63" s="12" t="s">
        <v>23</v>
      </c>
    </row>
    <row r="64" spans="1:48" x14ac:dyDescent="0.25">
      <c r="C64">
        <v>2021</v>
      </c>
      <c r="D64" s="8">
        <f>C26</f>
        <v>83.842777072371021</v>
      </c>
      <c r="E64" s="8">
        <f>C27</f>
        <v>160.32622817972302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3:18" x14ac:dyDescent="0.25">
      <c r="D65" s="8"/>
      <c r="E65" s="8"/>
      <c r="F65" s="8">
        <f>C29</f>
        <v>335.37110828948408</v>
      </c>
      <c r="G65" s="8">
        <f>C30</f>
        <v>641.30491271889207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3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3:18" x14ac:dyDescent="0.25">
      <c r="C67">
        <v>2022</v>
      </c>
      <c r="D67" s="8">
        <f>D26</f>
        <v>590.04215021621553</v>
      </c>
      <c r="E67" s="8">
        <f>D27</f>
        <v>1128.293166262416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3:18" x14ac:dyDescent="0.25">
      <c r="D68" s="8"/>
      <c r="E68" s="8"/>
      <c r="F68" s="8">
        <f>D29</f>
        <v>2360.1686008648621</v>
      </c>
      <c r="G68" s="8">
        <f>D30</f>
        <v>4513.1726650496639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3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3:18" x14ac:dyDescent="0.25">
      <c r="C70">
        <v>2023</v>
      </c>
      <c r="D70" s="8">
        <f>E26</f>
        <v>463.82801667087153</v>
      </c>
      <c r="E70" s="8">
        <f>E27</f>
        <v>886.94338419555845</v>
      </c>
    </row>
    <row r="71" spans="3:18" x14ac:dyDescent="0.25">
      <c r="F71" s="8">
        <f>E29</f>
        <v>1855.3120666834861</v>
      </c>
      <c r="G71" s="8">
        <f>E30</f>
        <v>3547.7735367822338</v>
      </c>
    </row>
    <row r="73" spans="3:18" x14ac:dyDescent="0.25">
      <c r="C73">
        <v>2024</v>
      </c>
      <c r="D73" s="8">
        <f>F26</f>
        <v>437.99541708302382</v>
      </c>
      <c r="E73" s="8">
        <f>F27</f>
        <v>837.54564952341457</v>
      </c>
    </row>
    <row r="74" spans="3:18" x14ac:dyDescent="0.25">
      <c r="F74" s="8">
        <f>F29</f>
        <v>1751.9816683320953</v>
      </c>
      <c r="G74" s="8">
        <f>F30</f>
        <v>3350.1825980936583</v>
      </c>
    </row>
    <row r="76" spans="3:18" x14ac:dyDescent="0.25">
      <c r="C76">
        <v>2025</v>
      </c>
      <c r="D76" s="8">
        <f>G26</f>
        <v>249.50979045501958</v>
      </c>
      <c r="E76" s="8">
        <f>G27</f>
        <v>477.11878106132838</v>
      </c>
    </row>
    <row r="77" spans="3:18" x14ac:dyDescent="0.25">
      <c r="F77" s="8">
        <f>G29</f>
        <v>998.03916182007833</v>
      </c>
      <c r="G77" s="8">
        <f>G30</f>
        <v>1908.4751242453135</v>
      </c>
    </row>
    <row r="79" spans="3:18" x14ac:dyDescent="0.25">
      <c r="C79">
        <v>2026</v>
      </c>
      <c r="D79" s="8">
        <f>H26</f>
        <v>575.41850642191582</v>
      </c>
      <c r="E79" s="8">
        <f>H27</f>
        <v>1100.3294735789048</v>
      </c>
    </row>
    <row r="80" spans="3:18" x14ac:dyDescent="0.25">
      <c r="F80" s="8">
        <f>H29</f>
        <v>2301.6740256876633</v>
      </c>
      <c r="G80" s="8">
        <f>H30</f>
        <v>4401.317894315619</v>
      </c>
    </row>
    <row r="82" spans="3:7" x14ac:dyDescent="0.25">
      <c r="C82">
        <v>2027</v>
      </c>
      <c r="D82" s="8">
        <f>I26</f>
        <v>360.88977702790822</v>
      </c>
      <c r="E82" s="8">
        <f>I27</f>
        <v>690.10234107062513</v>
      </c>
    </row>
    <row r="83" spans="3:7" x14ac:dyDescent="0.25">
      <c r="F83" s="8">
        <f>I29</f>
        <v>1443.5591081116329</v>
      </c>
      <c r="G83" s="8">
        <f>I30</f>
        <v>2760.4093642825005</v>
      </c>
    </row>
    <row r="85" spans="3:7" x14ac:dyDescent="0.25">
      <c r="C85">
        <v>2028</v>
      </c>
      <c r="D85" s="8">
        <f>J26</f>
        <v>647.48669628266919</v>
      </c>
      <c r="E85" s="8">
        <f>J27</f>
        <v>1238.1400454083812</v>
      </c>
    </row>
    <row r="86" spans="3:7" x14ac:dyDescent="0.25">
      <c r="F86" s="8">
        <f>J29</f>
        <v>2589.9467851306767</v>
      </c>
      <c r="G86" s="8">
        <f>J30</f>
        <v>4952.5601816335247</v>
      </c>
    </row>
    <row r="88" spans="3:7" x14ac:dyDescent="0.25">
      <c r="C88">
        <v>2029</v>
      </c>
      <c r="D88" s="8">
        <f>K26</f>
        <v>118.97278902111546</v>
      </c>
      <c r="E88" s="8">
        <f>K27</f>
        <v>227.50270429750677</v>
      </c>
    </row>
    <row r="89" spans="3:7" x14ac:dyDescent="0.25">
      <c r="F89" s="8">
        <f>K29</f>
        <v>475.89115608446184</v>
      </c>
      <c r="G89" s="8">
        <f>K30</f>
        <v>910.01081719002707</v>
      </c>
    </row>
    <row r="91" spans="3:7" x14ac:dyDescent="0.25">
      <c r="C91">
        <v>2030</v>
      </c>
      <c r="D91" s="8">
        <f>L26</f>
        <v>260.05058994732514</v>
      </c>
      <c r="E91" s="8">
        <f>L27</f>
        <v>497.27515807566971</v>
      </c>
    </row>
    <row r="92" spans="3:7" x14ac:dyDescent="0.25">
      <c r="F92" s="8">
        <f>L29</f>
        <v>1040.2023597893005</v>
      </c>
      <c r="G92" s="8">
        <f>L30</f>
        <v>1989.1006323026788</v>
      </c>
    </row>
    <row r="94" spans="3:7" x14ac:dyDescent="0.25">
      <c r="C94">
        <v>2031</v>
      </c>
      <c r="D94" s="8">
        <f>M26</f>
        <v>59.180182655418939</v>
      </c>
      <c r="E94" s="8">
        <f>M27</f>
        <v>113.16580627977599</v>
      </c>
    </row>
    <row r="95" spans="3:7" x14ac:dyDescent="0.25">
      <c r="F95" s="8">
        <f>M29</f>
        <v>236.72073062167576</v>
      </c>
      <c r="G95" s="8">
        <f>M30</f>
        <v>452.66322511910397</v>
      </c>
    </row>
    <row r="97" spans="3:7" x14ac:dyDescent="0.25">
      <c r="C97">
        <v>2032</v>
      </c>
      <c r="D97" s="8">
        <f>N26</f>
        <v>123.63923187834887</v>
      </c>
      <c r="E97" s="8">
        <f>N27</f>
        <v>236.42599153154788</v>
      </c>
    </row>
    <row r="98" spans="3:7" x14ac:dyDescent="0.25">
      <c r="F98" s="8">
        <f>N29</f>
        <v>494.55692751339546</v>
      </c>
      <c r="G98" s="8">
        <f>N30</f>
        <v>945.70396612619152</v>
      </c>
    </row>
    <row r="100" spans="3:7" x14ac:dyDescent="0.25">
      <c r="C100">
        <v>2033</v>
      </c>
      <c r="D100" s="8">
        <f>O26</f>
        <v>76.137321635444152</v>
      </c>
      <c r="E100" s="8">
        <f>O27</f>
        <v>145.59166606540913</v>
      </c>
    </row>
    <row r="101" spans="3:7" x14ac:dyDescent="0.25">
      <c r="F101" s="8">
        <f>O29</f>
        <v>304.54928654177661</v>
      </c>
      <c r="G101" s="8">
        <f>O30</f>
        <v>582.36666426163652</v>
      </c>
    </row>
    <row r="103" spans="3:7" x14ac:dyDescent="0.25">
      <c r="C103">
        <v>2034</v>
      </c>
      <c r="D103" s="8">
        <f>P26</f>
        <v>0</v>
      </c>
      <c r="E103" s="8">
        <f>P27</f>
        <v>0</v>
      </c>
    </row>
    <row r="104" spans="3:7" x14ac:dyDescent="0.25">
      <c r="F104" s="8">
        <f>P29</f>
        <v>0</v>
      </c>
      <c r="G104" s="8">
        <f>P30</f>
        <v>0</v>
      </c>
    </row>
    <row r="106" spans="3:7" x14ac:dyDescent="0.25">
      <c r="C106">
        <v>2035</v>
      </c>
      <c r="D106" s="8">
        <f>Q26</f>
        <v>0</v>
      </c>
      <c r="E106" s="8">
        <f>Q27</f>
        <v>0</v>
      </c>
    </row>
    <row r="107" spans="3:7" x14ac:dyDescent="0.25">
      <c r="F107" s="8">
        <f>Q29</f>
        <v>0</v>
      </c>
      <c r="G107" s="8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5B29-98D7-456E-B23D-F390A7E022D4}">
  <sheetPr codeName="Sheet6"/>
  <dimension ref="A1:AV107"/>
  <sheetViews>
    <sheetView topLeftCell="AD1" zoomScale="55" zoomScaleNormal="55" workbookViewId="0">
      <selection activeCell="AA118" sqref="AA117:AT118"/>
    </sheetView>
  </sheetViews>
  <sheetFormatPr defaultRowHeight="15" x14ac:dyDescent="0.25"/>
  <sheetData>
    <row r="1" spans="1:17" x14ac:dyDescent="0.25">
      <c r="A1" s="9" t="s">
        <v>26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13</v>
      </c>
    </row>
    <row r="5" spans="1:17" x14ac:dyDescent="0.25">
      <c r="B5" s="20" t="s">
        <v>75</v>
      </c>
      <c r="C5" s="18" cm="1">
        <f t="array" ref="C5:Q5">_xlfn.ANCHORARRAY(C25)</f>
        <v>147.08585915645506</v>
      </c>
      <c r="D5" s="18">
        <v>1026.535789291232</v>
      </c>
      <c r="E5" s="18">
        <v>803.44640515621836</v>
      </c>
      <c r="F5" s="18">
        <v>749.35537026985116</v>
      </c>
      <c r="G5" s="18">
        <v>423.9448190463778</v>
      </c>
      <c r="H5" s="18">
        <v>977.69988959592911</v>
      </c>
      <c r="I5" s="18">
        <v>613.19177471461103</v>
      </c>
      <c r="J5" s="18">
        <v>1100.1517406988419</v>
      </c>
      <c r="K5" s="18">
        <v>196.64465329347587</v>
      </c>
      <c r="L5" s="18">
        <v>429.82566450450804</v>
      </c>
      <c r="M5" s="18">
        <v>97.816203149225956</v>
      </c>
      <c r="N5" s="18">
        <v>204.35760215619115</v>
      </c>
      <c r="O5" s="18">
        <v>125.8438785783068</v>
      </c>
      <c r="P5" s="18">
        <v>0</v>
      </c>
      <c r="Q5" s="18">
        <v>0</v>
      </c>
    </row>
    <row r="6" spans="1:17" x14ac:dyDescent="0.25">
      <c r="B6" s="12" t="s">
        <v>76</v>
      </c>
      <c r="C6" s="18" cm="1">
        <f t="array" ref="C6:Q6">_xlfn.ANCHORARRAY(C28)</f>
        <v>588.34343662582023</v>
      </c>
      <c r="D6" s="18">
        <v>4106.1431571649282</v>
      </c>
      <c r="E6" s="18">
        <v>3213.7856206248734</v>
      </c>
      <c r="F6" s="18">
        <v>2997.4214810794047</v>
      </c>
      <c r="G6" s="18">
        <v>1695.7792761855112</v>
      </c>
      <c r="H6" s="18">
        <v>3910.7995583837164</v>
      </c>
      <c r="I6" s="18">
        <v>2452.7670988584441</v>
      </c>
      <c r="J6" s="18">
        <v>4400.6069627953675</v>
      </c>
      <c r="K6" s="18">
        <v>786.57861317390348</v>
      </c>
      <c r="L6" s="18">
        <v>1719.3026580180322</v>
      </c>
      <c r="M6" s="18">
        <v>391.26481259690382</v>
      </c>
      <c r="N6" s="18">
        <v>817.4304086247646</v>
      </c>
      <c r="O6" s="18">
        <v>503.3755143132272</v>
      </c>
      <c r="P6" s="18">
        <v>0</v>
      </c>
      <c r="Q6" s="18"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 t="s">
        <v>14</v>
      </c>
    </row>
    <row r="10" spans="1:17" x14ac:dyDescent="0.25">
      <c r="B10" s="11" t="s">
        <v>78</v>
      </c>
      <c r="C10" s="18" cm="1">
        <f t="array" ref="C10:Q10">_xlfn.ANCHORARRAY(C33)</f>
        <v>147.08585915645506</v>
      </c>
      <c r="D10" s="18">
        <v>472.21331185531278</v>
      </c>
      <c r="E10" s="18">
        <v>705.00915988759016</v>
      </c>
      <c r="F10" s="18">
        <v>876.41540496979553</v>
      </c>
      <c r="G10" s="18">
        <v>415.04003753045924</v>
      </c>
      <c r="H10" s="18">
        <v>695.13043750256429</v>
      </c>
      <c r="I10" s="18">
        <v>1069.209720513707</v>
      </c>
      <c r="J10" s="18">
        <v>930.56987659994388</v>
      </c>
      <c r="K10" s="18">
        <v>781.70552194160553</v>
      </c>
      <c r="L10" s="18">
        <v>383.51105000883206</v>
      </c>
      <c r="M10" s="18">
        <v>183.34808462835232</v>
      </c>
      <c r="N10" s="18">
        <v>272.16074810496389</v>
      </c>
      <c r="O10" s="18">
        <v>125.84387857830677</v>
      </c>
      <c r="P10" s="18">
        <v>0</v>
      </c>
      <c r="Q10" s="18">
        <v>0</v>
      </c>
    </row>
    <row r="11" spans="1:17" x14ac:dyDescent="0.25">
      <c r="B11" s="12" t="s">
        <v>77</v>
      </c>
      <c r="C11" s="18" cm="1">
        <f t="array" ref="C11:Q11">_xlfn.ANCHORARRAY(C36)</f>
        <v>588.34343662582023</v>
      </c>
      <c r="D11" s="18">
        <v>1888.8532474212511</v>
      </c>
      <c r="E11" s="18">
        <v>2820.0366395503606</v>
      </c>
      <c r="F11" s="18">
        <v>3505.6616198791821</v>
      </c>
      <c r="G11" s="18">
        <v>1660.160150121837</v>
      </c>
      <c r="H11" s="18">
        <v>2780.5217500102572</v>
      </c>
      <c r="I11" s="18">
        <v>4276.838882054828</v>
      </c>
      <c r="J11" s="18">
        <v>3722.2795063997755</v>
      </c>
      <c r="K11" s="18">
        <v>3126.8220877664221</v>
      </c>
      <c r="L11" s="18">
        <v>1534.0442000353282</v>
      </c>
      <c r="M11" s="18">
        <v>733.3923385134093</v>
      </c>
      <c r="N11" s="18">
        <v>1088.6429924198555</v>
      </c>
      <c r="O11" s="18">
        <v>503.37551431322709</v>
      </c>
      <c r="P11" s="18">
        <v>0</v>
      </c>
      <c r="Q11" s="18">
        <v>0</v>
      </c>
    </row>
    <row r="12" spans="1:17" x14ac:dyDescent="0.25">
      <c r="B12" s="11"/>
    </row>
    <row r="13" spans="1:17" x14ac:dyDescent="0.25">
      <c r="B13" s="11"/>
    </row>
    <row r="14" spans="1:17" x14ac:dyDescent="0.25">
      <c r="B14" s="10" t="s">
        <v>15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 t="s">
        <v>79</v>
      </c>
      <c r="C15" s="18" cm="1">
        <f t="array" ref="C15:Q15">_xlfn.ANCHORARRAY(C41)</f>
        <v>148.12167506600753</v>
      </c>
      <c r="D15" s="18">
        <v>434.23906355203906</v>
      </c>
      <c r="E15" s="18">
        <v>527.4632942941488</v>
      </c>
      <c r="F15" s="18">
        <v>655.63093964371183</v>
      </c>
      <c r="G15" s="18">
        <v>451.37896065759423</v>
      </c>
      <c r="H15" s="18">
        <v>314.26336869063476</v>
      </c>
      <c r="I15" s="18">
        <v>399.51733491654738</v>
      </c>
      <c r="J15" s="18">
        <v>234.09440488106566</v>
      </c>
      <c r="K15" s="18">
        <v>491.21349369508289</v>
      </c>
      <c r="L15" s="18">
        <v>258.74277005638766</v>
      </c>
      <c r="M15" s="18">
        <v>188.34059691520622</v>
      </c>
      <c r="N15" s="18">
        <v>287.68516573355839</v>
      </c>
      <c r="O15" s="18">
        <v>277.53157723137332</v>
      </c>
      <c r="P15" s="18">
        <v>0</v>
      </c>
      <c r="Q15" s="18">
        <v>0</v>
      </c>
    </row>
    <row r="16" spans="1:17" x14ac:dyDescent="0.25">
      <c r="B16" s="12" t="s">
        <v>80</v>
      </c>
      <c r="C16" s="18" cm="1">
        <f t="array" ref="C16:Q16">_xlfn.ANCHORARRAY(C44)</f>
        <v>592.48670026403011</v>
      </c>
      <c r="D16" s="18">
        <v>1736.9562542081562</v>
      </c>
      <c r="E16" s="18">
        <v>2109.8531771765952</v>
      </c>
      <c r="F16" s="18">
        <v>2622.5237585748473</v>
      </c>
      <c r="G16" s="18">
        <v>1805.5158426303769</v>
      </c>
      <c r="H16" s="18">
        <v>1257.0534747625391</v>
      </c>
      <c r="I16" s="18">
        <v>1598.0693396661895</v>
      </c>
      <c r="J16" s="18">
        <v>936.37761952426263</v>
      </c>
      <c r="K16" s="18">
        <v>1964.8539747803316</v>
      </c>
      <c r="L16" s="18">
        <v>1034.9710802255506</v>
      </c>
      <c r="M16" s="18">
        <v>753.36238766082488</v>
      </c>
      <c r="N16" s="18">
        <v>1150.7406629342336</v>
      </c>
      <c r="O16" s="18">
        <v>1110.1263089254933</v>
      </c>
      <c r="P16" s="18">
        <v>0</v>
      </c>
      <c r="Q16" s="18">
        <v>0</v>
      </c>
    </row>
    <row r="17" spans="1:19" x14ac:dyDescent="0.25">
      <c r="B17" s="11"/>
    </row>
    <row r="18" spans="1:19" x14ac:dyDescent="0.25">
      <c r="B18" s="11"/>
    </row>
    <row r="19" spans="1:19" x14ac:dyDescent="0.25">
      <c r="B19" s="10" t="s">
        <v>16</v>
      </c>
    </row>
    <row r="20" spans="1:19" x14ac:dyDescent="0.25">
      <c r="B20" s="11" t="s">
        <v>81</v>
      </c>
      <c r="C20" s="18" cm="1">
        <f t="array" ref="C20:Q20">_xlfn.ANCHORARRAY(C49)</f>
        <v>148.12167506600753</v>
      </c>
      <c r="D20" s="18">
        <v>392.55165123069423</v>
      </c>
      <c r="E20" s="18">
        <v>423.02020592165252</v>
      </c>
      <c r="F20" s="18">
        <v>438.73050125741554</v>
      </c>
      <c r="G20" s="18">
        <v>301.03359304466244</v>
      </c>
      <c r="H20" s="18">
        <v>358.98728179735326</v>
      </c>
      <c r="I20" s="18">
        <v>549.56883869097533</v>
      </c>
      <c r="J20" s="18">
        <v>345.89212666765889</v>
      </c>
      <c r="K20" s="18">
        <v>491.21349369508289</v>
      </c>
      <c r="L20" s="18">
        <v>258.74277005638766</v>
      </c>
      <c r="M20" s="18">
        <v>188.34059691520622</v>
      </c>
      <c r="N20" s="18">
        <v>287.68516573355839</v>
      </c>
      <c r="O20" s="18">
        <v>277.53157723137332</v>
      </c>
      <c r="P20" s="18">
        <v>0</v>
      </c>
      <c r="Q20" s="18">
        <v>0</v>
      </c>
    </row>
    <row r="21" spans="1:19" x14ac:dyDescent="0.25">
      <c r="B21" s="12" t="s">
        <v>82</v>
      </c>
      <c r="C21" s="18" cm="1">
        <f t="array" ref="C21:Q21">_xlfn.ANCHORARRAY(C52)</f>
        <v>592.48670026403011</v>
      </c>
      <c r="D21" s="18">
        <v>1570.2066049227769</v>
      </c>
      <c r="E21" s="18">
        <v>1692.0808236866101</v>
      </c>
      <c r="F21" s="18">
        <v>1754.9220050296622</v>
      </c>
      <c r="G21" s="18">
        <v>1204.1343721786498</v>
      </c>
      <c r="H21" s="18">
        <v>1435.949127189413</v>
      </c>
      <c r="I21" s="18">
        <v>2198.2753547639013</v>
      </c>
      <c r="J21" s="18">
        <v>1383.5685066706355</v>
      </c>
      <c r="K21" s="18">
        <v>1964.8539747803316</v>
      </c>
      <c r="L21" s="18">
        <v>1034.9710802255506</v>
      </c>
      <c r="M21" s="18">
        <v>753.36238766082488</v>
      </c>
      <c r="N21" s="18">
        <v>1150.7406629342336</v>
      </c>
      <c r="O21" s="18">
        <v>1110.1263089254933</v>
      </c>
      <c r="P21" s="18">
        <v>0</v>
      </c>
      <c r="Q21" s="18">
        <v>0</v>
      </c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13</v>
      </c>
    </row>
    <row r="25" spans="1:19" x14ac:dyDescent="0.25">
      <c r="A25" s="30">
        <v>0.25</v>
      </c>
      <c r="B25" s="17" t="s">
        <v>7</v>
      </c>
      <c r="C25" s="18" cm="1">
        <f t="array" ref="C25:Q25">'[1]Job-Estimates'!$B$30:$P$30</f>
        <v>147.08585915645506</v>
      </c>
      <c r="D25" s="18">
        <v>1026.535789291232</v>
      </c>
      <c r="E25" s="18">
        <v>803.44640515621836</v>
      </c>
      <c r="F25" s="18">
        <v>749.35537026985116</v>
      </c>
      <c r="G25" s="18">
        <v>423.9448190463778</v>
      </c>
      <c r="H25" s="18">
        <v>977.69988959592911</v>
      </c>
      <c r="I25" s="18">
        <v>613.19177471461103</v>
      </c>
      <c r="J25" s="18">
        <v>1100.1517406988419</v>
      </c>
      <c r="K25" s="18">
        <v>196.64465329347587</v>
      </c>
      <c r="L25" s="18">
        <v>429.82566450450804</v>
      </c>
      <c r="M25" s="18">
        <v>97.816203149225956</v>
      </c>
      <c r="N25" s="18">
        <v>204.35760215619115</v>
      </c>
      <c r="O25" s="18">
        <v>125.8438785783068</v>
      </c>
      <c r="P25" s="18">
        <v>0</v>
      </c>
      <c r="Q25" s="18">
        <v>0</v>
      </c>
      <c r="R25" s="8">
        <f>AVERAGE(C25:L25)</f>
        <v>646.78819657275017</v>
      </c>
      <c r="S25" s="8">
        <f>MAX(_xlfn.ANCHORARRAY(C25))</f>
        <v>1100.1517406988419</v>
      </c>
    </row>
    <row r="26" spans="1:19" x14ac:dyDescent="0.25">
      <c r="A26" s="31"/>
      <c r="B26" s="11" t="s">
        <v>8</v>
      </c>
      <c r="C26" s="8" cm="1">
        <f t="array" ref="C26:Q26">'[1]Job-Estimates'!$B$31:$P$31</f>
        <v>50.506356804052473</v>
      </c>
      <c r="D26" s="8">
        <v>352.491960433283</v>
      </c>
      <c r="E26" s="8">
        <v>275.88750573628749</v>
      </c>
      <c r="F26" s="8">
        <v>257.31372084942524</v>
      </c>
      <c r="G26" s="8">
        <v>145.57421371968869</v>
      </c>
      <c r="H26" s="8">
        <v>335.7226843859217</v>
      </c>
      <c r="I26" s="8">
        <v>210.55785199652308</v>
      </c>
      <c r="J26" s="8">
        <v>377.77021307827465</v>
      </c>
      <c r="K26" s="8">
        <v>67.52386041601072</v>
      </c>
      <c r="L26" s="8">
        <v>147.59357901232281</v>
      </c>
      <c r="M26" s="8">
        <v>33.58813747158014</v>
      </c>
      <c r="N26" s="8">
        <v>70.172333556160396</v>
      </c>
      <c r="O26" s="8">
        <v>43.21228342094421</v>
      </c>
      <c r="P26" s="8">
        <v>0</v>
      </c>
      <c r="Q26" s="8">
        <v>0</v>
      </c>
      <c r="R26" s="8"/>
      <c r="S26" s="8"/>
    </row>
    <row r="27" spans="1:19" x14ac:dyDescent="0.25">
      <c r="A27" s="31"/>
      <c r="B27" s="12" t="s">
        <v>9</v>
      </c>
      <c r="C27" s="8" cm="1">
        <f t="array" ref="C27:Q27">'[1]Job-Estimates'!$B$32:$P$32</f>
        <v>96.579502352402585</v>
      </c>
      <c r="D27" s="8">
        <v>674.04382885794905</v>
      </c>
      <c r="E27" s="8">
        <v>527.55889941993087</v>
      </c>
      <c r="F27" s="8">
        <v>492.04164942042593</v>
      </c>
      <c r="G27" s="8">
        <v>278.37060532668914</v>
      </c>
      <c r="H27" s="8">
        <v>641.97720521000736</v>
      </c>
      <c r="I27" s="8">
        <v>402.63392271808789</v>
      </c>
      <c r="J27" s="8">
        <v>722.38152762056723</v>
      </c>
      <c r="K27" s="8">
        <v>129.12079287746514</v>
      </c>
      <c r="L27" s="8">
        <v>282.23208549218526</v>
      </c>
      <c r="M27" s="8">
        <v>64.228065677645816</v>
      </c>
      <c r="N27" s="8">
        <v>134.18526860003075</v>
      </c>
      <c r="O27" s="8">
        <v>82.631595157362597</v>
      </c>
      <c r="P27" s="8">
        <v>0</v>
      </c>
      <c r="Q27" s="8">
        <v>0</v>
      </c>
      <c r="R27" s="8"/>
      <c r="S27" s="8"/>
    </row>
    <row r="28" spans="1:19" x14ac:dyDescent="0.25">
      <c r="A28" s="32">
        <v>1</v>
      </c>
      <c r="B28" s="17" t="s">
        <v>7</v>
      </c>
      <c r="C28" s="18" cm="1">
        <f t="array" ref="C28:Q28">'[4]Job-Estimates'!$B$30:$P$30</f>
        <v>588.34343662582023</v>
      </c>
      <c r="D28" s="18">
        <v>4106.1431571649282</v>
      </c>
      <c r="E28" s="18">
        <v>3213.7856206248734</v>
      </c>
      <c r="F28" s="18">
        <v>2997.4214810794047</v>
      </c>
      <c r="G28" s="18">
        <v>1695.7792761855112</v>
      </c>
      <c r="H28" s="18">
        <v>3910.7995583837164</v>
      </c>
      <c r="I28" s="18">
        <v>2452.7670988584441</v>
      </c>
      <c r="J28" s="18">
        <v>4400.6069627953675</v>
      </c>
      <c r="K28" s="18">
        <v>786.57861317390348</v>
      </c>
      <c r="L28" s="18">
        <v>1719.3026580180322</v>
      </c>
      <c r="M28" s="18">
        <v>391.26481259690382</v>
      </c>
      <c r="N28" s="18">
        <v>817.4304086247646</v>
      </c>
      <c r="O28" s="18">
        <v>503.3755143132272</v>
      </c>
      <c r="P28" s="18">
        <v>0</v>
      </c>
      <c r="Q28" s="18">
        <v>0</v>
      </c>
      <c r="R28" s="8">
        <f>AVERAGE(C28:L28)</f>
        <v>2587.1527862910007</v>
      </c>
      <c r="S28" s="8">
        <f t="shared" ref="S28" si="0">MAX(_xlfn.ANCHORARRAY(C28))</f>
        <v>4400.6069627953675</v>
      </c>
    </row>
    <row r="29" spans="1:19" x14ac:dyDescent="0.25">
      <c r="A29" s="33"/>
      <c r="B29" s="11" t="s">
        <v>8</v>
      </c>
      <c r="C29" s="8" cm="1">
        <f t="array" ref="C29:Q29">'[4]Job-Estimates'!$B$31:$P$31</f>
        <v>202.02542721620989</v>
      </c>
      <c r="D29" s="8">
        <v>1409.967841733132</v>
      </c>
      <c r="E29" s="8">
        <v>1103.55002294515</v>
      </c>
      <c r="F29" s="8">
        <v>1029.254883397701</v>
      </c>
      <c r="G29" s="8">
        <v>582.29685487875474</v>
      </c>
      <c r="H29" s="8">
        <v>1342.8907375436868</v>
      </c>
      <c r="I29" s="8">
        <v>842.23140798609234</v>
      </c>
      <c r="J29" s="8">
        <v>1511.0808523130986</v>
      </c>
      <c r="K29" s="8">
        <v>270.09544166404288</v>
      </c>
      <c r="L29" s="8">
        <v>590.37431604929122</v>
      </c>
      <c r="M29" s="8">
        <v>134.35254988632056</v>
      </c>
      <c r="N29" s="8">
        <v>280.68933422464158</v>
      </c>
      <c r="O29" s="8">
        <v>172.84913368377684</v>
      </c>
      <c r="P29" s="8">
        <v>0</v>
      </c>
      <c r="Q29" s="8">
        <v>0</v>
      </c>
    </row>
    <row r="30" spans="1:19" x14ac:dyDescent="0.25">
      <c r="A30" s="33"/>
      <c r="B30" s="12" t="s">
        <v>9</v>
      </c>
      <c r="C30" s="8" cm="1">
        <f t="array" ref="C30:Q30">'[4]Job-Estimates'!$B$32:$P$32</f>
        <v>386.31800940961034</v>
      </c>
      <c r="D30" s="8">
        <v>2696.1753154317962</v>
      </c>
      <c r="E30" s="8">
        <v>2110.2355976797235</v>
      </c>
      <c r="F30" s="8">
        <v>1968.1665976817037</v>
      </c>
      <c r="G30" s="8">
        <v>1113.4824213067566</v>
      </c>
      <c r="H30" s="8">
        <v>2567.9088208400294</v>
      </c>
      <c r="I30" s="8">
        <v>1610.5356908723516</v>
      </c>
      <c r="J30" s="8">
        <v>2889.5261104822689</v>
      </c>
      <c r="K30" s="8">
        <v>516.48317150986054</v>
      </c>
      <c r="L30" s="8">
        <v>1128.9283419687411</v>
      </c>
      <c r="M30" s="8">
        <v>256.91226271058326</v>
      </c>
      <c r="N30" s="8">
        <v>536.74107440012301</v>
      </c>
      <c r="O30" s="8">
        <v>330.52638062945039</v>
      </c>
      <c r="P30" s="8">
        <v>0</v>
      </c>
      <c r="Q30" s="8">
        <v>0</v>
      </c>
    </row>
    <row r="31" spans="1:19" x14ac:dyDescent="0.25">
      <c r="A31" s="15"/>
      <c r="B31" s="12"/>
    </row>
    <row r="32" spans="1:19" x14ac:dyDescent="0.25">
      <c r="B32" s="10" t="s">
        <v>14</v>
      </c>
    </row>
    <row r="33" spans="1:18" x14ac:dyDescent="0.25">
      <c r="A33" s="30">
        <v>0.25</v>
      </c>
      <c r="B33" s="17" t="s">
        <v>7</v>
      </c>
      <c r="C33" s="19" cm="1">
        <f t="array" ref="C33:Q33">'[5]Job-Estimates'!$B$30:$P$30</f>
        <v>147.08585915645506</v>
      </c>
      <c r="D33" s="19">
        <v>472.21331185531278</v>
      </c>
      <c r="E33" s="19">
        <v>705.00915988759016</v>
      </c>
      <c r="F33" s="19">
        <v>876.41540496979553</v>
      </c>
      <c r="G33" s="19">
        <v>415.04003753045924</v>
      </c>
      <c r="H33" s="19">
        <v>695.13043750256429</v>
      </c>
      <c r="I33" s="19">
        <v>1069.209720513707</v>
      </c>
      <c r="J33" s="19">
        <v>930.56987659994388</v>
      </c>
      <c r="K33" s="19">
        <v>781.70552194160553</v>
      </c>
      <c r="L33" s="19">
        <v>383.51105000883206</v>
      </c>
      <c r="M33" s="19">
        <v>183.34808462835232</v>
      </c>
      <c r="N33" s="19">
        <v>272.16074810496389</v>
      </c>
      <c r="O33" s="19">
        <v>125.84387857830677</v>
      </c>
      <c r="P33" s="19">
        <v>0</v>
      </c>
      <c r="Q33" s="19">
        <v>0</v>
      </c>
      <c r="R33" s="14"/>
    </row>
    <row r="34" spans="1:18" x14ac:dyDescent="0.25">
      <c r="A34" s="31"/>
      <c r="B34" s="11" t="s">
        <v>8</v>
      </c>
      <c r="C34" s="16" cm="1">
        <f t="array" ref="C34:Q34">'[5]Job-Estimates'!$B$31:$P$31</f>
        <v>50.506356804052473</v>
      </c>
      <c r="D34" s="16">
        <v>162.14865353452331</v>
      </c>
      <c r="E34" s="16">
        <v>242.08611476057879</v>
      </c>
      <c r="F34" s="16">
        <v>300.94360807920009</v>
      </c>
      <c r="G34" s="16">
        <v>142.51648896569506</v>
      </c>
      <c r="H34" s="16">
        <v>238.69395809502484</v>
      </c>
      <c r="I34" s="16">
        <v>367.1453391395346</v>
      </c>
      <c r="J34" s="16">
        <v>319.53917588138989</v>
      </c>
      <c r="K34" s="16">
        <v>268.42211911673166</v>
      </c>
      <c r="L34" s="16">
        <v>131.69006212513813</v>
      </c>
      <c r="M34" s="16">
        <v>62.958083358163343</v>
      </c>
      <c r="N34" s="16">
        <v>93.454584490176657</v>
      </c>
      <c r="O34" s="16">
        <v>43.212283420944196</v>
      </c>
      <c r="P34" s="16">
        <v>0</v>
      </c>
      <c r="Q34" s="16">
        <v>0</v>
      </c>
      <c r="R34" s="13"/>
    </row>
    <row r="35" spans="1:18" x14ac:dyDescent="0.25">
      <c r="A35" s="31"/>
      <c r="B35" s="12" t="s">
        <v>9</v>
      </c>
      <c r="C35" s="16" cm="1">
        <f t="array" ref="C35:Q35">'[5]Job-Estimates'!$B$32:$P$32</f>
        <v>96.579502352402585</v>
      </c>
      <c r="D35" s="16">
        <v>310.06465832078948</v>
      </c>
      <c r="E35" s="16">
        <v>462.92304512701139</v>
      </c>
      <c r="F35" s="16">
        <v>575.47179689059544</v>
      </c>
      <c r="G35" s="16">
        <v>272.52354856476421</v>
      </c>
      <c r="H35" s="16">
        <v>456.43647940753948</v>
      </c>
      <c r="I35" s="16">
        <v>702.06438137417251</v>
      </c>
      <c r="J35" s="16">
        <v>611.03070071855393</v>
      </c>
      <c r="K35" s="16">
        <v>513.28340282487386</v>
      </c>
      <c r="L35" s="16">
        <v>251.82098788369396</v>
      </c>
      <c r="M35" s="16">
        <v>120.39000127018899</v>
      </c>
      <c r="N35" s="16">
        <v>178.70616361478724</v>
      </c>
      <c r="O35" s="16">
        <v>82.631595157362568</v>
      </c>
      <c r="P35" s="16">
        <v>0</v>
      </c>
      <c r="Q35" s="16">
        <v>0</v>
      </c>
      <c r="R35" s="13"/>
    </row>
    <row r="36" spans="1:18" x14ac:dyDescent="0.25">
      <c r="A36" s="32">
        <v>1</v>
      </c>
      <c r="B36" s="17" t="s">
        <v>7</v>
      </c>
      <c r="C36" s="18" cm="1">
        <f t="array" ref="C36:Q36">'[8]Job-Estimates'!$B$30:$P$30</f>
        <v>588.34343662582023</v>
      </c>
      <c r="D36" s="18">
        <v>1888.8532474212511</v>
      </c>
      <c r="E36" s="18">
        <v>2820.0366395503606</v>
      </c>
      <c r="F36" s="18">
        <v>3505.6616198791821</v>
      </c>
      <c r="G36" s="18">
        <v>1660.160150121837</v>
      </c>
      <c r="H36" s="18">
        <v>2780.5217500102572</v>
      </c>
      <c r="I36" s="18">
        <v>4276.838882054828</v>
      </c>
      <c r="J36" s="18">
        <v>3722.2795063997755</v>
      </c>
      <c r="K36" s="18">
        <v>3126.8220877664221</v>
      </c>
      <c r="L36" s="18">
        <v>1534.0442000353282</v>
      </c>
      <c r="M36" s="18">
        <v>733.3923385134093</v>
      </c>
      <c r="N36" s="18">
        <v>1088.6429924198555</v>
      </c>
      <c r="O36" s="18">
        <v>503.37551431322709</v>
      </c>
      <c r="P36" s="18">
        <v>0</v>
      </c>
      <c r="Q36" s="18">
        <v>0</v>
      </c>
    </row>
    <row r="37" spans="1:18" x14ac:dyDescent="0.25">
      <c r="A37" s="33"/>
      <c r="B37" s="11" t="s">
        <v>8</v>
      </c>
      <c r="C37" s="8" cm="1">
        <f t="array" ref="C37:Q37">'[8]Job-Estimates'!$B$31:$P$31</f>
        <v>202.02542721620989</v>
      </c>
      <c r="D37" s="8">
        <v>648.59461413809322</v>
      </c>
      <c r="E37" s="8">
        <v>968.34445904231518</v>
      </c>
      <c r="F37" s="8">
        <v>1203.7744323168004</v>
      </c>
      <c r="G37" s="8">
        <v>570.06595586278024</v>
      </c>
      <c r="H37" s="8">
        <v>954.77583238009936</v>
      </c>
      <c r="I37" s="8">
        <v>1468.5813565581384</v>
      </c>
      <c r="J37" s="8">
        <v>1278.1567035255596</v>
      </c>
      <c r="K37" s="8">
        <v>1073.6884764669267</v>
      </c>
      <c r="L37" s="8">
        <v>526.76024850055251</v>
      </c>
      <c r="M37" s="8">
        <v>251.83233343265337</v>
      </c>
      <c r="N37" s="8">
        <v>373.81833796070663</v>
      </c>
      <c r="O37" s="8">
        <v>172.84913368377678</v>
      </c>
      <c r="P37" s="8">
        <v>0</v>
      </c>
      <c r="Q37" s="8">
        <v>0</v>
      </c>
    </row>
    <row r="38" spans="1:18" x14ac:dyDescent="0.25">
      <c r="A38" s="33"/>
      <c r="B38" s="12" t="s">
        <v>9</v>
      </c>
      <c r="C38" s="8" cm="1">
        <f t="array" ref="C38:Q38">'[8]Job-Estimates'!$B$32:$P$32</f>
        <v>386.31800940961034</v>
      </c>
      <c r="D38" s="8">
        <v>1240.2586332831579</v>
      </c>
      <c r="E38" s="8">
        <v>1851.6921805080456</v>
      </c>
      <c r="F38" s="8">
        <v>2301.8871875623818</v>
      </c>
      <c r="G38" s="8">
        <v>1090.0941942590568</v>
      </c>
      <c r="H38" s="8">
        <v>1825.7459176301579</v>
      </c>
      <c r="I38" s="8">
        <v>2808.2575254966901</v>
      </c>
      <c r="J38" s="8">
        <v>2444.1228028742157</v>
      </c>
      <c r="K38" s="8">
        <v>2053.1336112994954</v>
      </c>
      <c r="L38" s="8">
        <v>1007.2839515347758</v>
      </c>
      <c r="M38" s="8">
        <v>481.56000508075596</v>
      </c>
      <c r="N38" s="8">
        <v>714.82465445914897</v>
      </c>
      <c r="O38" s="8">
        <v>330.52638062945027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 t="s">
        <v>15</v>
      </c>
    </row>
    <row r="41" spans="1:18" x14ac:dyDescent="0.25">
      <c r="A41" s="30">
        <v>0.25</v>
      </c>
      <c r="B41" s="17" t="s">
        <v>7</v>
      </c>
      <c r="C41" s="18" cm="1">
        <f t="array" ref="C41:Q41">'[9]Job-Estimates'!$B$30:$P$30</f>
        <v>148.12167506600753</v>
      </c>
      <c r="D41" s="18">
        <v>434.23906355203906</v>
      </c>
      <c r="E41" s="18">
        <v>527.4632942941488</v>
      </c>
      <c r="F41" s="18">
        <v>655.63093964371183</v>
      </c>
      <c r="G41" s="18">
        <v>451.37896065759423</v>
      </c>
      <c r="H41" s="18">
        <v>314.26336869063476</v>
      </c>
      <c r="I41" s="18">
        <v>399.51733491654738</v>
      </c>
      <c r="J41" s="18">
        <v>234.09440488106566</v>
      </c>
      <c r="K41" s="18">
        <v>491.21349369508289</v>
      </c>
      <c r="L41" s="18">
        <v>258.74277005638766</v>
      </c>
      <c r="M41" s="18">
        <v>188.34059691520622</v>
      </c>
      <c r="N41" s="18">
        <v>287.68516573355839</v>
      </c>
      <c r="O41" s="18">
        <v>277.53157723137332</v>
      </c>
      <c r="P41" s="18">
        <v>0</v>
      </c>
      <c r="Q41" s="18">
        <v>0</v>
      </c>
    </row>
    <row r="42" spans="1:18" x14ac:dyDescent="0.25">
      <c r="A42" s="31"/>
      <c r="B42" s="11" t="s">
        <v>8</v>
      </c>
      <c r="C42" s="8" cm="1">
        <f t="array" ref="C42:Q42">'[9]Job-Estimates'!$B$31:$P$31</f>
        <v>50.862035373095082</v>
      </c>
      <c r="D42" s="8">
        <v>149.10905241195238</v>
      </c>
      <c r="E42" s="8">
        <v>181.12039794610038</v>
      </c>
      <c r="F42" s="8">
        <v>225.13061662983301</v>
      </c>
      <c r="G42" s="8">
        <v>154.9945519682156</v>
      </c>
      <c r="H42" s="8">
        <v>107.91178649369242</v>
      </c>
      <c r="I42" s="8">
        <v>137.1863018132544</v>
      </c>
      <c r="J42" s="8">
        <v>80.383359804690954</v>
      </c>
      <c r="K42" s="8">
        <v>168.6729378460461</v>
      </c>
      <c r="L42" s="8">
        <v>88.847117866281337</v>
      </c>
      <c r="M42" s="8">
        <v>64.672412718950113</v>
      </c>
      <c r="N42" s="8">
        <v>98.785360544527947</v>
      </c>
      <c r="O42" s="8">
        <v>95.298820324591517</v>
      </c>
      <c r="P42" s="8">
        <v>0</v>
      </c>
      <c r="Q42" s="8">
        <v>0</v>
      </c>
    </row>
    <row r="43" spans="1:18" x14ac:dyDescent="0.25">
      <c r="A43" s="31"/>
      <c r="B43" s="12" t="s">
        <v>9</v>
      </c>
      <c r="C43" s="8" cm="1">
        <f t="array" ref="C43:Q43">'[9]Job-Estimates'!$B$32:$P$32</f>
        <v>97.259639692912444</v>
      </c>
      <c r="D43" s="8">
        <v>285.13001114008671</v>
      </c>
      <c r="E43" s="8">
        <v>346.34289634804838</v>
      </c>
      <c r="F43" s="8">
        <v>430.50032301387881</v>
      </c>
      <c r="G43" s="8">
        <v>296.38440868937863</v>
      </c>
      <c r="H43" s="8">
        <v>206.35158219694236</v>
      </c>
      <c r="I43" s="8">
        <v>262.33103310329301</v>
      </c>
      <c r="J43" s="8">
        <v>153.71104507637472</v>
      </c>
      <c r="K43" s="8">
        <v>322.54055584903676</v>
      </c>
      <c r="L43" s="8">
        <v>169.89565219010632</v>
      </c>
      <c r="M43" s="8">
        <v>123.66818419625612</v>
      </c>
      <c r="N43" s="8">
        <v>188.89980518903047</v>
      </c>
      <c r="O43" s="8">
        <v>182.23275690678179</v>
      </c>
      <c r="P43" s="8">
        <v>0</v>
      </c>
      <c r="Q43" s="8">
        <v>0</v>
      </c>
    </row>
    <row r="44" spans="1:18" x14ac:dyDescent="0.25">
      <c r="A44" s="32">
        <v>1</v>
      </c>
      <c r="B44" s="17" t="s">
        <v>7</v>
      </c>
      <c r="C44" s="18" cm="1">
        <f t="array" ref="C44:Q44">'[12]Job-Estimates'!$B$30:$P$30</f>
        <v>592.48670026403011</v>
      </c>
      <c r="D44" s="18">
        <v>1736.9562542081562</v>
      </c>
      <c r="E44" s="18">
        <v>2109.8531771765952</v>
      </c>
      <c r="F44" s="18">
        <v>2622.5237585748473</v>
      </c>
      <c r="G44" s="18">
        <v>1805.5158426303769</v>
      </c>
      <c r="H44" s="18">
        <v>1257.0534747625391</v>
      </c>
      <c r="I44" s="18">
        <v>1598.0693396661895</v>
      </c>
      <c r="J44" s="18">
        <v>936.37761952426263</v>
      </c>
      <c r="K44" s="18">
        <v>1964.8539747803316</v>
      </c>
      <c r="L44" s="18">
        <v>1034.9710802255506</v>
      </c>
      <c r="M44" s="18">
        <v>753.36238766082488</v>
      </c>
      <c r="N44" s="18">
        <v>1150.7406629342336</v>
      </c>
      <c r="O44" s="18">
        <v>1110.1263089254933</v>
      </c>
      <c r="P44" s="18">
        <v>0</v>
      </c>
      <c r="Q44" s="18">
        <v>0</v>
      </c>
    </row>
    <row r="45" spans="1:18" x14ac:dyDescent="0.25">
      <c r="A45" s="33"/>
      <c r="B45" s="11" t="s">
        <v>8</v>
      </c>
      <c r="C45" s="8" cm="1">
        <f t="array" ref="C45:Q45">'[12]Job-Estimates'!$B$31:$P$31</f>
        <v>203.44814149238033</v>
      </c>
      <c r="D45" s="8">
        <v>596.43620964780951</v>
      </c>
      <c r="E45" s="8">
        <v>724.48159178440153</v>
      </c>
      <c r="F45" s="8">
        <v>900.52246651933206</v>
      </c>
      <c r="G45" s="8">
        <v>619.97820787286241</v>
      </c>
      <c r="H45" s="8">
        <v>431.64714597476967</v>
      </c>
      <c r="I45" s="8">
        <v>548.74520725301761</v>
      </c>
      <c r="J45" s="8">
        <v>321.53343921876382</v>
      </c>
      <c r="K45" s="8">
        <v>674.69175138418439</v>
      </c>
      <c r="L45" s="8">
        <v>355.38847146512535</v>
      </c>
      <c r="M45" s="8">
        <v>258.68965087580045</v>
      </c>
      <c r="N45" s="8">
        <v>395.14144217811179</v>
      </c>
      <c r="O45" s="8">
        <v>381.19528129836607</v>
      </c>
      <c r="P45" s="8">
        <v>0</v>
      </c>
      <c r="Q45" s="8">
        <v>0</v>
      </c>
    </row>
    <row r="46" spans="1:18" x14ac:dyDescent="0.25">
      <c r="A46" s="33"/>
      <c r="B46" s="12" t="s">
        <v>9</v>
      </c>
      <c r="C46" s="8" cm="1">
        <f t="array" ref="C46:Q46">'[12]Job-Estimates'!$B$32:$P$32</f>
        <v>389.03855877164978</v>
      </c>
      <c r="D46" s="8">
        <v>1140.5200445603468</v>
      </c>
      <c r="E46" s="8">
        <v>1385.3715853921935</v>
      </c>
      <c r="F46" s="8">
        <v>1722.0012920555153</v>
      </c>
      <c r="G46" s="8">
        <v>1185.5376347575145</v>
      </c>
      <c r="H46" s="8">
        <v>825.40632878776944</v>
      </c>
      <c r="I46" s="8">
        <v>1049.324132413172</v>
      </c>
      <c r="J46" s="8">
        <v>614.84418030549887</v>
      </c>
      <c r="K46" s="8">
        <v>1290.1622233961471</v>
      </c>
      <c r="L46" s="8">
        <v>679.58260876042527</v>
      </c>
      <c r="M46" s="8">
        <v>494.67273678502448</v>
      </c>
      <c r="N46" s="8">
        <v>755.59922075612189</v>
      </c>
      <c r="O46" s="8">
        <v>728.93102762712715</v>
      </c>
      <c r="P46" s="8">
        <v>0</v>
      </c>
      <c r="Q46" s="8">
        <v>0</v>
      </c>
    </row>
    <row r="47" spans="1:18" x14ac:dyDescent="0.25">
      <c r="B47" s="12"/>
    </row>
    <row r="48" spans="1:18" x14ac:dyDescent="0.25">
      <c r="B48" s="10" t="s">
        <v>16</v>
      </c>
    </row>
    <row r="49" spans="1:48" x14ac:dyDescent="0.25">
      <c r="A49" s="30">
        <v>0.25</v>
      </c>
      <c r="B49" s="17" t="s">
        <v>7</v>
      </c>
      <c r="C49" s="18" cm="1">
        <f t="array" ref="C49:Q49">'[13]Job-Estimates'!$B$30:$P$30</f>
        <v>148.12167506600753</v>
      </c>
      <c r="D49" s="18">
        <v>392.55165123069423</v>
      </c>
      <c r="E49" s="18">
        <v>423.02020592165252</v>
      </c>
      <c r="F49" s="18">
        <v>438.73050125741554</v>
      </c>
      <c r="G49" s="18">
        <v>301.03359304466244</v>
      </c>
      <c r="H49" s="18">
        <v>358.98728179735326</v>
      </c>
      <c r="I49" s="18">
        <v>549.56883869097533</v>
      </c>
      <c r="J49" s="18">
        <v>345.89212666765889</v>
      </c>
      <c r="K49" s="18">
        <v>491.21349369508289</v>
      </c>
      <c r="L49" s="18">
        <v>258.74277005638766</v>
      </c>
      <c r="M49" s="18">
        <v>188.34059691520622</v>
      </c>
      <c r="N49" s="18">
        <v>287.68516573355839</v>
      </c>
      <c r="O49" s="18">
        <v>277.53157723137332</v>
      </c>
      <c r="P49" s="18">
        <v>0</v>
      </c>
      <c r="Q49" s="18">
        <v>0</v>
      </c>
    </row>
    <row r="50" spans="1:48" x14ac:dyDescent="0.25">
      <c r="A50" s="31"/>
      <c r="B50" s="11" t="s">
        <v>8</v>
      </c>
      <c r="C50" s="8" cm="1">
        <f t="array" ref="C50:Q50">'[13]Job-Estimates'!$B$31:$P$31</f>
        <v>50.862035373095082</v>
      </c>
      <c r="D50" s="8">
        <v>134.79442466313597</v>
      </c>
      <c r="E50" s="8">
        <v>145.25671997385271</v>
      </c>
      <c r="F50" s="8">
        <v>150.65132273359916</v>
      </c>
      <c r="G50" s="8">
        <v>103.36894482933981</v>
      </c>
      <c r="H50" s="8">
        <v>123.26908818126414</v>
      </c>
      <c r="I50" s="8">
        <v>188.71100195832125</v>
      </c>
      <c r="J50" s="8">
        <v>118.7724725230502</v>
      </c>
      <c r="K50" s="8">
        <v>168.6729378460461</v>
      </c>
      <c r="L50" s="8">
        <v>88.847117866281337</v>
      </c>
      <c r="M50" s="8">
        <v>64.672412718950113</v>
      </c>
      <c r="N50" s="8">
        <v>98.785360544527947</v>
      </c>
      <c r="O50" s="8">
        <v>95.298820324591517</v>
      </c>
      <c r="P50" s="8">
        <v>0</v>
      </c>
      <c r="Q50" s="8">
        <v>0</v>
      </c>
    </row>
    <row r="51" spans="1:48" x14ac:dyDescent="0.25">
      <c r="A51" s="31"/>
      <c r="B51" s="12" t="s">
        <v>9</v>
      </c>
      <c r="C51" s="8" cm="1">
        <f t="array" ref="C51:Q51">'[13]Job-Estimates'!$B$32:$P$32</f>
        <v>97.259639692912444</v>
      </c>
      <c r="D51" s="8">
        <v>257.75722656755829</v>
      </c>
      <c r="E51" s="8">
        <v>277.76348594779978</v>
      </c>
      <c r="F51" s="8">
        <v>288.07917852381638</v>
      </c>
      <c r="G51" s="8">
        <v>197.66464821532261</v>
      </c>
      <c r="H51" s="8">
        <v>235.71819361608914</v>
      </c>
      <c r="I51" s="8">
        <v>360.85783673265405</v>
      </c>
      <c r="J51" s="8">
        <v>227.11965414460866</v>
      </c>
      <c r="K51" s="8">
        <v>322.54055584903676</v>
      </c>
      <c r="L51" s="8">
        <v>169.89565219010632</v>
      </c>
      <c r="M51" s="8">
        <v>123.66818419625612</v>
      </c>
      <c r="N51" s="8">
        <v>188.89980518903047</v>
      </c>
      <c r="O51" s="8">
        <v>182.23275690678179</v>
      </c>
      <c r="P51" s="8">
        <v>0</v>
      </c>
      <c r="Q51" s="8">
        <v>0</v>
      </c>
    </row>
    <row r="52" spans="1:48" x14ac:dyDescent="0.25">
      <c r="A52" s="32">
        <v>1</v>
      </c>
      <c r="B52" s="17" t="s">
        <v>7</v>
      </c>
      <c r="C52" s="18" cm="1">
        <f t="array" ref="C52:Q52">'[16]Job-Estimates'!$B$30:$P$30</f>
        <v>592.48670026403011</v>
      </c>
      <c r="D52" s="18">
        <v>1570.2066049227769</v>
      </c>
      <c r="E52" s="18">
        <v>1692.0808236866101</v>
      </c>
      <c r="F52" s="18">
        <v>1754.9220050296622</v>
      </c>
      <c r="G52" s="18">
        <v>1204.1343721786498</v>
      </c>
      <c r="H52" s="18">
        <v>1435.949127189413</v>
      </c>
      <c r="I52" s="18">
        <v>2198.2753547639013</v>
      </c>
      <c r="J52" s="18">
        <v>1383.5685066706355</v>
      </c>
      <c r="K52" s="18">
        <v>1964.8539747803316</v>
      </c>
      <c r="L52" s="18">
        <v>1034.9710802255506</v>
      </c>
      <c r="M52" s="18">
        <v>753.36238766082488</v>
      </c>
      <c r="N52" s="18">
        <v>1150.7406629342336</v>
      </c>
      <c r="O52" s="18">
        <v>1110.1263089254933</v>
      </c>
      <c r="P52" s="18">
        <v>0</v>
      </c>
      <c r="Q52" s="18">
        <v>0</v>
      </c>
      <c r="AV52" s="6"/>
    </row>
    <row r="53" spans="1:48" x14ac:dyDescent="0.25">
      <c r="A53" s="33"/>
      <c r="B53" s="11" t="s">
        <v>8</v>
      </c>
      <c r="C53" s="8" cm="1">
        <f t="array" ref="C53:Q53">'[16]Job-Estimates'!$B$31:$P$31</f>
        <v>203.44814149238033</v>
      </c>
      <c r="D53" s="8">
        <v>539.17769865254388</v>
      </c>
      <c r="E53" s="8">
        <v>581.02687989541084</v>
      </c>
      <c r="F53" s="8">
        <v>602.60529093439663</v>
      </c>
      <c r="G53" s="8">
        <v>413.47577931735924</v>
      </c>
      <c r="H53" s="8">
        <v>493.07635272505655</v>
      </c>
      <c r="I53" s="8">
        <v>754.84400783328499</v>
      </c>
      <c r="J53" s="8">
        <v>475.08989009220079</v>
      </c>
      <c r="K53" s="8">
        <v>674.69175138418439</v>
      </c>
      <c r="L53" s="8">
        <v>355.38847146512535</v>
      </c>
      <c r="M53" s="8">
        <v>258.68965087580045</v>
      </c>
      <c r="N53" s="8">
        <v>395.14144217811179</v>
      </c>
      <c r="O53" s="8">
        <v>381.19528129836607</v>
      </c>
      <c r="P53" s="8">
        <v>0</v>
      </c>
      <c r="Q53" s="8">
        <v>0</v>
      </c>
    </row>
    <row r="54" spans="1:48" x14ac:dyDescent="0.25">
      <c r="A54" s="33"/>
      <c r="B54" s="12" t="s">
        <v>9</v>
      </c>
      <c r="C54" s="8" cm="1">
        <f t="array" ref="C54:Q54">'[16]Job-Estimates'!$B$32:$P$32</f>
        <v>389.03855877164978</v>
      </c>
      <c r="D54" s="8">
        <v>1031.0289062702332</v>
      </c>
      <c r="E54" s="8">
        <v>1111.0539437911991</v>
      </c>
      <c r="F54" s="8">
        <v>1152.3167140952655</v>
      </c>
      <c r="G54" s="8">
        <v>790.65859286129046</v>
      </c>
      <c r="H54" s="8">
        <v>942.87277446435655</v>
      </c>
      <c r="I54" s="8">
        <v>1443.4313469306162</v>
      </c>
      <c r="J54" s="8">
        <v>908.47861657843464</v>
      </c>
      <c r="K54" s="8">
        <v>1290.1622233961471</v>
      </c>
      <c r="L54" s="8">
        <v>679.58260876042527</v>
      </c>
      <c r="M54" s="8">
        <v>494.67273678502448</v>
      </c>
      <c r="N54" s="8">
        <v>755.59922075612189</v>
      </c>
      <c r="O54" s="8">
        <v>728.93102762712715</v>
      </c>
      <c r="P54" s="8">
        <v>0</v>
      </c>
      <c r="Q54" s="8">
        <v>0</v>
      </c>
    </row>
    <row r="62" spans="1:48" x14ac:dyDescent="0.25">
      <c r="C62" s="6"/>
      <c r="D62" s="10" t="str">
        <f>B24</f>
        <v>Unconstrained East Coast</v>
      </c>
    </row>
    <row r="63" spans="1:48" x14ac:dyDescent="0.25">
      <c r="D63" s="20" t="s">
        <v>21</v>
      </c>
      <c r="E63" s="20" t="s">
        <v>20</v>
      </c>
      <c r="F63" s="12" t="s">
        <v>22</v>
      </c>
      <c r="G63" s="12" t="s">
        <v>23</v>
      </c>
    </row>
    <row r="64" spans="1:48" x14ac:dyDescent="0.25">
      <c r="C64">
        <v>2021</v>
      </c>
      <c r="D64" s="8">
        <f>C26</f>
        <v>50.506356804052473</v>
      </c>
      <c r="E64" s="8">
        <f>C27</f>
        <v>96.579502352402585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3:18" x14ac:dyDescent="0.25">
      <c r="D65" s="8"/>
      <c r="E65" s="8"/>
      <c r="F65" s="8">
        <f>C29</f>
        <v>202.02542721620989</v>
      </c>
      <c r="G65" s="8">
        <f>C30</f>
        <v>386.31800940961034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3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3:18" x14ac:dyDescent="0.25">
      <c r="C67">
        <v>2022</v>
      </c>
      <c r="D67" s="8">
        <f>D26</f>
        <v>352.491960433283</v>
      </c>
      <c r="E67" s="8">
        <f>D27</f>
        <v>674.04382885794905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3:18" x14ac:dyDescent="0.25">
      <c r="D68" s="8"/>
      <c r="E68" s="8"/>
      <c r="F68" s="8">
        <f>D29</f>
        <v>1409.967841733132</v>
      </c>
      <c r="G68" s="8">
        <f>D30</f>
        <v>2696.1753154317962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3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3:18" x14ac:dyDescent="0.25">
      <c r="C70">
        <v>2023</v>
      </c>
      <c r="D70" s="8">
        <f>E26</f>
        <v>275.88750573628749</v>
      </c>
      <c r="E70" s="8">
        <f>E27</f>
        <v>527.55889941993087</v>
      </c>
    </row>
    <row r="71" spans="3:18" x14ac:dyDescent="0.25">
      <c r="F71" s="8">
        <f>E29</f>
        <v>1103.55002294515</v>
      </c>
      <c r="G71" s="8">
        <f>E30</f>
        <v>2110.2355976797235</v>
      </c>
    </row>
    <row r="73" spans="3:18" x14ac:dyDescent="0.25">
      <c r="C73">
        <v>2024</v>
      </c>
      <c r="D73" s="8">
        <f>F26</f>
        <v>257.31372084942524</v>
      </c>
      <c r="E73" s="8">
        <f>F27</f>
        <v>492.04164942042593</v>
      </c>
    </row>
    <row r="74" spans="3:18" x14ac:dyDescent="0.25">
      <c r="F74" s="8">
        <f>F29</f>
        <v>1029.254883397701</v>
      </c>
      <c r="G74" s="8">
        <f>F30</f>
        <v>1968.1665976817037</v>
      </c>
    </row>
    <row r="76" spans="3:18" x14ac:dyDescent="0.25">
      <c r="C76">
        <v>2025</v>
      </c>
      <c r="D76" s="8">
        <f>G26</f>
        <v>145.57421371968869</v>
      </c>
      <c r="E76" s="8">
        <f>G27</f>
        <v>278.37060532668914</v>
      </c>
    </row>
    <row r="77" spans="3:18" x14ac:dyDescent="0.25">
      <c r="F77" s="8">
        <f>G29</f>
        <v>582.29685487875474</v>
      </c>
      <c r="G77" s="8">
        <f>G30</f>
        <v>1113.4824213067566</v>
      </c>
    </row>
    <row r="79" spans="3:18" x14ac:dyDescent="0.25">
      <c r="C79">
        <v>2026</v>
      </c>
      <c r="D79" s="8">
        <f>H26</f>
        <v>335.7226843859217</v>
      </c>
      <c r="E79" s="8">
        <f>H27</f>
        <v>641.97720521000736</v>
      </c>
    </row>
    <row r="80" spans="3:18" x14ac:dyDescent="0.25">
      <c r="F80" s="8">
        <f>H29</f>
        <v>1342.8907375436868</v>
      </c>
      <c r="G80" s="8">
        <f>H30</f>
        <v>2567.9088208400294</v>
      </c>
    </row>
    <row r="82" spans="3:7" x14ac:dyDescent="0.25">
      <c r="C82">
        <v>2027</v>
      </c>
      <c r="D82" s="8">
        <f>I26</f>
        <v>210.55785199652308</v>
      </c>
      <c r="E82" s="8">
        <f>I27</f>
        <v>402.63392271808789</v>
      </c>
    </row>
    <row r="83" spans="3:7" x14ac:dyDescent="0.25">
      <c r="F83" s="8">
        <f>I29</f>
        <v>842.23140798609234</v>
      </c>
      <c r="G83" s="8">
        <f>I30</f>
        <v>1610.5356908723516</v>
      </c>
    </row>
    <row r="85" spans="3:7" x14ac:dyDescent="0.25">
      <c r="C85">
        <v>2028</v>
      </c>
      <c r="D85" s="8">
        <f>J26</f>
        <v>377.77021307827465</v>
      </c>
      <c r="E85" s="8">
        <f>J27</f>
        <v>722.38152762056723</v>
      </c>
    </row>
    <row r="86" spans="3:7" x14ac:dyDescent="0.25">
      <c r="F86" s="8">
        <f>J29</f>
        <v>1511.0808523130986</v>
      </c>
      <c r="G86" s="8">
        <f>J30</f>
        <v>2889.5261104822689</v>
      </c>
    </row>
    <row r="88" spans="3:7" x14ac:dyDescent="0.25">
      <c r="C88">
        <v>2029</v>
      </c>
      <c r="D88" s="8">
        <f>K26</f>
        <v>67.52386041601072</v>
      </c>
      <c r="E88" s="8">
        <f>K27</f>
        <v>129.12079287746514</v>
      </c>
    </row>
    <row r="89" spans="3:7" x14ac:dyDescent="0.25">
      <c r="F89" s="8">
        <f>K29</f>
        <v>270.09544166404288</v>
      </c>
      <c r="G89" s="8">
        <f>K30</f>
        <v>516.48317150986054</v>
      </c>
    </row>
    <row r="91" spans="3:7" x14ac:dyDescent="0.25">
      <c r="C91">
        <v>2030</v>
      </c>
      <c r="D91" s="8">
        <f>L26</f>
        <v>147.59357901232281</v>
      </c>
      <c r="E91" s="8">
        <f>L27</f>
        <v>282.23208549218526</v>
      </c>
    </row>
    <row r="92" spans="3:7" x14ac:dyDescent="0.25">
      <c r="F92" s="8">
        <f>L29</f>
        <v>590.37431604929122</v>
      </c>
      <c r="G92" s="8">
        <f>L30</f>
        <v>1128.9283419687411</v>
      </c>
    </row>
    <row r="94" spans="3:7" x14ac:dyDescent="0.25">
      <c r="C94">
        <v>2031</v>
      </c>
      <c r="D94" s="8">
        <f>M26</f>
        <v>33.58813747158014</v>
      </c>
      <c r="E94" s="8">
        <f>M27</f>
        <v>64.228065677645816</v>
      </c>
    </row>
    <row r="95" spans="3:7" x14ac:dyDescent="0.25">
      <c r="F95" s="8">
        <f>M29</f>
        <v>134.35254988632056</v>
      </c>
      <c r="G95" s="8">
        <f>M30</f>
        <v>256.91226271058326</v>
      </c>
    </row>
    <row r="97" spans="3:7" x14ac:dyDescent="0.25">
      <c r="C97">
        <v>2032</v>
      </c>
      <c r="D97" s="8">
        <f>N26</f>
        <v>70.172333556160396</v>
      </c>
      <c r="E97" s="8">
        <f>N27</f>
        <v>134.18526860003075</v>
      </c>
    </row>
    <row r="98" spans="3:7" x14ac:dyDescent="0.25">
      <c r="F98" s="8">
        <f>N29</f>
        <v>280.68933422464158</v>
      </c>
      <c r="G98" s="8">
        <f>N30</f>
        <v>536.74107440012301</v>
      </c>
    </row>
    <row r="100" spans="3:7" x14ac:dyDescent="0.25">
      <c r="C100">
        <v>2033</v>
      </c>
      <c r="D100" s="8">
        <f>O26</f>
        <v>43.21228342094421</v>
      </c>
      <c r="E100" s="8">
        <f>O27</f>
        <v>82.631595157362597</v>
      </c>
    </row>
    <row r="101" spans="3:7" x14ac:dyDescent="0.25">
      <c r="F101" s="8">
        <f>O29</f>
        <v>172.84913368377684</v>
      </c>
      <c r="G101" s="8">
        <f>O30</f>
        <v>330.52638062945039</v>
      </c>
    </row>
    <row r="103" spans="3:7" x14ac:dyDescent="0.25">
      <c r="C103">
        <v>2034</v>
      </c>
      <c r="D103" s="8">
        <f>P26</f>
        <v>0</v>
      </c>
      <c r="E103" s="8">
        <f>P27</f>
        <v>0</v>
      </c>
    </row>
    <row r="104" spans="3:7" x14ac:dyDescent="0.25">
      <c r="F104" s="8">
        <f>P29</f>
        <v>0</v>
      </c>
      <c r="G104" s="8">
        <f>P30</f>
        <v>0</v>
      </c>
    </row>
    <row r="106" spans="3:7" x14ac:dyDescent="0.25">
      <c r="C106">
        <v>2035</v>
      </c>
      <c r="D106" s="8">
        <f>Q26</f>
        <v>0</v>
      </c>
      <c r="E106" s="8">
        <f>Q27</f>
        <v>0</v>
      </c>
    </row>
    <row r="107" spans="3:7" x14ac:dyDescent="0.25">
      <c r="F107" s="8">
        <f>Q29</f>
        <v>0</v>
      </c>
      <c r="G107" s="8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F13F-CCB9-4428-917A-97C98E46CA02}">
  <sheetPr codeName="Sheet7"/>
  <dimension ref="A1:AV107"/>
  <sheetViews>
    <sheetView topLeftCell="AK1" zoomScale="55" zoomScaleNormal="55" workbookViewId="0">
      <selection activeCell="AD108" sqref="AD108:AU108"/>
    </sheetView>
  </sheetViews>
  <sheetFormatPr defaultRowHeight="15" x14ac:dyDescent="0.25"/>
  <sheetData>
    <row r="1" spans="1:17" x14ac:dyDescent="0.25">
      <c r="A1" s="9" t="s">
        <v>27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13</v>
      </c>
    </row>
    <row r="5" spans="1:17" x14ac:dyDescent="0.25">
      <c r="B5" s="20" t="s">
        <v>75</v>
      </c>
      <c r="C5" s="18" cm="1">
        <f t="array" ref="C5:Q5">_xlfn.ANCHORARRAY(C25)</f>
        <v>89.842007930203238</v>
      </c>
      <c r="D5" s="18">
        <v>723.46069376885373</v>
      </c>
      <c r="E5" s="18">
        <v>698.65898664589383</v>
      </c>
      <c r="F5" s="18">
        <v>486.59531032269388</v>
      </c>
      <c r="G5" s="18">
        <v>1029.3819047614652</v>
      </c>
      <c r="H5" s="18">
        <v>849.34329195389421</v>
      </c>
      <c r="I5" s="18">
        <v>0</v>
      </c>
      <c r="J5" s="18">
        <v>418.27407298656277</v>
      </c>
      <c r="K5" s="18">
        <v>0</v>
      </c>
      <c r="L5" s="18">
        <v>323.12250997560881</v>
      </c>
      <c r="M5" s="18">
        <v>215.05544947627402</v>
      </c>
      <c r="N5" s="18">
        <v>208.57084240693626</v>
      </c>
      <c r="O5" s="18">
        <v>0</v>
      </c>
      <c r="P5" s="18">
        <v>0</v>
      </c>
      <c r="Q5" s="18">
        <v>0</v>
      </c>
    </row>
    <row r="6" spans="1:17" x14ac:dyDescent="0.25">
      <c r="B6" s="12" t="s">
        <v>76</v>
      </c>
      <c r="C6" s="18" cm="1">
        <f t="array" ref="C6:Q6">_xlfn.ANCHORARRAY(C28)</f>
        <v>359.36803172081295</v>
      </c>
      <c r="D6" s="18">
        <v>2893.8427750754149</v>
      </c>
      <c r="E6" s="18">
        <v>2794.6359465835753</v>
      </c>
      <c r="F6" s="18">
        <v>1946.3812412907755</v>
      </c>
      <c r="G6" s="18">
        <v>4117.5276190458608</v>
      </c>
      <c r="H6" s="18">
        <v>3397.3731678155768</v>
      </c>
      <c r="I6" s="18">
        <v>0</v>
      </c>
      <c r="J6" s="18">
        <v>1673.0962919462511</v>
      </c>
      <c r="K6" s="18">
        <v>0</v>
      </c>
      <c r="L6" s="18">
        <v>1292.4900399024352</v>
      </c>
      <c r="M6" s="18">
        <v>860.22179790509608</v>
      </c>
      <c r="N6" s="18">
        <v>834.28336962774506</v>
      </c>
      <c r="O6" s="18">
        <v>0</v>
      </c>
      <c r="P6" s="18">
        <v>0</v>
      </c>
      <c r="Q6" s="18"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 t="s">
        <v>14</v>
      </c>
    </row>
    <row r="10" spans="1:17" x14ac:dyDescent="0.25">
      <c r="B10" s="11" t="s">
        <v>78</v>
      </c>
      <c r="C10" s="18" cm="1">
        <f t="array" ref="C10:Q10">_xlfn.ANCHORARRAY(C33)</f>
        <v>89.842007930203238</v>
      </c>
      <c r="D10" s="18">
        <v>333.95525559074645</v>
      </c>
      <c r="E10" s="18">
        <v>612.80146856416297</v>
      </c>
      <c r="F10" s="18">
        <v>560.27093877109257</v>
      </c>
      <c r="G10" s="18">
        <v>992.20291965789772</v>
      </c>
      <c r="H10" s="18">
        <v>603.87075871491174</v>
      </c>
      <c r="I10" s="18">
        <v>0</v>
      </c>
      <c r="J10" s="18">
        <v>353.799606076896</v>
      </c>
      <c r="K10" s="18">
        <v>0</v>
      </c>
      <c r="L10" s="18">
        <v>284.38863071408485</v>
      </c>
      <c r="M10" s="18">
        <v>403.10299808111353</v>
      </c>
      <c r="N10" s="18">
        <v>277.77188567210146</v>
      </c>
      <c r="O10" s="18">
        <v>0</v>
      </c>
      <c r="P10" s="18">
        <v>0</v>
      </c>
      <c r="Q10" s="18">
        <v>0</v>
      </c>
    </row>
    <row r="11" spans="1:17" x14ac:dyDescent="0.25">
      <c r="B11" s="12" t="s">
        <v>77</v>
      </c>
      <c r="C11" s="18" cm="1">
        <f t="array" ref="C11:Q11">_xlfn.ANCHORARRAY(C36)</f>
        <v>359.36803172081295</v>
      </c>
      <c r="D11" s="18">
        <v>1335.8210223629858</v>
      </c>
      <c r="E11" s="18">
        <v>2451.2058742566519</v>
      </c>
      <c r="F11" s="18">
        <v>2241.0837550843703</v>
      </c>
      <c r="G11" s="18">
        <v>3968.8116786315909</v>
      </c>
      <c r="H11" s="18">
        <v>2415.483034859647</v>
      </c>
      <c r="I11" s="18">
        <v>0</v>
      </c>
      <c r="J11" s="18">
        <v>1415.198424307584</v>
      </c>
      <c r="K11" s="18">
        <v>0</v>
      </c>
      <c r="L11" s="18">
        <v>1137.5545228563394</v>
      </c>
      <c r="M11" s="18">
        <v>1612.4119923244541</v>
      </c>
      <c r="N11" s="18">
        <v>1111.0875426884058</v>
      </c>
      <c r="O11" s="18">
        <v>0</v>
      </c>
      <c r="P11" s="18">
        <v>0</v>
      </c>
      <c r="Q11" s="18">
        <v>0</v>
      </c>
    </row>
    <row r="12" spans="1:17" x14ac:dyDescent="0.25">
      <c r="B12" s="11"/>
    </row>
    <row r="13" spans="1:17" x14ac:dyDescent="0.25">
      <c r="B13" s="11"/>
    </row>
    <row r="14" spans="1:17" x14ac:dyDescent="0.25">
      <c r="B14" s="10" t="s">
        <v>15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 t="s">
        <v>79</v>
      </c>
      <c r="C15" s="18" cm="1">
        <f t="array" ref="C15:Q15">_xlfn.ANCHORARRAY(C41)</f>
        <v>89.842007930203238</v>
      </c>
      <c r="D15" s="18">
        <v>309.04267515915654</v>
      </c>
      <c r="E15" s="18">
        <v>456.80888539900297</v>
      </c>
      <c r="F15" s="18">
        <v>418.77389066118775</v>
      </c>
      <c r="G15" s="18">
        <v>1060.125545583383</v>
      </c>
      <c r="H15" s="18">
        <v>268.57247183418031</v>
      </c>
      <c r="I15" s="18">
        <v>0</v>
      </c>
      <c r="J15" s="18">
        <v>83.93459658593234</v>
      </c>
      <c r="K15" s="18">
        <v>0</v>
      </c>
      <c r="L15" s="18">
        <v>189.11225019528894</v>
      </c>
      <c r="M15" s="18">
        <v>405.72316756864063</v>
      </c>
      <c r="N15" s="18">
        <v>285.27307390149525</v>
      </c>
      <c r="O15" s="18">
        <v>0</v>
      </c>
      <c r="P15" s="18">
        <v>0</v>
      </c>
      <c r="Q15" s="18">
        <v>0</v>
      </c>
    </row>
    <row r="16" spans="1:17" x14ac:dyDescent="0.25">
      <c r="B16" s="12" t="s">
        <v>80</v>
      </c>
      <c r="C16" s="18" cm="1">
        <f t="array" ref="C16:Q16">_xlfn.ANCHORARRAY(C44)</f>
        <v>359.36803172081295</v>
      </c>
      <c r="D16" s="18">
        <v>1236.1707006366262</v>
      </c>
      <c r="E16" s="18">
        <v>1827.2355415960119</v>
      </c>
      <c r="F16" s="18">
        <v>1675.095562644751</v>
      </c>
      <c r="G16" s="18">
        <v>4240.5021823335319</v>
      </c>
      <c r="H16" s="18">
        <v>1074.2898873367212</v>
      </c>
      <c r="I16" s="18">
        <v>0</v>
      </c>
      <c r="J16" s="18">
        <v>335.73838634372936</v>
      </c>
      <c r="K16" s="18">
        <v>0</v>
      </c>
      <c r="L16" s="18">
        <v>756.44900078115575</v>
      </c>
      <c r="M16" s="18">
        <v>1622.8926702745625</v>
      </c>
      <c r="N16" s="18">
        <v>1141.092295605981</v>
      </c>
      <c r="O16" s="18">
        <v>0</v>
      </c>
      <c r="P16" s="18">
        <v>0</v>
      </c>
      <c r="Q16" s="18">
        <v>0</v>
      </c>
    </row>
    <row r="17" spans="1:19" x14ac:dyDescent="0.25">
      <c r="B17" s="11"/>
    </row>
    <row r="18" spans="1:19" x14ac:dyDescent="0.25">
      <c r="B18" s="11"/>
    </row>
    <row r="19" spans="1:19" x14ac:dyDescent="0.25">
      <c r="B19" s="10" t="s">
        <v>16</v>
      </c>
    </row>
    <row r="20" spans="1:19" x14ac:dyDescent="0.25">
      <c r="B20" s="11" t="s">
        <v>81</v>
      </c>
      <c r="C20" s="18" cm="1">
        <f t="array" ref="C20:Q20">_xlfn.ANCHORARRAY(C49)</f>
        <v>89.842007930203238</v>
      </c>
      <c r="D20" s="18">
        <v>283.43361154083516</v>
      </c>
      <c r="E20" s="18">
        <v>373.95072496820421</v>
      </c>
      <c r="F20" s="18">
        <v>282.35829577830577</v>
      </c>
      <c r="G20" s="18">
        <v>707.10373890411654</v>
      </c>
      <c r="H20" s="18">
        <v>300.27894420349321</v>
      </c>
      <c r="I20" s="18">
        <v>0</v>
      </c>
      <c r="J20" s="18">
        <v>129.76555091221917</v>
      </c>
      <c r="K20" s="18">
        <v>0</v>
      </c>
      <c r="L20" s="18">
        <v>189.11225019528894</v>
      </c>
      <c r="M20" s="18">
        <v>405.72316756864063</v>
      </c>
      <c r="N20" s="18">
        <v>285.27307390149525</v>
      </c>
      <c r="O20" s="18">
        <v>0</v>
      </c>
      <c r="P20" s="18">
        <v>0</v>
      </c>
      <c r="Q20" s="18">
        <v>0</v>
      </c>
    </row>
    <row r="21" spans="1:19" x14ac:dyDescent="0.25">
      <c r="B21" s="12" t="s">
        <v>82</v>
      </c>
      <c r="C21" s="18" cm="1">
        <f t="array" ref="C21:Q21">_xlfn.ANCHORARRAY(C52)</f>
        <v>359.36803172081295</v>
      </c>
      <c r="D21" s="18">
        <v>1133.7344461633406</v>
      </c>
      <c r="E21" s="18">
        <v>1495.8028998728169</v>
      </c>
      <c r="F21" s="18">
        <v>1129.4331831132231</v>
      </c>
      <c r="G21" s="18">
        <v>2828.4149556164662</v>
      </c>
      <c r="H21" s="18">
        <v>1201.1157768139728</v>
      </c>
      <c r="I21" s="18">
        <v>0</v>
      </c>
      <c r="J21" s="18">
        <v>519.06220364887668</v>
      </c>
      <c r="K21" s="18">
        <v>0</v>
      </c>
      <c r="L21" s="18">
        <v>756.44900078115575</v>
      </c>
      <c r="M21" s="18">
        <v>1622.8926702745625</v>
      </c>
      <c r="N21" s="18">
        <v>1141.092295605981</v>
      </c>
      <c r="O21" s="18">
        <v>0</v>
      </c>
      <c r="P21" s="18">
        <v>0</v>
      </c>
      <c r="Q21" s="18">
        <v>0</v>
      </c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13</v>
      </c>
    </row>
    <row r="25" spans="1:19" x14ac:dyDescent="0.25">
      <c r="A25" s="30">
        <v>0.25</v>
      </c>
      <c r="B25" s="17" t="s">
        <v>7</v>
      </c>
      <c r="C25" s="18" cm="1">
        <f t="array" ref="C25:Q25">'[1]Job-Estimates'!$B$38:$P$38</f>
        <v>89.842007930203238</v>
      </c>
      <c r="D25" s="18">
        <v>723.46069376885373</v>
      </c>
      <c r="E25" s="18">
        <v>698.65898664589383</v>
      </c>
      <c r="F25" s="18">
        <v>486.59531032269388</v>
      </c>
      <c r="G25" s="18">
        <v>1029.3819047614652</v>
      </c>
      <c r="H25" s="18">
        <v>849.34329195389421</v>
      </c>
      <c r="I25" s="18">
        <v>0</v>
      </c>
      <c r="J25" s="18">
        <v>418.27407298656277</v>
      </c>
      <c r="K25" s="18">
        <v>0</v>
      </c>
      <c r="L25" s="18">
        <v>323.12250997560881</v>
      </c>
      <c r="M25" s="18">
        <v>215.05544947627402</v>
      </c>
      <c r="N25" s="18">
        <v>208.57084240693626</v>
      </c>
      <c r="O25" s="18">
        <v>0</v>
      </c>
      <c r="P25" s="18">
        <v>0</v>
      </c>
      <c r="Q25" s="18">
        <v>0</v>
      </c>
      <c r="R25" s="8">
        <f>AVERAGE(C25:L25)</f>
        <v>461.86787783451757</v>
      </c>
      <c r="S25" s="8">
        <f>MAX(_xlfn.ANCHORARRAY(C25))</f>
        <v>1029.3819047614652</v>
      </c>
    </row>
    <row r="26" spans="1:19" x14ac:dyDescent="0.25">
      <c r="A26" s="31"/>
      <c r="B26" s="11" t="s">
        <v>8</v>
      </c>
      <c r="C26" s="8" cm="1">
        <f t="array" ref="C26:Q26">'[1]Job-Estimates'!$B$39:$P$39</f>
        <v>30.849957531870718</v>
      </c>
      <c r="D26" s="8">
        <v>248.42200428207164</v>
      </c>
      <c r="E26" s="8">
        <v>239.90559164739827</v>
      </c>
      <c r="F26" s="8">
        <v>167.08714558477701</v>
      </c>
      <c r="G26" s="8">
        <v>353.46925984377373</v>
      </c>
      <c r="H26" s="8">
        <v>291.64758324538968</v>
      </c>
      <c r="I26" s="8">
        <v>0</v>
      </c>
      <c r="J26" s="8">
        <v>143.62699237914131</v>
      </c>
      <c r="K26" s="8">
        <v>0</v>
      </c>
      <c r="L26" s="8">
        <v>110.95383930068907</v>
      </c>
      <c r="M26" s="8">
        <v>73.845761422592176</v>
      </c>
      <c r="N26" s="8">
        <v>71.61907640843539</v>
      </c>
      <c r="O26" s="8">
        <v>0</v>
      </c>
      <c r="P26" s="8">
        <v>0</v>
      </c>
      <c r="Q26" s="8">
        <v>0</v>
      </c>
      <c r="R26" s="8"/>
      <c r="S26" s="8"/>
    </row>
    <row r="27" spans="1:19" x14ac:dyDescent="0.25">
      <c r="A27" s="31"/>
      <c r="B27" s="12" t="s">
        <v>9</v>
      </c>
      <c r="C27" s="8" cm="1">
        <f t="array" ref="C27:Q27">'[1]Job-Estimates'!$B$40:$P$40</f>
        <v>58.992050398332523</v>
      </c>
      <c r="D27" s="8">
        <v>475.03868948678206</v>
      </c>
      <c r="E27" s="8">
        <v>458.75339499849554</v>
      </c>
      <c r="F27" s="8">
        <v>319.50816473791684</v>
      </c>
      <c r="G27" s="8">
        <v>675.91264491769152</v>
      </c>
      <c r="H27" s="8">
        <v>557.69570870850453</v>
      </c>
      <c r="I27" s="8">
        <v>0</v>
      </c>
      <c r="J27" s="8">
        <v>274.64708060742146</v>
      </c>
      <c r="K27" s="8">
        <v>0</v>
      </c>
      <c r="L27" s="8">
        <v>212.16867067491972</v>
      </c>
      <c r="M27" s="8">
        <v>141.20968805368184</v>
      </c>
      <c r="N27" s="8">
        <v>136.95176599850089</v>
      </c>
      <c r="O27" s="8">
        <v>0</v>
      </c>
      <c r="P27" s="8">
        <v>0</v>
      </c>
      <c r="Q27" s="8">
        <v>0</v>
      </c>
      <c r="R27" s="8"/>
      <c r="S27" s="8"/>
    </row>
    <row r="28" spans="1:19" x14ac:dyDescent="0.25">
      <c r="A28" s="32">
        <v>1</v>
      </c>
      <c r="B28" s="17" t="s">
        <v>7</v>
      </c>
      <c r="C28" s="18" cm="1">
        <f t="array" ref="C28:Q28">'[4]Job-Estimates'!$B$38:$P$38</f>
        <v>359.36803172081295</v>
      </c>
      <c r="D28" s="18">
        <v>2893.8427750754149</v>
      </c>
      <c r="E28" s="18">
        <v>2794.6359465835753</v>
      </c>
      <c r="F28" s="18">
        <v>1946.3812412907755</v>
      </c>
      <c r="G28" s="18">
        <v>4117.5276190458608</v>
      </c>
      <c r="H28" s="18">
        <v>3397.3731678155768</v>
      </c>
      <c r="I28" s="18">
        <v>0</v>
      </c>
      <c r="J28" s="18">
        <v>1673.0962919462511</v>
      </c>
      <c r="K28" s="18">
        <v>0</v>
      </c>
      <c r="L28" s="18">
        <v>1292.4900399024352</v>
      </c>
      <c r="M28" s="18">
        <v>860.22179790509608</v>
      </c>
      <c r="N28" s="18">
        <v>834.28336962774506</v>
      </c>
      <c r="O28" s="18">
        <v>0</v>
      </c>
      <c r="P28" s="18">
        <v>0</v>
      </c>
      <c r="Q28" s="18">
        <v>0</v>
      </c>
      <c r="R28" s="8">
        <f t="shared" ref="R28" si="0">AVERAGE(C28:L28)</f>
        <v>1847.4715113380703</v>
      </c>
      <c r="S28" s="8">
        <f t="shared" ref="S28" si="1">MAX(_xlfn.ANCHORARRAY(C28))</f>
        <v>4117.5276190458608</v>
      </c>
    </row>
    <row r="29" spans="1:19" x14ac:dyDescent="0.25">
      <c r="A29" s="33"/>
      <c r="B29" s="11" t="s">
        <v>8</v>
      </c>
      <c r="C29" s="8" cm="1">
        <f t="array" ref="C29:Q29">'[4]Job-Estimates'!$B$39:$P$39</f>
        <v>123.39983012748287</v>
      </c>
      <c r="D29" s="8">
        <v>993.68801712828656</v>
      </c>
      <c r="E29" s="8">
        <v>959.62236658959307</v>
      </c>
      <c r="F29" s="8">
        <v>668.34858233910802</v>
      </c>
      <c r="G29" s="8">
        <v>1413.8770393750949</v>
      </c>
      <c r="H29" s="8">
        <v>1166.5903329815587</v>
      </c>
      <c r="I29" s="8">
        <v>0</v>
      </c>
      <c r="J29" s="8">
        <v>574.50796951656525</v>
      </c>
      <c r="K29" s="8">
        <v>0</v>
      </c>
      <c r="L29" s="8">
        <v>443.81535720275627</v>
      </c>
      <c r="M29" s="8">
        <v>295.3830456903687</v>
      </c>
      <c r="N29" s="8">
        <v>286.47630563374156</v>
      </c>
      <c r="O29" s="8">
        <v>0</v>
      </c>
      <c r="P29" s="8">
        <v>0</v>
      </c>
      <c r="Q29" s="8">
        <v>0</v>
      </c>
      <c r="R29" s="8"/>
      <c r="S29" s="8"/>
    </row>
    <row r="30" spans="1:19" x14ac:dyDescent="0.25">
      <c r="A30" s="33"/>
      <c r="B30" s="12" t="s">
        <v>9</v>
      </c>
      <c r="C30" s="8" cm="1">
        <f t="array" ref="C30:Q30">'[4]Job-Estimates'!$B$40:$P$40</f>
        <v>235.96820159333009</v>
      </c>
      <c r="D30" s="8">
        <v>1900.1547579471282</v>
      </c>
      <c r="E30" s="8">
        <v>1835.0135799939821</v>
      </c>
      <c r="F30" s="8">
        <v>1278.0326589516674</v>
      </c>
      <c r="G30" s="8">
        <v>2703.6505796707661</v>
      </c>
      <c r="H30" s="8">
        <v>2230.7828348340181</v>
      </c>
      <c r="I30" s="8">
        <v>0</v>
      </c>
      <c r="J30" s="8">
        <v>1098.5883224296858</v>
      </c>
      <c r="K30" s="8">
        <v>0</v>
      </c>
      <c r="L30" s="8">
        <v>848.6746826996789</v>
      </c>
      <c r="M30" s="8">
        <v>564.83875221472738</v>
      </c>
      <c r="N30" s="8">
        <v>547.80706399400356</v>
      </c>
      <c r="O30" s="8">
        <v>0</v>
      </c>
      <c r="P30" s="8">
        <v>0</v>
      </c>
      <c r="Q30" s="8">
        <v>0</v>
      </c>
      <c r="R30" s="8"/>
      <c r="S30" s="8"/>
    </row>
    <row r="31" spans="1:19" x14ac:dyDescent="0.25">
      <c r="A31" s="15"/>
      <c r="B31" s="12"/>
    </row>
    <row r="32" spans="1:19" x14ac:dyDescent="0.25">
      <c r="B32" s="10" t="s">
        <v>14</v>
      </c>
    </row>
    <row r="33" spans="1:18" x14ac:dyDescent="0.25">
      <c r="A33" s="30">
        <v>0.25</v>
      </c>
      <c r="B33" s="17" t="s">
        <v>7</v>
      </c>
      <c r="C33" s="19" cm="1">
        <f t="array" ref="C33:Q33">'[5]Job-Estimates'!$B$38:$P$38</f>
        <v>89.842007930203238</v>
      </c>
      <c r="D33" s="19">
        <v>333.95525559074645</v>
      </c>
      <c r="E33" s="19">
        <v>612.80146856416297</v>
      </c>
      <c r="F33" s="19">
        <v>560.27093877109257</v>
      </c>
      <c r="G33" s="19">
        <v>992.20291965789772</v>
      </c>
      <c r="H33" s="19">
        <v>603.87075871491174</v>
      </c>
      <c r="I33" s="19">
        <v>0</v>
      </c>
      <c r="J33" s="19">
        <v>353.799606076896</v>
      </c>
      <c r="K33" s="19">
        <v>0</v>
      </c>
      <c r="L33" s="19">
        <v>284.38863071408485</v>
      </c>
      <c r="M33" s="19">
        <v>403.10299808111353</v>
      </c>
      <c r="N33" s="19">
        <v>277.77188567210146</v>
      </c>
      <c r="O33" s="19">
        <v>0</v>
      </c>
      <c r="P33" s="19">
        <v>0</v>
      </c>
      <c r="Q33" s="19">
        <v>0</v>
      </c>
      <c r="R33" s="14"/>
    </row>
    <row r="34" spans="1:18" x14ac:dyDescent="0.25">
      <c r="A34" s="31"/>
      <c r="B34" s="11" t="s">
        <v>8</v>
      </c>
      <c r="C34" s="16" cm="1">
        <f t="array" ref="C34:Q34">'[5]Job-Estimates'!$B$39:$P$39</f>
        <v>30.849957531870718</v>
      </c>
      <c r="D34" s="16">
        <v>114.67358855696328</v>
      </c>
      <c r="E34" s="16">
        <v>210.42382863213987</v>
      </c>
      <c r="F34" s="16">
        <v>192.38589013791253</v>
      </c>
      <c r="G34" s="16">
        <v>340.70273627704569</v>
      </c>
      <c r="H34" s="16">
        <v>207.35720060449268</v>
      </c>
      <c r="I34" s="16">
        <v>0</v>
      </c>
      <c r="J34" s="16">
        <v>121.48774358142443</v>
      </c>
      <c r="K34" s="16">
        <v>0</v>
      </c>
      <c r="L34" s="16">
        <v>97.653396024855923</v>
      </c>
      <c r="M34" s="16">
        <v>138.41754718386539</v>
      </c>
      <c r="N34" s="16">
        <v>95.381337460637411</v>
      </c>
      <c r="O34" s="16">
        <v>0</v>
      </c>
      <c r="P34" s="16">
        <v>0</v>
      </c>
      <c r="Q34" s="16">
        <v>0</v>
      </c>
      <c r="R34" s="13"/>
    </row>
    <row r="35" spans="1:18" x14ac:dyDescent="0.25">
      <c r="A35" s="31"/>
      <c r="B35" s="12" t="s">
        <v>9</v>
      </c>
      <c r="C35" s="16" cm="1">
        <f t="array" ref="C35:Q35">'[5]Job-Estimates'!$B$40:$P$40</f>
        <v>58.992050398332523</v>
      </c>
      <c r="D35" s="16">
        <v>219.28166703378315</v>
      </c>
      <c r="E35" s="16">
        <v>402.3776399320231</v>
      </c>
      <c r="F35" s="16">
        <v>367.88504863318002</v>
      </c>
      <c r="G35" s="16">
        <v>651.50018338085204</v>
      </c>
      <c r="H35" s="16">
        <v>396.51355811041901</v>
      </c>
      <c r="I35" s="16">
        <v>0</v>
      </c>
      <c r="J35" s="16">
        <v>232.31186249547159</v>
      </c>
      <c r="K35" s="16">
        <v>0</v>
      </c>
      <c r="L35" s="16">
        <v>186.73523468922895</v>
      </c>
      <c r="M35" s="16">
        <v>264.68545089724813</v>
      </c>
      <c r="N35" s="16">
        <v>182.39054821146402</v>
      </c>
      <c r="O35" s="16">
        <v>0</v>
      </c>
      <c r="P35" s="16">
        <v>0</v>
      </c>
      <c r="Q35" s="16">
        <v>0</v>
      </c>
      <c r="R35" s="13"/>
    </row>
    <row r="36" spans="1:18" x14ac:dyDescent="0.25">
      <c r="A36" s="32">
        <v>1</v>
      </c>
      <c r="B36" s="17" t="s">
        <v>7</v>
      </c>
      <c r="C36" s="18" cm="1">
        <f t="array" ref="C36:Q36">'[8]Job-Estimates'!$B$38:$P$38</f>
        <v>359.36803172081295</v>
      </c>
      <c r="D36" s="18">
        <v>1335.8210223629858</v>
      </c>
      <c r="E36" s="18">
        <v>2451.2058742566519</v>
      </c>
      <c r="F36" s="18">
        <v>2241.0837550843703</v>
      </c>
      <c r="G36" s="18">
        <v>3968.8116786315909</v>
      </c>
      <c r="H36" s="18">
        <v>2415.483034859647</v>
      </c>
      <c r="I36" s="18">
        <v>0</v>
      </c>
      <c r="J36" s="18">
        <v>1415.198424307584</v>
      </c>
      <c r="K36" s="18">
        <v>0</v>
      </c>
      <c r="L36" s="18">
        <v>1137.5545228563394</v>
      </c>
      <c r="M36" s="18">
        <v>1612.4119923244541</v>
      </c>
      <c r="N36" s="18">
        <v>1111.0875426884058</v>
      </c>
      <c r="O36" s="18">
        <v>0</v>
      </c>
      <c r="P36" s="18">
        <v>0</v>
      </c>
      <c r="Q36" s="18">
        <v>0</v>
      </c>
    </row>
    <row r="37" spans="1:18" x14ac:dyDescent="0.25">
      <c r="A37" s="33"/>
      <c r="B37" s="11" t="s">
        <v>8</v>
      </c>
      <c r="C37" s="8" cm="1">
        <f t="array" ref="C37:Q37">'[8]Job-Estimates'!$B$39:$P$39</f>
        <v>123.39983012748287</v>
      </c>
      <c r="D37" s="8">
        <v>458.69435422785313</v>
      </c>
      <c r="E37" s="8">
        <v>841.69531452855949</v>
      </c>
      <c r="F37" s="8">
        <v>769.5435605516501</v>
      </c>
      <c r="G37" s="8">
        <v>1362.8109451081828</v>
      </c>
      <c r="H37" s="8">
        <v>829.4288024179707</v>
      </c>
      <c r="I37" s="8">
        <v>0</v>
      </c>
      <c r="J37" s="8">
        <v>485.9509743256977</v>
      </c>
      <c r="K37" s="8">
        <v>0</v>
      </c>
      <c r="L37" s="8">
        <v>390.61358409942369</v>
      </c>
      <c r="M37" s="8">
        <v>553.67018873546158</v>
      </c>
      <c r="N37" s="8">
        <v>381.52534984254964</v>
      </c>
      <c r="O37" s="8">
        <v>0</v>
      </c>
      <c r="P37" s="8">
        <v>0</v>
      </c>
      <c r="Q37" s="8">
        <v>0</v>
      </c>
    </row>
    <row r="38" spans="1:18" x14ac:dyDescent="0.25">
      <c r="A38" s="33"/>
      <c r="B38" s="12" t="s">
        <v>9</v>
      </c>
      <c r="C38" s="8" cm="1">
        <f t="array" ref="C38:Q38">'[8]Job-Estimates'!$B$40:$P$40</f>
        <v>235.96820159333009</v>
      </c>
      <c r="D38" s="8">
        <v>877.1266681351326</v>
      </c>
      <c r="E38" s="8">
        <v>1609.5105597280924</v>
      </c>
      <c r="F38" s="8">
        <v>1471.5401945327201</v>
      </c>
      <c r="G38" s="8">
        <v>2606.0007335234081</v>
      </c>
      <c r="H38" s="8">
        <v>1586.054232441676</v>
      </c>
      <c r="I38" s="8">
        <v>0</v>
      </c>
      <c r="J38" s="8">
        <v>929.24744998188635</v>
      </c>
      <c r="K38" s="8">
        <v>0</v>
      </c>
      <c r="L38" s="8">
        <v>746.94093875691578</v>
      </c>
      <c r="M38" s="8">
        <v>1058.7418035889925</v>
      </c>
      <c r="N38" s="8">
        <v>729.56219284585609</v>
      </c>
      <c r="O38" s="8">
        <v>0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 t="s">
        <v>15</v>
      </c>
    </row>
    <row r="41" spans="1:18" x14ac:dyDescent="0.25">
      <c r="A41" s="30">
        <v>0.25</v>
      </c>
      <c r="B41" s="17" t="s">
        <v>7</v>
      </c>
      <c r="C41" s="18" cm="1">
        <f t="array" ref="C41:Q41">'[9]Job-Estimates'!$B$38:$P$38</f>
        <v>89.842007930203238</v>
      </c>
      <c r="D41" s="18">
        <v>309.04267515915654</v>
      </c>
      <c r="E41" s="18">
        <v>456.80888539900297</v>
      </c>
      <c r="F41" s="18">
        <v>418.77389066118775</v>
      </c>
      <c r="G41" s="18">
        <v>1060.125545583383</v>
      </c>
      <c r="H41" s="18">
        <v>268.57247183418031</v>
      </c>
      <c r="I41" s="18">
        <v>0</v>
      </c>
      <c r="J41" s="18">
        <v>83.93459658593234</v>
      </c>
      <c r="K41" s="18">
        <v>0</v>
      </c>
      <c r="L41" s="18">
        <v>189.11225019528894</v>
      </c>
      <c r="M41" s="18">
        <v>405.72316756864063</v>
      </c>
      <c r="N41" s="18">
        <v>285.27307390149525</v>
      </c>
      <c r="O41" s="18">
        <v>0</v>
      </c>
      <c r="P41" s="18">
        <v>0</v>
      </c>
      <c r="Q41" s="18">
        <v>0</v>
      </c>
    </row>
    <row r="42" spans="1:18" x14ac:dyDescent="0.25">
      <c r="A42" s="31"/>
      <c r="B42" s="11" t="s">
        <v>8</v>
      </c>
      <c r="C42" s="8" cm="1">
        <f t="array" ref="C42:Q42">'[9]Job-Estimates'!$B$39:$P$39</f>
        <v>30.849957531870718</v>
      </c>
      <c r="D42" s="8">
        <v>106.11910423465231</v>
      </c>
      <c r="E42" s="8">
        <v>156.85908006072944</v>
      </c>
      <c r="F42" s="8">
        <v>143.79861982148253</v>
      </c>
      <c r="G42" s="8">
        <v>364.02601425723338</v>
      </c>
      <c r="H42" s="8">
        <v>92.222441830895349</v>
      </c>
      <c r="I42" s="8">
        <v>0</v>
      </c>
      <c r="J42" s="8">
        <v>28.821470042637056</v>
      </c>
      <c r="K42" s="8">
        <v>0</v>
      </c>
      <c r="L42" s="8">
        <v>64.937383098267262</v>
      </c>
      <c r="M42" s="8">
        <v>139.31726124056047</v>
      </c>
      <c r="N42" s="8">
        <v>97.957096213660236</v>
      </c>
      <c r="O42" s="8">
        <v>0</v>
      </c>
      <c r="P42" s="8">
        <v>0</v>
      </c>
      <c r="Q42" s="8">
        <v>0</v>
      </c>
    </row>
    <row r="43" spans="1:18" x14ac:dyDescent="0.25">
      <c r="A43" s="31"/>
      <c r="B43" s="12" t="s">
        <v>9</v>
      </c>
      <c r="C43" s="8" cm="1">
        <f t="array" ref="C43:Q43">'[9]Job-Estimates'!$B$40:$P$40</f>
        <v>58.992050398332523</v>
      </c>
      <c r="D43" s="8">
        <v>202.92357092450425</v>
      </c>
      <c r="E43" s="8">
        <v>299.94980533827351</v>
      </c>
      <c r="F43" s="8">
        <v>274.97527083970522</v>
      </c>
      <c r="G43" s="8">
        <v>696.09953132614953</v>
      </c>
      <c r="H43" s="8">
        <v>176.35003000328496</v>
      </c>
      <c r="I43" s="8">
        <v>0</v>
      </c>
      <c r="J43" s="8">
        <v>55.11312654329528</v>
      </c>
      <c r="K43" s="8">
        <v>0</v>
      </c>
      <c r="L43" s="8">
        <v>124.17486709702168</v>
      </c>
      <c r="M43" s="8">
        <v>266.40590632808016</v>
      </c>
      <c r="N43" s="8">
        <v>187.31597768783502</v>
      </c>
      <c r="O43" s="8">
        <v>0</v>
      </c>
      <c r="P43" s="8">
        <v>0</v>
      </c>
      <c r="Q43" s="8">
        <v>0</v>
      </c>
    </row>
    <row r="44" spans="1:18" x14ac:dyDescent="0.25">
      <c r="A44" s="32">
        <v>1</v>
      </c>
      <c r="B44" s="17" t="s">
        <v>7</v>
      </c>
      <c r="C44" s="18" cm="1">
        <f t="array" ref="C44:Q44">'[12]Job-Estimates'!$B$38:$P$38</f>
        <v>359.36803172081295</v>
      </c>
      <c r="D44" s="18">
        <v>1236.1707006366262</v>
      </c>
      <c r="E44" s="18">
        <v>1827.2355415960119</v>
      </c>
      <c r="F44" s="18">
        <v>1675.095562644751</v>
      </c>
      <c r="G44" s="18">
        <v>4240.5021823335319</v>
      </c>
      <c r="H44" s="18">
        <v>1074.2898873367212</v>
      </c>
      <c r="I44" s="18">
        <v>0</v>
      </c>
      <c r="J44" s="18">
        <v>335.73838634372936</v>
      </c>
      <c r="K44" s="18">
        <v>0</v>
      </c>
      <c r="L44" s="18">
        <v>756.44900078115575</v>
      </c>
      <c r="M44" s="18">
        <v>1622.8926702745625</v>
      </c>
      <c r="N44" s="18">
        <v>1141.092295605981</v>
      </c>
      <c r="O44" s="18">
        <v>0</v>
      </c>
      <c r="P44" s="18">
        <v>0</v>
      </c>
      <c r="Q44" s="18">
        <v>0</v>
      </c>
    </row>
    <row r="45" spans="1:18" x14ac:dyDescent="0.25">
      <c r="A45" s="33"/>
      <c r="B45" s="11" t="s">
        <v>8</v>
      </c>
      <c r="C45" s="8" cm="1">
        <f t="array" ref="C45:Q45">'[12]Job-Estimates'!$B$39:$P$39</f>
        <v>123.39983012748287</v>
      </c>
      <c r="D45" s="8">
        <v>424.47641693860925</v>
      </c>
      <c r="E45" s="8">
        <v>627.43632024291776</v>
      </c>
      <c r="F45" s="8">
        <v>575.19447928593013</v>
      </c>
      <c r="G45" s="8">
        <v>1456.1040570289335</v>
      </c>
      <c r="H45" s="8">
        <v>368.8897673235814</v>
      </c>
      <c r="I45" s="8">
        <v>0</v>
      </c>
      <c r="J45" s="8">
        <v>115.28588017054823</v>
      </c>
      <c r="K45" s="8">
        <v>0</v>
      </c>
      <c r="L45" s="8">
        <v>259.74953239306905</v>
      </c>
      <c r="M45" s="8">
        <v>557.26904496224188</v>
      </c>
      <c r="N45" s="8">
        <v>391.82838485464094</v>
      </c>
      <c r="O45" s="8">
        <v>0</v>
      </c>
      <c r="P45" s="8">
        <v>0</v>
      </c>
      <c r="Q45" s="8">
        <v>0</v>
      </c>
    </row>
    <row r="46" spans="1:18" x14ac:dyDescent="0.25">
      <c r="A46" s="33"/>
      <c r="B46" s="12" t="s">
        <v>9</v>
      </c>
      <c r="C46" s="8" cm="1">
        <f t="array" ref="C46:Q46">'[12]Job-Estimates'!$B$40:$P$40</f>
        <v>235.96820159333009</v>
      </c>
      <c r="D46" s="8">
        <v>811.69428369801699</v>
      </c>
      <c r="E46" s="8">
        <v>1199.799221353094</v>
      </c>
      <c r="F46" s="8">
        <v>1099.9010833588209</v>
      </c>
      <c r="G46" s="8">
        <v>2784.3981253045981</v>
      </c>
      <c r="H46" s="8">
        <v>705.40012001313983</v>
      </c>
      <c r="I46" s="8">
        <v>0</v>
      </c>
      <c r="J46" s="8">
        <v>220.45250617318112</v>
      </c>
      <c r="K46" s="8">
        <v>0</v>
      </c>
      <c r="L46" s="8">
        <v>496.6994683880867</v>
      </c>
      <c r="M46" s="8">
        <v>1065.6236253123207</v>
      </c>
      <c r="N46" s="8">
        <v>749.26391075134006</v>
      </c>
      <c r="O46" s="8">
        <v>0</v>
      </c>
      <c r="P46" s="8">
        <v>0</v>
      </c>
      <c r="Q46" s="8">
        <v>0</v>
      </c>
    </row>
    <row r="47" spans="1:18" x14ac:dyDescent="0.25">
      <c r="B47" s="12"/>
    </row>
    <row r="48" spans="1:18" x14ac:dyDescent="0.25">
      <c r="B48" s="10" t="s">
        <v>16</v>
      </c>
    </row>
    <row r="49" spans="1:48" x14ac:dyDescent="0.25">
      <c r="A49" s="30">
        <v>0.25</v>
      </c>
      <c r="B49" s="17" t="s">
        <v>7</v>
      </c>
      <c r="C49" s="18" cm="1">
        <f t="array" ref="C49:Q49">'[13]Job-Estimates'!$B$38:$P$38</f>
        <v>89.842007930203238</v>
      </c>
      <c r="D49" s="18">
        <v>283.43361154083516</v>
      </c>
      <c r="E49" s="18">
        <v>373.95072496820421</v>
      </c>
      <c r="F49" s="18">
        <v>282.35829577830577</v>
      </c>
      <c r="G49" s="18">
        <v>707.10373890411654</v>
      </c>
      <c r="H49" s="18">
        <v>300.27894420349321</v>
      </c>
      <c r="I49" s="18">
        <v>0</v>
      </c>
      <c r="J49" s="18">
        <v>129.76555091221917</v>
      </c>
      <c r="K49" s="18">
        <v>0</v>
      </c>
      <c r="L49" s="18">
        <v>189.11225019528894</v>
      </c>
      <c r="M49" s="18">
        <v>405.72316756864063</v>
      </c>
      <c r="N49" s="18">
        <v>285.27307390149525</v>
      </c>
      <c r="O49" s="18">
        <v>0</v>
      </c>
      <c r="P49" s="18">
        <v>0</v>
      </c>
      <c r="Q49" s="18">
        <v>0</v>
      </c>
    </row>
    <row r="50" spans="1:48" x14ac:dyDescent="0.25">
      <c r="A50" s="31"/>
      <c r="B50" s="11" t="s">
        <v>8</v>
      </c>
      <c r="C50" s="8" cm="1">
        <f t="array" ref="C50:Q50">'[13]Job-Estimates'!$B$39:$P$39</f>
        <v>30.849957531870718</v>
      </c>
      <c r="D50" s="8">
        <v>97.32546144708283</v>
      </c>
      <c r="E50" s="8">
        <v>128.40723677106345</v>
      </c>
      <c r="F50" s="8">
        <v>96.956219414634575</v>
      </c>
      <c r="G50" s="8">
        <v>242.80535150957471</v>
      </c>
      <c r="H50" s="8">
        <v>103.1098134359316</v>
      </c>
      <c r="I50" s="8">
        <v>0</v>
      </c>
      <c r="J50" s="8">
        <v>44.558907653219819</v>
      </c>
      <c r="K50" s="8">
        <v>0</v>
      </c>
      <c r="L50" s="8">
        <v>64.937383098267262</v>
      </c>
      <c r="M50" s="8">
        <v>139.31726124056047</v>
      </c>
      <c r="N50" s="8">
        <v>97.957096213660236</v>
      </c>
      <c r="O50" s="8">
        <v>0</v>
      </c>
      <c r="P50" s="8">
        <v>0</v>
      </c>
      <c r="Q50" s="8">
        <v>0</v>
      </c>
    </row>
    <row r="51" spans="1:48" x14ac:dyDescent="0.25">
      <c r="A51" s="31"/>
      <c r="B51" s="12" t="s">
        <v>9</v>
      </c>
      <c r="C51" s="8" cm="1">
        <f t="array" ref="C51:Q51">'[13]Job-Estimates'!$B$40:$P$40</f>
        <v>58.992050398332523</v>
      </c>
      <c r="D51" s="8">
        <v>186.1081500937523</v>
      </c>
      <c r="E51" s="8">
        <v>245.54348819714079</v>
      </c>
      <c r="F51" s="8">
        <v>185.40207636367123</v>
      </c>
      <c r="G51" s="8">
        <v>464.29838739454186</v>
      </c>
      <c r="H51" s="8">
        <v>197.16913076756163</v>
      </c>
      <c r="I51" s="8">
        <v>0</v>
      </c>
      <c r="J51" s="8">
        <v>85.20664325899935</v>
      </c>
      <c r="K51" s="8">
        <v>0</v>
      </c>
      <c r="L51" s="8">
        <v>124.17486709702168</v>
      </c>
      <c r="M51" s="8">
        <v>266.40590632808016</v>
      </c>
      <c r="N51" s="8">
        <v>187.31597768783502</v>
      </c>
      <c r="O51" s="8">
        <v>0</v>
      </c>
      <c r="P51" s="8">
        <v>0</v>
      </c>
      <c r="Q51" s="8">
        <v>0</v>
      </c>
    </row>
    <row r="52" spans="1:48" x14ac:dyDescent="0.25">
      <c r="A52" s="32">
        <v>1</v>
      </c>
      <c r="B52" s="17" t="s">
        <v>7</v>
      </c>
      <c r="C52" s="18" cm="1">
        <f t="array" ref="C52:Q52">'[16]Job-Estimates'!$B$38:$P$38</f>
        <v>359.36803172081295</v>
      </c>
      <c r="D52" s="18">
        <v>1133.7344461633406</v>
      </c>
      <c r="E52" s="18">
        <v>1495.8028998728169</v>
      </c>
      <c r="F52" s="18">
        <v>1129.4331831132231</v>
      </c>
      <c r="G52" s="18">
        <v>2828.4149556164662</v>
      </c>
      <c r="H52" s="18">
        <v>1201.1157768139728</v>
      </c>
      <c r="I52" s="18">
        <v>0</v>
      </c>
      <c r="J52" s="18">
        <v>519.06220364887668</v>
      </c>
      <c r="K52" s="18">
        <v>0</v>
      </c>
      <c r="L52" s="18">
        <v>756.44900078115575</v>
      </c>
      <c r="M52" s="18">
        <v>1622.8926702745625</v>
      </c>
      <c r="N52" s="18">
        <v>1141.092295605981</v>
      </c>
      <c r="O52" s="18">
        <v>0</v>
      </c>
      <c r="P52" s="18">
        <v>0</v>
      </c>
      <c r="Q52" s="18">
        <v>0</v>
      </c>
      <c r="AV52" s="6"/>
    </row>
    <row r="53" spans="1:48" x14ac:dyDescent="0.25">
      <c r="A53" s="33"/>
      <c r="B53" s="11" t="s">
        <v>8</v>
      </c>
      <c r="C53" s="8" cm="1">
        <f t="array" ref="C53:Q53">'[16]Job-Estimates'!$B$39:$P$39</f>
        <v>123.39983012748287</v>
      </c>
      <c r="D53" s="8">
        <v>389.30184578833132</v>
      </c>
      <c r="E53" s="8">
        <v>513.62894708425381</v>
      </c>
      <c r="F53" s="8">
        <v>387.8248776585383</v>
      </c>
      <c r="G53" s="8">
        <v>971.22140603829882</v>
      </c>
      <c r="H53" s="8">
        <v>412.4392537437264</v>
      </c>
      <c r="I53" s="8">
        <v>0</v>
      </c>
      <c r="J53" s="8">
        <v>178.23563061287928</v>
      </c>
      <c r="K53" s="8">
        <v>0</v>
      </c>
      <c r="L53" s="8">
        <v>259.74953239306905</v>
      </c>
      <c r="M53" s="8">
        <v>557.26904496224188</v>
      </c>
      <c r="N53" s="8">
        <v>391.82838485464094</v>
      </c>
      <c r="O53" s="8">
        <v>0</v>
      </c>
      <c r="P53" s="8">
        <v>0</v>
      </c>
      <c r="Q53" s="8">
        <v>0</v>
      </c>
    </row>
    <row r="54" spans="1:48" x14ac:dyDescent="0.25">
      <c r="A54" s="33"/>
      <c r="B54" s="12" t="s">
        <v>9</v>
      </c>
      <c r="C54" s="8" cm="1">
        <f t="array" ref="C54:Q54">'[16]Job-Estimates'!$B$40:$P$40</f>
        <v>235.96820159333009</v>
      </c>
      <c r="D54" s="8">
        <v>744.4326003750092</v>
      </c>
      <c r="E54" s="8">
        <v>982.17395278856316</v>
      </c>
      <c r="F54" s="8">
        <v>741.60830545468491</v>
      </c>
      <c r="G54" s="8">
        <v>1857.1935495781674</v>
      </c>
      <c r="H54" s="8">
        <v>788.6765230702465</v>
      </c>
      <c r="I54" s="8">
        <v>0</v>
      </c>
      <c r="J54" s="8">
        <v>340.8265730359974</v>
      </c>
      <c r="K54" s="8">
        <v>0</v>
      </c>
      <c r="L54" s="8">
        <v>496.6994683880867</v>
      </c>
      <c r="M54" s="8">
        <v>1065.6236253123207</v>
      </c>
      <c r="N54" s="8">
        <v>749.26391075134006</v>
      </c>
      <c r="O54" s="8">
        <v>0</v>
      </c>
      <c r="P54" s="8">
        <v>0</v>
      </c>
      <c r="Q54" s="8">
        <v>0</v>
      </c>
    </row>
    <row r="62" spans="1:48" x14ac:dyDescent="0.25">
      <c r="C62" s="6"/>
      <c r="D62" s="10" t="str">
        <f>B24</f>
        <v>Unconstrained East Coast</v>
      </c>
    </row>
    <row r="63" spans="1:48" x14ac:dyDescent="0.25">
      <c r="D63" s="20" t="s">
        <v>21</v>
      </c>
      <c r="E63" s="20" t="s">
        <v>20</v>
      </c>
      <c r="F63" s="12" t="s">
        <v>22</v>
      </c>
      <c r="G63" s="12" t="s">
        <v>23</v>
      </c>
    </row>
    <row r="64" spans="1:48" x14ac:dyDescent="0.25">
      <c r="C64">
        <v>2021</v>
      </c>
      <c r="D64" s="8">
        <f>C26</f>
        <v>30.849957531870718</v>
      </c>
      <c r="E64" s="8">
        <f>C27</f>
        <v>58.992050398332523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3:18" x14ac:dyDescent="0.25">
      <c r="D65" s="8"/>
      <c r="E65" s="8"/>
      <c r="F65" s="8">
        <f>C29</f>
        <v>123.39983012748287</v>
      </c>
      <c r="G65" s="8">
        <f>C30</f>
        <v>235.96820159333009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3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3:18" x14ac:dyDescent="0.25">
      <c r="C67">
        <v>2022</v>
      </c>
      <c r="D67" s="8">
        <f>D26</f>
        <v>248.42200428207164</v>
      </c>
      <c r="E67" s="8">
        <f>D27</f>
        <v>475.03868948678206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3:18" x14ac:dyDescent="0.25">
      <c r="D68" s="8"/>
      <c r="E68" s="8"/>
      <c r="F68" s="8">
        <f>D29</f>
        <v>993.68801712828656</v>
      </c>
      <c r="G68" s="8">
        <f>D30</f>
        <v>1900.1547579471282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3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3:18" x14ac:dyDescent="0.25">
      <c r="C70">
        <v>2023</v>
      </c>
      <c r="D70" s="8">
        <f>E26</f>
        <v>239.90559164739827</v>
      </c>
      <c r="E70" s="8">
        <f>E27</f>
        <v>458.75339499849554</v>
      </c>
    </row>
    <row r="71" spans="3:18" x14ac:dyDescent="0.25">
      <c r="F71" s="8">
        <f>E29</f>
        <v>959.62236658959307</v>
      </c>
      <c r="G71" s="8">
        <f>E30</f>
        <v>1835.0135799939821</v>
      </c>
    </row>
    <row r="73" spans="3:18" x14ac:dyDescent="0.25">
      <c r="C73">
        <v>2024</v>
      </c>
      <c r="D73" s="8">
        <f>F26</f>
        <v>167.08714558477701</v>
      </c>
      <c r="E73" s="8">
        <f>F27</f>
        <v>319.50816473791684</v>
      </c>
    </row>
    <row r="74" spans="3:18" x14ac:dyDescent="0.25">
      <c r="F74" s="8">
        <f>F29</f>
        <v>668.34858233910802</v>
      </c>
      <c r="G74" s="8">
        <f>F30</f>
        <v>1278.0326589516674</v>
      </c>
    </row>
    <row r="76" spans="3:18" x14ac:dyDescent="0.25">
      <c r="C76">
        <v>2025</v>
      </c>
      <c r="D76" s="8">
        <f>G26</f>
        <v>353.46925984377373</v>
      </c>
      <c r="E76" s="8">
        <f>G27</f>
        <v>675.91264491769152</v>
      </c>
    </row>
    <row r="77" spans="3:18" x14ac:dyDescent="0.25">
      <c r="F77" s="8">
        <f>G29</f>
        <v>1413.8770393750949</v>
      </c>
      <c r="G77" s="8">
        <f>G30</f>
        <v>2703.6505796707661</v>
      </c>
    </row>
    <row r="79" spans="3:18" x14ac:dyDescent="0.25">
      <c r="C79">
        <v>2026</v>
      </c>
      <c r="D79" s="8">
        <f>H26</f>
        <v>291.64758324538968</v>
      </c>
      <c r="E79" s="8">
        <f>H27</f>
        <v>557.69570870850453</v>
      </c>
    </row>
    <row r="80" spans="3:18" x14ac:dyDescent="0.25">
      <c r="F80" s="8">
        <f>H29</f>
        <v>1166.5903329815587</v>
      </c>
      <c r="G80" s="8">
        <f>H30</f>
        <v>2230.7828348340181</v>
      </c>
    </row>
    <row r="82" spans="3:7" x14ac:dyDescent="0.25">
      <c r="C82">
        <v>2027</v>
      </c>
      <c r="D82" s="8">
        <f>I26</f>
        <v>0</v>
      </c>
      <c r="E82" s="8">
        <f>I27</f>
        <v>0</v>
      </c>
    </row>
    <row r="83" spans="3:7" x14ac:dyDescent="0.25">
      <c r="F83" s="8">
        <f>I29</f>
        <v>0</v>
      </c>
      <c r="G83" s="8">
        <f>I30</f>
        <v>0</v>
      </c>
    </row>
    <row r="85" spans="3:7" x14ac:dyDescent="0.25">
      <c r="C85">
        <v>2028</v>
      </c>
      <c r="D85" s="8">
        <f>J26</f>
        <v>143.62699237914131</v>
      </c>
      <c r="E85" s="8">
        <f>J27</f>
        <v>274.64708060742146</v>
      </c>
    </row>
    <row r="86" spans="3:7" x14ac:dyDescent="0.25">
      <c r="F86" s="8">
        <f>J29</f>
        <v>574.50796951656525</v>
      </c>
      <c r="G86" s="8">
        <f>J30</f>
        <v>1098.5883224296858</v>
      </c>
    </row>
    <row r="88" spans="3:7" x14ac:dyDescent="0.25">
      <c r="C88">
        <v>2029</v>
      </c>
      <c r="D88" s="8">
        <f>K26</f>
        <v>0</v>
      </c>
      <c r="E88" s="8">
        <f>K27</f>
        <v>0</v>
      </c>
    </row>
    <row r="89" spans="3:7" x14ac:dyDescent="0.25">
      <c r="F89" s="8">
        <f>K29</f>
        <v>0</v>
      </c>
      <c r="G89" s="8">
        <f>K30</f>
        <v>0</v>
      </c>
    </row>
    <row r="91" spans="3:7" x14ac:dyDescent="0.25">
      <c r="C91">
        <v>2030</v>
      </c>
      <c r="D91" s="8">
        <f>L26</f>
        <v>110.95383930068907</v>
      </c>
      <c r="E91" s="8">
        <f>L27</f>
        <v>212.16867067491972</v>
      </c>
    </row>
    <row r="92" spans="3:7" x14ac:dyDescent="0.25">
      <c r="F92" s="8">
        <f>L29</f>
        <v>443.81535720275627</v>
      </c>
      <c r="G92" s="8">
        <f>L30</f>
        <v>848.6746826996789</v>
      </c>
    </row>
    <row r="94" spans="3:7" x14ac:dyDescent="0.25">
      <c r="C94">
        <v>2031</v>
      </c>
      <c r="D94" s="8">
        <f>M26</f>
        <v>73.845761422592176</v>
      </c>
      <c r="E94" s="8">
        <f>M27</f>
        <v>141.20968805368184</v>
      </c>
    </row>
    <row r="95" spans="3:7" x14ac:dyDescent="0.25">
      <c r="F95" s="8">
        <f>M29</f>
        <v>295.3830456903687</v>
      </c>
      <c r="G95" s="8">
        <f>M30</f>
        <v>564.83875221472738</v>
      </c>
    </row>
    <row r="97" spans="3:7" x14ac:dyDescent="0.25">
      <c r="C97">
        <v>2032</v>
      </c>
      <c r="D97" s="8">
        <f>N26</f>
        <v>71.61907640843539</v>
      </c>
      <c r="E97" s="8">
        <f>N27</f>
        <v>136.95176599850089</v>
      </c>
    </row>
    <row r="98" spans="3:7" x14ac:dyDescent="0.25">
      <c r="F98" s="8">
        <f>N29</f>
        <v>286.47630563374156</v>
      </c>
      <c r="G98" s="8">
        <f>N30</f>
        <v>547.80706399400356</v>
      </c>
    </row>
    <row r="100" spans="3:7" x14ac:dyDescent="0.25">
      <c r="C100">
        <v>2033</v>
      </c>
      <c r="D100" s="8">
        <f>O26</f>
        <v>0</v>
      </c>
      <c r="E100" s="8">
        <f>O27</f>
        <v>0</v>
      </c>
    </row>
    <row r="101" spans="3:7" x14ac:dyDescent="0.25">
      <c r="F101" s="8">
        <f>O29</f>
        <v>0</v>
      </c>
      <c r="G101" s="8">
        <f>O30</f>
        <v>0</v>
      </c>
    </row>
    <row r="103" spans="3:7" x14ac:dyDescent="0.25">
      <c r="C103">
        <v>2034</v>
      </c>
      <c r="D103" s="8">
        <f>P26</f>
        <v>0</v>
      </c>
      <c r="E103" s="8">
        <f>P27</f>
        <v>0</v>
      </c>
    </row>
    <row r="104" spans="3:7" x14ac:dyDescent="0.25">
      <c r="F104" s="8">
        <f>P29</f>
        <v>0</v>
      </c>
      <c r="G104" s="8">
        <f>P30</f>
        <v>0</v>
      </c>
    </row>
    <row r="106" spans="3:7" x14ac:dyDescent="0.25">
      <c r="C106">
        <v>2035</v>
      </c>
      <c r="D106" s="8">
        <f>Q26</f>
        <v>0</v>
      </c>
      <c r="E106" s="8">
        <f>Q27</f>
        <v>0</v>
      </c>
    </row>
    <row r="107" spans="3:7" x14ac:dyDescent="0.25">
      <c r="F107" s="8">
        <f>Q29</f>
        <v>0</v>
      </c>
      <c r="G107" s="8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AFD7-7749-409D-A90E-D434B54E5FF1}">
  <sheetPr codeName="Sheet8"/>
  <dimension ref="A1:AV107"/>
  <sheetViews>
    <sheetView topLeftCell="AE1" zoomScale="55" zoomScaleNormal="55" workbookViewId="0">
      <selection activeCell="AB121" sqref="AB120:AU121"/>
    </sheetView>
  </sheetViews>
  <sheetFormatPr defaultRowHeight="15" x14ac:dyDescent="0.25"/>
  <sheetData>
    <row r="1" spans="1:17" x14ac:dyDescent="0.25">
      <c r="A1" s="9" t="s">
        <v>28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13</v>
      </c>
    </row>
    <row r="5" spans="1:17" x14ac:dyDescent="0.25">
      <c r="B5" s="20" t="s">
        <v>75</v>
      </c>
      <c r="C5" s="18" cm="1">
        <f t="array" ref="C5:Q5">_xlfn.ANCHORARRAY(C25)</f>
        <v>0</v>
      </c>
      <c r="D5" s="18">
        <v>694.99400189049038</v>
      </c>
      <c r="E5" s="18">
        <v>282.58390216691549</v>
      </c>
      <c r="F5" s="18">
        <v>259.48302437324725</v>
      </c>
      <c r="G5" s="18">
        <v>0</v>
      </c>
      <c r="H5" s="18">
        <v>1189.2732840661281</v>
      </c>
      <c r="I5" s="18">
        <v>757.92785873215053</v>
      </c>
      <c r="J5" s="18">
        <v>0</v>
      </c>
      <c r="K5" s="18">
        <v>0</v>
      </c>
      <c r="L5" s="18">
        <v>1889.4482129222313</v>
      </c>
      <c r="M5" s="18">
        <v>503.81450329244211</v>
      </c>
      <c r="N5" s="18">
        <v>488.62289062863226</v>
      </c>
      <c r="O5" s="18">
        <v>648.17452668449585</v>
      </c>
      <c r="P5" s="18">
        <v>0</v>
      </c>
      <c r="Q5" s="18">
        <v>0</v>
      </c>
    </row>
    <row r="6" spans="1:17" x14ac:dyDescent="0.25">
      <c r="B6" s="12" t="s">
        <v>76</v>
      </c>
      <c r="C6" s="18" cm="1">
        <f t="array" ref="C6:Q6">_xlfn.ANCHORARRAY(C28)</f>
        <v>0</v>
      </c>
      <c r="D6" s="18">
        <v>2779.9760075619615</v>
      </c>
      <c r="E6" s="18">
        <v>1130.335608667662</v>
      </c>
      <c r="F6" s="18">
        <v>1037.932097492989</v>
      </c>
      <c r="G6" s="18">
        <v>0</v>
      </c>
      <c r="H6" s="18">
        <v>4757.0931362645124</v>
      </c>
      <c r="I6" s="18">
        <v>3031.7114349286021</v>
      </c>
      <c r="J6" s="18">
        <v>0</v>
      </c>
      <c r="K6" s="18">
        <v>0</v>
      </c>
      <c r="L6" s="18">
        <v>7557.7928516889251</v>
      </c>
      <c r="M6" s="18">
        <v>2015.2580131697684</v>
      </c>
      <c r="N6" s="18">
        <v>1954.4915625145291</v>
      </c>
      <c r="O6" s="18">
        <v>2592.6981067379834</v>
      </c>
      <c r="P6" s="18">
        <v>0</v>
      </c>
      <c r="Q6" s="18"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 t="s">
        <v>14</v>
      </c>
    </row>
    <row r="10" spans="1:17" x14ac:dyDescent="0.25">
      <c r="B10" s="11" t="s">
        <v>78</v>
      </c>
      <c r="C10" s="18" cm="1">
        <f t="array" ref="C10:Q10">_xlfn.ANCHORARRAY(C33)</f>
        <v>0</v>
      </c>
      <c r="D10" s="18">
        <v>317.7034765315214</v>
      </c>
      <c r="E10" s="18">
        <v>248.15386330906085</v>
      </c>
      <c r="F10" s="18">
        <v>312.64361797905849</v>
      </c>
      <c r="G10" s="18">
        <v>0</v>
      </c>
      <c r="H10" s="18">
        <v>845.55605156574597</v>
      </c>
      <c r="I10" s="18">
        <v>1321.5830143542294</v>
      </c>
      <c r="J10" s="18">
        <v>0</v>
      </c>
      <c r="K10" s="18">
        <v>0</v>
      </c>
      <c r="L10" s="18">
        <v>1662.9531322924217</v>
      </c>
      <c r="M10" s="18">
        <v>944.35708208517735</v>
      </c>
      <c r="N10" s="18">
        <v>650.74149457409681</v>
      </c>
      <c r="O10" s="18">
        <v>648.17452668449562</v>
      </c>
      <c r="P10" s="18">
        <v>0</v>
      </c>
      <c r="Q10" s="18">
        <v>0</v>
      </c>
    </row>
    <row r="11" spans="1:17" x14ac:dyDescent="0.25">
      <c r="B11" s="12" t="s">
        <v>77</v>
      </c>
      <c r="C11" s="18" cm="1">
        <f t="array" ref="C11:Q11">_xlfn.ANCHORARRAY(C36)</f>
        <v>0</v>
      </c>
      <c r="D11" s="18">
        <v>1270.8139061260856</v>
      </c>
      <c r="E11" s="18">
        <v>992.61545323624341</v>
      </c>
      <c r="F11" s="18">
        <v>1250.574471916234</v>
      </c>
      <c r="G11" s="18">
        <v>0</v>
      </c>
      <c r="H11" s="18">
        <v>3382.2242062629839</v>
      </c>
      <c r="I11" s="18">
        <v>5286.3320574169175</v>
      </c>
      <c r="J11" s="18">
        <v>0</v>
      </c>
      <c r="K11" s="18">
        <v>0</v>
      </c>
      <c r="L11" s="18">
        <v>6651.812529169687</v>
      </c>
      <c r="M11" s="18">
        <v>3777.4283283407094</v>
      </c>
      <c r="N11" s="18">
        <v>2602.9659782963872</v>
      </c>
      <c r="O11" s="18">
        <v>2592.6981067379825</v>
      </c>
      <c r="P11" s="18">
        <v>0</v>
      </c>
      <c r="Q11" s="18">
        <v>0</v>
      </c>
    </row>
    <row r="12" spans="1:17" x14ac:dyDescent="0.25">
      <c r="B12" s="11"/>
    </row>
    <row r="13" spans="1:17" x14ac:dyDescent="0.25">
      <c r="B13" s="11"/>
    </row>
    <row r="14" spans="1:17" x14ac:dyDescent="0.25">
      <c r="B14" s="10" t="s">
        <v>15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 t="s">
        <v>79</v>
      </c>
      <c r="C15" s="18" cm="1">
        <f t="array" ref="C15:Q15">_xlfn.ANCHORARRAY(C41)</f>
        <v>0</v>
      </c>
      <c r="D15" s="18">
        <v>286.26775232802407</v>
      </c>
      <c r="E15" s="18">
        <v>188.28911738794625</v>
      </c>
      <c r="F15" s="18">
        <v>230.91415501645207</v>
      </c>
      <c r="G15" s="18">
        <v>0</v>
      </c>
      <c r="H15" s="18">
        <v>401.29743080414335</v>
      </c>
      <c r="I15" s="18">
        <v>488.50819019845642</v>
      </c>
      <c r="J15" s="18">
        <v>0</v>
      </c>
      <c r="K15" s="18">
        <v>0</v>
      </c>
      <c r="L15" s="18">
        <v>1119.2510539351351</v>
      </c>
      <c r="M15" s="18">
        <v>950.49540311873079</v>
      </c>
      <c r="N15" s="18">
        <v>668.31467131106751</v>
      </c>
      <c r="O15" s="18">
        <v>1400.6140614361266</v>
      </c>
      <c r="P15" s="18">
        <v>0</v>
      </c>
      <c r="Q15" s="18">
        <v>0</v>
      </c>
    </row>
    <row r="16" spans="1:17" x14ac:dyDescent="0.25">
      <c r="B16" s="12" t="s">
        <v>80</v>
      </c>
      <c r="C16" s="18" cm="1">
        <f t="array" ref="C16:Q16">_xlfn.ANCHORARRAY(C44)</f>
        <v>0</v>
      </c>
      <c r="D16" s="18">
        <v>1145.0710093120963</v>
      </c>
      <c r="E16" s="18">
        <v>753.15646955178499</v>
      </c>
      <c r="F16" s="18">
        <v>923.65662006580828</v>
      </c>
      <c r="G16" s="18">
        <v>0</v>
      </c>
      <c r="H16" s="18">
        <v>1605.1897232165734</v>
      </c>
      <c r="I16" s="18">
        <v>1954.0327607938257</v>
      </c>
      <c r="J16" s="18">
        <v>0</v>
      </c>
      <c r="K16" s="18">
        <v>0</v>
      </c>
      <c r="L16" s="18">
        <v>4477.0042157405405</v>
      </c>
      <c r="M16" s="18">
        <v>3801.9816124749232</v>
      </c>
      <c r="N16" s="18">
        <v>2673.2586852442701</v>
      </c>
      <c r="O16" s="18">
        <v>5602.4562457445063</v>
      </c>
      <c r="P16" s="18">
        <v>0</v>
      </c>
      <c r="Q16" s="18">
        <v>0</v>
      </c>
    </row>
    <row r="17" spans="1:19" x14ac:dyDescent="0.25">
      <c r="B17" s="11"/>
    </row>
    <row r="18" spans="1:19" x14ac:dyDescent="0.25">
      <c r="B18" s="11"/>
    </row>
    <row r="19" spans="1:19" x14ac:dyDescent="0.25">
      <c r="B19" s="10" t="s">
        <v>16</v>
      </c>
    </row>
    <row r="20" spans="1:19" x14ac:dyDescent="0.25">
      <c r="B20" s="11" t="s">
        <v>81</v>
      </c>
      <c r="C20" s="18" cm="1">
        <f t="array" ref="C20:Q20">_xlfn.ANCHORARRAY(C49)</f>
        <v>0</v>
      </c>
      <c r="D20" s="18">
        <v>243.97956117306404</v>
      </c>
      <c r="E20" s="18">
        <v>142.22803143080034</v>
      </c>
      <c r="F20" s="18">
        <v>161.66516826447813</v>
      </c>
      <c r="G20" s="18">
        <v>0</v>
      </c>
      <c r="H20" s="18">
        <v>456.83113054869239</v>
      </c>
      <c r="I20" s="18">
        <v>705.32134345294185</v>
      </c>
      <c r="J20" s="18">
        <v>0</v>
      </c>
      <c r="K20" s="18">
        <v>0</v>
      </c>
      <c r="L20" s="18">
        <v>1119.2510539351351</v>
      </c>
      <c r="M20" s="18">
        <v>950.49540311873079</v>
      </c>
      <c r="N20" s="18">
        <v>668.31467131106751</v>
      </c>
      <c r="O20" s="18">
        <v>1400.6140614361266</v>
      </c>
      <c r="P20" s="18">
        <v>0</v>
      </c>
      <c r="Q20" s="18">
        <v>0</v>
      </c>
    </row>
    <row r="21" spans="1:19" x14ac:dyDescent="0.25">
      <c r="B21" s="12" t="s">
        <v>82</v>
      </c>
      <c r="C21" s="18" cm="1">
        <f t="array" ref="C21:Q21">_xlfn.ANCHORARRAY(C52)</f>
        <v>0</v>
      </c>
      <c r="D21" s="18">
        <v>975.91824469225617</v>
      </c>
      <c r="E21" s="18">
        <v>568.91212572320137</v>
      </c>
      <c r="F21" s="18">
        <v>646.6606730579125</v>
      </c>
      <c r="G21" s="18">
        <v>0</v>
      </c>
      <c r="H21" s="18">
        <v>1827.3245221947695</v>
      </c>
      <c r="I21" s="18">
        <v>2821.2853738117674</v>
      </c>
      <c r="J21" s="18">
        <v>0</v>
      </c>
      <c r="K21" s="18">
        <v>0</v>
      </c>
      <c r="L21" s="18">
        <v>4477.0042157405405</v>
      </c>
      <c r="M21" s="18">
        <v>3801.9816124749232</v>
      </c>
      <c r="N21" s="18">
        <v>2673.2586852442701</v>
      </c>
      <c r="O21" s="18">
        <v>5602.4562457445063</v>
      </c>
      <c r="P21" s="18">
        <v>0</v>
      </c>
      <c r="Q21" s="18">
        <v>0</v>
      </c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13</v>
      </c>
    </row>
    <row r="25" spans="1:19" x14ac:dyDescent="0.25">
      <c r="A25" s="30">
        <v>0.25</v>
      </c>
      <c r="B25" s="17" t="s">
        <v>7</v>
      </c>
      <c r="C25" s="18" cm="1">
        <f t="array" ref="C25:Q25">'[1]Job-Estimates'!$B$34:$P$34</f>
        <v>0</v>
      </c>
      <c r="D25" s="18">
        <v>694.99400189049038</v>
      </c>
      <c r="E25" s="18">
        <v>282.58390216691549</v>
      </c>
      <c r="F25" s="18">
        <v>259.48302437324725</v>
      </c>
      <c r="G25" s="18">
        <v>0</v>
      </c>
      <c r="H25" s="18">
        <v>1189.2732840661281</v>
      </c>
      <c r="I25" s="18">
        <v>757.92785873215053</v>
      </c>
      <c r="J25" s="18">
        <v>0</v>
      </c>
      <c r="K25" s="18">
        <v>0</v>
      </c>
      <c r="L25" s="18">
        <v>1889.4482129222313</v>
      </c>
      <c r="M25" s="18">
        <v>503.81450329244211</v>
      </c>
      <c r="N25" s="18">
        <v>488.62289062863226</v>
      </c>
      <c r="O25" s="18">
        <v>648.17452668449585</v>
      </c>
      <c r="P25" s="18">
        <v>0</v>
      </c>
      <c r="Q25" s="18">
        <v>0</v>
      </c>
      <c r="R25" s="8">
        <f>AVERAGE(C25:L25)</f>
        <v>507.37102841511631</v>
      </c>
      <c r="S25" s="8">
        <f>MAX(_xlfn.ANCHORARRAY(C25))</f>
        <v>1889.4482129222313</v>
      </c>
    </row>
    <row r="26" spans="1:19" x14ac:dyDescent="0.25">
      <c r="A26" s="31"/>
      <c r="B26" s="11" t="s">
        <v>8</v>
      </c>
      <c r="C26" s="8" cm="1">
        <f t="array" ref="C26:Q26">'[1]Job-Estimates'!$B$35:$P$35</f>
        <v>0</v>
      </c>
      <c r="D26" s="8">
        <v>267.88704513942537</v>
      </c>
      <c r="E26" s="8">
        <v>108.92261853993888</v>
      </c>
      <c r="F26" s="8">
        <v>100.01833177568007</v>
      </c>
      <c r="G26" s="8">
        <v>0</v>
      </c>
      <c r="H26" s="8">
        <v>458.40813743013501</v>
      </c>
      <c r="I26" s="8">
        <v>292.145045787892</v>
      </c>
      <c r="J26" s="8">
        <v>0</v>
      </c>
      <c r="K26" s="8">
        <v>0</v>
      </c>
      <c r="L26" s="8">
        <v>728.29218284888066</v>
      </c>
      <c r="M26" s="8">
        <v>194.19646531951793</v>
      </c>
      <c r="N26" s="8">
        <v>188.3408230890229</v>
      </c>
      <c r="O26" s="8">
        <v>249.84037015547528</v>
      </c>
      <c r="P26" s="8">
        <v>0</v>
      </c>
      <c r="Q26" s="8">
        <v>0</v>
      </c>
      <c r="R26" s="8"/>
      <c r="S26" s="8"/>
    </row>
    <row r="27" spans="1:19" x14ac:dyDescent="0.25">
      <c r="A27" s="31"/>
      <c r="B27" s="12" t="s">
        <v>9</v>
      </c>
      <c r="C27" s="8" cm="1">
        <f t="array" ref="C27:Q27">'[1]Job-Estimates'!$B$36:$P$36</f>
        <v>0</v>
      </c>
      <c r="D27" s="8">
        <v>427.10695675106507</v>
      </c>
      <c r="E27" s="8">
        <v>173.66128362697663</v>
      </c>
      <c r="F27" s="8">
        <v>159.46469259756716</v>
      </c>
      <c r="G27" s="8">
        <v>0</v>
      </c>
      <c r="H27" s="8">
        <v>730.86514663599303</v>
      </c>
      <c r="I27" s="8">
        <v>465.78281294425858</v>
      </c>
      <c r="J27" s="8">
        <v>0</v>
      </c>
      <c r="K27" s="8">
        <v>0</v>
      </c>
      <c r="L27" s="8">
        <v>1161.1560300733506</v>
      </c>
      <c r="M27" s="8">
        <v>309.61803797292418</v>
      </c>
      <c r="N27" s="8">
        <v>300.28206753960939</v>
      </c>
      <c r="O27" s="8">
        <v>398.33415652902056</v>
      </c>
      <c r="P27" s="8">
        <v>0</v>
      </c>
      <c r="Q27" s="8">
        <v>0</v>
      </c>
      <c r="R27" s="8"/>
      <c r="S27" s="8"/>
    </row>
    <row r="28" spans="1:19" x14ac:dyDescent="0.25">
      <c r="A28" s="32">
        <v>1</v>
      </c>
      <c r="B28" s="17" t="s">
        <v>7</v>
      </c>
      <c r="C28" s="18" cm="1">
        <f t="array" ref="C28:Q28">'[4]Job-Estimates'!$B$34:$P$34</f>
        <v>0</v>
      </c>
      <c r="D28" s="18">
        <v>2779.9760075619615</v>
      </c>
      <c r="E28" s="18">
        <v>1130.335608667662</v>
      </c>
      <c r="F28" s="18">
        <v>1037.932097492989</v>
      </c>
      <c r="G28" s="18">
        <v>0</v>
      </c>
      <c r="H28" s="18">
        <v>4757.0931362645124</v>
      </c>
      <c r="I28" s="18">
        <v>3031.7114349286021</v>
      </c>
      <c r="J28" s="18">
        <v>0</v>
      </c>
      <c r="K28" s="18">
        <v>0</v>
      </c>
      <c r="L28" s="18">
        <v>7557.7928516889251</v>
      </c>
      <c r="M28" s="18">
        <v>2015.2580131697684</v>
      </c>
      <c r="N28" s="18">
        <v>1954.4915625145291</v>
      </c>
      <c r="O28" s="18">
        <v>2592.6981067379834</v>
      </c>
      <c r="P28" s="18">
        <v>0</v>
      </c>
      <c r="Q28" s="18">
        <v>0</v>
      </c>
      <c r="R28" s="8">
        <f t="shared" ref="R28" si="0">AVERAGE(C28:L28)</f>
        <v>2029.4841136604653</v>
      </c>
      <c r="S28" s="8">
        <f t="shared" ref="S28" si="1">MAX(_xlfn.ANCHORARRAY(C28))</f>
        <v>7557.7928516889251</v>
      </c>
    </row>
    <row r="29" spans="1:19" x14ac:dyDescent="0.25">
      <c r="A29" s="33"/>
      <c r="B29" s="11" t="s">
        <v>8</v>
      </c>
      <c r="C29" s="8" cm="1">
        <f t="array" ref="C29:Q29">'[4]Job-Estimates'!$B$35:$P$35</f>
        <v>0</v>
      </c>
      <c r="D29" s="8">
        <v>1071.5481805577015</v>
      </c>
      <c r="E29" s="8">
        <v>435.69047415975552</v>
      </c>
      <c r="F29" s="8">
        <v>400.07332710272027</v>
      </c>
      <c r="G29" s="8">
        <v>0</v>
      </c>
      <c r="H29" s="8">
        <v>1833.6325497205401</v>
      </c>
      <c r="I29" s="8">
        <v>1168.580183151568</v>
      </c>
      <c r="J29" s="8">
        <v>0</v>
      </c>
      <c r="K29" s="8">
        <v>0</v>
      </c>
      <c r="L29" s="8">
        <v>2913.1687313955226</v>
      </c>
      <c r="M29" s="8">
        <v>776.78586127807171</v>
      </c>
      <c r="N29" s="8">
        <v>753.36329235609162</v>
      </c>
      <c r="O29" s="8">
        <v>999.36148062190114</v>
      </c>
      <c r="P29" s="8">
        <v>0</v>
      </c>
      <c r="Q29" s="8">
        <v>0</v>
      </c>
      <c r="R29" s="8"/>
      <c r="S29" s="8"/>
    </row>
    <row r="30" spans="1:19" x14ac:dyDescent="0.25">
      <c r="A30" s="33"/>
      <c r="B30" s="12" t="s">
        <v>9</v>
      </c>
      <c r="C30" s="8" cm="1">
        <f t="array" ref="C30:Q30">'[4]Job-Estimates'!$B$36:$P$36</f>
        <v>0</v>
      </c>
      <c r="D30" s="8">
        <v>1708.4278270042603</v>
      </c>
      <c r="E30" s="8">
        <v>694.6451345079065</v>
      </c>
      <c r="F30" s="8">
        <v>637.85877039026866</v>
      </c>
      <c r="G30" s="8">
        <v>0</v>
      </c>
      <c r="H30" s="8">
        <v>2923.4605865439721</v>
      </c>
      <c r="I30" s="8">
        <v>1863.1312517770343</v>
      </c>
      <c r="J30" s="8">
        <v>0</v>
      </c>
      <c r="K30" s="8">
        <v>0</v>
      </c>
      <c r="L30" s="8">
        <v>4644.6241202934025</v>
      </c>
      <c r="M30" s="8">
        <v>1238.4721518916967</v>
      </c>
      <c r="N30" s="8">
        <v>1201.1282701584375</v>
      </c>
      <c r="O30" s="8">
        <v>1593.3366261160822</v>
      </c>
      <c r="P30" s="8">
        <v>0</v>
      </c>
      <c r="Q30" s="8">
        <v>0</v>
      </c>
      <c r="R30" s="8"/>
      <c r="S30" s="8"/>
    </row>
    <row r="31" spans="1:19" x14ac:dyDescent="0.25">
      <c r="A31" s="15"/>
      <c r="B31" s="12"/>
    </row>
    <row r="32" spans="1:19" x14ac:dyDescent="0.25">
      <c r="B32" s="10" t="s">
        <v>14</v>
      </c>
    </row>
    <row r="33" spans="1:18" x14ac:dyDescent="0.25">
      <c r="A33" s="30">
        <v>0.25</v>
      </c>
      <c r="B33" s="17" t="s">
        <v>7</v>
      </c>
      <c r="C33" s="19" cm="1">
        <f t="array" ref="C33:Q33">'[5]Job-Estimates'!$B$34:$P$34</f>
        <v>0</v>
      </c>
      <c r="D33" s="19">
        <v>317.7034765315214</v>
      </c>
      <c r="E33" s="19">
        <v>248.15386330906085</v>
      </c>
      <c r="F33" s="19">
        <v>312.64361797905849</v>
      </c>
      <c r="G33" s="19">
        <v>0</v>
      </c>
      <c r="H33" s="19">
        <v>845.55605156574597</v>
      </c>
      <c r="I33" s="19">
        <v>1321.5830143542294</v>
      </c>
      <c r="J33" s="19">
        <v>0</v>
      </c>
      <c r="K33" s="19">
        <v>0</v>
      </c>
      <c r="L33" s="19">
        <v>1662.9531322924217</v>
      </c>
      <c r="M33" s="19">
        <v>944.35708208517735</v>
      </c>
      <c r="N33" s="19">
        <v>650.74149457409681</v>
      </c>
      <c r="O33" s="19">
        <v>648.17452668449562</v>
      </c>
      <c r="P33" s="19">
        <v>0</v>
      </c>
      <c r="Q33" s="19">
        <v>0</v>
      </c>
      <c r="R33" s="14"/>
    </row>
    <row r="34" spans="1:18" x14ac:dyDescent="0.25">
      <c r="A34" s="31"/>
      <c r="B34" s="11" t="s">
        <v>8</v>
      </c>
      <c r="C34" s="16" cm="1">
        <f t="array" ref="C34:Q34">'[5]Job-Estimates'!$B$35:$P$35</f>
        <v>0</v>
      </c>
      <c r="D34" s="16">
        <v>122.45953968961378</v>
      </c>
      <c r="E34" s="16">
        <v>95.651480445829691</v>
      </c>
      <c r="F34" s="16">
        <v>120.50920551010195</v>
      </c>
      <c r="G34" s="16">
        <v>0</v>
      </c>
      <c r="H34" s="16">
        <v>325.92153534786729</v>
      </c>
      <c r="I34" s="16">
        <v>509.40722892396161</v>
      </c>
      <c r="J34" s="16">
        <v>0</v>
      </c>
      <c r="K34" s="16">
        <v>0</v>
      </c>
      <c r="L34" s="16">
        <v>640.98913027074332</v>
      </c>
      <c r="M34" s="16">
        <v>364.00462103002423</v>
      </c>
      <c r="N34" s="16">
        <v>250.82981386440292</v>
      </c>
      <c r="O34" s="16">
        <v>249.8403701554752</v>
      </c>
      <c r="P34" s="16">
        <v>0</v>
      </c>
      <c r="Q34" s="16">
        <v>0</v>
      </c>
      <c r="R34" s="13"/>
    </row>
    <row r="35" spans="1:18" x14ac:dyDescent="0.25">
      <c r="A35" s="31"/>
      <c r="B35" s="12" t="s">
        <v>9</v>
      </c>
      <c r="C35" s="16" cm="1">
        <f t="array" ref="C35:Q35">'[5]Job-Estimates'!$B$36:$P$36</f>
        <v>0</v>
      </c>
      <c r="D35" s="16">
        <v>195.24393684190761</v>
      </c>
      <c r="E35" s="16">
        <v>152.50238286323116</v>
      </c>
      <c r="F35" s="16">
        <v>192.13441246895653</v>
      </c>
      <c r="G35" s="16">
        <v>0</v>
      </c>
      <c r="H35" s="16">
        <v>519.63451621787863</v>
      </c>
      <c r="I35" s="16">
        <v>812.17578543026787</v>
      </c>
      <c r="J35" s="16">
        <v>0</v>
      </c>
      <c r="K35" s="16">
        <v>0</v>
      </c>
      <c r="L35" s="16">
        <v>1021.9640020216785</v>
      </c>
      <c r="M35" s="16">
        <v>580.35246105515307</v>
      </c>
      <c r="N35" s="16">
        <v>399.91168070969394</v>
      </c>
      <c r="O35" s="16">
        <v>398.33415652902045</v>
      </c>
      <c r="P35" s="16">
        <v>0</v>
      </c>
      <c r="Q35" s="16">
        <v>0</v>
      </c>
      <c r="R35" s="13"/>
    </row>
    <row r="36" spans="1:18" x14ac:dyDescent="0.25">
      <c r="A36" s="32">
        <v>1</v>
      </c>
      <c r="B36" s="17" t="s">
        <v>7</v>
      </c>
      <c r="C36" s="18" cm="1">
        <f t="array" ref="C36:Q36">'[8]Job-Estimates'!$B$34:$P$34</f>
        <v>0</v>
      </c>
      <c r="D36" s="18">
        <v>1270.8139061260856</v>
      </c>
      <c r="E36" s="18">
        <v>992.61545323624341</v>
      </c>
      <c r="F36" s="18">
        <v>1250.574471916234</v>
      </c>
      <c r="G36" s="18">
        <v>0</v>
      </c>
      <c r="H36" s="18">
        <v>3382.2242062629839</v>
      </c>
      <c r="I36" s="18">
        <v>5286.3320574169175</v>
      </c>
      <c r="J36" s="18">
        <v>0</v>
      </c>
      <c r="K36" s="18">
        <v>0</v>
      </c>
      <c r="L36" s="18">
        <v>6651.812529169687</v>
      </c>
      <c r="M36" s="18">
        <v>3777.4283283407094</v>
      </c>
      <c r="N36" s="18">
        <v>2602.9659782963872</v>
      </c>
      <c r="O36" s="18">
        <v>2592.6981067379825</v>
      </c>
      <c r="P36" s="18">
        <v>0</v>
      </c>
      <c r="Q36" s="18">
        <v>0</v>
      </c>
    </row>
    <row r="37" spans="1:18" x14ac:dyDescent="0.25">
      <c r="A37" s="33"/>
      <c r="B37" s="11" t="s">
        <v>8</v>
      </c>
      <c r="C37" s="8" cm="1">
        <f t="array" ref="C37:Q37">'[8]Job-Estimates'!$B$35:$P$35</f>
        <v>0</v>
      </c>
      <c r="D37" s="8">
        <v>489.83815875845511</v>
      </c>
      <c r="E37" s="8">
        <v>382.60592178331876</v>
      </c>
      <c r="F37" s="8">
        <v>482.0368220404078</v>
      </c>
      <c r="G37" s="8">
        <v>0</v>
      </c>
      <c r="H37" s="8">
        <v>1303.6861413914692</v>
      </c>
      <c r="I37" s="8">
        <v>2037.6289156958464</v>
      </c>
      <c r="J37" s="8">
        <v>0</v>
      </c>
      <c r="K37" s="8">
        <v>0</v>
      </c>
      <c r="L37" s="8">
        <v>2563.9565210829733</v>
      </c>
      <c r="M37" s="8">
        <v>1456.0184841200969</v>
      </c>
      <c r="N37" s="8">
        <v>1003.3192554576117</v>
      </c>
      <c r="O37" s="8">
        <v>999.3614806219008</v>
      </c>
      <c r="P37" s="8">
        <v>0</v>
      </c>
      <c r="Q37" s="8">
        <v>0</v>
      </c>
    </row>
    <row r="38" spans="1:18" x14ac:dyDescent="0.25">
      <c r="A38" s="33"/>
      <c r="B38" s="12" t="s">
        <v>9</v>
      </c>
      <c r="C38" s="8" cm="1">
        <f t="array" ref="C38:Q38">'[8]Job-Estimates'!$B$36:$P$36</f>
        <v>0</v>
      </c>
      <c r="D38" s="8">
        <v>780.97574736763045</v>
      </c>
      <c r="E38" s="8">
        <v>610.00953145292465</v>
      </c>
      <c r="F38" s="8">
        <v>768.53764987582611</v>
      </c>
      <c r="G38" s="8">
        <v>0</v>
      </c>
      <c r="H38" s="8">
        <v>2078.5380648715145</v>
      </c>
      <c r="I38" s="8">
        <v>3248.7031417210715</v>
      </c>
      <c r="J38" s="8">
        <v>0</v>
      </c>
      <c r="K38" s="8">
        <v>0</v>
      </c>
      <c r="L38" s="8">
        <v>4087.8560080867142</v>
      </c>
      <c r="M38" s="8">
        <v>2321.4098442206123</v>
      </c>
      <c r="N38" s="8">
        <v>1599.6467228387758</v>
      </c>
      <c r="O38" s="8">
        <v>1593.3366261160818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 t="s">
        <v>15</v>
      </c>
    </row>
    <row r="41" spans="1:18" x14ac:dyDescent="0.25">
      <c r="A41" s="30">
        <v>0.25</v>
      </c>
      <c r="B41" s="17" t="s">
        <v>7</v>
      </c>
      <c r="C41" s="18" cm="1">
        <f t="array" ref="C41:Q41">'[9]Job-Estimates'!$B$34:$P$34</f>
        <v>0</v>
      </c>
      <c r="D41" s="18">
        <v>286.26775232802407</v>
      </c>
      <c r="E41" s="18">
        <v>188.28911738794625</v>
      </c>
      <c r="F41" s="18">
        <v>230.91415501645207</v>
      </c>
      <c r="G41" s="18">
        <v>0</v>
      </c>
      <c r="H41" s="18">
        <v>401.29743080414335</v>
      </c>
      <c r="I41" s="18">
        <v>488.50819019845642</v>
      </c>
      <c r="J41" s="18">
        <v>0</v>
      </c>
      <c r="K41" s="18">
        <v>0</v>
      </c>
      <c r="L41" s="18">
        <v>1119.2510539351351</v>
      </c>
      <c r="M41" s="18">
        <v>950.49540311873079</v>
      </c>
      <c r="N41" s="18">
        <v>668.31467131106751</v>
      </c>
      <c r="O41" s="18">
        <v>1400.6140614361266</v>
      </c>
      <c r="P41" s="18">
        <v>0</v>
      </c>
      <c r="Q41" s="18">
        <v>0</v>
      </c>
    </row>
    <row r="42" spans="1:18" x14ac:dyDescent="0.25">
      <c r="A42" s="31"/>
      <c r="B42" s="11" t="s">
        <v>8</v>
      </c>
      <c r="C42" s="8" cm="1">
        <f t="array" ref="C42:Q42">'[9]Job-Estimates'!$B$35:$P$35</f>
        <v>0</v>
      </c>
      <c r="D42" s="8">
        <v>110.34256710310831</v>
      </c>
      <c r="E42" s="8">
        <v>72.576475698728601</v>
      </c>
      <c r="F42" s="8">
        <v>89.006395019178314</v>
      </c>
      <c r="G42" s="8">
        <v>0</v>
      </c>
      <c r="H42" s="8">
        <v>154.68102266745035</v>
      </c>
      <c r="I42" s="8">
        <v>188.29661154297725</v>
      </c>
      <c r="J42" s="8">
        <v>0</v>
      </c>
      <c r="K42" s="8">
        <v>0</v>
      </c>
      <c r="L42" s="8">
        <v>431.41790690607326</v>
      </c>
      <c r="M42" s="8">
        <v>366.37065106671935</v>
      </c>
      <c r="N42" s="8">
        <v>257.60343547404915</v>
      </c>
      <c r="O42" s="8">
        <v>539.86992877382329</v>
      </c>
      <c r="P42" s="8">
        <v>0</v>
      </c>
      <c r="Q42" s="8">
        <v>0</v>
      </c>
    </row>
    <row r="43" spans="1:18" x14ac:dyDescent="0.25">
      <c r="A43" s="31"/>
      <c r="B43" s="12" t="s">
        <v>9</v>
      </c>
      <c r="C43" s="8" cm="1">
        <f t="array" ref="C43:Q43">'[9]Job-Estimates'!$B$36:$P$36</f>
        <v>0</v>
      </c>
      <c r="D43" s="8">
        <v>175.92518522491577</v>
      </c>
      <c r="E43" s="8">
        <v>115.71264168921766</v>
      </c>
      <c r="F43" s="8">
        <v>141.90775999727376</v>
      </c>
      <c r="G43" s="8">
        <v>0</v>
      </c>
      <c r="H43" s="8">
        <v>246.61640813669302</v>
      </c>
      <c r="I43" s="8">
        <v>300.21157865547917</v>
      </c>
      <c r="J43" s="8">
        <v>0</v>
      </c>
      <c r="K43" s="8">
        <v>0</v>
      </c>
      <c r="L43" s="8">
        <v>687.83314702906182</v>
      </c>
      <c r="M43" s="8">
        <v>584.12475205201144</v>
      </c>
      <c r="N43" s="8">
        <v>410.71123583701836</v>
      </c>
      <c r="O43" s="8">
        <v>860.74413266230329</v>
      </c>
      <c r="P43" s="8">
        <v>0</v>
      </c>
      <c r="Q43" s="8">
        <v>0</v>
      </c>
    </row>
    <row r="44" spans="1:18" x14ac:dyDescent="0.25">
      <c r="A44" s="32">
        <v>1</v>
      </c>
      <c r="B44" s="17" t="s">
        <v>7</v>
      </c>
      <c r="C44" s="18" cm="1">
        <f t="array" ref="C44:Q44">'[12]Job-Estimates'!$B$34:$P$34</f>
        <v>0</v>
      </c>
      <c r="D44" s="18">
        <v>1145.0710093120963</v>
      </c>
      <c r="E44" s="18">
        <v>753.15646955178499</v>
      </c>
      <c r="F44" s="18">
        <v>923.65662006580828</v>
      </c>
      <c r="G44" s="18">
        <v>0</v>
      </c>
      <c r="H44" s="18">
        <v>1605.1897232165734</v>
      </c>
      <c r="I44" s="18">
        <v>1954.0327607938257</v>
      </c>
      <c r="J44" s="18">
        <v>0</v>
      </c>
      <c r="K44" s="18">
        <v>0</v>
      </c>
      <c r="L44" s="18">
        <v>4477.0042157405405</v>
      </c>
      <c r="M44" s="18">
        <v>3801.9816124749232</v>
      </c>
      <c r="N44" s="18">
        <v>2673.2586852442701</v>
      </c>
      <c r="O44" s="18">
        <v>5602.4562457445063</v>
      </c>
      <c r="P44" s="18">
        <v>0</v>
      </c>
      <c r="Q44" s="18">
        <v>0</v>
      </c>
    </row>
    <row r="45" spans="1:18" x14ac:dyDescent="0.25">
      <c r="A45" s="33"/>
      <c r="B45" s="11" t="s">
        <v>8</v>
      </c>
      <c r="C45" s="8" cm="1">
        <f t="array" ref="C45:Q45">'[12]Job-Estimates'!$B$35:$P$35</f>
        <v>0</v>
      </c>
      <c r="D45" s="8">
        <v>441.37026841243323</v>
      </c>
      <c r="E45" s="8">
        <v>290.3059027949144</v>
      </c>
      <c r="F45" s="8">
        <v>356.02558007671325</v>
      </c>
      <c r="G45" s="8">
        <v>0</v>
      </c>
      <c r="H45" s="8">
        <v>618.7240906698014</v>
      </c>
      <c r="I45" s="8">
        <v>753.18644617190898</v>
      </c>
      <c r="J45" s="8">
        <v>0</v>
      </c>
      <c r="K45" s="8">
        <v>0</v>
      </c>
      <c r="L45" s="8">
        <v>1725.671627624293</v>
      </c>
      <c r="M45" s="8">
        <v>1465.4826042668774</v>
      </c>
      <c r="N45" s="8">
        <v>1030.4137418961966</v>
      </c>
      <c r="O45" s="8">
        <v>2159.4797150952932</v>
      </c>
      <c r="P45" s="8">
        <v>0</v>
      </c>
      <c r="Q45" s="8">
        <v>0</v>
      </c>
    </row>
    <row r="46" spans="1:18" x14ac:dyDescent="0.25">
      <c r="A46" s="33"/>
      <c r="B46" s="12" t="s">
        <v>9</v>
      </c>
      <c r="C46" s="8" cm="1">
        <f t="array" ref="C46:Q46">'[12]Job-Estimates'!$B$36:$P$36</f>
        <v>0</v>
      </c>
      <c r="D46" s="8">
        <v>703.70074089966306</v>
      </c>
      <c r="E46" s="8">
        <v>462.85056675687065</v>
      </c>
      <c r="F46" s="8">
        <v>567.63103998909503</v>
      </c>
      <c r="G46" s="8">
        <v>0</v>
      </c>
      <c r="H46" s="8">
        <v>986.4656325467721</v>
      </c>
      <c r="I46" s="8">
        <v>1200.8463146219167</v>
      </c>
      <c r="J46" s="8">
        <v>0</v>
      </c>
      <c r="K46" s="8">
        <v>0</v>
      </c>
      <c r="L46" s="8">
        <v>2751.3325881162473</v>
      </c>
      <c r="M46" s="8">
        <v>2336.4990082080458</v>
      </c>
      <c r="N46" s="8">
        <v>1642.8449433480735</v>
      </c>
      <c r="O46" s="8">
        <v>3442.9765306492131</v>
      </c>
      <c r="P46" s="8">
        <v>0</v>
      </c>
      <c r="Q46" s="8">
        <v>0</v>
      </c>
    </row>
    <row r="47" spans="1:18" x14ac:dyDescent="0.25">
      <c r="B47" s="12"/>
    </row>
    <row r="48" spans="1:18" x14ac:dyDescent="0.25">
      <c r="B48" s="10" t="s">
        <v>16</v>
      </c>
    </row>
    <row r="49" spans="1:48" x14ac:dyDescent="0.25">
      <c r="A49" s="30">
        <v>0.25</v>
      </c>
      <c r="B49" s="17" t="s">
        <v>7</v>
      </c>
      <c r="C49" s="18" cm="1">
        <f t="array" ref="C49:Q49">'[13]Job-Estimates'!$B$34:$P$34</f>
        <v>0</v>
      </c>
      <c r="D49" s="18">
        <v>243.97956117306404</v>
      </c>
      <c r="E49" s="18">
        <v>142.22803143080034</v>
      </c>
      <c r="F49" s="18">
        <v>161.66516826447813</v>
      </c>
      <c r="G49" s="18">
        <v>0</v>
      </c>
      <c r="H49" s="18">
        <v>456.83113054869239</v>
      </c>
      <c r="I49" s="18">
        <v>705.32134345294185</v>
      </c>
      <c r="J49" s="18">
        <v>0</v>
      </c>
      <c r="K49" s="18">
        <v>0</v>
      </c>
      <c r="L49" s="18">
        <v>1119.2510539351351</v>
      </c>
      <c r="M49" s="18">
        <v>950.49540311873079</v>
      </c>
      <c r="N49" s="18">
        <v>668.31467131106751</v>
      </c>
      <c r="O49" s="18">
        <v>1400.6140614361266</v>
      </c>
      <c r="P49" s="18">
        <v>0</v>
      </c>
      <c r="Q49" s="18">
        <v>0</v>
      </c>
    </row>
    <row r="50" spans="1:48" x14ac:dyDescent="0.25">
      <c r="A50" s="31"/>
      <c r="B50" s="11" t="s">
        <v>8</v>
      </c>
      <c r="C50" s="8" cm="1">
        <f t="array" ref="C50:Q50">'[13]Job-Estimates'!$B$35:$P$35</f>
        <v>0</v>
      </c>
      <c r="D50" s="8">
        <v>94.042486034813791</v>
      </c>
      <c r="E50" s="8">
        <v>54.822123604453736</v>
      </c>
      <c r="F50" s="8">
        <v>62.314212943614798</v>
      </c>
      <c r="G50" s="8">
        <v>0</v>
      </c>
      <c r="H50" s="8">
        <v>176.08661565064187</v>
      </c>
      <c r="I50" s="8">
        <v>271.86774282571503</v>
      </c>
      <c r="J50" s="8">
        <v>0</v>
      </c>
      <c r="K50" s="8">
        <v>0</v>
      </c>
      <c r="L50" s="8">
        <v>431.41790690607326</v>
      </c>
      <c r="M50" s="8">
        <v>366.37065106671935</v>
      </c>
      <c r="N50" s="8">
        <v>257.60343547404915</v>
      </c>
      <c r="O50" s="8">
        <v>539.86992877382329</v>
      </c>
      <c r="P50" s="8">
        <v>0</v>
      </c>
      <c r="Q50" s="8">
        <v>0</v>
      </c>
    </row>
    <row r="51" spans="1:48" x14ac:dyDescent="0.25">
      <c r="A51" s="31"/>
      <c r="B51" s="12" t="s">
        <v>9</v>
      </c>
      <c r="C51" s="8" cm="1">
        <f t="array" ref="C51:Q51">'[13]Job-Estimates'!$B$36:$P$36</f>
        <v>0</v>
      </c>
      <c r="D51" s="8">
        <v>149.93707513825024</v>
      </c>
      <c r="E51" s="8">
        <v>87.405907826346606</v>
      </c>
      <c r="F51" s="8">
        <v>99.350955320863335</v>
      </c>
      <c r="G51" s="8">
        <v>0</v>
      </c>
      <c r="H51" s="8">
        <v>280.74451489805051</v>
      </c>
      <c r="I51" s="8">
        <v>433.45360062722676</v>
      </c>
      <c r="J51" s="8">
        <v>0</v>
      </c>
      <c r="K51" s="8">
        <v>0</v>
      </c>
      <c r="L51" s="8">
        <v>687.83314702906182</v>
      </c>
      <c r="M51" s="8">
        <v>584.12475205201144</v>
      </c>
      <c r="N51" s="8">
        <v>410.71123583701836</v>
      </c>
      <c r="O51" s="8">
        <v>860.74413266230329</v>
      </c>
      <c r="P51" s="8">
        <v>0</v>
      </c>
      <c r="Q51" s="8">
        <v>0</v>
      </c>
    </row>
    <row r="52" spans="1:48" x14ac:dyDescent="0.25">
      <c r="A52" s="32">
        <v>1</v>
      </c>
      <c r="B52" s="17" t="s">
        <v>7</v>
      </c>
      <c r="C52" s="18" cm="1">
        <f t="array" ref="C52:Q52">'[16]Job-Estimates'!$B$34:$P$34</f>
        <v>0</v>
      </c>
      <c r="D52" s="18">
        <v>975.91824469225617</v>
      </c>
      <c r="E52" s="18">
        <v>568.91212572320137</v>
      </c>
      <c r="F52" s="18">
        <v>646.6606730579125</v>
      </c>
      <c r="G52" s="18">
        <v>0</v>
      </c>
      <c r="H52" s="18">
        <v>1827.3245221947695</v>
      </c>
      <c r="I52" s="18">
        <v>2821.2853738117674</v>
      </c>
      <c r="J52" s="18">
        <v>0</v>
      </c>
      <c r="K52" s="18">
        <v>0</v>
      </c>
      <c r="L52" s="18">
        <v>4477.0042157405405</v>
      </c>
      <c r="M52" s="18">
        <v>3801.9816124749232</v>
      </c>
      <c r="N52" s="18">
        <v>2673.2586852442701</v>
      </c>
      <c r="O52" s="18">
        <v>5602.4562457445063</v>
      </c>
      <c r="P52" s="18">
        <v>0</v>
      </c>
      <c r="Q52" s="18">
        <v>0</v>
      </c>
      <c r="AV52" s="6"/>
    </row>
    <row r="53" spans="1:48" x14ac:dyDescent="0.25">
      <c r="A53" s="33"/>
      <c r="B53" s="11" t="s">
        <v>8</v>
      </c>
      <c r="C53" s="8" cm="1">
        <f t="array" ref="C53:Q53">'[16]Job-Estimates'!$B$35:$P$35</f>
        <v>0</v>
      </c>
      <c r="D53" s="8">
        <v>376.16994413925516</v>
      </c>
      <c r="E53" s="8">
        <v>219.28849441781495</v>
      </c>
      <c r="F53" s="8">
        <v>249.25685177445919</v>
      </c>
      <c r="G53" s="8">
        <v>0</v>
      </c>
      <c r="H53" s="8">
        <v>704.3464626025675</v>
      </c>
      <c r="I53" s="8">
        <v>1087.4709713028601</v>
      </c>
      <c r="J53" s="8">
        <v>0</v>
      </c>
      <c r="K53" s="8">
        <v>0</v>
      </c>
      <c r="L53" s="8">
        <v>1725.671627624293</v>
      </c>
      <c r="M53" s="8">
        <v>1465.4826042668774</v>
      </c>
      <c r="N53" s="8">
        <v>1030.4137418961966</v>
      </c>
      <c r="O53" s="8">
        <v>2159.4797150952932</v>
      </c>
      <c r="P53" s="8">
        <v>0</v>
      </c>
      <c r="Q53" s="8">
        <v>0</v>
      </c>
    </row>
    <row r="54" spans="1:48" x14ac:dyDescent="0.25">
      <c r="A54" s="33"/>
      <c r="B54" s="12" t="s">
        <v>9</v>
      </c>
      <c r="C54" s="8" cm="1">
        <f t="array" ref="C54:Q54">'[16]Job-Estimates'!$B$36:$P$36</f>
        <v>0</v>
      </c>
      <c r="D54" s="8">
        <v>599.74830055300095</v>
      </c>
      <c r="E54" s="8">
        <v>349.62363130538643</v>
      </c>
      <c r="F54" s="8">
        <v>397.40382128345334</v>
      </c>
      <c r="G54" s="8">
        <v>0</v>
      </c>
      <c r="H54" s="8">
        <v>1122.978059592202</v>
      </c>
      <c r="I54" s="8">
        <v>1733.8144025089071</v>
      </c>
      <c r="J54" s="8">
        <v>0</v>
      </c>
      <c r="K54" s="8">
        <v>0</v>
      </c>
      <c r="L54" s="8">
        <v>2751.3325881162473</v>
      </c>
      <c r="M54" s="8">
        <v>2336.4990082080458</v>
      </c>
      <c r="N54" s="8">
        <v>1642.8449433480735</v>
      </c>
      <c r="O54" s="8">
        <v>3442.9765306492131</v>
      </c>
      <c r="P54" s="8">
        <v>0</v>
      </c>
      <c r="Q54" s="8">
        <v>0</v>
      </c>
    </row>
    <row r="62" spans="1:48" x14ac:dyDescent="0.25">
      <c r="C62" s="6"/>
      <c r="D62" s="10" t="str">
        <f>B24</f>
        <v>Unconstrained East Coast</v>
      </c>
    </row>
    <row r="63" spans="1:48" x14ac:dyDescent="0.25">
      <c r="D63" s="20" t="s">
        <v>21</v>
      </c>
      <c r="E63" s="20" t="s">
        <v>20</v>
      </c>
      <c r="F63" s="12" t="s">
        <v>22</v>
      </c>
      <c r="G63" s="12" t="s">
        <v>23</v>
      </c>
    </row>
    <row r="64" spans="1:48" x14ac:dyDescent="0.25">
      <c r="C64">
        <v>2021</v>
      </c>
      <c r="D64" s="8">
        <f>C26</f>
        <v>0</v>
      </c>
      <c r="E64" s="8">
        <f>C27</f>
        <v>0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3:18" x14ac:dyDescent="0.25">
      <c r="D65" s="8"/>
      <c r="E65" s="8"/>
      <c r="F65" s="8">
        <f>C29</f>
        <v>0</v>
      </c>
      <c r="G65" s="8">
        <f>C30</f>
        <v>0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3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3:18" x14ac:dyDescent="0.25">
      <c r="C67">
        <v>2022</v>
      </c>
      <c r="D67" s="8">
        <f>D26</f>
        <v>267.88704513942537</v>
      </c>
      <c r="E67" s="8">
        <f>D27</f>
        <v>427.10695675106507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3:18" x14ac:dyDescent="0.25">
      <c r="D68" s="8"/>
      <c r="E68" s="8"/>
      <c r="F68" s="8">
        <f>D29</f>
        <v>1071.5481805577015</v>
      </c>
      <c r="G68" s="8">
        <f>D30</f>
        <v>1708.4278270042603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3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3:18" x14ac:dyDescent="0.25">
      <c r="C70">
        <v>2023</v>
      </c>
      <c r="D70" s="8">
        <f>E26</f>
        <v>108.92261853993888</v>
      </c>
      <c r="E70" s="8">
        <f>E27</f>
        <v>173.66128362697663</v>
      </c>
    </row>
    <row r="71" spans="3:18" x14ac:dyDescent="0.25">
      <c r="F71" s="8">
        <f>E29</f>
        <v>435.69047415975552</v>
      </c>
      <c r="G71" s="8">
        <f>E30</f>
        <v>694.6451345079065</v>
      </c>
    </row>
    <row r="73" spans="3:18" x14ac:dyDescent="0.25">
      <c r="C73">
        <v>2024</v>
      </c>
      <c r="D73" s="8">
        <f>F26</f>
        <v>100.01833177568007</v>
      </c>
      <c r="E73" s="8">
        <f>F27</f>
        <v>159.46469259756716</v>
      </c>
    </row>
    <row r="74" spans="3:18" x14ac:dyDescent="0.25">
      <c r="F74" s="8">
        <f>F29</f>
        <v>400.07332710272027</v>
      </c>
      <c r="G74" s="8">
        <f>F30</f>
        <v>637.85877039026866</v>
      </c>
    </row>
    <row r="76" spans="3:18" x14ac:dyDescent="0.25">
      <c r="C76">
        <v>2025</v>
      </c>
      <c r="D76" s="8">
        <f>G26</f>
        <v>0</v>
      </c>
      <c r="E76" s="8">
        <f>G27</f>
        <v>0</v>
      </c>
    </row>
    <row r="77" spans="3:18" x14ac:dyDescent="0.25">
      <c r="F77" s="8">
        <f>G29</f>
        <v>0</v>
      </c>
      <c r="G77" s="8">
        <f>G30</f>
        <v>0</v>
      </c>
    </row>
    <row r="79" spans="3:18" x14ac:dyDescent="0.25">
      <c r="C79">
        <v>2026</v>
      </c>
      <c r="D79" s="8">
        <f>H26</f>
        <v>458.40813743013501</v>
      </c>
      <c r="E79" s="8">
        <f>H27</f>
        <v>730.86514663599303</v>
      </c>
    </row>
    <row r="80" spans="3:18" x14ac:dyDescent="0.25">
      <c r="F80" s="8">
        <f>H29</f>
        <v>1833.6325497205401</v>
      </c>
      <c r="G80" s="8">
        <f>H30</f>
        <v>2923.4605865439721</v>
      </c>
    </row>
    <row r="82" spans="3:7" x14ac:dyDescent="0.25">
      <c r="C82">
        <v>2027</v>
      </c>
      <c r="D82" s="8">
        <f>I26</f>
        <v>292.145045787892</v>
      </c>
      <c r="E82" s="8">
        <f>I27</f>
        <v>465.78281294425858</v>
      </c>
    </row>
    <row r="83" spans="3:7" x14ac:dyDescent="0.25">
      <c r="F83" s="8">
        <f>I29</f>
        <v>1168.580183151568</v>
      </c>
      <c r="G83" s="8">
        <f>I30</f>
        <v>1863.1312517770343</v>
      </c>
    </row>
    <row r="85" spans="3:7" x14ac:dyDescent="0.25">
      <c r="C85">
        <v>2028</v>
      </c>
      <c r="D85" s="8">
        <f>J26</f>
        <v>0</v>
      </c>
      <c r="E85" s="8">
        <f>J27</f>
        <v>0</v>
      </c>
    </row>
    <row r="86" spans="3:7" x14ac:dyDescent="0.25">
      <c r="F86" s="8">
        <f>J29</f>
        <v>0</v>
      </c>
      <c r="G86" s="8">
        <f>J30</f>
        <v>0</v>
      </c>
    </row>
    <row r="88" spans="3:7" x14ac:dyDescent="0.25">
      <c r="C88">
        <v>2029</v>
      </c>
      <c r="D88" s="8">
        <f>K26</f>
        <v>0</v>
      </c>
      <c r="E88" s="8">
        <f>K27</f>
        <v>0</v>
      </c>
    </row>
    <row r="89" spans="3:7" x14ac:dyDescent="0.25">
      <c r="F89" s="8">
        <f>K29</f>
        <v>0</v>
      </c>
      <c r="G89" s="8">
        <f>K30</f>
        <v>0</v>
      </c>
    </row>
    <row r="91" spans="3:7" x14ac:dyDescent="0.25">
      <c r="C91">
        <v>2030</v>
      </c>
      <c r="D91" s="8">
        <f>L26</f>
        <v>728.29218284888066</v>
      </c>
      <c r="E91" s="8">
        <f>L27</f>
        <v>1161.1560300733506</v>
      </c>
    </row>
    <row r="92" spans="3:7" x14ac:dyDescent="0.25">
      <c r="F92" s="8">
        <f>L29</f>
        <v>2913.1687313955226</v>
      </c>
      <c r="G92" s="8">
        <f>L30</f>
        <v>4644.6241202934025</v>
      </c>
    </row>
    <row r="94" spans="3:7" x14ac:dyDescent="0.25">
      <c r="C94">
        <v>2031</v>
      </c>
      <c r="D94" s="8">
        <f>M26</f>
        <v>194.19646531951793</v>
      </c>
      <c r="E94" s="8">
        <f>M27</f>
        <v>309.61803797292418</v>
      </c>
    </row>
    <row r="95" spans="3:7" x14ac:dyDescent="0.25">
      <c r="F95" s="8">
        <f>M29</f>
        <v>776.78586127807171</v>
      </c>
      <c r="G95" s="8">
        <f>M30</f>
        <v>1238.4721518916967</v>
      </c>
    </row>
    <row r="97" spans="3:7" x14ac:dyDescent="0.25">
      <c r="C97">
        <v>2032</v>
      </c>
      <c r="D97" s="8">
        <f>N26</f>
        <v>188.3408230890229</v>
      </c>
      <c r="E97" s="8">
        <f>N27</f>
        <v>300.28206753960939</v>
      </c>
    </row>
    <row r="98" spans="3:7" x14ac:dyDescent="0.25">
      <c r="F98" s="8">
        <f>N29</f>
        <v>753.36329235609162</v>
      </c>
      <c r="G98" s="8">
        <f>N30</f>
        <v>1201.1282701584375</v>
      </c>
    </row>
    <row r="100" spans="3:7" x14ac:dyDescent="0.25">
      <c r="C100">
        <v>2033</v>
      </c>
      <c r="D100" s="8">
        <f>O26</f>
        <v>249.84037015547528</v>
      </c>
      <c r="E100" s="8">
        <f>O27</f>
        <v>398.33415652902056</v>
      </c>
    </row>
    <row r="101" spans="3:7" x14ac:dyDescent="0.25">
      <c r="F101" s="8">
        <f>O29</f>
        <v>999.36148062190114</v>
      </c>
      <c r="G101" s="8">
        <f>O30</f>
        <v>1593.3366261160822</v>
      </c>
    </row>
    <row r="103" spans="3:7" x14ac:dyDescent="0.25">
      <c r="C103">
        <v>2034</v>
      </c>
      <c r="D103" s="8">
        <f>P26</f>
        <v>0</v>
      </c>
      <c r="E103" s="8">
        <f>P27</f>
        <v>0</v>
      </c>
    </row>
    <row r="104" spans="3:7" x14ac:dyDescent="0.25">
      <c r="F104" s="8">
        <f>P29</f>
        <v>0</v>
      </c>
      <c r="G104" s="8">
        <f>P30</f>
        <v>0</v>
      </c>
    </row>
    <row r="106" spans="3:7" x14ac:dyDescent="0.25">
      <c r="C106">
        <v>2035</v>
      </c>
      <c r="D106" s="8">
        <f>Q26</f>
        <v>0</v>
      </c>
      <c r="E106" s="8">
        <f>Q27</f>
        <v>0</v>
      </c>
    </row>
    <row r="107" spans="3:7" x14ac:dyDescent="0.25">
      <c r="F107" s="8">
        <f>Q29</f>
        <v>0</v>
      </c>
      <c r="G107" s="8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5C53-9C7C-44B3-9037-C3A9D4BD28DA}">
  <sheetPr codeName="Sheet9"/>
  <dimension ref="A1:AV107"/>
  <sheetViews>
    <sheetView topLeftCell="AP1" zoomScale="55" zoomScaleNormal="55" workbookViewId="0">
      <selection activeCell="AB116" sqref="AB115:AT116"/>
    </sheetView>
  </sheetViews>
  <sheetFormatPr defaultRowHeight="15" x14ac:dyDescent="0.25"/>
  <sheetData>
    <row r="1" spans="1:17" x14ac:dyDescent="0.25">
      <c r="A1" s="9" t="s">
        <v>29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13</v>
      </c>
    </row>
    <row r="5" spans="1:17" x14ac:dyDescent="0.25">
      <c r="B5" s="20" t="s">
        <v>75</v>
      </c>
      <c r="C5" s="18" cm="1">
        <f t="array" ref="C5:Q5">_xlfn.ANCHORARRAY(C25)</f>
        <v>3.0889988198762373</v>
      </c>
      <c r="D5" s="18">
        <v>15.609058464317993</v>
      </c>
      <c r="E5" s="18">
        <v>14.160068661280503</v>
      </c>
      <c r="F5" s="18">
        <v>11.711276960308904</v>
      </c>
      <c r="G5" s="18">
        <v>8.5429305844907919</v>
      </c>
      <c r="H5" s="18">
        <v>13.267544390795415</v>
      </c>
      <c r="I5" s="18">
        <v>8.1471789695601142</v>
      </c>
      <c r="J5" s="18">
        <v>17.635975230996273</v>
      </c>
      <c r="K5" s="18">
        <v>1.911327867849629</v>
      </c>
      <c r="L5" s="18">
        <v>11.29170309790171</v>
      </c>
      <c r="M5" s="18">
        <v>3.7421232315810871</v>
      </c>
      <c r="N5" s="18">
        <v>5.5798969359518376</v>
      </c>
      <c r="O5" s="18">
        <v>3.7062999872652069</v>
      </c>
      <c r="P5" s="18">
        <v>0</v>
      </c>
      <c r="Q5" s="18">
        <v>0</v>
      </c>
    </row>
    <row r="6" spans="1:17" x14ac:dyDescent="0.25">
      <c r="B6" s="12" t="s">
        <v>76</v>
      </c>
      <c r="C6" s="18" cm="1">
        <f t="array" ref="C6:Q6">_xlfn.ANCHORARRAY(C28)</f>
        <v>12.355995279504949</v>
      </c>
      <c r="D6" s="18">
        <v>62.436233857271972</v>
      </c>
      <c r="E6" s="18">
        <v>56.640274645122012</v>
      </c>
      <c r="F6" s="18">
        <v>46.845107841235617</v>
      </c>
      <c r="G6" s="18">
        <v>34.171722337963168</v>
      </c>
      <c r="H6" s="18">
        <v>53.070177563181659</v>
      </c>
      <c r="I6" s="18">
        <v>32.588715878240457</v>
      </c>
      <c r="J6" s="18">
        <v>70.543900923985092</v>
      </c>
      <c r="K6" s="18">
        <v>7.6453114713985162</v>
      </c>
      <c r="L6" s="18">
        <v>45.16681239160684</v>
      </c>
      <c r="M6" s="18">
        <v>14.968492926324348</v>
      </c>
      <c r="N6" s="18">
        <v>22.31958774380735</v>
      </c>
      <c r="O6" s="18">
        <v>14.825199949060828</v>
      </c>
      <c r="P6" s="18">
        <v>0</v>
      </c>
      <c r="Q6" s="18"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 t="s">
        <v>14</v>
      </c>
    </row>
    <row r="10" spans="1:17" x14ac:dyDescent="0.25">
      <c r="B10" s="11" t="s">
        <v>78</v>
      </c>
      <c r="C10" s="18" cm="1">
        <f t="array" ref="C10:Q10">_xlfn.ANCHORARRAY(C33)</f>
        <v>3.0889988198762373</v>
      </c>
      <c r="D10" s="18">
        <v>7.2052665111999747</v>
      </c>
      <c r="E10" s="18">
        <v>12.419951702417674</v>
      </c>
      <c r="F10" s="18">
        <v>13.484487000931379</v>
      </c>
      <c r="G10" s="18">
        <v>8.2343789308504487</v>
      </c>
      <c r="H10" s="18">
        <v>9.4330315826975539</v>
      </c>
      <c r="I10" s="18">
        <v>14.206066206730808</v>
      </c>
      <c r="J10" s="18">
        <v>14.917494275837715</v>
      </c>
      <c r="K10" s="18">
        <v>7.3726498778860332</v>
      </c>
      <c r="L10" s="18">
        <v>9.9381252723143962</v>
      </c>
      <c r="M10" s="18">
        <v>7.0142890938727032</v>
      </c>
      <c r="N10" s="18">
        <v>7.4312328409322141</v>
      </c>
      <c r="O10" s="18">
        <v>3.7062999872652056</v>
      </c>
      <c r="P10" s="18">
        <v>0</v>
      </c>
      <c r="Q10" s="18">
        <v>0</v>
      </c>
    </row>
    <row r="11" spans="1:17" x14ac:dyDescent="0.25">
      <c r="B11" s="12" t="s">
        <v>77</v>
      </c>
      <c r="C11" s="18" cm="1">
        <f t="array" ref="C11:Q11">_xlfn.ANCHORARRAY(C36)</f>
        <v>12.355995279504949</v>
      </c>
      <c r="D11" s="18">
        <v>28.821066044799899</v>
      </c>
      <c r="E11" s="18">
        <v>49.679806809670694</v>
      </c>
      <c r="F11" s="18">
        <v>53.937948003725516</v>
      </c>
      <c r="G11" s="18">
        <v>32.937515723401795</v>
      </c>
      <c r="H11" s="18">
        <v>37.732126330790216</v>
      </c>
      <c r="I11" s="18">
        <v>56.824264826923233</v>
      </c>
      <c r="J11" s="18">
        <v>59.66997710335086</v>
      </c>
      <c r="K11" s="18">
        <v>29.490599511544133</v>
      </c>
      <c r="L11" s="18">
        <v>39.752501089257585</v>
      </c>
      <c r="M11" s="18">
        <v>28.057156375490813</v>
      </c>
      <c r="N11" s="18">
        <v>29.724931363728857</v>
      </c>
      <c r="O11" s="18">
        <v>14.825199949060822</v>
      </c>
      <c r="P11" s="18">
        <v>0</v>
      </c>
      <c r="Q11" s="18">
        <v>0</v>
      </c>
    </row>
    <row r="12" spans="1:17" x14ac:dyDescent="0.25">
      <c r="B12" s="11"/>
    </row>
    <row r="13" spans="1:17" x14ac:dyDescent="0.25">
      <c r="B13" s="11"/>
    </row>
    <row r="14" spans="1:17" x14ac:dyDescent="0.25">
      <c r="B14" s="10" t="s">
        <v>15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 t="s">
        <v>79</v>
      </c>
      <c r="C15" s="18" cm="1">
        <f t="array" ref="C15:Q15">_xlfn.ANCHORARRAY(C41)</f>
        <v>3.0889988198762373</v>
      </c>
      <c r="D15" s="18">
        <v>6.2504002097422351</v>
      </c>
      <c r="E15" s="18">
        <v>9.4237571515726515</v>
      </c>
      <c r="F15" s="18">
        <v>9.3903399000771675</v>
      </c>
      <c r="G15" s="18">
        <v>9.1124592901235104</v>
      </c>
      <c r="H15" s="18">
        <v>4.7763159806863493</v>
      </c>
      <c r="I15" s="18">
        <v>4.8883073817360696</v>
      </c>
      <c r="J15" s="18">
        <v>3.2065409510902319</v>
      </c>
      <c r="K15" s="18">
        <v>5.1299318717284859</v>
      </c>
      <c r="L15" s="18">
        <v>6.8443837205890201</v>
      </c>
      <c r="M15" s="18">
        <v>6.8047823533628975</v>
      </c>
      <c r="N15" s="18">
        <v>8.455534878102263</v>
      </c>
      <c r="O15" s="18">
        <v>8.4245504453081104</v>
      </c>
      <c r="P15" s="18">
        <v>0</v>
      </c>
      <c r="Q15" s="18">
        <v>0</v>
      </c>
    </row>
    <row r="16" spans="1:17" x14ac:dyDescent="0.25">
      <c r="B16" s="12" t="s">
        <v>80</v>
      </c>
      <c r="C16" s="18" cm="1">
        <f t="array" ref="C16:Q16">_xlfn.ANCHORARRAY(C44)</f>
        <v>12.355995279504949</v>
      </c>
      <c r="D16" s="18">
        <v>25.00160083896894</v>
      </c>
      <c r="E16" s="18">
        <v>37.695028606290606</v>
      </c>
      <c r="F16" s="18">
        <v>37.56135960030867</v>
      </c>
      <c r="G16" s="18">
        <v>36.449837160494042</v>
      </c>
      <c r="H16" s="18">
        <v>19.105263922745397</v>
      </c>
      <c r="I16" s="18">
        <v>19.553229526944278</v>
      </c>
      <c r="J16" s="18">
        <v>12.826163804360927</v>
      </c>
      <c r="K16" s="18">
        <v>20.519727486913943</v>
      </c>
      <c r="L16" s="18">
        <v>27.37753488235608</v>
      </c>
      <c r="M16" s="18">
        <v>27.21912941345159</v>
      </c>
      <c r="N16" s="18">
        <v>33.822139512409052</v>
      </c>
      <c r="O16" s="18">
        <v>33.698201781232441</v>
      </c>
      <c r="P16" s="18">
        <v>0</v>
      </c>
      <c r="Q16" s="18">
        <v>0</v>
      </c>
    </row>
    <row r="17" spans="1:19" x14ac:dyDescent="0.25">
      <c r="B17" s="11"/>
    </row>
    <row r="18" spans="1:19" x14ac:dyDescent="0.25">
      <c r="B18" s="11"/>
    </row>
    <row r="19" spans="1:19" x14ac:dyDescent="0.25">
      <c r="B19" s="10" t="s">
        <v>16</v>
      </c>
    </row>
    <row r="20" spans="1:19" x14ac:dyDescent="0.25">
      <c r="B20" s="11" t="s">
        <v>81</v>
      </c>
      <c r="C20" s="18" cm="1">
        <f t="array" ref="C20:Q20">_xlfn.ANCHORARRAY(C49)</f>
        <v>3.0889988198762373</v>
      </c>
      <c r="D20" s="18">
        <v>6.7208103596557711</v>
      </c>
      <c r="E20" s="18">
        <v>8.0358660631787249</v>
      </c>
      <c r="F20" s="18">
        <v>6.2633567133514703</v>
      </c>
      <c r="G20" s="18">
        <v>6.0780103465123823</v>
      </c>
      <c r="H20" s="18">
        <v>4.4247260543302707</v>
      </c>
      <c r="I20" s="18">
        <v>7.2455578302621291</v>
      </c>
      <c r="J20" s="18">
        <v>5.9488969264035916</v>
      </c>
      <c r="K20" s="18">
        <v>5.1299318717284859</v>
      </c>
      <c r="L20" s="18">
        <v>6.8443837205890201</v>
      </c>
      <c r="M20" s="18">
        <v>6.8047823533628975</v>
      </c>
      <c r="N20" s="18">
        <v>8.455534878102263</v>
      </c>
      <c r="O20" s="18">
        <v>8.4245504453081104</v>
      </c>
      <c r="P20" s="18">
        <v>0</v>
      </c>
      <c r="Q20" s="18">
        <v>0</v>
      </c>
    </row>
    <row r="21" spans="1:19" x14ac:dyDescent="0.25">
      <c r="B21" s="12" t="s">
        <v>82</v>
      </c>
      <c r="C21" s="18" cm="1">
        <f t="array" ref="C21:Q21">_xlfn.ANCHORARRAY(C52)</f>
        <v>12.355995279504949</v>
      </c>
      <c r="D21" s="18">
        <v>26.883241438623084</v>
      </c>
      <c r="E21" s="18">
        <v>32.143464252714899</v>
      </c>
      <c r="F21" s="18">
        <v>25.053426853405881</v>
      </c>
      <c r="G21" s="18">
        <v>24.312041386049529</v>
      </c>
      <c r="H21" s="18">
        <v>17.698904217321083</v>
      </c>
      <c r="I21" s="18">
        <v>28.982231321048516</v>
      </c>
      <c r="J21" s="18">
        <v>23.795587705614366</v>
      </c>
      <c r="K21" s="18">
        <v>20.519727486913943</v>
      </c>
      <c r="L21" s="18">
        <v>27.37753488235608</v>
      </c>
      <c r="M21" s="18">
        <v>27.21912941345159</v>
      </c>
      <c r="N21" s="18">
        <v>33.822139512409052</v>
      </c>
      <c r="O21" s="18">
        <v>33.698201781232441</v>
      </c>
      <c r="P21" s="18">
        <v>0</v>
      </c>
      <c r="Q21" s="18">
        <v>0</v>
      </c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13</v>
      </c>
    </row>
    <row r="25" spans="1:19" x14ac:dyDescent="0.25">
      <c r="A25" s="30">
        <v>0.25</v>
      </c>
      <c r="B25" s="17" t="s">
        <v>7</v>
      </c>
      <c r="C25" s="18" cm="1">
        <f t="array" ref="C25:Q25">'[1]Job-Estimates'!$B$43:$P$43</f>
        <v>3.0889988198762373</v>
      </c>
      <c r="D25" s="18">
        <v>15.609058464317993</v>
      </c>
      <c r="E25" s="18">
        <v>14.160068661280503</v>
      </c>
      <c r="F25" s="18">
        <v>11.711276960308904</v>
      </c>
      <c r="G25" s="18">
        <v>8.5429305844907919</v>
      </c>
      <c r="H25" s="18">
        <v>13.267544390795415</v>
      </c>
      <c r="I25" s="18">
        <v>8.1471789695601142</v>
      </c>
      <c r="J25" s="18">
        <v>17.635975230996273</v>
      </c>
      <c r="K25" s="18">
        <v>1.911327867849629</v>
      </c>
      <c r="L25" s="18">
        <v>11.29170309790171</v>
      </c>
      <c r="M25" s="18">
        <v>3.7421232315810871</v>
      </c>
      <c r="N25" s="18">
        <v>5.5798969359518376</v>
      </c>
      <c r="O25" s="18">
        <v>3.7062999872652069</v>
      </c>
      <c r="P25" s="18">
        <v>0</v>
      </c>
      <c r="Q25" s="18">
        <v>0</v>
      </c>
      <c r="R25" s="8">
        <f>AVERAGE(C25:L25)</f>
        <v>10.536606304737756</v>
      </c>
      <c r="S25" s="8">
        <f>MAX(_xlfn.ANCHORARRAY(C25))</f>
        <v>17.635975230996273</v>
      </c>
    </row>
    <row r="26" spans="1:19" x14ac:dyDescent="0.25">
      <c r="A26" s="31"/>
      <c r="B26" s="11" t="s">
        <v>8</v>
      </c>
      <c r="C26" s="8" cm="1">
        <f t="array" ref="C26:Q26">'[1]Job-Estimates'!$B$44:$P$44</f>
        <v>1.0607007190134727</v>
      </c>
      <c r="D26" s="8">
        <v>5.3598400328585347</v>
      </c>
      <c r="E26" s="8">
        <v>4.8622857715763512</v>
      </c>
      <c r="F26" s="8">
        <v>4.0214194361081921</v>
      </c>
      <c r="G26" s="8">
        <v>2.9334723455202298</v>
      </c>
      <c r="H26" s="8">
        <v>4.5558106996699026</v>
      </c>
      <c r="I26" s="8">
        <v>2.7975791170066207</v>
      </c>
      <c r="J26" s="8">
        <v>6.0558429118373782</v>
      </c>
      <c r="K26" s="8">
        <v>0.65631195151437971</v>
      </c>
      <c r="L26" s="8">
        <v>3.8773461219097749</v>
      </c>
      <c r="M26" s="8">
        <v>1.2849706438327839</v>
      </c>
      <c r="N26" s="8">
        <v>1.9160255594472255</v>
      </c>
      <c r="O26" s="8">
        <v>1.272669654671263</v>
      </c>
      <c r="P26" s="8">
        <v>0</v>
      </c>
      <c r="Q26" s="8">
        <v>0</v>
      </c>
      <c r="R26" s="8"/>
      <c r="S26" s="8"/>
    </row>
    <row r="27" spans="1:19" x14ac:dyDescent="0.25">
      <c r="A27" s="31"/>
      <c r="B27" s="12" t="s">
        <v>9</v>
      </c>
      <c r="C27" s="8" cm="1">
        <f t="array" ref="C27:Q27">'[1]Job-Estimates'!$B$45:$P$45</f>
        <v>2.0282981008627647</v>
      </c>
      <c r="D27" s="8">
        <v>10.249218431459459</v>
      </c>
      <c r="E27" s="8">
        <v>9.2977828897041519</v>
      </c>
      <c r="F27" s="8">
        <v>7.6898575242007112</v>
      </c>
      <c r="G27" s="8">
        <v>5.6094582389705616</v>
      </c>
      <c r="H27" s="8">
        <v>8.711733691125513</v>
      </c>
      <c r="I27" s="8">
        <v>5.349599852553494</v>
      </c>
      <c r="J27" s="8">
        <v>11.580132319158894</v>
      </c>
      <c r="K27" s="8">
        <v>1.2550159163352494</v>
      </c>
      <c r="L27" s="8">
        <v>7.4143569759919359</v>
      </c>
      <c r="M27" s="8">
        <v>2.4571525877483031</v>
      </c>
      <c r="N27" s="8">
        <v>3.6638713765046118</v>
      </c>
      <c r="O27" s="8">
        <v>2.4336303325939439</v>
      </c>
      <c r="P27" s="8">
        <v>0</v>
      </c>
      <c r="Q27" s="8">
        <v>0</v>
      </c>
      <c r="R27" s="8"/>
      <c r="S27" s="8"/>
    </row>
    <row r="28" spans="1:19" x14ac:dyDescent="0.25">
      <c r="A28" s="32">
        <v>1</v>
      </c>
      <c r="B28" s="17" t="s">
        <v>7</v>
      </c>
      <c r="C28" s="18" cm="1">
        <f t="array" ref="C28:Q28">'[4]Job-Estimates'!$B$43:$P$43</f>
        <v>12.355995279504949</v>
      </c>
      <c r="D28" s="18">
        <v>62.436233857271972</v>
      </c>
      <c r="E28" s="18">
        <v>56.640274645122012</v>
      </c>
      <c r="F28" s="18">
        <v>46.845107841235617</v>
      </c>
      <c r="G28" s="18">
        <v>34.171722337963168</v>
      </c>
      <c r="H28" s="18">
        <v>53.070177563181659</v>
      </c>
      <c r="I28" s="18">
        <v>32.588715878240457</v>
      </c>
      <c r="J28" s="18">
        <v>70.543900923985092</v>
      </c>
      <c r="K28" s="18">
        <v>7.6453114713985162</v>
      </c>
      <c r="L28" s="18">
        <v>45.16681239160684</v>
      </c>
      <c r="M28" s="18">
        <v>14.968492926324348</v>
      </c>
      <c r="N28" s="18">
        <v>22.31958774380735</v>
      </c>
      <c r="O28" s="18">
        <v>14.825199949060828</v>
      </c>
      <c r="P28" s="18">
        <v>0</v>
      </c>
      <c r="Q28" s="18">
        <v>0</v>
      </c>
      <c r="R28" s="8">
        <f t="shared" ref="R28" si="0">AVERAGE(C28:L28)</f>
        <v>42.146425218951023</v>
      </c>
      <c r="S28" s="8">
        <f t="shared" ref="S28" si="1">MAX(_xlfn.ANCHORARRAY(C28))</f>
        <v>70.543900923985092</v>
      </c>
    </row>
    <row r="29" spans="1:19" x14ac:dyDescent="0.25">
      <c r="A29" s="33"/>
      <c r="B29" s="11" t="s">
        <v>8</v>
      </c>
      <c r="C29" s="8" cm="1">
        <f t="array" ref="C29:Q29">'[4]Job-Estimates'!$B$44:$P$44</f>
        <v>4.2428028760538909</v>
      </c>
      <c r="D29" s="8">
        <v>21.439360131434139</v>
      </c>
      <c r="E29" s="8">
        <v>19.449143086305405</v>
      </c>
      <c r="F29" s="8">
        <v>16.085677744432768</v>
      </c>
      <c r="G29" s="8">
        <v>11.733889382080919</v>
      </c>
      <c r="H29" s="8">
        <v>18.22324279867961</v>
      </c>
      <c r="I29" s="8">
        <v>11.190316468026483</v>
      </c>
      <c r="J29" s="8">
        <v>24.223371647349513</v>
      </c>
      <c r="K29" s="8">
        <v>2.6252478060575188</v>
      </c>
      <c r="L29" s="8">
        <v>15.5093844876391</v>
      </c>
      <c r="M29" s="8">
        <v>5.1398825753311357</v>
      </c>
      <c r="N29" s="8">
        <v>7.6641022377889021</v>
      </c>
      <c r="O29" s="8">
        <v>5.0906786186850521</v>
      </c>
      <c r="P29" s="8">
        <v>0</v>
      </c>
      <c r="Q29" s="8">
        <v>0</v>
      </c>
    </row>
    <row r="30" spans="1:19" x14ac:dyDescent="0.25">
      <c r="A30" s="33"/>
      <c r="B30" s="12" t="s">
        <v>9</v>
      </c>
      <c r="C30" s="8" cm="1">
        <f t="array" ref="C30:Q30">'[4]Job-Estimates'!$B$45:$P$45</f>
        <v>8.113192403451059</v>
      </c>
      <c r="D30" s="8">
        <v>40.996873725837837</v>
      </c>
      <c r="E30" s="8">
        <v>37.191131558816608</v>
      </c>
      <c r="F30" s="8">
        <v>30.759430096802845</v>
      </c>
      <c r="G30" s="8">
        <v>22.437832955882246</v>
      </c>
      <c r="H30" s="8">
        <v>34.846934764502052</v>
      </c>
      <c r="I30" s="8">
        <v>21.398399410213976</v>
      </c>
      <c r="J30" s="8">
        <v>46.320529276635575</v>
      </c>
      <c r="K30" s="8">
        <v>5.0200636653409978</v>
      </c>
      <c r="L30" s="8">
        <v>29.657427903967744</v>
      </c>
      <c r="M30" s="8">
        <v>9.8286103509932126</v>
      </c>
      <c r="N30" s="8">
        <v>14.655485506018447</v>
      </c>
      <c r="O30" s="8">
        <v>9.7345213303757756</v>
      </c>
      <c r="P30" s="8">
        <v>0</v>
      </c>
      <c r="Q30" s="8">
        <v>0</v>
      </c>
    </row>
    <row r="31" spans="1:19" x14ac:dyDescent="0.25">
      <c r="A31" s="15"/>
      <c r="B31" s="12"/>
    </row>
    <row r="32" spans="1:19" x14ac:dyDescent="0.25">
      <c r="B32" s="10" t="s">
        <v>14</v>
      </c>
    </row>
    <row r="33" spans="1:18" x14ac:dyDescent="0.25">
      <c r="A33" s="30">
        <v>0.25</v>
      </c>
      <c r="B33" s="17" t="s">
        <v>7</v>
      </c>
      <c r="C33" s="19" cm="1">
        <f t="array" ref="C33:Q33">'[5]Job-Estimates'!$B$43:$P$43</f>
        <v>3.0889988198762373</v>
      </c>
      <c r="D33" s="19">
        <v>7.2052665111999747</v>
      </c>
      <c r="E33" s="19">
        <v>12.419951702417674</v>
      </c>
      <c r="F33" s="19">
        <v>13.484487000931379</v>
      </c>
      <c r="G33" s="19">
        <v>8.2343789308504487</v>
      </c>
      <c r="H33" s="19">
        <v>9.4330315826975539</v>
      </c>
      <c r="I33" s="19">
        <v>14.206066206730808</v>
      </c>
      <c r="J33" s="19">
        <v>14.917494275837715</v>
      </c>
      <c r="K33" s="19">
        <v>7.3726498778860332</v>
      </c>
      <c r="L33" s="19">
        <v>9.9381252723143962</v>
      </c>
      <c r="M33" s="19">
        <v>7.0142890938727032</v>
      </c>
      <c r="N33" s="19">
        <v>7.4312328409322141</v>
      </c>
      <c r="O33" s="19">
        <v>3.7062999872652056</v>
      </c>
      <c r="P33" s="19">
        <v>0</v>
      </c>
      <c r="Q33" s="19">
        <v>0</v>
      </c>
      <c r="R33" s="14"/>
    </row>
    <row r="34" spans="1:18" x14ac:dyDescent="0.25">
      <c r="A34" s="31"/>
      <c r="B34" s="11" t="s">
        <v>8</v>
      </c>
      <c r="C34" s="16" cm="1">
        <f t="array" ref="C34:Q34">'[5]Job-Estimates'!$B$44:$P$44</f>
        <v>1.0607007190134727</v>
      </c>
      <c r="D34" s="16">
        <v>2.4741451242832508</v>
      </c>
      <c r="E34" s="16">
        <v>4.2647642388529139</v>
      </c>
      <c r="F34" s="16">
        <v>4.6303044745056905</v>
      </c>
      <c r="G34" s="16">
        <v>2.8275218483030704</v>
      </c>
      <c r="H34" s="16">
        <v>3.2391153139530733</v>
      </c>
      <c r="I34" s="16">
        <v>4.8780804132635076</v>
      </c>
      <c r="J34" s="16">
        <v>5.1223706537040323</v>
      </c>
      <c r="K34" s="16">
        <v>2.5316212412219783</v>
      </c>
      <c r="L34" s="16">
        <v>3.4125544348418337</v>
      </c>
      <c r="M34" s="16">
        <v>2.4085672799114977</v>
      </c>
      <c r="N34" s="16">
        <v>2.5517374648427809</v>
      </c>
      <c r="O34" s="16">
        <v>1.2726696546712626</v>
      </c>
      <c r="P34" s="16">
        <v>0</v>
      </c>
      <c r="Q34" s="16">
        <v>0</v>
      </c>
      <c r="R34" s="13"/>
    </row>
    <row r="35" spans="1:18" x14ac:dyDescent="0.25">
      <c r="A35" s="31"/>
      <c r="B35" s="12" t="s">
        <v>9</v>
      </c>
      <c r="C35" s="16" cm="1">
        <f t="array" ref="C35:Q35">'[5]Job-Estimates'!$B$45:$P$45</f>
        <v>2.0282981008627647</v>
      </c>
      <c r="D35" s="16">
        <v>4.7311213869167235</v>
      </c>
      <c r="E35" s="16">
        <v>8.1551874635647597</v>
      </c>
      <c r="F35" s="16">
        <v>8.8541825264256886</v>
      </c>
      <c r="G35" s="16">
        <v>5.4068570825473783</v>
      </c>
      <c r="H35" s="16">
        <v>6.1939162687444806</v>
      </c>
      <c r="I35" s="16">
        <v>9.3279857934673007</v>
      </c>
      <c r="J35" s="16">
        <v>9.7951236221336817</v>
      </c>
      <c r="K35" s="16">
        <v>4.8410286366640545</v>
      </c>
      <c r="L35" s="16">
        <v>6.5255708374725625</v>
      </c>
      <c r="M35" s="16">
        <v>4.6057218139612051</v>
      </c>
      <c r="N35" s="16">
        <v>4.8794953760894337</v>
      </c>
      <c r="O35" s="16">
        <v>2.433630332593943</v>
      </c>
      <c r="P35" s="16">
        <v>0</v>
      </c>
      <c r="Q35" s="16">
        <v>0</v>
      </c>
      <c r="R35" s="13"/>
    </row>
    <row r="36" spans="1:18" x14ac:dyDescent="0.25">
      <c r="A36" s="32">
        <v>1</v>
      </c>
      <c r="B36" s="17" t="s">
        <v>7</v>
      </c>
      <c r="C36" s="18" cm="1">
        <f t="array" ref="C36:Q36">'[8]Job-Estimates'!$B$43:$P$43</f>
        <v>12.355995279504949</v>
      </c>
      <c r="D36" s="18">
        <v>28.821066044799899</v>
      </c>
      <c r="E36" s="18">
        <v>49.679806809670694</v>
      </c>
      <c r="F36" s="18">
        <v>53.937948003725516</v>
      </c>
      <c r="G36" s="18">
        <v>32.937515723401795</v>
      </c>
      <c r="H36" s="18">
        <v>37.732126330790216</v>
      </c>
      <c r="I36" s="18">
        <v>56.824264826923233</v>
      </c>
      <c r="J36" s="18">
        <v>59.66997710335086</v>
      </c>
      <c r="K36" s="18">
        <v>29.490599511544133</v>
      </c>
      <c r="L36" s="18">
        <v>39.752501089257585</v>
      </c>
      <c r="M36" s="18">
        <v>28.057156375490813</v>
      </c>
      <c r="N36" s="18">
        <v>29.724931363728857</v>
      </c>
      <c r="O36" s="18">
        <v>14.825199949060822</v>
      </c>
      <c r="P36" s="18">
        <v>0</v>
      </c>
      <c r="Q36" s="18">
        <v>0</v>
      </c>
    </row>
    <row r="37" spans="1:18" x14ac:dyDescent="0.25">
      <c r="A37" s="33"/>
      <c r="B37" s="11" t="s">
        <v>8</v>
      </c>
      <c r="C37" s="8" cm="1">
        <f t="array" ref="C37:Q37">'[8]Job-Estimates'!$B$44:$P$44</f>
        <v>4.2428028760538909</v>
      </c>
      <c r="D37" s="8">
        <v>9.8965804971330034</v>
      </c>
      <c r="E37" s="8">
        <v>17.059056955411656</v>
      </c>
      <c r="F37" s="8">
        <v>18.521217898022762</v>
      </c>
      <c r="G37" s="8">
        <v>11.310087393212282</v>
      </c>
      <c r="H37" s="8">
        <v>12.956461255812293</v>
      </c>
      <c r="I37" s="8">
        <v>19.51232165305403</v>
      </c>
      <c r="J37" s="8">
        <v>20.489482614816129</v>
      </c>
      <c r="K37" s="8">
        <v>10.126484964887913</v>
      </c>
      <c r="L37" s="8">
        <v>13.650217739367335</v>
      </c>
      <c r="M37" s="8">
        <v>9.6342691196459906</v>
      </c>
      <c r="N37" s="8">
        <v>10.206949859371123</v>
      </c>
      <c r="O37" s="8">
        <v>5.0906786186850503</v>
      </c>
      <c r="P37" s="8">
        <v>0</v>
      </c>
      <c r="Q37" s="8">
        <v>0</v>
      </c>
    </row>
    <row r="38" spans="1:18" x14ac:dyDescent="0.25">
      <c r="A38" s="33"/>
      <c r="B38" s="12" t="s">
        <v>9</v>
      </c>
      <c r="C38" s="8" cm="1">
        <f t="array" ref="C38:Q38">'[8]Job-Estimates'!$B$45:$P$45</f>
        <v>8.113192403451059</v>
      </c>
      <c r="D38" s="8">
        <v>18.924485547666894</v>
      </c>
      <c r="E38" s="8">
        <v>32.620749854259039</v>
      </c>
      <c r="F38" s="8">
        <v>35.416730105702754</v>
      </c>
      <c r="G38" s="8">
        <v>21.627428330189513</v>
      </c>
      <c r="H38" s="8">
        <v>24.775665074977923</v>
      </c>
      <c r="I38" s="8">
        <v>37.311943173869203</v>
      </c>
      <c r="J38" s="8">
        <v>39.180494488534727</v>
      </c>
      <c r="K38" s="8">
        <v>19.364114546656218</v>
      </c>
      <c r="L38" s="8">
        <v>26.10228334989025</v>
      </c>
      <c r="M38" s="8">
        <v>18.42288725584482</v>
      </c>
      <c r="N38" s="8">
        <v>19.517981504357735</v>
      </c>
      <c r="O38" s="8">
        <v>9.7345213303757721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 t="s">
        <v>15</v>
      </c>
    </row>
    <row r="41" spans="1:18" x14ac:dyDescent="0.25">
      <c r="A41" s="30">
        <v>0.25</v>
      </c>
      <c r="B41" s="17" t="s">
        <v>7</v>
      </c>
      <c r="C41" s="18" cm="1">
        <f t="array" ref="C41:Q41">'[9]Job-Estimates'!$B$43:$P$43</f>
        <v>3.0889988198762373</v>
      </c>
      <c r="D41" s="18">
        <v>6.2504002097422351</v>
      </c>
      <c r="E41" s="18">
        <v>9.4237571515726515</v>
      </c>
      <c r="F41" s="18">
        <v>9.3903399000771675</v>
      </c>
      <c r="G41" s="18">
        <v>9.1124592901235104</v>
      </c>
      <c r="H41" s="18">
        <v>4.7763159806863493</v>
      </c>
      <c r="I41" s="18">
        <v>4.8883073817360696</v>
      </c>
      <c r="J41" s="18">
        <v>3.2065409510902319</v>
      </c>
      <c r="K41" s="18">
        <v>5.1299318717284859</v>
      </c>
      <c r="L41" s="18">
        <v>6.8443837205890201</v>
      </c>
      <c r="M41" s="18">
        <v>6.8047823533628975</v>
      </c>
      <c r="N41" s="18">
        <v>8.455534878102263</v>
      </c>
      <c r="O41" s="18">
        <v>8.4245504453081104</v>
      </c>
      <c r="P41" s="18">
        <v>0</v>
      </c>
      <c r="Q41" s="18">
        <v>0</v>
      </c>
    </row>
    <row r="42" spans="1:18" x14ac:dyDescent="0.25">
      <c r="A42" s="31"/>
      <c r="B42" s="11" t="s">
        <v>8</v>
      </c>
      <c r="C42" s="8" cm="1">
        <f t="array" ref="C42:Q42">'[9]Job-Estimates'!$B$44:$P$44</f>
        <v>1.0607007190134727</v>
      </c>
      <c r="D42" s="8">
        <v>2.1462630396411666</v>
      </c>
      <c r="E42" s="8">
        <v>3.2359306588799388</v>
      </c>
      <c r="F42" s="8">
        <v>3.2244558397700582</v>
      </c>
      <c r="G42" s="8">
        <v>3.1290371685549117</v>
      </c>
      <c r="H42" s="8">
        <v>1.6400918518811649</v>
      </c>
      <c r="I42" s="8">
        <v>1.6785474702039727</v>
      </c>
      <c r="J42" s="8">
        <v>1.1010623476067962</v>
      </c>
      <c r="K42" s="8">
        <v>1.7615165113758586</v>
      </c>
      <c r="L42" s="8">
        <v>2.3502251560988783</v>
      </c>
      <c r="M42" s="8">
        <v>2.3366268347203203</v>
      </c>
      <c r="N42" s="8">
        <v>2.9034623992526831</v>
      </c>
      <c r="O42" s="8">
        <v>2.8928229616680805</v>
      </c>
      <c r="P42" s="8">
        <v>0</v>
      </c>
      <c r="Q42" s="8">
        <v>0</v>
      </c>
    </row>
    <row r="43" spans="1:18" x14ac:dyDescent="0.25">
      <c r="A43" s="31"/>
      <c r="B43" s="12" t="s">
        <v>9</v>
      </c>
      <c r="C43" s="8" cm="1">
        <f t="array" ref="C43:Q43">'[9]Job-Estimates'!$B$45:$P$45</f>
        <v>2.0282981008627647</v>
      </c>
      <c r="D43" s="8">
        <v>4.1041371701010689</v>
      </c>
      <c r="E43" s="8">
        <v>6.1878264926927127</v>
      </c>
      <c r="F43" s="8">
        <v>6.1658840603071088</v>
      </c>
      <c r="G43" s="8">
        <v>5.9834221215685988</v>
      </c>
      <c r="H43" s="8">
        <v>3.1362241288051846</v>
      </c>
      <c r="I43" s="8">
        <v>3.2097599115320974</v>
      </c>
      <c r="J43" s="8">
        <v>2.1054786034834354</v>
      </c>
      <c r="K43" s="8">
        <v>3.368415360352627</v>
      </c>
      <c r="L43" s="8">
        <v>4.4941585644901423</v>
      </c>
      <c r="M43" s="8">
        <v>4.4681555186425772</v>
      </c>
      <c r="N43" s="8">
        <v>5.5520724788495803</v>
      </c>
      <c r="O43" s="8">
        <v>5.5317274836400294</v>
      </c>
      <c r="P43" s="8">
        <v>0</v>
      </c>
      <c r="Q43" s="8">
        <v>0</v>
      </c>
    </row>
    <row r="44" spans="1:18" x14ac:dyDescent="0.25">
      <c r="A44" s="32">
        <v>1</v>
      </c>
      <c r="B44" s="17" t="s">
        <v>7</v>
      </c>
      <c r="C44" s="18" cm="1">
        <f t="array" ref="C44:Q44">'[12]Job-Estimates'!$B$43:$P$43</f>
        <v>12.355995279504949</v>
      </c>
      <c r="D44" s="18">
        <v>25.00160083896894</v>
      </c>
      <c r="E44" s="18">
        <v>37.695028606290606</v>
      </c>
      <c r="F44" s="18">
        <v>37.56135960030867</v>
      </c>
      <c r="G44" s="18">
        <v>36.449837160494042</v>
      </c>
      <c r="H44" s="18">
        <v>19.105263922745397</v>
      </c>
      <c r="I44" s="18">
        <v>19.553229526944278</v>
      </c>
      <c r="J44" s="18">
        <v>12.826163804360927</v>
      </c>
      <c r="K44" s="18">
        <v>20.519727486913943</v>
      </c>
      <c r="L44" s="18">
        <v>27.37753488235608</v>
      </c>
      <c r="M44" s="18">
        <v>27.21912941345159</v>
      </c>
      <c r="N44" s="18">
        <v>33.822139512409052</v>
      </c>
      <c r="O44" s="18">
        <v>33.698201781232441</v>
      </c>
      <c r="P44" s="18">
        <v>0</v>
      </c>
      <c r="Q44" s="18">
        <v>0</v>
      </c>
    </row>
    <row r="45" spans="1:18" x14ac:dyDescent="0.25">
      <c r="A45" s="33"/>
      <c r="B45" s="11" t="s">
        <v>8</v>
      </c>
      <c r="C45" s="8" cm="1">
        <f t="array" ref="C45:Q45">'[12]Job-Estimates'!$B$44:$P$44</f>
        <v>4.2428028760538909</v>
      </c>
      <c r="D45" s="8">
        <v>8.5850521585646664</v>
      </c>
      <c r="E45" s="8">
        <v>12.943722635519755</v>
      </c>
      <c r="F45" s="8">
        <v>12.897823359080233</v>
      </c>
      <c r="G45" s="8">
        <v>12.516148674219647</v>
      </c>
      <c r="H45" s="8">
        <v>6.5603674075246596</v>
      </c>
      <c r="I45" s="8">
        <v>6.7141898808158906</v>
      </c>
      <c r="J45" s="8">
        <v>4.4042493904271849</v>
      </c>
      <c r="K45" s="8">
        <v>7.0460660455034345</v>
      </c>
      <c r="L45" s="8">
        <v>9.4009006243955131</v>
      </c>
      <c r="M45" s="8">
        <v>9.3465073388812812</v>
      </c>
      <c r="N45" s="8">
        <v>11.613849597010732</v>
      </c>
      <c r="O45" s="8">
        <v>11.571291846672322</v>
      </c>
      <c r="P45" s="8">
        <v>0</v>
      </c>
      <c r="Q45" s="8">
        <v>0</v>
      </c>
    </row>
    <row r="46" spans="1:18" x14ac:dyDescent="0.25">
      <c r="A46" s="33"/>
      <c r="B46" s="12" t="s">
        <v>9</v>
      </c>
      <c r="C46" s="8" cm="1">
        <f t="array" ref="C46:Q46">'[12]Job-Estimates'!$B$45:$P$45</f>
        <v>8.113192403451059</v>
      </c>
      <c r="D46" s="8">
        <v>16.416548680404276</v>
      </c>
      <c r="E46" s="8">
        <v>24.751305970770851</v>
      </c>
      <c r="F46" s="8">
        <v>24.663536241228435</v>
      </c>
      <c r="G46" s="8">
        <v>23.933688486274395</v>
      </c>
      <c r="H46" s="8">
        <v>12.544896515220739</v>
      </c>
      <c r="I46" s="8">
        <v>12.83903964612839</v>
      </c>
      <c r="J46" s="8">
        <v>8.4219144139337416</v>
      </c>
      <c r="K46" s="8">
        <v>13.473661441410508</v>
      </c>
      <c r="L46" s="8">
        <v>17.976634257960569</v>
      </c>
      <c r="M46" s="8">
        <v>17.872622074570309</v>
      </c>
      <c r="N46" s="8">
        <v>22.208289915398321</v>
      </c>
      <c r="O46" s="8">
        <v>22.126909934560118</v>
      </c>
      <c r="P46" s="8">
        <v>0</v>
      </c>
      <c r="Q46" s="8">
        <v>0</v>
      </c>
    </row>
    <row r="47" spans="1:18" x14ac:dyDescent="0.25">
      <c r="B47" s="12"/>
    </row>
    <row r="48" spans="1:18" x14ac:dyDescent="0.25">
      <c r="B48" s="10" t="s">
        <v>16</v>
      </c>
    </row>
    <row r="49" spans="1:48" x14ac:dyDescent="0.25">
      <c r="A49" s="30">
        <v>0.25</v>
      </c>
      <c r="B49" s="17" t="s">
        <v>7</v>
      </c>
      <c r="C49" s="18" cm="1">
        <f t="array" ref="C49:Q49">'[13]Job-Estimates'!$B$43:$P$43</f>
        <v>3.0889988198762373</v>
      </c>
      <c r="D49" s="18">
        <v>6.7208103596557711</v>
      </c>
      <c r="E49" s="18">
        <v>8.0358660631787249</v>
      </c>
      <c r="F49" s="18">
        <v>6.2633567133514703</v>
      </c>
      <c r="G49" s="18">
        <v>6.0780103465123823</v>
      </c>
      <c r="H49" s="18">
        <v>4.4247260543302707</v>
      </c>
      <c r="I49" s="18">
        <v>7.2455578302621291</v>
      </c>
      <c r="J49" s="18">
        <v>5.9488969264035916</v>
      </c>
      <c r="K49" s="18">
        <v>5.1299318717284859</v>
      </c>
      <c r="L49" s="18">
        <v>6.8443837205890201</v>
      </c>
      <c r="M49" s="18">
        <v>6.8047823533628975</v>
      </c>
      <c r="N49" s="18">
        <v>8.455534878102263</v>
      </c>
      <c r="O49" s="18">
        <v>8.4245504453081104</v>
      </c>
      <c r="P49" s="18">
        <v>0</v>
      </c>
      <c r="Q49" s="18">
        <v>0</v>
      </c>
    </row>
    <row r="50" spans="1:48" x14ac:dyDescent="0.25">
      <c r="A50" s="31"/>
      <c r="B50" s="11" t="s">
        <v>8</v>
      </c>
      <c r="C50" s="8" cm="1">
        <f t="array" ref="C50:Q50">'[13]Job-Estimates'!$B$44:$P$44</f>
        <v>1.0607007190134727</v>
      </c>
      <c r="D50" s="8">
        <v>2.3077925232505239</v>
      </c>
      <c r="E50" s="8">
        <v>2.7593564802498505</v>
      </c>
      <c r="F50" s="8">
        <v>2.1507120451266286</v>
      </c>
      <c r="G50" s="8">
        <v>2.0870677914261266</v>
      </c>
      <c r="H50" s="8">
        <v>1.5193628683399123</v>
      </c>
      <c r="I50" s="8">
        <v>2.4879803613912217</v>
      </c>
      <c r="J50" s="8">
        <v>2.0427328125124182</v>
      </c>
      <c r="K50" s="8">
        <v>1.7615165113758586</v>
      </c>
      <c r="L50" s="8">
        <v>2.3502251560988783</v>
      </c>
      <c r="M50" s="8">
        <v>2.3366268347203203</v>
      </c>
      <c r="N50" s="8">
        <v>2.9034623992526831</v>
      </c>
      <c r="O50" s="8">
        <v>2.8928229616680805</v>
      </c>
      <c r="P50" s="8">
        <v>0</v>
      </c>
      <c r="Q50" s="8">
        <v>0</v>
      </c>
    </row>
    <row r="51" spans="1:48" x14ac:dyDescent="0.25">
      <c r="A51" s="31"/>
      <c r="B51" s="12" t="s">
        <v>9</v>
      </c>
      <c r="C51" s="8" cm="1">
        <f t="array" ref="C51:Q51">'[13]Job-Estimates'!$B$45:$P$45</f>
        <v>2.0282981008627647</v>
      </c>
      <c r="D51" s="8">
        <v>4.4130178364052473</v>
      </c>
      <c r="E51" s="8">
        <v>5.276509582928874</v>
      </c>
      <c r="F51" s="8">
        <v>4.1126446682248412</v>
      </c>
      <c r="G51" s="8">
        <v>3.9909425550862561</v>
      </c>
      <c r="H51" s="8">
        <v>2.9053631859903581</v>
      </c>
      <c r="I51" s="8">
        <v>4.7575774688709078</v>
      </c>
      <c r="J51" s="8">
        <v>3.9061641138911734</v>
      </c>
      <c r="K51" s="8">
        <v>3.368415360352627</v>
      </c>
      <c r="L51" s="8">
        <v>4.4941585644901423</v>
      </c>
      <c r="M51" s="8">
        <v>4.4681555186425772</v>
      </c>
      <c r="N51" s="8">
        <v>5.5520724788495803</v>
      </c>
      <c r="O51" s="8">
        <v>5.5317274836400294</v>
      </c>
      <c r="P51" s="8">
        <v>0</v>
      </c>
      <c r="Q51" s="8">
        <v>0</v>
      </c>
    </row>
    <row r="52" spans="1:48" x14ac:dyDescent="0.25">
      <c r="A52" s="32">
        <v>1</v>
      </c>
      <c r="B52" s="17" t="s">
        <v>7</v>
      </c>
      <c r="C52" s="18" cm="1">
        <f t="array" ref="C52:Q52">'[16]Job-Estimates'!$B$43:$P$43</f>
        <v>12.355995279504949</v>
      </c>
      <c r="D52" s="18">
        <v>26.883241438623084</v>
      </c>
      <c r="E52" s="18">
        <v>32.143464252714899</v>
      </c>
      <c r="F52" s="18">
        <v>25.053426853405881</v>
      </c>
      <c r="G52" s="18">
        <v>24.312041386049529</v>
      </c>
      <c r="H52" s="18">
        <v>17.698904217321083</v>
      </c>
      <c r="I52" s="18">
        <v>28.982231321048516</v>
      </c>
      <c r="J52" s="18">
        <v>23.795587705614366</v>
      </c>
      <c r="K52" s="18">
        <v>20.519727486913943</v>
      </c>
      <c r="L52" s="18">
        <v>27.37753488235608</v>
      </c>
      <c r="M52" s="18">
        <v>27.21912941345159</v>
      </c>
      <c r="N52" s="18">
        <v>33.822139512409052</v>
      </c>
      <c r="O52" s="18">
        <v>33.698201781232441</v>
      </c>
      <c r="P52" s="18">
        <v>0</v>
      </c>
      <c r="Q52" s="18">
        <v>0</v>
      </c>
      <c r="AV52" s="6"/>
    </row>
    <row r="53" spans="1:48" x14ac:dyDescent="0.25">
      <c r="A53" s="33"/>
      <c r="B53" s="11" t="s">
        <v>8</v>
      </c>
      <c r="C53" s="8" cm="1">
        <f t="array" ref="C53:Q53">'[16]Job-Estimates'!$B$44:$P$44</f>
        <v>4.2428028760538909</v>
      </c>
      <c r="D53" s="8">
        <v>9.2311700930020955</v>
      </c>
      <c r="E53" s="8">
        <v>11.037425920999402</v>
      </c>
      <c r="F53" s="8">
        <v>8.6028481805065145</v>
      </c>
      <c r="G53" s="8">
        <v>8.3482711657045066</v>
      </c>
      <c r="H53" s="8">
        <v>6.0774514733596492</v>
      </c>
      <c r="I53" s="8">
        <v>9.9519214455648868</v>
      </c>
      <c r="J53" s="8">
        <v>8.1709312500496729</v>
      </c>
      <c r="K53" s="8">
        <v>7.0460660455034345</v>
      </c>
      <c r="L53" s="8">
        <v>9.4009006243955131</v>
      </c>
      <c r="M53" s="8">
        <v>9.3465073388812812</v>
      </c>
      <c r="N53" s="8">
        <v>11.613849597010732</v>
      </c>
      <c r="O53" s="8">
        <v>11.571291846672322</v>
      </c>
      <c r="P53" s="8">
        <v>0</v>
      </c>
      <c r="Q53" s="8">
        <v>0</v>
      </c>
    </row>
    <row r="54" spans="1:48" x14ac:dyDescent="0.25">
      <c r="A54" s="33"/>
      <c r="B54" s="12" t="s">
        <v>9</v>
      </c>
      <c r="C54" s="8" cm="1">
        <f t="array" ref="C54:Q54">'[16]Job-Estimates'!$B$45:$P$45</f>
        <v>8.113192403451059</v>
      </c>
      <c r="D54" s="8">
        <v>17.652071345620989</v>
      </c>
      <c r="E54" s="8">
        <v>21.106038331715496</v>
      </c>
      <c r="F54" s="8">
        <v>16.450578672899365</v>
      </c>
      <c r="G54" s="8">
        <v>15.963770220345024</v>
      </c>
      <c r="H54" s="8">
        <v>11.621452743961433</v>
      </c>
      <c r="I54" s="8">
        <v>19.030309875483631</v>
      </c>
      <c r="J54" s="8">
        <v>15.624656455564693</v>
      </c>
      <c r="K54" s="8">
        <v>13.473661441410508</v>
      </c>
      <c r="L54" s="8">
        <v>17.976634257960569</v>
      </c>
      <c r="M54" s="8">
        <v>17.872622074570309</v>
      </c>
      <c r="N54" s="8">
        <v>22.208289915398321</v>
      </c>
      <c r="O54" s="8">
        <v>22.126909934560118</v>
      </c>
      <c r="P54" s="8">
        <v>0</v>
      </c>
      <c r="Q54" s="8">
        <v>0</v>
      </c>
    </row>
    <row r="62" spans="1:48" x14ac:dyDescent="0.25">
      <c r="C62" s="6"/>
      <c r="D62" s="10" t="str">
        <f>B24</f>
        <v>Unconstrained East Coast</v>
      </c>
    </row>
    <row r="63" spans="1:48" x14ac:dyDescent="0.25">
      <c r="D63" s="20" t="s">
        <v>21</v>
      </c>
      <c r="E63" s="20" t="s">
        <v>20</v>
      </c>
      <c r="F63" s="12" t="s">
        <v>22</v>
      </c>
      <c r="G63" s="12" t="s">
        <v>23</v>
      </c>
    </row>
    <row r="64" spans="1:48" x14ac:dyDescent="0.25">
      <c r="C64">
        <v>2021</v>
      </c>
      <c r="D64" s="8">
        <f>C26</f>
        <v>1.0607007190134727</v>
      </c>
      <c r="E64" s="8">
        <f>C27</f>
        <v>2.0282981008627647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3:18" x14ac:dyDescent="0.25">
      <c r="D65" s="8"/>
      <c r="E65" s="8"/>
      <c r="F65" s="8">
        <f>C29</f>
        <v>4.2428028760538909</v>
      </c>
      <c r="G65" s="8">
        <f>C30</f>
        <v>8.113192403451059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3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3:18" x14ac:dyDescent="0.25">
      <c r="C67">
        <v>2022</v>
      </c>
      <c r="D67" s="8">
        <f>D26</f>
        <v>5.3598400328585347</v>
      </c>
      <c r="E67" s="8">
        <f>D27</f>
        <v>10.249218431459459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3:18" x14ac:dyDescent="0.25">
      <c r="D68" s="8"/>
      <c r="E68" s="8"/>
      <c r="F68" s="8">
        <f>D29</f>
        <v>21.439360131434139</v>
      </c>
      <c r="G68" s="8">
        <f>D30</f>
        <v>40.996873725837837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3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3:18" x14ac:dyDescent="0.25">
      <c r="C70">
        <v>2023</v>
      </c>
      <c r="D70" s="8">
        <f>E26</f>
        <v>4.8622857715763512</v>
      </c>
      <c r="E70" s="8">
        <f>E27</f>
        <v>9.2977828897041519</v>
      </c>
    </row>
    <row r="71" spans="3:18" x14ac:dyDescent="0.25">
      <c r="F71" s="8">
        <f>E29</f>
        <v>19.449143086305405</v>
      </c>
      <c r="G71" s="8">
        <f>E30</f>
        <v>37.191131558816608</v>
      </c>
    </row>
    <row r="73" spans="3:18" x14ac:dyDescent="0.25">
      <c r="C73">
        <v>2024</v>
      </c>
      <c r="D73" s="8">
        <f>F26</f>
        <v>4.0214194361081921</v>
      </c>
      <c r="E73" s="8">
        <f>F27</f>
        <v>7.6898575242007112</v>
      </c>
    </row>
    <row r="74" spans="3:18" x14ac:dyDescent="0.25">
      <c r="F74" s="8">
        <f>F29</f>
        <v>16.085677744432768</v>
      </c>
      <c r="G74" s="8">
        <f>F30</f>
        <v>30.759430096802845</v>
      </c>
    </row>
    <row r="76" spans="3:18" x14ac:dyDescent="0.25">
      <c r="C76">
        <v>2025</v>
      </c>
      <c r="D76" s="8">
        <f>G26</f>
        <v>2.9334723455202298</v>
      </c>
      <c r="E76" s="8">
        <f>G27</f>
        <v>5.6094582389705616</v>
      </c>
    </row>
    <row r="77" spans="3:18" x14ac:dyDescent="0.25">
      <c r="F77" s="8">
        <f>G29</f>
        <v>11.733889382080919</v>
      </c>
      <c r="G77" s="8">
        <f>G30</f>
        <v>22.437832955882246</v>
      </c>
    </row>
    <row r="79" spans="3:18" x14ac:dyDescent="0.25">
      <c r="C79">
        <v>2026</v>
      </c>
      <c r="D79" s="8">
        <f>H26</f>
        <v>4.5558106996699026</v>
      </c>
      <c r="E79" s="8">
        <f>H27</f>
        <v>8.711733691125513</v>
      </c>
    </row>
    <row r="80" spans="3:18" x14ac:dyDescent="0.25">
      <c r="F80" s="8">
        <f>H29</f>
        <v>18.22324279867961</v>
      </c>
      <c r="G80" s="8">
        <f>H30</f>
        <v>34.846934764502052</v>
      </c>
    </row>
    <row r="82" spans="3:7" x14ac:dyDescent="0.25">
      <c r="C82">
        <v>2027</v>
      </c>
      <c r="D82" s="8">
        <f>I26</f>
        <v>2.7975791170066207</v>
      </c>
      <c r="E82" s="8">
        <f>I27</f>
        <v>5.349599852553494</v>
      </c>
    </row>
    <row r="83" spans="3:7" x14ac:dyDescent="0.25">
      <c r="F83" s="8">
        <f>I29</f>
        <v>11.190316468026483</v>
      </c>
      <c r="G83" s="8">
        <f>I30</f>
        <v>21.398399410213976</v>
      </c>
    </row>
    <row r="85" spans="3:7" x14ac:dyDescent="0.25">
      <c r="C85">
        <v>2028</v>
      </c>
      <c r="D85" s="8">
        <f>J26</f>
        <v>6.0558429118373782</v>
      </c>
      <c r="E85" s="8">
        <f>J27</f>
        <v>11.580132319158894</v>
      </c>
    </row>
    <row r="86" spans="3:7" x14ac:dyDescent="0.25">
      <c r="F86" s="8">
        <f>J29</f>
        <v>24.223371647349513</v>
      </c>
      <c r="G86" s="8">
        <f>J30</f>
        <v>46.320529276635575</v>
      </c>
    </row>
    <row r="88" spans="3:7" x14ac:dyDescent="0.25">
      <c r="C88">
        <v>2029</v>
      </c>
      <c r="D88" s="8">
        <f>K26</f>
        <v>0.65631195151437971</v>
      </c>
      <c r="E88" s="8">
        <f>K27</f>
        <v>1.2550159163352494</v>
      </c>
    </row>
    <row r="89" spans="3:7" x14ac:dyDescent="0.25">
      <c r="F89" s="8">
        <f>K29</f>
        <v>2.6252478060575188</v>
      </c>
      <c r="G89" s="8">
        <f>K30</f>
        <v>5.0200636653409978</v>
      </c>
    </row>
    <row r="91" spans="3:7" x14ac:dyDescent="0.25">
      <c r="C91">
        <v>2030</v>
      </c>
      <c r="D91" s="8">
        <f>L26</f>
        <v>3.8773461219097749</v>
      </c>
      <c r="E91" s="8">
        <f>L27</f>
        <v>7.4143569759919359</v>
      </c>
    </row>
    <row r="92" spans="3:7" x14ac:dyDescent="0.25">
      <c r="F92" s="8">
        <f>L29</f>
        <v>15.5093844876391</v>
      </c>
      <c r="G92" s="8">
        <f>L30</f>
        <v>29.657427903967744</v>
      </c>
    </row>
    <row r="94" spans="3:7" x14ac:dyDescent="0.25">
      <c r="C94">
        <v>2031</v>
      </c>
      <c r="D94" s="8">
        <f>M26</f>
        <v>1.2849706438327839</v>
      </c>
      <c r="E94" s="8">
        <f>M27</f>
        <v>2.4571525877483031</v>
      </c>
    </row>
    <row r="95" spans="3:7" x14ac:dyDescent="0.25">
      <c r="F95" s="8">
        <f>M29</f>
        <v>5.1398825753311357</v>
      </c>
      <c r="G95" s="8">
        <f>M30</f>
        <v>9.8286103509932126</v>
      </c>
    </row>
    <row r="97" spans="3:7" x14ac:dyDescent="0.25">
      <c r="C97">
        <v>2032</v>
      </c>
      <c r="D97" s="8">
        <f>N26</f>
        <v>1.9160255594472255</v>
      </c>
      <c r="E97" s="8">
        <f>N27</f>
        <v>3.6638713765046118</v>
      </c>
    </row>
    <row r="98" spans="3:7" x14ac:dyDescent="0.25">
      <c r="F98" s="8">
        <f>N29</f>
        <v>7.6641022377889021</v>
      </c>
      <c r="G98" s="8">
        <f>N30</f>
        <v>14.655485506018447</v>
      </c>
    </row>
    <row r="100" spans="3:7" x14ac:dyDescent="0.25">
      <c r="C100">
        <v>2033</v>
      </c>
      <c r="D100" s="8">
        <f>O26</f>
        <v>1.272669654671263</v>
      </c>
      <c r="E100" s="8">
        <f>O27</f>
        <v>2.4336303325939439</v>
      </c>
    </row>
    <row r="101" spans="3:7" x14ac:dyDescent="0.25">
      <c r="F101" s="8">
        <f>O29</f>
        <v>5.0906786186850521</v>
      </c>
      <c r="G101" s="8">
        <f>O30</f>
        <v>9.7345213303757756</v>
      </c>
    </row>
    <row r="103" spans="3:7" x14ac:dyDescent="0.25">
      <c r="C103">
        <v>2034</v>
      </c>
      <c r="D103" s="8">
        <f>P26</f>
        <v>0</v>
      </c>
      <c r="E103" s="8">
        <f>P27</f>
        <v>0</v>
      </c>
    </row>
    <row r="104" spans="3:7" x14ac:dyDescent="0.25">
      <c r="F104" s="8">
        <f>P29</f>
        <v>0</v>
      </c>
      <c r="G104" s="8">
        <f>P30</f>
        <v>0</v>
      </c>
    </row>
    <row r="106" spans="3:7" x14ac:dyDescent="0.25">
      <c r="C106">
        <v>2035</v>
      </c>
      <c r="D106" s="8">
        <f>Q26</f>
        <v>0</v>
      </c>
      <c r="E106" s="8">
        <f>Q27</f>
        <v>0</v>
      </c>
    </row>
    <row r="107" spans="3:7" x14ac:dyDescent="0.25">
      <c r="F107" s="8">
        <f>Q29</f>
        <v>0</v>
      </c>
      <c r="G107" s="8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738C-40F8-4B5F-855D-63FCAB75D057}">
  <sheetPr codeName="Sheet10"/>
  <dimension ref="A1:AV107"/>
  <sheetViews>
    <sheetView topLeftCell="AK1" zoomScale="55" zoomScaleNormal="55" workbookViewId="0">
      <selection activeCell="B4" sqref="B4:B21"/>
    </sheetView>
  </sheetViews>
  <sheetFormatPr defaultRowHeight="15" x14ac:dyDescent="0.25"/>
  <sheetData>
    <row r="1" spans="1:17" x14ac:dyDescent="0.25">
      <c r="A1" s="9" t="s">
        <v>30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13</v>
      </c>
    </row>
    <row r="5" spans="1:17" x14ac:dyDescent="0.25">
      <c r="B5" s="20" t="s">
        <v>75</v>
      </c>
      <c r="C5" s="18" cm="1">
        <f t="array" ref="C5:Q5">_xlfn.ANCHORARRAY(C25)</f>
        <v>12.592440692332998</v>
      </c>
      <c r="D5" s="18">
        <v>7.6357222946284429</v>
      </c>
      <c r="E5" s="18">
        <v>8.9793118993362526</v>
      </c>
      <c r="F5" s="18">
        <v>6.8202199923739304</v>
      </c>
      <c r="G5" s="18">
        <v>11.144203335446075</v>
      </c>
      <c r="H5" s="18">
        <v>6.7607166438105173</v>
      </c>
      <c r="I5" s="18">
        <v>10.627947652047999</v>
      </c>
      <c r="J5" s="18">
        <v>1.307160640344905</v>
      </c>
      <c r="K5" s="18">
        <v>9.3499353892782864</v>
      </c>
      <c r="L5" s="18">
        <v>3.0687418991731654</v>
      </c>
      <c r="M5" s="18">
        <v>4.5764793971958522</v>
      </c>
      <c r="N5" s="18">
        <v>3.032892978492379</v>
      </c>
      <c r="O5" s="18">
        <v>0</v>
      </c>
      <c r="P5" s="18">
        <v>0</v>
      </c>
      <c r="Q5" s="18">
        <v>0</v>
      </c>
    </row>
    <row r="6" spans="1:17" x14ac:dyDescent="0.25">
      <c r="B6" s="12" t="s">
        <v>76</v>
      </c>
      <c r="C6" s="18" cm="1">
        <f t="array" ref="C6:Q6">_xlfn.ANCHORARRAY(C28)</f>
        <v>50.369762769331992</v>
      </c>
      <c r="D6" s="18">
        <v>30.542889178513771</v>
      </c>
      <c r="E6" s="18">
        <v>35.91724759734501</v>
      </c>
      <c r="F6" s="18">
        <v>27.280879969495722</v>
      </c>
      <c r="G6" s="18">
        <v>44.576813341784302</v>
      </c>
      <c r="H6" s="18">
        <v>27.042866575242069</v>
      </c>
      <c r="I6" s="18">
        <v>42.511790608191994</v>
      </c>
      <c r="J6" s="18">
        <v>5.2286425613796199</v>
      </c>
      <c r="K6" s="18">
        <v>37.399741557113146</v>
      </c>
      <c r="L6" s="18">
        <v>12.274967596692662</v>
      </c>
      <c r="M6" s="18">
        <v>18.305917588783409</v>
      </c>
      <c r="N6" s="18">
        <v>12.131571913969516</v>
      </c>
      <c r="O6" s="18">
        <v>0</v>
      </c>
      <c r="P6" s="18">
        <v>0</v>
      </c>
      <c r="Q6" s="18"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 t="s">
        <v>14</v>
      </c>
    </row>
    <row r="10" spans="1:17" x14ac:dyDescent="0.25">
      <c r="B10" s="11" t="s">
        <v>78</v>
      </c>
      <c r="C10" s="18" cm="1">
        <f t="array" ref="C10:Q10">_xlfn.ANCHORARRAY(C33)</f>
        <v>5.8127715660845354</v>
      </c>
      <c r="D10" s="18">
        <v>6.7917185067541839</v>
      </c>
      <c r="E10" s="18">
        <v>10.321034271059336</v>
      </c>
      <c r="F10" s="18">
        <v>6.149590610715566</v>
      </c>
      <c r="G10" s="18">
        <v>7.3952778965078467</v>
      </c>
      <c r="H10" s="18">
        <v>11.788520738989574</v>
      </c>
      <c r="I10" s="18">
        <v>8.9897125725534774</v>
      </c>
      <c r="J10" s="18">
        <v>5.0421687966381343</v>
      </c>
      <c r="K10" s="18">
        <v>7.1672849605867981</v>
      </c>
      <c r="L10" s="18">
        <v>5.3920608770075198</v>
      </c>
      <c r="M10" s="18">
        <v>6.0948946517576035</v>
      </c>
      <c r="N10" s="18">
        <v>3.0328929784923773</v>
      </c>
      <c r="O10" s="18">
        <v>0</v>
      </c>
      <c r="P10" s="18">
        <v>0</v>
      </c>
      <c r="Q10" s="18">
        <v>0</v>
      </c>
    </row>
    <row r="11" spans="1:17" x14ac:dyDescent="0.25">
      <c r="B11" s="12" t="s">
        <v>77</v>
      </c>
      <c r="C11" s="18" cm="1">
        <f t="array" ref="C11:Q11">_xlfn.ANCHORARRAY(C36)</f>
        <v>23.251086264338142</v>
      </c>
      <c r="D11" s="18">
        <v>27.166874027016735</v>
      </c>
      <c r="E11" s="18">
        <v>41.284137084237344</v>
      </c>
      <c r="F11" s="18">
        <v>24.598362442862264</v>
      </c>
      <c r="G11" s="18">
        <v>29.581111586031387</v>
      </c>
      <c r="H11" s="18">
        <v>47.154082955958295</v>
      </c>
      <c r="I11" s="18">
        <v>35.95885029021391</v>
      </c>
      <c r="J11" s="18">
        <v>20.168675186552537</v>
      </c>
      <c r="K11" s="18">
        <v>28.669139842347192</v>
      </c>
      <c r="L11" s="18">
        <v>21.568243508030079</v>
      </c>
      <c r="M11" s="18">
        <v>24.379578607030414</v>
      </c>
      <c r="N11" s="18">
        <v>12.131571913969509</v>
      </c>
      <c r="O11" s="18">
        <v>0</v>
      </c>
      <c r="P11" s="18">
        <v>0</v>
      </c>
      <c r="Q11" s="18">
        <v>0</v>
      </c>
    </row>
    <row r="12" spans="1:17" x14ac:dyDescent="0.25">
      <c r="B12" s="11"/>
    </row>
    <row r="13" spans="1:17" x14ac:dyDescent="0.25">
      <c r="B13" s="11"/>
    </row>
    <row r="14" spans="1:17" x14ac:dyDescent="0.25">
      <c r="B14" s="10" t="s">
        <v>15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 t="s">
        <v>79</v>
      </c>
      <c r="C15" s="18" cm="1">
        <f t="array" ref="C15:Q15">_xlfn.ANCHORARRAY(C41)</f>
        <v>5.0369762769331992</v>
      </c>
      <c r="D15" s="18">
        <v>5.0960067344848206</v>
      </c>
      <c r="E15" s="18">
        <v>7.6832727980700293</v>
      </c>
      <c r="F15" s="18">
        <v>6.3800228470847795</v>
      </c>
      <c r="G15" s="18">
        <v>3.7147344451486912</v>
      </c>
      <c r="H15" s="18">
        <v>3.8941727868348597</v>
      </c>
      <c r="I15" s="18">
        <v>2.6569869130119996</v>
      </c>
      <c r="J15" s="18">
        <v>2.61432128068981</v>
      </c>
      <c r="K15" s="18">
        <v>5.5766386126827499</v>
      </c>
      <c r="L15" s="18">
        <v>5.580286759743073</v>
      </c>
      <c r="M15" s="18">
        <v>5.5479994137640771</v>
      </c>
      <c r="N15" s="18">
        <v>5.5150980720010461</v>
      </c>
      <c r="O15" s="18">
        <v>0</v>
      </c>
      <c r="P15" s="18">
        <v>0</v>
      </c>
      <c r="Q15" s="18">
        <v>0</v>
      </c>
    </row>
    <row r="16" spans="1:17" x14ac:dyDescent="0.25">
      <c r="B16" s="12" t="s">
        <v>80</v>
      </c>
      <c r="C16" s="18" cm="1">
        <f t="array" ref="C16:Q16">_xlfn.ANCHORARRAY(C44)</f>
        <v>20.147905107732797</v>
      </c>
      <c r="D16" s="18">
        <v>20.384026937939282</v>
      </c>
      <c r="E16" s="18">
        <v>30.733091192280117</v>
      </c>
      <c r="F16" s="18">
        <v>25.520091388339118</v>
      </c>
      <c r="G16" s="18">
        <v>14.858937780594765</v>
      </c>
      <c r="H16" s="18">
        <v>15.576691147339439</v>
      </c>
      <c r="I16" s="18">
        <v>10.627947652047999</v>
      </c>
      <c r="J16" s="18">
        <v>10.45728512275924</v>
      </c>
      <c r="K16" s="18">
        <v>22.306554450730999</v>
      </c>
      <c r="L16" s="18">
        <v>22.321147038972292</v>
      </c>
      <c r="M16" s="18">
        <v>22.191997655056309</v>
      </c>
      <c r="N16" s="18">
        <v>22.060392288004184</v>
      </c>
      <c r="O16" s="18">
        <v>0</v>
      </c>
      <c r="P16" s="18">
        <v>0</v>
      </c>
      <c r="Q16" s="18">
        <v>0</v>
      </c>
    </row>
    <row r="17" spans="1:19" x14ac:dyDescent="0.25">
      <c r="B17" s="11"/>
    </row>
    <row r="18" spans="1:19" x14ac:dyDescent="0.25">
      <c r="B18" s="11"/>
    </row>
    <row r="19" spans="1:19" x14ac:dyDescent="0.25">
      <c r="B19" s="10" t="s">
        <v>16</v>
      </c>
    </row>
    <row r="20" spans="1:19" x14ac:dyDescent="0.25">
      <c r="B20" s="11" t="s">
        <v>81</v>
      </c>
      <c r="C20" s="18" cm="1">
        <f t="array" ref="C20:Q20">_xlfn.ANCHORARRAY(C49)</f>
        <v>5.0369762769331992</v>
      </c>
      <c r="D20" s="18">
        <v>4.1096522268227993</v>
      </c>
      <c r="E20" s="18">
        <v>5.2413703060547663</v>
      </c>
      <c r="F20" s="18">
        <v>3.8299277151049944</v>
      </c>
      <c r="G20" s="18">
        <v>3.7165918123712656</v>
      </c>
      <c r="H20" s="18">
        <v>4.8100245348497221</v>
      </c>
      <c r="I20" s="18">
        <v>2.3629470279720053</v>
      </c>
      <c r="J20" s="18">
        <v>2.4250942165636911</v>
      </c>
      <c r="K20" s="18">
        <v>5.5766386126827499</v>
      </c>
      <c r="L20" s="18">
        <v>5.580286759743073</v>
      </c>
      <c r="M20" s="18">
        <v>5.5479994137640771</v>
      </c>
      <c r="N20" s="18">
        <v>5.5150980720010461</v>
      </c>
      <c r="O20" s="18">
        <v>0</v>
      </c>
      <c r="P20" s="18">
        <v>0</v>
      </c>
      <c r="Q20" s="18">
        <v>0</v>
      </c>
    </row>
    <row r="21" spans="1:19" x14ac:dyDescent="0.25">
      <c r="B21" s="12" t="s">
        <v>82</v>
      </c>
      <c r="C21" s="18" cm="1">
        <f t="array" ref="C21:Q21">_xlfn.ANCHORARRAY(C52)</f>
        <v>20.147905107732797</v>
      </c>
      <c r="D21" s="18">
        <v>16.438608907291197</v>
      </c>
      <c r="E21" s="18">
        <v>20.965481224219065</v>
      </c>
      <c r="F21" s="18">
        <v>15.319710860419978</v>
      </c>
      <c r="G21" s="18">
        <v>14.866367249485062</v>
      </c>
      <c r="H21" s="18">
        <v>19.240098139398889</v>
      </c>
      <c r="I21" s="18">
        <v>9.4517881118880211</v>
      </c>
      <c r="J21" s="18">
        <v>9.7003768662547643</v>
      </c>
      <c r="K21" s="18">
        <v>22.306554450730999</v>
      </c>
      <c r="L21" s="18">
        <v>22.321147038972292</v>
      </c>
      <c r="M21" s="18">
        <v>22.191997655056309</v>
      </c>
      <c r="N21" s="18">
        <v>22.060392288004184</v>
      </c>
      <c r="O21" s="18">
        <v>0</v>
      </c>
      <c r="P21" s="18">
        <v>0</v>
      </c>
      <c r="Q21" s="18">
        <v>0</v>
      </c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13</v>
      </c>
    </row>
    <row r="25" spans="1:19" x14ac:dyDescent="0.25">
      <c r="A25" s="30">
        <v>0.25</v>
      </c>
      <c r="B25" s="17" t="s">
        <v>7</v>
      </c>
      <c r="C25" s="18" cm="1">
        <f t="array" ref="C25:Q25">'[1]Job-Estimates'!$B$47:$P$47</f>
        <v>12.592440692332998</v>
      </c>
      <c r="D25" s="18">
        <v>7.6357222946284429</v>
      </c>
      <c r="E25" s="18">
        <v>8.9793118993362526</v>
      </c>
      <c r="F25" s="18">
        <v>6.8202199923739304</v>
      </c>
      <c r="G25" s="18">
        <v>11.144203335446075</v>
      </c>
      <c r="H25" s="18">
        <v>6.7607166438105173</v>
      </c>
      <c r="I25" s="18">
        <v>10.627947652047999</v>
      </c>
      <c r="J25" s="18">
        <v>1.307160640344905</v>
      </c>
      <c r="K25" s="18">
        <v>9.3499353892782864</v>
      </c>
      <c r="L25" s="18">
        <v>3.0687418991731654</v>
      </c>
      <c r="M25" s="18">
        <v>4.5764793971958522</v>
      </c>
      <c r="N25" s="18">
        <v>3.032892978492379</v>
      </c>
      <c r="O25" s="18">
        <v>0</v>
      </c>
      <c r="P25" s="18">
        <v>0</v>
      </c>
      <c r="Q25" s="18">
        <v>0</v>
      </c>
      <c r="R25" s="8">
        <f>AVERAGE(C25:L25)</f>
        <v>7.8286400438772574</v>
      </c>
      <c r="S25" s="8">
        <f>MAX(_xlfn.ANCHORARRAY(C25))</f>
        <v>12.592440692332998</v>
      </c>
    </row>
    <row r="26" spans="1:19" x14ac:dyDescent="0.25">
      <c r="A26" s="31"/>
      <c r="B26" s="11" t="s">
        <v>8</v>
      </c>
      <c r="C26" s="8" cm="1">
        <f t="array" ref="C26:Q26">'[1]Job-Estimates'!$B$48:$P$48</f>
        <v>8.983122842005324</v>
      </c>
      <c r="D26" s="8">
        <v>5.4471276090146059</v>
      </c>
      <c r="E26" s="8">
        <v>6.4056098257051568</v>
      </c>
      <c r="F26" s="8">
        <v>4.8653692717646413</v>
      </c>
      <c r="G26" s="8">
        <v>7.9499876143589958</v>
      </c>
      <c r="H26" s="8">
        <v>4.8229211155480902</v>
      </c>
      <c r="I26" s="8">
        <v>7.5817041072012481</v>
      </c>
      <c r="J26" s="8">
        <v>0.93249473182764808</v>
      </c>
      <c r="K26" s="8">
        <v>6.6700030771507732</v>
      </c>
      <c r="L26" s="8">
        <v>2.1891614282103045</v>
      </c>
      <c r="M26" s="8">
        <v>3.264742523976913</v>
      </c>
      <c r="N26" s="8">
        <v>2.1635877315698364</v>
      </c>
      <c r="O26" s="8">
        <v>0</v>
      </c>
      <c r="P26" s="8">
        <v>0</v>
      </c>
      <c r="Q26" s="8">
        <v>0</v>
      </c>
      <c r="R26" s="8"/>
      <c r="S26" s="8"/>
    </row>
    <row r="27" spans="1:19" x14ac:dyDescent="0.25">
      <c r="A27" s="31"/>
      <c r="B27" s="12" t="s">
        <v>9</v>
      </c>
      <c r="C27" s="8" cm="1">
        <f t="array" ref="C27:Q27">'[1]Job-Estimates'!$B$49:$P$49</f>
        <v>3.6093178503276744</v>
      </c>
      <c r="D27" s="8">
        <v>2.188594685613837</v>
      </c>
      <c r="E27" s="8">
        <v>2.5737020736310958</v>
      </c>
      <c r="F27" s="8">
        <v>1.9548507206092895</v>
      </c>
      <c r="G27" s="8">
        <v>3.1942157210870792</v>
      </c>
      <c r="H27" s="8">
        <v>1.9377955282624271</v>
      </c>
      <c r="I27" s="8">
        <v>3.0462435448467504</v>
      </c>
      <c r="J27" s="8">
        <v>0.37466590851725695</v>
      </c>
      <c r="K27" s="8">
        <v>2.6799323121275127</v>
      </c>
      <c r="L27" s="8">
        <v>0.87958047096286107</v>
      </c>
      <c r="M27" s="8">
        <v>1.3117368732189396</v>
      </c>
      <c r="N27" s="8">
        <v>0.86930524692254263</v>
      </c>
      <c r="O27" s="8">
        <v>0</v>
      </c>
      <c r="P27" s="8">
        <v>0</v>
      </c>
      <c r="Q27" s="8">
        <v>0</v>
      </c>
      <c r="R27" s="8"/>
      <c r="S27" s="8"/>
    </row>
    <row r="28" spans="1:19" x14ac:dyDescent="0.25">
      <c r="A28" s="32">
        <v>1</v>
      </c>
      <c r="B28" s="17" t="s">
        <v>7</v>
      </c>
      <c r="C28" s="18" cm="1">
        <f t="array" ref="C28:Q28">'[4]Job-Estimates'!$B$47:$P$47</f>
        <v>50.369762769331992</v>
      </c>
      <c r="D28" s="18">
        <v>30.542889178513771</v>
      </c>
      <c r="E28" s="18">
        <v>35.91724759734501</v>
      </c>
      <c r="F28" s="18">
        <v>27.280879969495722</v>
      </c>
      <c r="G28" s="18">
        <v>44.576813341784302</v>
      </c>
      <c r="H28" s="18">
        <v>27.042866575242069</v>
      </c>
      <c r="I28" s="18">
        <v>42.511790608191994</v>
      </c>
      <c r="J28" s="18">
        <v>5.2286425613796199</v>
      </c>
      <c r="K28" s="18">
        <v>37.399741557113146</v>
      </c>
      <c r="L28" s="18">
        <v>12.274967596692662</v>
      </c>
      <c r="M28" s="18">
        <v>18.305917588783409</v>
      </c>
      <c r="N28" s="18">
        <v>12.131571913969516</v>
      </c>
      <c r="O28" s="18">
        <v>0</v>
      </c>
      <c r="P28" s="18">
        <v>0</v>
      </c>
      <c r="Q28" s="18">
        <v>0</v>
      </c>
      <c r="R28" s="8">
        <f t="shared" ref="R28" si="0">AVERAGE(C28:L28)</f>
        <v>31.31456017550903</v>
      </c>
      <c r="S28" s="8">
        <f t="shared" ref="S28" si="1">MAX(_xlfn.ANCHORARRAY(C28))</f>
        <v>50.369762769331992</v>
      </c>
    </row>
    <row r="29" spans="1:19" x14ac:dyDescent="0.25">
      <c r="A29" s="33"/>
      <c r="B29" s="11" t="s">
        <v>8</v>
      </c>
      <c r="C29" s="8" cm="1">
        <f t="array" ref="C29:Q29">'[4]Job-Estimates'!$B$48:$P$48</f>
        <v>35.932491368021296</v>
      </c>
      <c r="D29" s="8">
        <v>21.788510436058424</v>
      </c>
      <c r="E29" s="8">
        <v>25.622439302820627</v>
      </c>
      <c r="F29" s="8">
        <v>19.461477087058565</v>
      </c>
      <c r="G29" s="8">
        <v>31.799950457435983</v>
      </c>
      <c r="H29" s="8">
        <v>19.291684462192361</v>
      </c>
      <c r="I29" s="8">
        <v>30.326816428804992</v>
      </c>
      <c r="J29" s="8">
        <v>3.7299789273105923</v>
      </c>
      <c r="K29" s="8">
        <v>26.680012308603093</v>
      </c>
      <c r="L29" s="8">
        <v>8.7566457128412178</v>
      </c>
      <c r="M29" s="8">
        <v>13.058970095907652</v>
      </c>
      <c r="N29" s="8">
        <v>8.6543509262793457</v>
      </c>
      <c r="O29" s="8">
        <v>0</v>
      </c>
      <c r="P29" s="8">
        <v>0</v>
      </c>
      <c r="Q29" s="8">
        <v>0</v>
      </c>
    </row>
    <row r="30" spans="1:19" x14ac:dyDescent="0.25">
      <c r="A30" s="33"/>
      <c r="B30" s="12" t="s">
        <v>9</v>
      </c>
      <c r="C30" s="8" cm="1">
        <f t="array" ref="C30:Q30">'[4]Job-Estimates'!$B$49:$P$49</f>
        <v>14.437271401310698</v>
      </c>
      <c r="D30" s="8">
        <v>8.7543787424553479</v>
      </c>
      <c r="E30" s="8">
        <v>10.294808294524383</v>
      </c>
      <c r="F30" s="8">
        <v>7.8194028824371582</v>
      </c>
      <c r="G30" s="8">
        <v>12.776862884348317</v>
      </c>
      <c r="H30" s="8">
        <v>7.7511821130497083</v>
      </c>
      <c r="I30" s="8">
        <v>12.184974179387002</v>
      </c>
      <c r="J30" s="8">
        <v>1.4986636340690278</v>
      </c>
      <c r="K30" s="8">
        <v>10.719729248510051</v>
      </c>
      <c r="L30" s="8">
        <v>3.5183218838514443</v>
      </c>
      <c r="M30" s="8">
        <v>5.2469474928757585</v>
      </c>
      <c r="N30" s="8">
        <v>3.4772209876901705</v>
      </c>
      <c r="O30" s="8">
        <v>0</v>
      </c>
      <c r="P30" s="8">
        <v>0</v>
      </c>
      <c r="Q30" s="8">
        <v>0</v>
      </c>
    </row>
    <row r="31" spans="1:19" x14ac:dyDescent="0.25">
      <c r="A31" s="15"/>
      <c r="B31" s="12"/>
    </row>
    <row r="32" spans="1:19" x14ac:dyDescent="0.25">
      <c r="B32" s="10" t="s">
        <v>14</v>
      </c>
    </row>
    <row r="33" spans="1:18" x14ac:dyDescent="0.25">
      <c r="A33" s="30">
        <v>0.25</v>
      </c>
      <c r="B33" s="17" t="s">
        <v>7</v>
      </c>
      <c r="C33" s="19" cm="1">
        <f t="array" ref="C33:Q33">'[5]Job-Estimates'!$B$47:$P$47</f>
        <v>5.8127715660845354</v>
      </c>
      <c r="D33" s="19">
        <v>6.7917185067541839</v>
      </c>
      <c r="E33" s="19">
        <v>10.321034271059336</v>
      </c>
      <c r="F33" s="19">
        <v>6.149590610715566</v>
      </c>
      <c r="G33" s="19">
        <v>7.3952778965078467</v>
      </c>
      <c r="H33" s="19">
        <v>11.788520738989574</v>
      </c>
      <c r="I33" s="19">
        <v>8.9897125725534774</v>
      </c>
      <c r="J33" s="19">
        <v>5.0421687966381343</v>
      </c>
      <c r="K33" s="19">
        <v>7.1672849605867981</v>
      </c>
      <c r="L33" s="19">
        <v>5.3920608770075198</v>
      </c>
      <c r="M33" s="19">
        <v>6.0948946517576035</v>
      </c>
      <c r="N33" s="19">
        <v>3.0328929784923773</v>
      </c>
      <c r="O33" s="19">
        <v>0</v>
      </c>
      <c r="P33" s="19">
        <v>0</v>
      </c>
      <c r="Q33" s="19">
        <v>0</v>
      </c>
      <c r="R33" s="14"/>
    </row>
    <row r="34" spans="1:18" x14ac:dyDescent="0.25">
      <c r="A34" s="31"/>
      <c r="B34" s="11" t="s">
        <v>8</v>
      </c>
      <c r="C34" s="16" cm="1">
        <f t="array" ref="C34:Q34">'[5]Job-Estimates'!$B$48:$P$48</f>
        <v>4.146681513651731</v>
      </c>
      <c r="D34" s="16">
        <v>4.8450370460462606</v>
      </c>
      <c r="E34" s="16">
        <v>7.3627600064793777</v>
      </c>
      <c r="F34" s="16">
        <v>4.386959544525415</v>
      </c>
      <c r="G34" s="16">
        <v>5.2756007686059432</v>
      </c>
      <c r="H34" s="16">
        <v>8.4096270541379123</v>
      </c>
      <c r="I34" s="16">
        <v>6.413029398084543</v>
      </c>
      <c r="J34" s="16">
        <v>3.5969533466140815</v>
      </c>
      <c r="K34" s="16">
        <v>5.1129564806137653</v>
      </c>
      <c r="L34" s="16">
        <v>3.8465573444567482</v>
      </c>
      <c r="M34" s="16">
        <v>4.3479408562277753</v>
      </c>
      <c r="N34" s="16">
        <v>2.1635877315698351</v>
      </c>
      <c r="O34" s="16">
        <v>0</v>
      </c>
      <c r="P34" s="16">
        <v>0</v>
      </c>
      <c r="Q34" s="16">
        <v>0</v>
      </c>
      <c r="R34" s="13"/>
    </row>
    <row r="35" spans="1:18" x14ac:dyDescent="0.25">
      <c r="A35" s="31"/>
      <c r="B35" s="12" t="s">
        <v>9</v>
      </c>
      <c r="C35" s="16" cm="1">
        <f t="array" ref="C35:Q35">'[5]Job-Estimates'!$B$49:$P$49</f>
        <v>1.6660900524328044</v>
      </c>
      <c r="D35" s="16">
        <v>1.9466814607079233</v>
      </c>
      <c r="E35" s="16">
        <v>2.9582742645799582</v>
      </c>
      <c r="F35" s="16">
        <v>1.762631066190151</v>
      </c>
      <c r="G35" s="16">
        <v>2.1196771279019035</v>
      </c>
      <c r="H35" s="16">
        <v>3.3788936848516617</v>
      </c>
      <c r="I35" s="16">
        <v>2.5766831744689349</v>
      </c>
      <c r="J35" s="16">
        <v>1.4452154500240526</v>
      </c>
      <c r="K35" s="16">
        <v>2.0543284799730328</v>
      </c>
      <c r="L35" s="16">
        <v>1.545503532550772</v>
      </c>
      <c r="M35" s="16">
        <v>1.7469537955298284</v>
      </c>
      <c r="N35" s="16">
        <v>0.86930524692254207</v>
      </c>
      <c r="O35" s="16">
        <v>0</v>
      </c>
      <c r="P35" s="16">
        <v>0</v>
      </c>
      <c r="Q35" s="16">
        <v>0</v>
      </c>
      <c r="R35" s="13"/>
    </row>
    <row r="36" spans="1:18" x14ac:dyDescent="0.25">
      <c r="A36" s="32">
        <v>1</v>
      </c>
      <c r="B36" s="17" t="s">
        <v>7</v>
      </c>
      <c r="C36" s="18" cm="1">
        <f t="array" ref="C36:Q36">'[8]Job-Estimates'!$B$47:$P$47</f>
        <v>23.251086264338142</v>
      </c>
      <c r="D36" s="18">
        <v>27.166874027016735</v>
      </c>
      <c r="E36" s="18">
        <v>41.284137084237344</v>
      </c>
      <c r="F36" s="18">
        <v>24.598362442862264</v>
      </c>
      <c r="G36" s="18">
        <v>29.581111586031387</v>
      </c>
      <c r="H36" s="18">
        <v>47.154082955958295</v>
      </c>
      <c r="I36" s="18">
        <v>35.95885029021391</v>
      </c>
      <c r="J36" s="18">
        <v>20.168675186552537</v>
      </c>
      <c r="K36" s="18">
        <v>28.669139842347192</v>
      </c>
      <c r="L36" s="18">
        <v>21.568243508030079</v>
      </c>
      <c r="M36" s="18">
        <v>24.379578607030414</v>
      </c>
      <c r="N36" s="18">
        <v>12.131571913969509</v>
      </c>
      <c r="O36" s="18">
        <v>0</v>
      </c>
      <c r="P36" s="18">
        <v>0</v>
      </c>
      <c r="Q36" s="18">
        <v>0</v>
      </c>
    </row>
    <row r="37" spans="1:18" x14ac:dyDescent="0.25">
      <c r="A37" s="33"/>
      <c r="B37" s="11" t="s">
        <v>8</v>
      </c>
      <c r="C37" s="8" cm="1">
        <f t="array" ref="C37:Q37">'[8]Job-Estimates'!$B$48:$P$48</f>
        <v>16.586726054606924</v>
      </c>
      <c r="D37" s="8">
        <v>19.380148184185042</v>
      </c>
      <c r="E37" s="8">
        <v>29.451040025917511</v>
      </c>
      <c r="F37" s="8">
        <v>17.54783817810166</v>
      </c>
      <c r="G37" s="8">
        <v>21.102403074423773</v>
      </c>
      <c r="H37" s="8">
        <v>33.638508216551649</v>
      </c>
      <c r="I37" s="8">
        <v>25.652117592338172</v>
      </c>
      <c r="J37" s="8">
        <v>14.387813386456326</v>
      </c>
      <c r="K37" s="8">
        <v>20.451825922455061</v>
      </c>
      <c r="L37" s="8">
        <v>15.386229377826993</v>
      </c>
      <c r="M37" s="8">
        <v>17.391763424911101</v>
      </c>
      <c r="N37" s="8">
        <v>8.6543509262793403</v>
      </c>
      <c r="O37" s="8">
        <v>0</v>
      </c>
      <c r="P37" s="8">
        <v>0</v>
      </c>
      <c r="Q37" s="8">
        <v>0</v>
      </c>
    </row>
    <row r="38" spans="1:18" x14ac:dyDescent="0.25">
      <c r="A38" s="33"/>
      <c r="B38" s="12" t="s">
        <v>9</v>
      </c>
      <c r="C38" s="8" cm="1">
        <f t="array" ref="C38:Q38">'[8]Job-Estimates'!$B$49:$P$49</f>
        <v>6.6643602097312176</v>
      </c>
      <c r="D38" s="8">
        <v>7.786725842831693</v>
      </c>
      <c r="E38" s="8">
        <v>11.833097058319833</v>
      </c>
      <c r="F38" s="8">
        <v>7.0505242647606039</v>
      </c>
      <c r="G38" s="8">
        <v>8.4787085116076142</v>
      </c>
      <c r="H38" s="8">
        <v>13.515574739406647</v>
      </c>
      <c r="I38" s="8">
        <v>10.30673269787574</v>
      </c>
      <c r="J38" s="8">
        <v>5.7808618000962104</v>
      </c>
      <c r="K38" s="8">
        <v>8.2173139198921312</v>
      </c>
      <c r="L38" s="8">
        <v>6.182014130203088</v>
      </c>
      <c r="M38" s="8">
        <v>6.9878151821193137</v>
      </c>
      <c r="N38" s="8">
        <v>3.4772209876901683</v>
      </c>
      <c r="O38" s="8">
        <v>0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 t="s">
        <v>15</v>
      </c>
    </row>
    <row r="41" spans="1:18" x14ac:dyDescent="0.25">
      <c r="A41" s="30">
        <v>0.25</v>
      </c>
      <c r="B41" s="17" t="s">
        <v>7</v>
      </c>
      <c r="C41" s="18" cm="1">
        <f t="array" ref="C41:Q41">'[9]Job-Estimates'!$B$47:$P$47</f>
        <v>5.0369762769331992</v>
      </c>
      <c r="D41" s="18">
        <v>5.0960067344848206</v>
      </c>
      <c r="E41" s="18">
        <v>7.6832727980700293</v>
      </c>
      <c r="F41" s="18">
        <v>6.3800228470847795</v>
      </c>
      <c r="G41" s="18">
        <v>3.7147344451486912</v>
      </c>
      <c r="H41" s="18">
        <v>3.8941727868348597</v>
      </c>
      <c r="I41" s="18">
        <v>2.6569869130119996</v>
      </c>
      <c r="J41" s="18">
        <v>2.61432128068981</v>
      </c>
      <c r="K41" s="18">
        <v>5.5766386126827499</v>
      </c>
      <c r="L41" s="18">
        <v>5.580286759743073</v>
      </c>
      <c r="M41" s="18">
        <v>5.5479994137640771</v>
      </c>
      <c r="N41" s="18">
        <v>5.5150980720010461</v>
      </c>
      <c r="O41" s="18">
        <v>0</v>
      </c>
      <c r="P41" s="18">
        <v>0</v>
      </c>
      <c r="Q41" s="18">
        <v>0</v>
      </c>
    </row>
    <row r="42" spans="1:18" x14ac:dyDescent="0.25">
      <c r="A42" s="31"/>
      <c r="B42" s="11" t="s">
        <v>8</v>
      </c>
      <c r="C42" s="8" cm="1">
        <f t="array" ref="C42:Q42">'[9]Job-Estimates'!$B$48:$P$48</f>
        <v>3.5932491368021298</v>
      </c>
      <c r="D42" s="8">
        <v>3.6353599447512872</v>
      </c>
      <c r="E42" s="8">
        <v>5.4810489133948632</v>
      </c>
      <c r="F42" s="8">
        <v>4.5513439666273978</v>
      </c>
      <c r="G42" s="8">
        <v>2.6499958714529983</v>
      </c>
      <c r="H42" s="8">
        <v>2.778002562555701</v>
      </c>
      <c r="I42" s="8">
        <v>1.895426026800312</v>
      </c>
      <c r="J42" s="8">
        <v>1.8649894636552962</v>
      </c>
      <c r="K42" s="8">
        <v>3.9782303468540765</v>
      </c>
      <c r="L42" s="8">
        <v>3.9808328410003098</v>
      </c>
      <c r="M42" s="8">
        <v>3.9577998800153718</v>
      </c>
      <c r="N42" s="8">
        <v>3.9343289102530079</v>
      </c>
      <c r="O42" s="8">
        <v>0</v>
      </c>
      <c r="P42" s="8">
        <v>0</v>
      </c>
      <c r="Q42" s="8">
        <v>0</v>
      </c>
    </row>
    <row r="43" spans="1:18" x14ac:dyDescent="0.25">
      <c r="A43" s="31"/>
      <c r="B43" s="12" t="s">
        <v>9</v>
      </c>
      <c r="C43" s="8" cm="1">
        <f t="array" ref="C43:Q43">'[9]Job-Estimates'!$B$49:$P$49</f>
        <v>1.4437271401310698</v>
      </c>
      <c r="D43" s="8">
        <v>1.4606467897335333</v>
      </c>
      <c r="E43" s="8">
        <v>2.2022238846751661</v>
      </c>
      <c r="F43" s="8">
        <v>1.8286788804573817</v>
      </c>
      <c r="G43" s="8">
        <v>1.0647385736956929</v>
      </c>
      <c r="H43" s="8">
        <v>1.1161702242791585</v>
      </c>
      <c r="I43" s="8">
        <v>0.7615608862116876</v>
      </c>
      <c r="J43" s="8">
        <v>0.7493318170345139</v>
      </c>
      <c r="K43" s="8">
        <v>1.5984082658286736</v>
      </c>
      <c r="L43" s="8">
        <v>1.5994539187427637</v>
      </c>
      <c r="M43" s="8">
        <v>1.5901995337487052</v>
      </c>
      <c r="N43" s="8">
        <v>1.5807691617480379</v>
      </c>
      <c r="O43" s="8">
        <v>0</v>
      </c>
      <c r="P43" s="8">
        <v>0</v>
      </c>
      <c r="Q43" s="8">
        <v>0</v>
      </c>
    </row>
    <row r="44" spans="1:18" x14ac:dyDescent="0.25">
      <c r="A44" s="32">
        <v>1</v>
      </c>
      <c r="B44" s="17" t="s">
        <v>7</v>
      </c>
      <c r="C44" s="18" cm="1">
        <f t="array" ref="C44:Q44">'[12]Job-Estimates'!$B$47:$P$47</f>
        <v>20.147905107732797</v>
      </c>
      <c r="D44" s="18">
        <v>20.384026937939282</v>
      </c>
      <c r="E44" s="18">
        <v>30.733091192280117</v>
      </c>
      <c r="F44" s="18">
        <v>25.520091388339118</v>
      </c>
      <c r="G44" s="18">
        <v>14.858937780594765</v>
      </c>
      <c r="H44" s="18">
        <v>15.576691147339439</v>
      </c>
      <c r="I44" s="18">
        <v>10.627947652047999</v>
      </c>
      <c r="J44" s="18">
        <v>10.45728512275924</v>
      </c>
      <c r="K44" s="18">
        <v>22.306554450730999</v>
      </c>
      <c r="L44" s="18">
        <v>22.321147038972292</v>
      </c>
      <c r="M44" s="18">
        <v>22.191997655056309</v>
      </c>
      <c r="N44" s="18">
        <v>22.060392288004184</v>
      </c>
      <c r="O44" s="18">
        <v>0</v>
      </c>
      <c r="P44" s="18">
        <v>0</v>
      </c>
      <c r="Q44" s="18">
        <v>0</v>
      </c>
    </row>
    <row r="45" spans="1:18" x14ac:dyDescent="0.25">
      <c r="A45" s="33"/>
      <c r="B45" s="11" t="s">
        <v>8</v>
      </c>
      <c r="C45" s="8" cm="1">
        <f t="array" ref="C45:Q45">'[12]Job-Estimates'!$B$48:$P$48</f>
        <v>14.372996547208519</v>
      </c>
      <c r="D45" s="8">
        <v>14.541439779005149</v>
      </c>
      <c r="E45" s="8">
        <v>21.924195653579453</v>
      </c>
      <c r="F45" s="8">
        <v>18.205375866509591</v>
      </c>
      <c r="G45" s="8">
        <v>10.599983485811993</v>
      </c>
      <c r="H45" s="8">
        <v>11.112010250222804</v>
      </c>
      <c r="I45" s="8">
        <v>7.5817041072012481</v>
      </c>
      <c r="J45" s="8">
        <v>7.4599578546211847</v>
      </c>
      <c r="K45" s="8">
        <v>15.912921387416306</v>
      </c>
      <c r="L45" s="8">
        <v>15.923331364001239</v>
      </c>
      <c r="M45" s="8">
        <v>15.831199520061487</v>
      </c>
      <c r="N45" s="8">
        <v>15.737315641012032</v>
      </c>
      <c r="O45" s="8">
        <v>0</v>
      </c>
      <c r="P45" s="8">
        <v>0</v>
      </c>
      <c r="Q45" s="8">
        <v>0</v>
      </c>
    </row>
    <row r="46" spans="1:18" x14ac:dyDescent="0.25">
      <c r="A46" s="33"/>
      <c r="B46" s="12" t="s">
        <v>9</v>
      </c>
      <c r="C46" s="8" cm="1">
        <f t="array" ref="C46:Q46">'[12]Job-Estimates'!$B$49:$P$49</f>
        <v>5.7749085605242794</v>
      </c>
      <c r="D46" s="8">
        <v>5.8425871589341334</v>
      </c>
      <c r="E46" s="8">
        <v>8.8088955387006642</v>
      </c>
      <c r="F46" s="8">
        <v>7.3147155218295268</v>
      </c>
      <c r="G46" s="8">
        <v>4.2589542947827717</v>
      </c>
      <c r="H46" s="8">
        <v>4.4646808971166339</v>
      </c>
      <c r="I46" s="8">
        <v>3.0462435448467504</v>
      </c>
      <c r="J46" s="8">
        <v>2.9973272681380556</v>
      </c>
      <c r="K46" s="8">
        <v>6.3936330633146943</v>
      </c>
      <c r="L46" s="8">
        <v>6.3978156749710546</v>
      </c>
      <c r="M46" s="8">
        <v>6.3607981349948206</v>
      </c>
      <c r="N46" s="8">
        <v>6.3230766469921518</v>
      </c>
      <c r="O46" s="8">
        <v>0</v>
      </c>
      <c r="P46" s="8">
        <v>0</v>
      </c>
      <c r="Q46" s="8">
        <v>0</v>
      </c>
    </row>
    <row r="47" spans="1:18" x14ac:dyDescent="0.25">
      <c r="B47" s="12"/>
    </row>
    <row r="48" spans="1:18" x14ac:dyDescent="0.25">
      <c r="B48" s="10" t="s">
        <v>16</v>
      </c>
    </row>
    <row r="49" spans="1:48" x14ac:dyDescent="0.25">
      <c r="A49" s="30">
        <v>0.25</v>
      </c>
      <c r="B49" s="17" t="s">
        <v>7</v>
      </c>
      <c r="C49" s="18" cm="1">
        <f t="array" ref="C49:Q49">'[13]Job-Estimates'!$B$47:$P$47</f>
        <v>5.0369762769331992</v>
      </c>
      <c r="D49" s="18">
        <v>4.1096522268227993</v>
      </c>
      <c r="E49" s="18">
        <v>5.2413703060547663</v>
      </c>
      <c r="F49" s="18">
        <v>3.8299277151049944</v>
      </c>
      <c r="G49" s="18">
        <v>3.7165918123712656</v>
      </c>
      <c r="H49" s="18">
        <v>4.8100245348497221</v>
      </c>
      <c r="I49" s="18">
        <v>2.3629470279720053</v>
      </c>
      <c r="J49" s="18">
        <v>2.4250942165636911</v>
      </c>
      <c r="K49" s="18">
        <v>5.5766386126827499</v>
      </c>
      <c r="L49" s="18">
        <v>5.580286759743073</v>
      </c>
      <c r="M49" s="18">
        <v>5.5479994137640771</v>
      </c>
      <c r="N49" s="18">
        <v>5.5150980720010461</v>
      </c>
      <c r="O49" s="18">
        <v>0</v>
      </c>
      <c r="P49" s="18">
        <v>0</v>
      </c>
      <c r="Q49" s="18">
        <v>0</v>
      </c>
    </row>
    <row r="50" spans="1:48" x14ac:dyDescent="0.25">
      <c r="A50" s="31"/>
      <c r="B50" s="11" t="s">
        <v>8</v>
      </c>
      <c r="C50" s="8" cm="1">
        <f t="array" ref="C50:Q50">'[13]Job-Estimates'!$B$48:$P$48</f>
        <v>3.5932491368021298</v>
      </c>
      <c r="D50" s="8">
        <v>2.9317200448636962</v>
      </c>
      <c r="E50" s="8">
        <v>3.7390585725288643</v>
      </c>
      <c r="F50" s="8">
        <v>2.7321717831664278</v>
      </c>
      <c r="G50" s="8">
        <v>2.6513208693887251</v>
      </c>
      <c r="H50" s="8">
        <v>3.4313476096752811</v>
      </c>
      <c r="I50" s="8">
        <v>1.6856655465010779</v>
      </c>
      <c r="J50" s="8">
        <v>1.7299997500954847</v>
      </c>
      <c r="K50" s="8">
        <v>3.9782303468540765</v>
      </c>
      <c r="L50" s="8">
        <v>3.9808328410003098</v>
      </c>
      <c r="M50" s="8">
        <v>3.9577998800153718</v>
      </c>
      <c r="N50" s="8">
        <v>3.9343289102530079</v>
      </c>
      <c r="O50" s="8">
        <v>0</v>
      </c>
      <c r="P50" s="8">
        <v>0</v>
      </c>
      <c r="Q50" s="8">
        <v>0</v>
      </c>
    </row>
    <row r="51" spans="1:48" x14ac:dyDescent="0.25">
      <c r="A51" s="31"/>
      <c r="B51" s="12" t="s">
        <v>9</v>
      </c>
      <c r="C51" s="8" cm="1">
        <f t="array" ref="C51:Q51">'[13]Job-Estimates'!$B$49:$P$49</f>
        <v>1.4437271401310698</v>
      </c>
      <c r="D51" s="8">
        <v>1.1779321819591029</v>
      </c>
      <c r="E51" s="8">
        <v>1.5023117335259017</v>
      </c>
      <c r="F51" s="8">
        <v>1.0977559319385666</v>
      </c>
      <c r="G51" s="8">
        <v>1.0652709429825407</v>
      </c>
      <c r="H51" s="8">
        <v>1.3786769251744415</v>
      </c>
      <c r="I51" s="8">
        <v>0.67728148147092759</v>
      </c>
      <c r="J51" s="8">
        <v>0.69509446646820638</v>
      </c>
      <c r="K51" s="8">
        <v>1.5984082658286736</v>
      </c>
      <c r="L51" s="8">
        <v>1.5994539187427637</v>
      </c>
      <c r="M51" s="8">
        <v>1.5901995337487052</v>
      </c>
      <c r="N51" s="8">
        <v>1.5807691617480379</v>
      </c>
      <c r="O51" s="8">
        <v>0</v>
      </c>
      <c r="P51" s="8">
        <v>0</v>
      </c>
      <c r="Q51" s="8">
        <v>0</v>
      </c>
    </row>
    <row r="52" spans="1:48" x14ac:dyDescent="0.25">
      <c r="A52" s="32">
        <v>1</v>
      </c>
      <c r="B52" s="17" t="s">
        <v>7</v>
      </c>
      <c r="C52" s="18" cm="1">
        <f t="array" ref="C52:Q52">'[16]Job-Estimates'!$B$47:$P$47</f>
        <v>20.147905107732797</v>
      </c>
      <c r="D52" s="18">
        <v>16.438608907291197</v>
      </c>
      <c r="E52" s="18">
        <v>20.965481224219065</v>
      </c>
      <c r="F52" s="18">
        <v>15.319710860419978</v>
      </c>
      <c r="G52" s="18">
        <v>14.866367249485062</v>
      </c>
      <c r="H52" s="18">
        <v>19.240098139398889</v>
      </c>
      <c r="I52" s="18">
        <v>9.4517881118880211</v>
      </c>
      <c r="J52" s="18">
        <v>9.7003768662547643</v>
      </c>
      <c r="K52" s="18">
        <v>22.306554450730999</v>
      </c>
      <c r="L52" s="18">
        <v>22.321147038972292</v>
      </c>
      <c r="M52" s="18">
        <v>22.191997655056309</v>
      </c>
      <c r="N52" s="18">
        <v>22.060392288004184</v>
      </c>
      <c r="O52" s="18">
        <v>0</v>
      </c>
      <c r="P52" s="18">
        <v>0</v>
      </c>
      <c r="Q52" s="18">
        <v>0</v>
      </c>
      <c r="AV52" s="6"/>
    </row>
    <row r="53" spans="1:48" x14ac:dyDescent="0.25">
      <c r="A53" s="33"/>
      <c r="B53" s="11" t="s">
        <v>8</v>
      </c>
      <c r="C53" s="8" cm="1">
        <f t="array" ref="C53:Q53">'[16]Job-Estimates'!$B$48:$P$48</f>
        <v>14.372996547208519</v>
      </c>
      <c r="D53" s="8">
        <v>11.726880179454785</v>
      </c>
      <c r="E53" s="8">
        <v>14.956234290115457</v>
      </c>
      <c r="F53" s="8">
        <v>10.928687132665711</v>
      </c>
      <c r="G53" s="8">
        <v>10.605283477554901</v>
      </c>
      <c r="H53" s="8">
        <v>13.725390438701124</v>
      </c>
      <c r="I53" s="8">
        <v>6.7426621860043117</v>
      </c>
      <c r="J53" s="8">
        <v>6.9199990003819387</v>
      </c>
      <c r="K53" s="8">
        <v>15.912921387416306</v>
      </c>
      <c r="L53" s="8">
        <v>15.923331364001239</v>
      </c>
      <c r="M53" s="8">
        <v>15.831199520061487</v>
      </c>
      <c r="N53" s="8">
        <v>15.737315641012032</v>
      </c>
      <c r="O53" s="8">
        <v>0</v>
      </c>
      <c r="P53" s="8">
        <v>0</v>
      </c>
      <c r="Q53" s="8">
        <v>0</v>
      </c>
    </row>
    <row r="54" spans="1:48" x14ac:dyDescent="0.25">
      <c r="A54" s="33"/>
      <c r="B54" s="12" t="s">
        <v>9</v>
      </c>
      <c r="C54" s="8" cm="1">
        <f t="array" ref="C54:Q54">'[16]Job-Estimates'!$B$49:$P$49</f>
        <v>5.7749085605242794</v>
      </c>
      <c r="D54" s="8">
        <v>4.7117287278364115</v>
      </c>
      <c r="E54" s="8">
        <v>6.009246934103607</v>
      </c>
      <c r="F54" s="8">
        <v>4.3910237277542663</v>
      </c>
      <c r="G54" s="8">
        <v>4.2610837719301626</v>
      </c>
      <c r="H54" s="8">
        <v>5.5147077006977661</v>
      </c>
      <c r="I54" s="8">
        <v>2.7091259258837104</v>
      </c>
      <c r="J54" s="8">
        <v>2.7803778658728255</v>
      </c>
      <c r="K54" s="8">
        <v>6.3936330633146943</v>
      </c>
      <c r="L54" s="8">
        <v>6.3978156749710546</v>
      </c>
      <c r="M54" s="8">
        <v>6.3607981349948206</v>
      </c>
      <c r="N54" s="8">
        <v>6.3230766469921518</v>
      </c>
      <c r="O54" s="8">
        <v>0</v>
      </c>
      <c r="P54" s="8">
        <v>0</v>
      </c>
      <c r="Q54" s="8">
        <v>0</v>
      </c>
    </row>
    <row r="62" spans="1:48" x14ac:dyDescent="0.25">
      <c r="C62" s="6"/>
      <c r="D62" s="10" t="str">
        <f>B24</f>
        <v>Unconstrained East Coast</v>
      </c>
    </row>
    <row r="63" spans="1:48" x14ac:dyDescent="0.25">
      <c r="D63" s="20" t="s">
        <v>21</v>
      </c>
      <c r="E63" s="20" t="s">
        <v>20</v>
      </c>
      <c r="F63" s="12" t="s">
        <v>22</v>
      </c>
      <c r="G63" s="12" t="s">
        <v>23</v>
      </c>
    </row>
    <row r="64" spans="1:48" x14ac:dyDescent="0.25">
      <c r="C64">
        <v>2021</v>
      </c>
      <c r="D64" s="8">
        <f>C26</f>
        <v>8.983122842005324</v>
      </c>
      <c r="E64" s="8">
        <f>C27</f>
        <v>3.6093178503276744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3:18" x14ac:dyDescent="0.25">
      <c r="D65" s="8"/>
      <c r="E65" s="8"/>
      <c r="F65" s="8">
        <f>C29</f>
        <v>35.932491368021296</v>
      </c>
      <c r="G65" s="8">
        <f>C30</f>
        <v>14.437271401310698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3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3:18" x14ac:dyDescent="0.25">
      <c r="C67">
        <v>2022</v>
      </c>
      <c r="D67" s="8">
        <f>D26</f>
        <v>5.4471276090146059</v>
      </c>
      <c r="E67" s="8">
        <f>D27</f>
        <v>2.188594685613837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3:18" x14ac:dyDescent="0.25">
      <c r="D68" s="8"/>
      <c r="E68" s="8"/>
      <c r="F68" s="8">
        <f>D29</f>
        <v>21.788510436058424</v>
      </c>
      <c r="G68" s="8">
        <f>D30</f>
        <v>8.7543787424553479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3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3:18" x14ac:dyDescent="0.25">
      <c r="C70">
        <v>2023</v>
      </c>
      <c r="D70" s="8">
        <f>E26</f>
        <v>6.4056098257051568</v>
      </c>
      <c r="E70" s="8">
        <f>E27</f>
        <v>2.5737020736310958</v>
      </c>
    </row>
    <row r="71" spans="3:18" x14ac:dyDescent="0.25">
      <c r="F71" s="8">
        <f>E29</f>
        <v>25.622439302820627</v>
      </c>
      <c r="G71" s="8">
        <f>E30</f>
        <v>10.294808294524383</v>
      </c>
    </row>
    <row r="73" spans="3:18" x14ac:dyDescent="0.25">
      <c r="C73">
        <v>2024</v>
      </c>
      <c r="D73" s="8">
        <f>F26</f>
        <v>4.8653692717646413</v>
      </c>
      <c r="E73" s="8">
        <f>F27</f>
        <v>1.9548507206092895</v>
      </c>
    </row>
    <row r="74" spans="3:18" x14ac:dyDescent="0.25">
      <c r="F74" s="8">
        <f>F29</f>
        <v>19.461477087058565</v>
      </c>
      <c r="G74" s="8">
        <f>F30</f>
        <v>7.8194028824371582</v>
      </c>
    </row>
    <row r="76" spans="3:18" x14ac:dyDescent="0.25">
      <c r="C76">
        <v>2025</v>
      </c>
      <c r="D76" s="8">
        <f>G26</f>
        <v>7.9499876143589958</v>
      </c>
      <c r="E76" s="8">
        <f>G27</f>
        <v>3.1942157210870792</v>
      </c>
    </row>
    <row r="77" spans="3:18" x14ac:dyDescent="0.25">
      <c r="F77" s="8">
        <f>G29</f>
        <v>31.799950457435983</v>
      </c>
      <c r="G77" s="8">
        <f>G30</f>
        <v>12.776862884348317</v>
      </c>
    </row>
    <row r="79" spans="3:18" x14ac:dyDescent="0.25">
      <c r="C79">
        <v>2026</v>
      </c>
      <c r="D79" s="8">
        <f>H26</f>
        <v>4.8229211155480902</v>
      </c>
      <c r="E79" s="8">
        <f>H27</f>
        <v>1.9377955282624271</v>
      </c>
    </row>
    <row r="80" spans="3:18" x14ac:dyDescent="0.25">
      <c r="F80" s="8">
        <f>H29</f>
        <v>19.291684462192361</v>
      </c>
      <c r="G80" s="8">
        <f>H30</f>
        <v>7.7511821130497083</v>
      </c>
    </row>
    <row r="82" spans="3:7" x14ac:dyDescent="0.25">
      <c r="C82">
        <v>2027</v>
      </c>
      <c r="D82" s="8">
        <f>I26</f>
        <v>7.5817041072012481</v>
      </c>
      <c r="E82" s="8">
        <f>I27</f>
        <v>3.0462435448467504</v>
      </c>
    </row>
    <row r="83" spans="3:7" x14ac:dyDescent="0.25">
      <c r="F83" s="8">
        <f>I29</f>
        <v>30.326816428804992</v>
      </c>
      <c r="G83" s="8">
        <f>I30</f>
        <v>12.184974179387002</v>
      </c>
    </row>
    <row r="85" spans="3:7" x14ac:dyDescent="0.25">
      <c r="C85">
        <v>2028</v>
      </c>
      <c r="D85" s="8">
        <f>J26</f>
        <v>0.93249473182764808</v>
      </c>
      <c r="E85" s="8">
        <f>J27</f>
        <v>0.37466590851725695</v>
      </c>
    </row>
    <row r="86" spans="3:7" x14ac:dyDescent="0.25">
      <c r="F86" s="8">
        <f>J29</f>
        <v>3.7299789273105923</v>
      </c>
      <c r="G86" s="8">
        <f>J30</f>
        <v>1.4986636340690278</v>
      </c>
    </row>
    <row r="88" spans="3:7" x14ac:dyDescent="0.25">
      <c r="C88">
        <v>2029</v>
      </c>
      <c r="D88" s="8">
        <f>K26</f>
        <v>6.6700030771507732</v>
      </c>
      <c r="E88" s="8">
        <f>K27</f>
        <v>2.6799323121275127</v>
      </c>
    </row>
    <row r="89" spans="3:7" x14ac:dyDescent="0.25">
      <c r="F89" s="8">
        <f>K29</f>
        <v>26.680012308603093</v>
      </c>
      <c r="G89" s="8">
        <f>K30</f>
        <v>10.719729248510051</v>
      </c>
    </row>
    <row r="91" spans="3:7" x14ac:dyDescent="0.25">
      <c r="C91">
        <v>2030</v>
      </c>
      <c r="D91" s="8">
        <f>L26</f>
        <v>2.1891614282103045</v>
      </c>
      <c r="E91" s="8">
        <f>L27</f>
        <v>0.87958047096286107</v>
      </c>
    </row>
    <row r="92" spans="3:7" x14ac:dyDescent="0.25">
      <c r="F92" s="8">
        <f>L29</f>
        <v>8.7566457128412178</v>
      </c>
      <c r="G92" s="8">
        <f>L30</f>
        <v>3.5183218838514443</v>
      </c>
    </row>
    <row r="94" spans="3:7" x14ac:dyDescent="0.25">
      <c r="C94">
        <v>2031</v>
      </c>
      <c r="D94" s="8">
        <f>M26</f>
        <v>3.264742523976913</v>
      </c>
      <c r="E94" s="8">
        <f>M27</f>
        <v>1.3117368732189396</v>
      </c>
    </row>
    <row r="95" spans="3:7" x14ac:dyDescent="0.25">
      <c r="F95" s="8">
        <f>M29</f>
        <v>13.058970095907652</v>
      </c>
      <c r="G95" s="8">
        <f>M30</f>
        <v>5.2469474928757585</v>
      </c>
    </row>
    <row r="97" spans="3:7" x14ac:dyDescent="0.25">
      <c r="C97">
        <v>2032</v>
      </c>
      <c r="D97" s="8">
        <f>N26</f>
        <v>2.1635877315698364</v>
      </c>
      <c r="E97" s="8">
        <f>N27</f>
        <v>0.86930524692254263</v>
      </c>
    </row>
    <row r="98" spans="3:7" x14ac:dyDescent="0.25">
      <c r="F98" s="8">
        <f>N29</f>
        <v>8.6543509262793457</v>
      </c>
      <c r="G98" s="8">
        <f>N30</f>
        <v>3.4772209876901705</v>
      </c>
    </row>
    <row r="100" spans="3:7" x14ac:dyDescent="0.25">
      <c r="C100">
        <v>2033</v>
      </c>
      <c r="D100" s="8">
        <f>O26</f>
        <v>0</v>
      </c>
      <c r="E100" s="8">
        <f>O27</f>
        <v>0</v>
      </c>
    </row>
    <row r="101" spans="3:7" x14ac:dyDescent="0.25">
      <c r="F101" s="8">
        <f>O29</f>
        <v>0</v>
      </c>
      <c r="G101" s="8">
        <f>O30</f>
        <v>0</v>
      </c>
    </row>
    <row r="103" spans="3:7" x14ac:dyDescent="0.25">
      <c r="C103">
        <v>2034</v>
      </c>
      <c r="D103" s="8">
        <f>P26</f>
        <v>0</v>
      </c>
      <c r="E103" s="8">
        <f>P27</f>
        <v>0</v>
      </c>
    </row>
    <row r="104" spans="3:7" x14ac:dyDescent="0.25">
      <c r="F104" s="8">
        <f>P29</f>
        <v>0</v>
      </c>
      <c r="G104" s="8">
        <f>P30</f>
        <v>0</v>
      </c>
    </row>
    <row r="106" spans="3:7" x14ac:dyDescent="0.25">
      <c r="C106">
        <v>2035</v>
      </c>
      <c r="D106" s="8">
        <f>Q26</f>
        <v>0</v>
      </c>
      <c r="E106" s="8">
        <f>Q27</f>
        <v>0</v>
      </c>
    </row>
    <row r="107" spans="3:7" x14ac:dyDescent="0.25">
      <c r="F107" s="8">
        <f>Q29</f>
        <v>0</v>
      </c>
      <c r="G107" s="8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2F19-3853-47BB-8AA6-6EAC0C5B10C0}">
  <sheetPr codeName="Sheet11"/>
  <dimension ref="A1:AV107"/>
  <sheetViews>
    <sheetView topLeftCell="AH1" zoomScale="55" zoomScaleNormal="55" workbookViewId="0">
      <selection activeCell="O57" sqref="O57"/>
    </sheetView>
  </sheetViews>
  <sheetFormatPr defaultRowHeight="15" x14ac:dyDescent="0.25"/>
  <sheetData>
    <row r="1" spans="1:17" x14ac:dyDescent="0.25">
      <c r="A1" s="9" t="s">
        <v>31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13</v>
      </c>
    </row>
    <row r="5" spans="1:17" x14ac:dyDescent="0.25">
      <c r="B5" s="20" t="s">
        <v>75</v>
      </c>
      <c r="C5" s="18" cm="1">
        <f t="array" ref="C5:Q5">_xlfn.ANCHORARRAY(C25)</f>
        <v>63.535711877770964</v>
      </c>
      <c r="D5" s="18">
        <v>417.54354983309554</v>
      </c>
      <c r="E5" s="18">
        <v>343.83952906809611</v>
      </c>
      <c r="F5" s="18">
        <v>240.20498496540873</v>
      </c>
      <c r="G5" s="18">
        <v>187.11904393452068</v>
      </c>
      <c r="H5" s="18">
        <v>437.04348689760923</v>
      </c>
      <c r="I5" s="18">
        <v>143.49601883082809</v>
      </c>
      <c r="J5" s="18">
        <v>401.17194582698119</v>
      </c>
      <c r="K5" s="18">
        <v>35.665579901116089</v>
      </c>
      <c r="L5" s="18">
        <v>256.14094240028589</v>
      </c>
      <c r="M5" s="18">
        <v>53.222981921140274</v>
      </c>
      <c r="N5" s="18">
        <v>71.476575842079896</v>
      </c>
      <c r="O5" s="18">
        <v>45.648786593780855</v>
      </c>
      <c r="P5" s="18">
        <v>0</v>
      </c>
      <c r="Q5" s="18">
        <v>0</v>
      </c>
    </row>
    <row r="6" spans="1:17" x14ac:dyDescent="0.25">
      <c r="B6" s="12" t="s">
        <v>76</v>
      </c>
      <c r="C6" s="18" cm="1">
        <f t="array" ref="C6:Q6">_xlfn.ANCHORARRAY(C28)</f>
        <v>254.14284751108386</v>
      </c>
      <c r="D6" s="18">
        <v>1670.1741993323822</v>
      </c>
      <c r="E6" s="18">
        <v>1375.3581162723844</v>
      </c>
      <c r="F6" s="18">
        <v>960.81993986163491</v>
      </c>
      <c r="G6" s="18">
        <v>748.4761757380827</v>
      </c>
      <c r="H6" s="18">
        <v>1748.1739475904369</v>
      </c>
      <c r="I6" s="18">
        <v>573.98407532331237</v>
      </c>
      <c r="J6" s="18">
        <v>1604.6877833079247</v>
      </c>
      <c r="K6" s="18">
        <v>142.66231960446436</v>
      </c>
      <c r="L6" s="18">
        <v>1024.5637696011436</v>
      </c>
      <c r="M6" s="18">
        <v>212.8919276845611</v>
      </c>
      <c r="N6" s="18">
        <v>285.90630336831958</v>
      </c>
      <c r="O6" s="18">
        <v>182.59514637512342</v>
      </c>
      <c r="P6" s="18">
        <v>0</v>
      </c>
      <c r="Q6" s="18"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 t="s">
        <v>14</v>
      </c>
    </row>
    <row r="10" spans="1:17" x14ac:dyDescent="0.25">
      <c r="B10" s="11" t="s">
        <v>78</v>
      </c>
      <c r="C10" s="18" cm="1">
        <f t="array" ref="C10:Q10">_xlfn.ANCHORARRAY(C33)</f>
        <v>63.535711877770964</v>
      </c>
      <c r="D10" s="18">
        <v>192.74144968175759</v>
      </c>
      <c r="E10" s="18">
        <v>301.5854263535478</v>
      </c>
      <c r="F10" s="18">
        <v>276.57453651745391</v>
      </c>
      <c r="G10" s="18">
        <v>180.36072021146339</v>
      </c>
      <c r="H10" s="18">
        <v>310.73157876732398</v>
      </c>
      <c r="I10" s="18">
        <v>250.21101801364972</v>
      </c>
      <c r="J10" s="18">
        <v>339.33367035935669</v>
      </c>
      <c r="K10" s="18">
        <v>137.57442546920751</v>
      </c>
      <c r="L10" s="18">
        <v>225.43638907896349</v>
      </c>
      <c r="M10" s="18">
        <v>99.761915503543179</v>
      </c>
      <c r="N10" s="18">
        <v>95.191557093597012</v>
      </c>
      <c r="O10" s="18">
        <v>45.648786593780855</v>
      </c>
      <c r="P10" s="18">
        <v>0</v>
      </c>
      <c r="Q10" s="18">
        <v>0</v>
      </c>
    </row>
    <row r="11" spans="1:17" x14ac:dyDescent="0.25">
      <c r="B11" s="12" t="s">
        <v>77</v>
      </c>
      <c r="C11" s="18" cm="1">
        <f t="array" ref="C11:Q11">_xlfn.ANCHORARRAY(C36)</f>
        <v>254.14284751108386</v>
      </c>
      <c r="D11" s="18">
        <v>770.96579872703035</v>
      </c>
      <c r="E11" s="18">
        <v>1206.3417054141912</v>
      </c>
      <c r="F11" s="18">
        <v>1106.2981460698156</v>
      </c>
      <c r="G11" s="18">
        <v>721.44288084585355</v>
      </c>
      <c r="H11" s="18">
        <v>1242.9263150692959</v>
      </c>
      <c r="I11" s="18">
        <v>1000.8440720545989</v>
      </c>
      <c r="J11" s="18">
        <v>1357.3346814374268</v>
      </c>
      <c r="K11" s="18">
        <v>550.29770187683005</v>
      </c>
      <c r="L11" s="18">
        <v>901.74555631585395</v>
      </c>
      <c r="M11" s="18">
        <v>399.04766201417272</v>
      </c>
      <c r="N11" s="18">
        <v>380.76622837438805</v>
      </c>
      <c r="O11" s="18">
        <v>182.59514637512342</v>
      </c>
      <c r="P11" s="18">
        <v>0</v>
      </c>
      <c r="Q11" s="18">
        <v>0</v>
      </c>
    </row>
    <row r="12" spans="1:17" x14ac:dyDescent="0.25">
      <c r="B12" s="11"/>
    </row>
    <row r="13" spans="1:17" x14ac:dyDescent="0.25">
      <c r="B13" s="11"/>
    </row>
    <row r="14" spans="1:17" x14ac:dyDescent="0.25">
      <c r="B14" s="10" t="s">
        <v>15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 t="s">
        <v>79</v>
      </c>
      <c r="C15" s="18" cm="1">
        <f t="array" ref="C15:Q15">_xlfn.ANCHORARRAY(C41)</f>
        <v>63.787622360999805</v>
      </c>
      <c r="D15" s="18">
        <v>176.75002167888104</v>
      </c>
      <c r="E15" s="18">
        <v>226.03963812541866</v>
      </c>
      <c r="F15" s="18">
        <v>207.29891798634907</v>
      </c>
      <c r="G15" s="18">
        <v>193.09999072983692</v>
      </c>
      <c r="H15" s="18">
        <v>139.59623471945923</v>
      </c>
      <c r="I15" s="18">
        <v>94.000040920428489</v>
      </c>
      <c r="J15" s="18">
        <v>84.923185056695246</v>
      </c>
      <c r="K15" s="18">
        <v>86.455455051618515</v>
      </c>
      <c r="L15" s="18">
        <v>150.10250081843276</v>
      </c>
      <c r="M15" s="18">
        <v>99.761915503543179</v>
      </c>
      <c r="N15" s="18">
        <v>99.170296681671317</v>
      </c>
      <c r="O15" s="18">
        <v>98.806897389136083</v>
      </c>
      <c r="P15" s="18">
        <v>0</v>
      </c>
      <c r="Q15" s="18">
        <v>0</v>
      </c>
    </row>
    <row r="16" spans="1:17" x14ac:dyDescent="0.25">
      <c r="B16" s="12" t="s">
        <v>80</v>
      </c>
      <c r="C16" s="18" cm="1">
        <f t="array" ref="C16:Q16">_xlfn.ANCHORARRAY(C44)</f>
        <v>255.15048944399922</v>
      </c>
      <c r="D16" s="18">
        <v>707.00008671552416</v>
      </c>
      <c r="E16" s="18">
        <v>904.15855250167465</v>
      </c>
      <c r="F16" s="18">
        <v>829.19567194539627</v>
      </c>
      <c r="G16" s="18">
        <v>772.39996291934767</v>
      </c>
      <c r="H16" s="18">
        <v>558.38493887783693</v>
      </c>
      <c r="I16" s="18">
        <v>376.00016368171396</v>
      </c>
      <c r="J16" s="18">
        <v>339.69274022678098</v>
      </c>
      <c r="K16" s="18">
        <v>345.82182020647406</v>
      </c>
      <c r="L16" s="18">
        <v>600.41000327373104</v>
      </c>
      <c r="M16" s="18">
        <v>399.04766201417272</v>
      </c>
      <c r="N16" s="18">
        <v>396.68118672668527</v>
      </c>
      <c r="O16" s="18">
        <v>395.22758955654433</v>
      </c>
      <c r="P16" s="18">
        <v>0</v>
      </c>
      <c r="Q16" s="18">
        <v>0</v>
      </c>
    </row>
    <row r="17" spans="1:19" x14ac:dyDescent="0.25">
      <c r="B17" s="11"/>
    </row>
    <row r="18" spans="1:19" x14ac:dyDescent="0.25">
      <c r="B18" s="11"/>
    </row>
    <row r="19" spans="1:19" x14ac:dyDescent="0.25">
      <c r="B19" s="10" t="s">
        <v>16</v>
      </c>
    </row>
    <row r="20" spans="1:19" x14ac:dyDescent="0.25">
      <c r="B20" s="11" t="s">
        <v>81</v>
      </c>
      <c r="C20" s="18" cm="1">
        <f t="array" ref="C20:Q20">_xlfn.ANCHORARRAY(C49)</f>
        <v>63.787622360999805</v>
      </c>
      <c r="D20" s="18">
        <v>161.73837600204459</v>
      </c>
      <c r="E20" s="18">
        <v>181.49513920762126</v>
      </c>
      <c r="F20" s="18">
        <v>138.50707215123546</v>
      </c>
      <c r="G20" s="18">
        <v>129.0320123670372</v>
      </c>
      <c r="H20" s="18">
        <v>155.25188721136121</v>
      </c>
      <c r="I20" s="18">
        <v>125.19096358947974</v>
      </c>
      <c r="J20" s="18">
        <v>124.02148312735198</v>
      </c>
      <c r="K20" s="18">
        <v>86.455455051618515</v>
      </c>
      <c r="L20" s="18">
        <v>150.10250081843276</v>
      </c>
      <c r="M20" s="18">
        <v>99.761915503543179</v>
      </c>
      <c r="N20" s="18">
        <v>99.170296681671317</v>
      </c>
      <c r="O20" s="18">
        <v>98.806897389136083</v>
      </c>
      <c r="P20" s="18">
        <v>0</v>
      </c>
      <c r="Q20" s="18">
        <v>0</v>
      </c>
    </row>
    <row r="21" spans="1:19" x14ac:dyDescent="0.25">
      <c r="B21" s="12" t="s">
        <v>82</v>
      </c>
      <c r="C21" s="18" cm="1">
        <f t="array" ref="C21:Q21">_xlfn.ANCHORARRAY(C52)</f>
        <v>255.15048944399922</v>
      </c>
      <c r="D21" s="18">
        <v>646.95350400817836</v>
      </c>
      <c r="E21" s="18">
        <v>725.98055683048506</v>
      </c>
      <c r="F21" s="18">
        <v>554.02828860494185</v>
      </c>
      <c r="G21" s="18">
        <v>516.12804946814879</v>
      </c>
      <c r="H21" s="18">
        <v>621.00754884544483</v>
      </c>
      <c r="I21" s="18">
        <v>500.76385435791894</v>
      </c>
      <c r="J21" s="18">
        <v>496.08593250940794</v>
      </c>
      <c r="K21" s="18">
        <v>345.82182020647406</v>
      </c>
      <c r="L21" s="18">
        <v>600.41000327373104</v>
      </c>
      <c r="M21" s="18">
        <v>399.04766201417272</v>
      </c>
      <c r="N21" s="18">
        <v>396.68118672668527</v>
      </c>
      <c r="O21" s="18">
        <v>395.22758955654433</v>
      </c>
      <c r="P21" s="18">
        <v>0</v>
      </c>
      <c r="Q21" s="18">
        <v>0</v>
      </c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13</v>
      </c>
    </row>
    <row r="25" spans="1:19" x14ac:dyDescent="0.25">
      <c r="A25" s="30">
        <v>0.25</v>
      </c>
      <c r="B25" s="17" t="s">
        <v>7</v>
      </c>
      <c r="C25" s="18" cm="1">
        <f t="array" ref="C25:Q25">'[1]Job-Estimates'!$B$52:$P$52</f>
        <v>63.535711877770964</v>
      </c>
      <c r="D25" s="18">
        <v>417.54354983309554</v>
      </c>
      <c r="E25" s="18">
        <v>343.83952906809611</v>
      </c>
      <c r="F25" s="18">
        <v>240.20498496540873</v>
      </c>
      <c r="G25" s="18">
        <v>187.11904393452068</v>
      </c>
      <c r="H25" s="18">
        <v>437.04348689760923</v>
      </c>
      <c r="I25" s="18">
        <v>143.49601883082809</v>
      </c>
      <c r="J25" s="18">
        <v>401.17194582698119</v>
      </c>
      <c r="K25" s="18">
        <v>35.665579901116089</v>
      </c>
      <c r="L25" s="18">
        <v>256.14094240028589</v>
      </c>
      <c r="M25" s="18">
        <v>53.222981921140274</v>
      </c>
      <c r="N25" s="18">
        <v>71.476575842079896</v>
      </c>
      <c r="O25" s="18">
        <v>45.648786593780855</v>
      </c>
      <c r="P25" s="18">
        <v>0</v>
      </c>
      <c r="Q25" s="18">
        <v>0</v>
      </c>
      <c r="R25" s="8">
        <f>AVERAGE(C25:L25)</f>
        <v>252.57607935357123</v>
      </c>
      <c r="S25" s="8">
        <f>MAX(_xlfn.ANCHORARRAY(C25))</f>
        <v>437.04348689760923</v>
      </c>
    </row>
    <row r="26" spans="1:19" x14ac:dyDescent="0.25">
      <c r="A26" s="31"/>
      <c r="B26" s="11" t="s">
        <v>8</v>
      </c>
      <c r="C26" s="8" cm="1">
        <f t="array" ref="C26:Q26">'[1]Job-Estimates'!$B$53:$P$53</f>
        <v>24.386299071349317</v>
      </c>
      <c r="D26" s="8">
        <v>160.2617107860749</v>
      </c>
      <c r="E26" s="8">
        <v>131.97260785457763</v>
      </c>
      <c r="F26" s="8">
        <v>92.195561026598682</v>
      </c>
      <c r="G26" s="8">
        <v>71.820096642824666</v>
      </c>
      <c r="H26" s="8">
        <v>167.74618342474685</v>
      </c>
      <c r="I26" s="8">
        <v>55.076691947491163</v>
      </c>
      <c r="J26" s="8">
        <v>153.97795603191614</v>
      </c>
      <c r="K26" s="8">
        <v>13.68917530498339</v>
      </c>
      <c r="L26" s="8">
        <v>98.312105761988235</v>
      </c>
      <c r="M26" s="8">
        <v>20.428063466021236</v>
      </c>
      <c r="N26" s="8">
        <v>27.434164245049988</v>
      </c>
      <c r="O26" s="8">
        <v>17.520933176316777</v>
      </c>
      <c r="P26" s="8">
        <v>0</v>
      </c>
      <c r="Q26" s="8">
        <v>0</v>
      </c>
      <c r="R26" s="8"/>
      <c r="S26" s="8"/>
    </row>
    <row r="27" spans="1:19" x14ac:dyDescent="0.25">
      <c r="A27" s="31"/>
      <c r="B27" s="12" t="s">
        <v>9</v>
      </c>
      <c r="C27" s="8" cm="1">
        <f t="array" ref="C27:Q27">'[1]Job-Estimates'!$B$54:$P$54</f>
        <v>39.149412806421644</v>
      </c>
      <c r="D27" s="8">
        <v>257.28183904702064</v>
      </c>
      <c r="E27" s="8">
        <v>211.86692121351848</v>
      </c>
      <c r="F27" s="8">
        <v>148.00942393881004</v>
      </c>
      <c r="G27" s="8">
        <v>115.29894729169602</v>
      </c>
      <c r="H27" s="8">
        <v>269.29730347286238</v>
      </c>
      <c r="I27" s="8">
        <v>88.419326883336922</v>
      </c>
      <c r="J27" s="8">
        <v>247.19398979506508</v>
      </c>
      <c r="K27" s="8">
        <v>21.976404596132699</v>
      </c>
      <c r="L27" s="8">
        <v>157.82883663829767</v>
      </c>
      <c r="M27" s="8">
        <v>32.794918455119038</v>
      </c>
      <c r="N27" s="8">
        <v>44.042411597029911</v>
      </c>
      <c r="O27" s="8">
        <v>28.127853417464081</v>
      </c>
      <c r="P27" s="8">
        <v>0</v>
      </c>
      <c r="Q27" s="8">
        <v>0</v>
      </c>
      <c r="R27" s="8"/>
      <c r="S27" s="8"/>
    </row>
    <row r="28" spans="1:19" x14ac:dyDescent="0.25">
      <c r="A28" s="32">
        <v>1</v>
      </c>
      <c r="B28" s="17" t="s">
        <v>7</v>
      </c>
      <c r="C28" s="18" cm="1">
        <f t="array" ref="C28:Q28">'[4]Job-Estimates'!$B$52:$P$52</f>
        <v>254.14284751108386</v>
      </c>
      <c r="D28" s="18">
        <v>1670.1741993323822</v>
      </c>
      <c r="E28" s="18">
        <v>1375.3581162723844</v>
      </c>
      <c r="F28" s="18">
        <v>960.81993986163491</v>
      </c>
      <c r="G28" s="18">
        <v>748.4761757380827</v>
      </c>
      <c r="H28" s="18">
        <v>1748.1739475904369</v>
      </c>
      <c r="I28" s="18">
        <v>573.98407532331237</v>
      </c>
      <c r="J28" s="18">
        <v>1604.6877833079247</v>
      </c>
      <c r="K28" s="18">
        <v>142.66231960446436</v>
      </c>
      <c r="L28" s="18">
        <v>1024.5637696011436</v>
      </c>
      <c r="M28" s="18">
        <v>212.8919276845611</v>
      </c>
      <c r="N28" s="18">
        <v>285.90630336831958</v>
      </c>
      <c r="O28" s="18">
        <v>182.59514637512342</v>
      </c>
      <c r="P28" s="18">
        <v>0</v>
      </c>
      <c r="Q28" s="18">
        <v>0</v>
      </c>
      <c r="R28" s="8">
        <f t="shared" ref="R28" si="0">AVERAGE(C28:L28)</f>
        <v>1010.3043174142849</v>
      </c>
      <c r="S28" s="8">
        <f t="shared" ref="S28" si="1">MAX(_xlfn.ANCHORARRAY(C28))</f>
        <v>1748.1739475904369</v>
      </c>
    </row>
    <row r="29" spans="1:19" x14ac:dyDescent="0.25">
      <c r="A29" s="33"/>
      <c r="B29" s="11" t="s">
        <v>8</v>
      </c>
      <c r="C29" s="8" cm="1">
        <f t="array" ref="C29:Q29">'[4]Job-Estimates'!$B$53:$P$53</f>
        <v>97.545196285397267</v>
      </c>
      <c r="D29" s="8">
        <v>641.0468431442996</v>
      </c>
      <c r="E29" s="8">
        <v>527.89043141831053</v>
      </c>
      <c r="F29" s="8">
        <v>368.78224410639473</v>
      </c>
      <c r="G29" s="8">
        <v>287.28038657129866</v>
      </c>
      <c r="H29" s="8">
        <v>670.98473369898738</v>
      </c>
      <c r="I29" s="8">
        <v>220.30676778996465</v>
      </c>
      <c r="J29" s="8">
        <v>615.91182412766454</v>
      </c>
      <c r="K29" s="8">
        <v>54.756701219933561</v>
      </c>
      <c r="L29" s="8">
        <v>393.24842304795294</v>
      </c>
      <c r="M29" s="8">
        <v>81.712253864084943</v>
      </c>
      <c r="N29" s="8">
        <v>109.73665698019995</v>
      </c>
      <c r="O29" s="8">
        <v>70.08373270526711</v>
      </c>
      <c r="P29" s="8">
        <v>0</v>
      </c>
      <c r="Q29" s="8">
        <v>0</v>
      </c>
    </row>
    <row r="30" spans="1:19" x14ac:dyDescent="0.25">
      <c r="A30" s="33"/>
      <c r="B30" s="12" t="s">
        <v>9</v>
      </c>
      <c r="C30" s="8" cm="1">
        <f t="array" ref="C30:Q30">'[4]Job-Estimates'!$B$54:$P$54</f>
        <v>156.59765122568658</v>
      </c>
      <c r="D30" s="8">
        <v>1029.1273561880826</v>
      </c>
      <c r="E30" s="8">
        <v>847.46768485407392</v>
      </c>
      <c r="F30" s="8">
        <v>592.03769575524018</v>
      </c>
      <c r="G30" s="8">
        <v>461.1957891667841</v>
      </c>
      <c r="H30" s="8">
        <v>1077.1892138914495</v>
      </c>
      <c r="I30" s="8">
        <v>353.67730753334769</v>
      </c>
      <c r="J30" s="8">
        <v>988.77595918026032</v>
      </c>
      <c r="K30" s="8">
        <v>87.905618384530797</v>
      </c>
      <c r="L30" s="8">
        <v>631.31534655319069</v>
      </c>
      <c r="M30" s="8">
        <v>131.17967382047615</v>
      </c>
      <c r="N30" s="8">
        <v>176.16964638811965</v>
      </c>
      <c r="O30" s="8">
        <v>112.51141366985632</v>
      </c>
      <c r="P30" s="8">
        <v>0</v>
      </c>
      <c r="Q30" s="8">
        <v>0</v>
      </c>
    </row>
    <row r="31" spans="1:19" x14ac:dyDescent="0.25">
      <c r="A31" s="15"/>
      <c r="B31" s="12"/>
    </row>
    <row r="32" spans="1:19" x14ac:dyDescent="0.25">
      <c r="B32" s="10" t="s">
        <v>14</v>
      </c>
    </row>
    <row r="33" spans="1:18" x14ac:dyDescent="0.25">
      <c r="A33" s="30">
        <v>0.25</v>
      </c>
      <c r="B33" s="17" t="s">
        <v>7</v>
      </c>
      <c r="C33" s="19" cm="1">
        <f t="array" ref="C33:Q33">'[5]Job-Estimates'!$B$52:$P$52</f>
        <v>63.535711877770964</v>
      </c>
      <c r="D33" s="19">
        <v>192.74144968175759</v>
      </c>
      <c r="E33" s="19">
        <v>301.5854263535478</v>
      </c>
      <c r="F33" s="19">
        <v>276.57453651745391</v>
      </c>
      <c r="G33" s="19">
        <v>180.36072021146339</v>
      </c>
      <c r="H33" s="19">
        <v>310.73157876732398</v>
      </c>
      <c r="I33" s="19">
        <v>250.21101801364972</v>
      </c>
      <c r="J33" s="19">
        <v>339.33367035935669</v>
      </c>
      <c r="K33" s="19">
        <v>137.57442546920751</v>
      </c>
      <c r="L33" s="19">
        <v>225.43638907896349</v>
      </c>
      <c r="M33" s="19">
        <v>99.761915503543179</v>
      </c>
      <c r="N33" s="19">
        <v>95.191557093597012</v>
      </c>
      <c r="O33" s="19">
        <v>45.648786593780855</v>
      </c>
      <c r="P33" s="19">
        <v>0</v>
      </c>
      <c r="Q33" s="19">
        <v>0</v>
      </c>
      <c r="R33" s="14"/>
    </row>
    <row r="34" spans="1:18" x14ac:dyDescent="0.25">
      <c r="A34" s="31"/>
      <c r="B34" s="11" t="s">
        <v>8</v>
      </c>
      <c r="C34" s="16" cm="1">
        <f t="array" ref="C34:Q34">'[5]Job-Estimates'!$B$53:$P$53</f>
        <v>24.386299071349317</v>
      </c>
      <c r="D34" s="16">
        <v>73.978090375803717</v>
      </c>
      <c r="E34" s="16">
        <v>115.75462342763367</v>
      </c>
      <c r="F34" s="16">
        <v>106.15493497593398</v>
      </c>
      <c r="G34" s="16">
        <v>69.226114476566252</v>
      </c>
      <c r="H34" s="16">
        <v>119.26510283398032</v>
      </c>
      <c r="I34" s="16">
        <v>96.036080117682957</v>
      </c>
      <c r="J34" s="16">
        <v>130.24316759496503</v>
      </c>
      <c r="K34" s="16">
        <v>52.803863920110253</v>
      </c>
      <c r="L34" s="16">
        <v>86.527073407484451</v>
      </c>
      <c r="M34" s="16">
        <v>38.2906531696743</v>
      </c>
      <c r="N34" s="16">
        <v>36.536456612270214</v>
      </c>
      <c r="O34" s="16">
        <v>17.520933176316774</v>
      </c>
      <c r="P34" s="16">
        <v>0</v>
      </c>
      <c r="Q34" s="16">
        <v>0</v>
      </c>
      <c r="R34" s="13"/>
    </row>
    <row r="35" spans="1:18" x14ac:dyDescent="0.25">
      <c r="A35" s="31"/>
      <c r="B35" s="12" t="s">
        <v>9</v>
      </c>
      <c r="C35" s="16" cm="1">
        <f t="array" ref="C35:Q35">'[5]Job-Estimates'!$B$54:$P$54</f>
        <v>39.149412806421644</v>
      </c>
      <c r="D35" s="16">
        <v>118.76335930595387</v>
      </c>
      <c r="E35" s="16">
        <v>185.83080292591413</v>
      </c>
      <c r="F35" s="16">
        <v>170.41960154151991</v>
      </c>
      <c r="G35" s="16">
        <v>111.13460573489712</v>
      </c>
      <c r="H35" s="16">
        <v>191.46647593334365</v>
      </c>
      <c r="I35" s="16">
        <v>154.17493789596676</v>
      </c>
      <c r="J35" s="16">
        <v>209.09050276439163</v>
      </c>
      <c r="K35" s="16">
        <v>84.770561549097252</v>
      </c>
      <c r="L35" s="16">
        <v>138.90931567147902</v>
      </c>
      <c r="M35" s="16">
        <v>61.471262333868886</v>
      </c>
      <c r="N35" s="16">
        <v>58.655100481326798</v>
      </c>
      <c r="O35" s="16">
        <v>28.127853417464078</v>
      </c>
      <c r="P35" s="16">
        <v>0</v>
      </c>
      <c r="Q35" s="16">
        <v>0</v>
      </c>
      <c r="R35" s="13"/>
    </row>
    <row r="36" spans="1:18" x14ac:dyDescent="0.25">
      <c r="A36" s="32">
        <v>1</v>
      </c>
      <c r="B36" s="17" t="s">
        <v>7</v>
      </c>
      <c r="C36" s="18" cm="1">
        <f t="array" ref="C36:Q36">'[8]Job-Estimates'!$B$52:$P$52</f>
        <v>254.14284751108386</v>
      </c>
      <c r="D36" s="18">
        <v>770.96579872703035</v>
      </c>
      <c r="E36" s="18">
        <v>1206.3417054141912</v>
      </c>
      <c r="F36" s="18">
        <v>1106.2981460698156</v>
      </c>
      <c r="G36" s="18">
        <v>721.44288084585355</v>
      </c>
      <c r="H36" s="18">
        <v>1242.9263150692959</v>
      </c>
      <c r="I36" s="18">
        <v>1000.8440720545989</v>
      </c>
      <c r="J36" s="18">
        <v>1357.3346814374268</v>
      </c>
      <c r="K36" s="18">
        <v>550.29770187683005</v>
      </c>
      <c r="L36" s="18">
        <v>901.74555631585395</v>
      </c>
      <c r="M36" s="18">
        <v>399.04766201417272</v>
      </c>
      <c r="N36" s="18">
        <v>380.76622837438805</v>
      </c>
      <c r="O36" s="18">
        <v>182.59514637512342</v>
      </c>
      <c r="P36" s="18">
        <v>0</v>
      </c>
      <c r="Q36" s="18">
        <v>0</v>
      </c>
    </row>
    <row r="37" spans="1:18" x14ac:dyDescent="0.25">
      <c r="A37" s="33"/>
      <c r="B37" s="11" t="s">
        <v>8</v>
      </c>
      <c r="C37" s="8" cm="1">
        <f t="array" ref="C37:Q37">'[8]Job-Estimates'!$B$53:$P$53</f>
        <v>97.545196285397267</v>
      </c>
      <c r="D37" s="8">
        <v>295.91236150321487</v>
      </c>
      <c r="E37" s="8">
        <v>463.0184937105347</v>
      </c>
      <c r="F37" s="8">
        <v>424.61973990373593</v>
      </c>
      <c r="G37" s="8">
        <v>276.90445790626501</v>
      </c>
      <c r="H37" s="8">
        <v>477.06041133592129</v>
      </c>
      <c r="I37" s="8">
        <v>384.14432047073183</v>
      </c>
      <c r="J37" s="8">
        <v>520.97267037986012</v>
      </c>
      <c r="K37" s="8">
        <v>211.21545568044101</v>
      </c>
      <c r="L37" s="8">
        <v>346.1082936299378</v>
      </c>
      <c r="M37" s="8">
        <v>153.1626126786972</v>
      </c>
      <c r="N37" s="8">
        <v>146.14582644908086</v>
      </c>
      <c r="O37" s="8">
        <v>70.083732705267096</v>
      </c>
      <c r="P37" s="8">
        <v>0</v>
      </c>
      <c r="Q37" s="8">
        <v>0</v>
      </c>
    </row>
    <row r="38" spans="1:18" x14ac:dyDescent="0.25">
      <c r="A38" s="33"/>
      <c r="B38" s="12" t="s">
        <v>9</v>
      </c>
      <c r="C38" s="8" cm="1">
        <f t="array" ref="C38:Q38">'[8]Job-Estimates'!$B$54:$P$54</f>
        <v>156.59765122568658</v>
      </c>
      <c r="D38" s="8">
        <v>475.05343722381548</v>
      </c>
      <c r="E38" s="8">
        <v>743.32321170365651</v>
      </c>
      <c r="F38" s="8">
        <v>681.67840616607964</v>
      </c>
      <c r="G38" s="8">
        <v>444.53842293958849</v>
      </c>
      <c r="H38" s="8">
        <v>765.86590373337458</v>
      </c>
      <c r="I38" s="8">
        <v>616.69975158386706</v>
      </c>
      <c r="J38" s="8">
        <v>836.36201105756652</v>
      </c>
      <c r="K38" s="8">
        <v>339.08224619638901</v>
      </c>
      <c r="L38" s="8">
        <v>555.63726268591608</v>
      </c>
      <c r="M38" s="8">
        <v>245.88504933547554</v>
      </c>
      <c r="N38" s="8">
        <v>234.62040192530719</v>
      </c>
      <c r="O38" s="8">
        <v>112.51141366985631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 t="s">
        <v>15</v>
      </c>
    </row>
    <row r="41" spans="1:18" x14ac:dyDescent="0.25">
      <c r="A41" s="30">
        <v>0.25</v>
      </c>
      <c r="B41" s="17" t="s">
        <v>7</v>
      </c>
      <c r="C41" s="18" cm="1">
        <f t="array" ref="C41:Q41">'[9]Job-Estimates'!$B$52:$P$52</f>
        <v>63.787622360999805</v>
      </c>
      <c r="D41" s="18">
        <v>176.75002167888104</v>
      </c>
      <c r="E41" s="18">
        <v>226.03963812541866</v>
      </c>
      <c r="F41" s="18">
        <v>207.29891798634907</v>
      </c>
      <c r="G41" s="18">
        <v>193.09999072983692</v>
      </c>
      <c r="H41" s="18">
        <v>139.59623471945923</v>
      </c>
      <c r="I41" s="18">
        <v>94.000040920428489</v>
      </c>
      <c r="J41" s="18">
        <v>84.923185056695246</v>
      </c>
      <c r="K41" s="18">
        <v>86.455455051618515</v>
      </c>
      <c r="L41" s="18">
        <v>150.10250081843276</v>
      </c>
      <c r="M41" s="18">
        <v>99.761915503543179</v>
      </c>
      <c r="N41" s="18">
        <v>99.170296681671317</v>
      </c>
      <c r="O41" s="18">
        <v>98.806897389136083</v>
      </c>
      <c r="P41" s="18">
        <v>0</v>
      </c>
      <c r="Q41" s="18">
        <v>0</v>
      </c>
    </row>
    <row r="42" spans="1:18" x14ac:dyDescent="0.25">
      <c r="A42" s="31"/>
      <c r="B42" s="11" t="s">
        <v>8</v>
      </c>
      <c r="C42" s="8" cm="1">
        <f t="array" ref="C42:Q42">'[9]Job-Estimates'!$B$53:$P$53</f>
        <v>24.482987440798055</v>
      </c>
      <c r="D42" s="8">
        <v>67.840254907676439</v>
      </c>
      <c r="E42" s="8">
        <v>86.758612666691349</v>
      </c>
      <c r="F42" s="8">
        <v>79.565542932885393</v>
      </c>
      <c r="G42" s="8">
        <v>74.115705725807786</v>
      </c>
      <c r="H42" s="8">
        <v>53.579875451022346</v>
      </c>
      <c r="I42" s="8">
        <v>36.079128459512035</v>
      </c>
      <c r="J42" s="8">
        <v>32.595246479148592</v>
      </c>
      <c r="K42" s="8">
        <v>33.183362882505158</v>
      </c>
      <c r="L42" s="8">
        <v>57.612394165940323</v>
      </c>
      <c r="M42" s="8">
        <v>38.2906531696743</v>
      </c>
      <c r="N42" s="8">
        <v>38.063577827319406</v>
      </c>
      <c r="O42" s="8">
        <v>37.924097784235457</v>
      </c>
      <c r="P42" s="8">
        <v>0</v>
      </c>
      <c r="Q42" s="8">
        <v>0</v>
      </c>
    </row>
    <row r="43" spans="1:18" x14ac:dyDescent="0.25">
      <c r="A43" s="31"/>
      <c r="B43" s="12" t="s">
        <v>9</v>
      </c>
      <c r="C43" s="8" cm="1">
        <f t="array" ref="C43:Q43">'[9]Job-Estimates'!$B$54:$P$54</f>
        <v>39.30463492020175</v>
      </c>
      <c r="D43" s="8">
        <v>108.9097667712046</v>
      </c>
      <c r="E43" s="8">
        <v>139.2810254587273</v>
      </c>
      <c r="F43" s="8">
        <v>127.73337505346366</v>
      </c>
      <c r="G43" s="8">
        <v>118.98428500402912</v>
      </c>
      <c r="H43" s="8">
        <v>86.016359268436872</v>
      </c>
      <c r="I43" s="8">
        <v>57.920912460916462</v>
      </c>
      <c r="J43" s="8">
        <v>52.327938577546654</v>
      </c>
      <c r="K43" s="8">
        <v>53.272092169113357</v>
      </c>
      <c r="L43" s="8">
        <v>92.490106652492443</v>
      </c>
      <c r="M43" s="8">
        <v>61.471262333868886</v>
      </c>
      <c r="N43" s="8">
        <v>61.106718854351911</v>
      </c>
      <c r="O43" s="8">
        <v>60.882799604900619</v>
      </c>
      <c r="P43" s="8">
        <v>0</v>
      </c>
      <c r="Q43" s="8">
        <v>0</v>
      </c>
    </row>
    <row r="44" spans="1:18" x14ac:dyDescent="0.25">
      <c r="A44" s="32">
        <v>1</v>
      </c>
      <c r="B44" s="17" t="s">
        <v>7</v>
      </c>
      <c r="C44" s="18" cm="1">
        <f t="array" ref="C44:Q44">'[12]Job-Estimates'!$B$52:$P$52</f>
        <v>255.15048944399922</v>
      </c>
      <c r="D44" s="18">
        <v>707.00008671552416</v>
      </c>
      <c r="E44" s="18">
        <v>904.15855250167465</v>
      </c>
      <c r="F44" s="18">
        <v>829.19567194539627</v>
      </c>
      <c r="G44" s="18">
        <v>772.39996291934767</v>
      </c>
      <c r="H44" s="18">
        <v>558.38493887783693</v>
      </c>
      <c r="I44" s="18">
        <v>376.00016368171396</v>
      </c>
      <c r="J44" s="18">
        <v>339.69274022678098</v>
      </c>
      <c r="K44" s="18">
        <v>345.82182020647406</v>
      </c>
      <c r="L44" s="18">
        <v>600.41000327373104</v>
      </c>
      <c r="M44" s="18">
        <v>399.04766201417272</v>
      </c>
      <c r="N44" s="18">
        <v>396.68118672668527</v>
      </c>
      <c r="O44" s="18">
        <v>395.22758955654433</v>
      </c>
      <c r="P44" s="18">
        <v>0</v>
      </c>
      <c r="Q44" s="18">
        <v>0</v>
      </c>
    </row>
    <row r="45" spans="1:18" x14ac:dyDescent="0.25">
      <c r="A45" s="33"/>
      <c r="B45" s="11" t="s">
        <v>8</v>
      </c>
      <c r="C45" s="8" cm="1">
        <f t="array" ref="C45:Q45">'[12]Job-Estimates'!$B$53:$P$53</f>
        <v>97.931949763192222</v>
      </c>
      <c r="D45" s="8">
        <v>271.36101963070575</v>
      </c>
      <c r="E45" s="8">
        <v>347.03445066676539</v>
      </c>
      <c r="F45" s="8">
        <v>318.26217173154157</v>
      </c>
      <c r="G45" s="8">
        <v>296.46282290323114</v>
      </c>
      <c r="H45" s="8">
        <v>214.31950180408938</v>
      </c>
      <c r="I45" s="8">
        <v>144.31651383804814</v>
      </c>
      <c r="J45" s="8">
        <v>130.38098591659437</v>
      </c>
      <c r="K45" s="8">
        <v>132.73345153002063</v>
      </c>
      <c r="L45" s="8">
        <v>230.44957666376129</v>
      </c>
      <c r="M45" s="8">
        <v>153.1626126786972</v>
      </c>
      <c r="N45" s="8">
        <v>152.25431130927763</v>
      </c>
      <c r="O45" s="8">
        <v>151.69639113694183</v>
      </c>
      <c r="P45" s="8">
        <v>0</v>
      </c>
      <c r="Q45" s="8">
        <v>0</v>
      </c>
    </row>
    <row r="46" spans="1:18" x14ac:dyDescent="0.25">
      <c r="A46" s="33"/>
      <c r="B46" s="12" t="s">
        <v>9</v>
      </c>
      <c r="C46" s="8" cm="1">
        <f t="array" ref="C46:Q46">'[12]Job-Estimates'!$B$54:$P$54</f>
        <v>157.218539680807</v>
      </c>
      <c r="D46" s="8">
        <v>435.63906708481841</v>
      </c>
      <c r="E46" s="8">
        <v>557.1241018349092</v>
      </c>
      <c r="F46" s="8">
        <v>510.93350021385464</v>
      </c>
      <c r="G46" s="8">
        <v>475.93714001611647</v>
      </c>
      <c r="H46" s="8">
        <v>344.06543707374749</v>
      </c>
      <c r="I46" s="8">
        <v>231.68364984366585</v>
      </c>
      <c r="J46" s="8">
        <v>209.31175431018661</v>
      </c>
      <c r="K46" s="8">
        <v>213.08836867645343</v>
      </c>
      <c r="L46" s="8">
        <v>369.96042660996977</v>
      </c>
      <c r="M46" s="8">
        <v>245.88504933547554</v>
      </c>
      <c r="N46" s="8">
        <v>244.42687541740764</v>
      </c>
      <c r="O46" s="8">
        <v>243.53119841960248</v>
      </c>
      <c r="P46" s="8">
        <v>0</v>
      </c>
      <c r="Q46" s="8">
        <v>0</v>
      </c>
    </row>
    <row r="47" spans="1:18" x14ac:dyDescent="0.25">
      <c r="B47" s="12"/>
    </row>
    <row r="48" spans="1:18" x14ac:dyDescent="0.25">
      <c r="B48" s="10" t="s">
        <v>16</v>
      </c>
    </row>
    <row r="49" spans="1:48" x14ac:dyDescent="0.25">
      <c r="A49" s="30">
        <v>0.25</v>
      </c>
      <c r="B49" s="17" t="s">
        <v>7</v>
      </c>
      <c r="C49" s="18" cm="1">
        <f t="array" ref="C49:Q49">'[13]Job-Estimates'!$B$52:$P$52</f>
        <v>63.787622360999805</v>
      </c>
      <c r="D49" s="18">
        <v>161.73837600204459</v>
      </c>
      <c r="E49" s="18">
        <v>181.49513920762126</v>
      </c>
      <c r="F49" s="18">
        <v>138.50707215123546</v>
      </c>
      <c r="G49" s="18">
        <v>129.0320123670372</v>
      </c>
      <c r="H49" s="18">
        <v>155.25188721136121</v>
      </c>
      <c r="I49" s="18">
        <v>125.19096358947974</v>
      </c>
      <c r="J49" s="18">
        <v>124.02148312735198</v>
      </c>
      <c r="K49" s="18">
        <v>86.455455051618515</v>
      </c>
      <c r="L49" s="18">
        <v>150.10250081843276</v>
      </c>
      <c r="M49" s="18">
        <v>99.761915503543179</v>
      </c>
      <c r="N49" s="18">
        <v>99.170296681671317</v>
      </c>
      <c r="O49" s="18">
        <v>98.806897389136083</v>
      </c>
      <c r="P49" s="18">
        <v>0</v>
      </c>
      <c r="Q49" s="18">
        <v>0</v>
      </c>
    </row>
    <row r="50" spans="1:48" x14ac:dyDescent="0.25">
      <c r="A50" s="31"/>
      <c r="B50" s="11" t="s">
        <v>8</v>
      </c>
      <c r="C50" s="8" cm="1">
        <f t="array" ref="C50:Q50">'[13]Job-Estimates'!$B$53:$P$53</f>
        <v>24.482987440798055</v>
      </c>
      <c r="D50" s="8">
        <v>62.078479833325851</v>
      </c>
      <c r="E50" s="8">
        <v>69.661527570949247</v>
      </c>
      <c r="F50" s="8">
        <v>53.161832694578223</v>
      </c>
      <c r="G50" s="8">
        <v>49.525111946711469</v>
      </c>
      <c r="H50" s="8">
        <v>59.588833445529538</v>
      </c>
      <c r="I50" s="8">
        <v>48.050839266531923</v>
      </c>
      <c r="J50" s="8">
        <v>47.601968868063544</v>
      </c>
      <c r="K50" s="8">
        <v>33.183362882505158</v>
      </c>
      <c r="L50" s="8">
        <v>57.612394165940323</v>
      </c>
      <c r="M50" s="8">
        <v>38.2906531696743</v>
      </c>
      <c r="N50" s="8">
        <v>38.063577827319406</v>
      </c>
      <c r="O50" s="8">
        <v>37.924097784235457</v>
      </c>
      <c r="P50" s="8">
        <v>0</v>
      </c>
      <c r="Q50" s="8">
        <v>0</v>
      </c>
    </row>
    <row r="51" spans="1:48" x14ac:dyDescent="0.25">
      <c r="A51" s="31"/>
      <c r="B51" s="12" t="s">
        <v>9</v>
      </c>
      <c r="C51" s="8" cm="1">
        <f t="array" ref="C51:Q51">'[13]Job-Estimates'!$B$54:$P$54</f>
        <v>39.30463492020175</v>
      </c>
      <c r="D51" s="8">
        <v>99.659896168718745</v>
      </c>
      <c r="E51" s="8">
        <v>111.83361163667203</v>
      </c>
      <c r="F51" s="8">
        <v>85.345239456657239</v>
      </c>
      <c r="G51" s="8">
        <v>79.506900420325721</v>
      </c>
      <c r="H51" s="8">
        <v>95.663053765831677</v>
      </c>
      <c r="I51" s="8">
        <v>77.140124322947813</v>
      </c>
      <c r="J51" s="8">
        <v>76.419514259288448</v>
      </c>
      <c r="K51" s="8">
        <v>53.272092169113357</v>
      </c>
      <c r="L51" s="8">
        <v>92.490106652492443</v>
      </c>
      <c r="M51" s="8">
        <v>61.471262333868886</v>
      </c>
      <c r="N51" s="8">
        <v>61.106718854351911</v>
      </c>
      <c r="O51" s="8">
        <v>60.882799604900619</v>
      </c>
      <c r="P51" s="8">
        <v>0</v>
      </c>
      <c r="Q51" s="8">
        <v>0</v>
      </c>
    </row>
    <row r="52" spans="1:48" x14ac:dyDescent="0.25">
      <c r="A52" s="32">
        <v>1</v>
      </c>
      <c r="B52" s="17" t="s">
        <v>7</v>
      </c>
      <c r="C52" s="18" cm="1">
        <f t="array" ref="C52:Q52">'[16]Job-Estimates'!$B$52:$P$52</f>
        <v>255.15048944399922</v>
      </c>
      <c r="D52" s="18">
        <v>646.95350400817836</v>
      </c>
      <c r="E52" s="18">
        <v>725.98055683048506</v>
      </c>
      <c r="F52" s="18">
        <v>554.02828860494185</v>
      </c>
      <c r="G52" s="18">
        <v>516.12804946814879</v>
      </c>
      <c r="H52" s="18">
        <v>621.00754884544483</v>
      </c>
      <c r="I52" s="18">
        <v>500.76385435791894</v>
      </c>
      <c r="J52" s="18">
        <v>496.08593250940794</v>
      </c>
      <c r="K52" s="18">
        <v>345.82182020647406</v>
      </c>
      <c r="L52" s="18">
        <v>600.41000327373104</v>
      </c>
      <c r="M52" s="18">
        <v>399.04766201417272</v>
      </c>
      <c r="N52" s="18">
        <v>396.68118672668527</v>
      </c>
      <c r="O52" s="18">
        <v>395.22758955654433</v>
      </c>
      <c r="P52" s="18">
        <v>0</v>
      </c>
      <c r="Q52" s="18">
        <v>0</v>
      </c>
      <c r="AV52" s="6"/>
    </row>
    <row r="53" spans="1:48" x14ac:dyDescent="0.25">
      <c r="A53" s="33"/>
      <c r="B53" s="11" t="s">
        <v>8</v>
      </c>
      <c r="C53" s="8" cm="1">
        <f t="array" ref="C53:Q53">'[16]Job-Estimates'!$B$53:$P$53</f>
        <v>97.931949763192222</v>
      </c>
      <c r="D53" s="8">
        <v>248.3139193333034</v>
      </c>
      <c r="E53" s="8">
        <v>278.64611028379699</v>
      </c>
      <c r="F53" s="8">
        <v>212.64733077831289</v>
      </c>
      <c r="G53" s="8">
        <v>198.10044778684588</v>
      </c>
      <c r="H53" s="8">
        <v>238.35533378211815</v>
      </c>
      <c r="I53" s="8">
        <v>192.20335706612769</v>
      </c>
      <c r="J53" s="8">
        <v>190.40787547225418</v>
      </c>
      <c r="K53" s="8">
        <v>132.73345153002063</v>
      </c>
      <c r="L53" s="8">
        <v>230.44957666376129</v>
      </c>
      <c r="M53" s="8">
        <v>153.1626126786972</v>
      </c>
      <c r="N53" s="8">
        <v>152.25431130927763</v>
      </c>
      <c r="O53" s="8">
        <v>151.69639113694183</v>
      </c>
      <c r="P53" s="8">
        <v>0</v>
      </c>
      <c r="Q53" s="8">
        <v>0</v>
      </c>
    </row>
    <row r="54" spans="1:48" x14ac:dyDescent="0.25">
      <c r="A54" s="33"/>
      <c r="B54" s="12" t="s">
        <v>9</v>
      </c>
      <c r="C54" s="8" cm="1">
        <f t="array" ref="C54:Q54">'[16]Job-Estimates'!$B$54:$P$54</f>
        <v>157.218539680807</v>
      </c>
      <c r="D54" s="8">
        <v>398.63958467487498</v>
      </c>
      <c r="E54" s="8">
        <v>447.33444654668813</v>
      </c>
      <c r="F54" s="8">
        <v>341.38095782662896</v>
      </c>
      <c r="G54" s="8">
        <v>318.02760168130288</v>
      </c>
      <c r="H54" s="8">
        <v>382.65221506332671</v>
      </c>
      <c r="I54" s="8">
        <v>308.56049729179125</v>
      </c>
      <c r="J54" s="8">
        <v>305.67805703715379</v>
      </c>
      <c r="K54" s="8">
        <v>213.08836867645343</v>
      </c>
      <c r="L54" s="8">
        <v>369.96042660996977</v>
      </c>
      <c r="M54" s="8">
        <v>245.88504933547554</v>
      </c>
      <c r="N54" s="8">
        <v>244.42687541740764</v>
      </c>
      <c r="O54" s="8">
        <v>243.53119841960248</v>
      </c>
      <c r="P54" s="8">
        <v>0</v>
      </c>
      <c r="Q54" s="8">
        <v>0</v>
      </c>
    </row>
    <row r="62" spans="1:48" x14ac:dyDescent="0.25">
      <c r="C62" s="6"/>
      <c r="D62" s="10" t="str">
        <f>B24</f>
        <v>Unconstrained East Coast</v>
      </c>
    </row>
    <row r="63" spans="1:48" x14ac:dyDescent="0.25">
      <c r="D63" s="20" t="s">
        <v>21</v>
      </c>
      <c r="E63" s="20" t="s">
        <v>20</v>
      </c>
      <c r="F63" s="12" t="s">
        <v>22</v>
      </c>
      <c r="G63" s="12" t="s">
        <v>23</v>
      </c>
    </row>
    <row r="64" spans="1:48" x14ac:dyDescent="0.25">
      <c r="C64">
        <v>2021</v>
      </c>
      <c r="D64" s="8">
        <f>C26</f>
        <v>24.386299071349317</v>
      </c>
      <c r="E64" s="8">
        <f>C27</f>
        <v>39.149412806421644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3:18" x14ac:dyDescent="0.25">
      <c r="D65" s="8"/>
      <c r="E65" s="8"/>
      <c r="F65" s="8">
        <f>C29</f>
        <v>97.545196285397267</v>
      </c>
      <c r="G65" s="8">
        <f>C30</f>
        <v>156.59765122568658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3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3:18" x14ac:dyDescent="0.25">
      <c r="C67">
        <v>2022</v>
      </c>
      <c r="D67" s="8">
        <f>D26</f>
        <v>160.2617107860749</v>
      </c>
      <c r="E67" s="8">
        <f>D27</f>
        <v>257.28183904702064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3:18" x14ac:dyDescent="0.25">
      <c r="D68" s="8"/>
      <c r="E68" s="8"/>
      <c r="F68" s="8">
        <f>D29</f>
        <v>641.0468431442996</v>
      </c>
      <c r="G68" s="8">
        <f>D30</f>
        <v>1029.1273561880826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3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3:18" x14ac:dyDescent="0.25">
      <c r="C70">
        <v>2023</v>
      </c>
      <c r="D70" s="8">
        <f>E26</f>
        <v>131.97260785457763</v>
      </c>
      <c r="E70" s="8">
        <f>E27</f>
        <v>211.86692121351848</v>
      </c>
    </row>
    <row r="71" spans="3:18" x14ac:dyDescent="0.25">
      <c r="F71" s="8">
        <f>E29</f>
        <v>527.89043141831053</v>
      </c>
      <c r="G71" s="8">
        <f>E30</f>
        <v>847.46768485407392</v>
      </c>
    </row>
    <row r="73" spans="3:18" x14ac:dyDescent="0.25">
      <c r="C73">
        <v>2024</v>
      </c>
      <c r="D73" s="8">
        <f>F26</f>
        <v>92.195561026598682</v>
      </c>
      <c r="E73" s="8">
        <f>F27</f>
        <v>148.00942393881004</v>
      </c>
    </row>
    <row r="74" spans="3:18" x14ac:dyDescent="0.25">
      <c r="F74" s="8">
        <f>F29</f>
        <v>368.78224410639473</v>
      </c>
      <c r="G74" s="8">
        <f>F30</f>
        <v>592.03769575524018</v>
      </c>
    </row>
    <row r="76" spans="3:18" x14ac:dyDescent="0.25">
      <c r="C76">
        <v>2025</v>
      </c>
      <c r="D76" s="8">
        <f>G26</f>
        <v>71.820096642824666</v>
      </c>
      <c r="E76" s="8">
        <f>G27</f>
        <v>115.29894729169602</v>
      </c>
    </row>
    <row r="77" spans="3:18" x14ac:dyDescent="0.25">
      <c r="F77" s="8">
        <f>G29</f>
        <v>287.28038657129866</v>
      </c>
      <c r="G77" s="8">
        <f>G30</f>
        <v>461.1957891667841</v>
      </c>
    </row>
    <row r="79" spans="3:18" x14ac:dyDescent="0.25">
      <c r="C79">
        <v>2026</v>
      </c>
      <c r="D79" s="8">
        <f>H26</f>
        <v>167.74618342474685</v>
      </c>
      <c r="E79" s="8">
        <f>H27</f>
        <v>269.29730347286238</v>
      </c>
    </row>
    <row r="80" spans="3:18" x14ac:dyDescent="0.25">
      <c r="F80" s="8">
        <f>H29</f>
        <v>670.98473369898738</v>
      </c>
      <c r="G80" s="8">
        <f>H30</f>
        <v>1077.1892138914495</v>
      </c>
    </row>
    <row r="82" spans="3:7" x14ac:dyDescent="0.25">
      <c r="C82">
        <v>2027</v>
      </c>
      <c r="D82" s="8">
        <f>I26</f>
        <v>55.076691947491163</v>
      </c>
      <c r="E82" s="8">
        <f>I27</f>
        <v>88.419326883336922</v>
      </c>
    </row>
    <row r="83" spans="3:7" x14ac:dyDescent="0.25">
      <c r="F83" s="8">
        <f>I29</f>
        <v>220.30676778996465</v>
      </c>
      <c r="G83" s="8">
        <f>I30</f>
        <v>353.67730753334769</v>
      </c>
    </row>
    <row r="85" spans="3:7" x14ac:dyDescent="0.25">
      <c r="C85">
        <v>2028</v>
      </c>
      <c r="D85" s="8">
        <f>J26</f>
        <v>153.97795603191614</v>
      </c>
      <c r="E85" s="8">
        <f>J27</f>
        <v>247.19398979506508</v>
      </c>
    </row>
    <row r="86" spans="3:7" x14ac:dyDescent="0.25">
      <c r="F86" s="8">
        <f>J29</f>
        <v>615.91182412766454</v>
      </c>
      <c r="G86" s="8">
        <f>J30</f>
        <v>988.77595918026032</v>
      </c>
    </row>
    <row r="88" spans="3:7" x14ac:dyDescent="0.25">
      <c r="C88">
        <v>2029</v>
      </c>
      <c r="D88" s="8">
        <f>K26</f>
        <v>13.68917530498339</v>
      </c>
      <c r="E88" s="8">
        <f>K27</f>
        <v>21.976404596132699</v>
      </c>
    </row>
    <row r="89" spans="3:7" x14ac:dyDescent="0.25">
      <c r="F89" s="8">
        <f>K29</f>
        <v>54.756701219933561</v>
      </c>
      <c r="G89" s="8">
        <f>K30</f>
        <v>87.905618384530797</v>
      </c>
    </row>
    <row r="91" spans="3:7" x14ac:dyDescent="0.25">
      <c r="C91">
        <v>2030</v>
      </c>
      <c r="D91" s="8">
        <f>L26</f>
        <v>98.312105761988235</v>
      </c>
      <c r="E91" s="8">
        <f>L27</f>
        <v>157.82883663829767</v>
      </c>
    </row>
    <row r="92" spans="3:7" x14ac:dyDescent="0.25">
      <c r="F92" s="8">
        <f>L29</f>
        <v>393.24842304795294</v>
      </c>
      <c r="G92" s="8">
        <f>L30</f>
        <v>631.31534655319069</v>
      </c>
    </row>
    <row r="94" spans="3:7" x14ac:dyDescent="0.25">
      <c r="C94">
        <v>2031</v>
      </c>
      <c r="D94" s="8">
        <f>M26</f>
        <v>20.428063466021236</v>
      </c>
      <c r="E94" s="8">
        <f>M27</f>
        <v>32.794918455119038</v>
      </c>
    </row>
    <row r="95" spans="3:7" x14ac:dyDescent="0.25">
      <c r="F95" s="8">
        <f>M29</f>
        <v>81.712253864084943</v>
      </c>
      <c r="G95" s="8">
        <f>M30</f>
        <v>131.17967382047615</v>
      </c>
    </row>
    <row r="97" spans="3:7" x14ac:dyDescent="0.25">
      <c r="C97">
        <v>2032</v>
      </c>
      <c r="D97" s="8">
        <f>N26</f>
        <v>27.434164245049988</v>
      </c>
      <c r="E97" s="8">
        <f>N27</f>
        <v>44.042411597029911</v>
      </c>
    </row>
    <row r="98" spans="3:7" x14ac:dyDescent="0.25">
      <c r="F98" s="8">
        <f>N29</f>
        <v>109.73665698019995</v>
      </c>
      <c r="G98" s="8">
        <f>N30</f>
        <v>176.16964638811965</v>
      </c>
    </row>
    <row r="100" spans="3:7" x14ac:dyDescent="0.25">
      <c r="C100">
        <v>2033</v>
      </c>
      <c r="D100" s="8">
        <f>O26</f>
        <v>17.520933176316777</v>
      </c>
      <c r="E100" s="8">
        <f>O27</f>
        <v>28.127853417464081</v>
      </c>
    </row>
    <row r="101" spans="3:7" x14ac:dyDescent="0.25">
      <c r="F101" s="8">
        <f>O29</f>
        <v>70.08373270526711</v>
      </c>
      <c r="G101" s="8">
        <f>O30</f>
        <v>112.51141366985632</v>
      </c>
    </row>
    <row r="103" spans="3:7" x14ac:dyDescent="0.25">
      <c r="C103">
        <v>2034</v>
      </c>
      <c r="D103" s="8">
        <f>P26</f>
        <v>0</v>
      </c>
      <c r="E103" s="8">
        <f>P27</f>
        <v>0</v>
      </c>
    </row>
    <row r="104" spans="3:7" x14ac:dyDescent="0.25">
      <c r="F104" s="8">
        <f>P29</f>
        <v>0</v>
      </c>
      <c r="G104" s="8">
        <f>P30</f>
        <v>0</v>
      </c>
    </row>
    <row r="106" spans="3:7" x14ac:dyDescent="0.25">
      <c r="C106">
        <v>2035</v>
      </c>
      <c r="D106" s="8">
        <f>Q26</f>
        <v>0</v>
      </c>
      <c r="E106" s="8">
        <f>Q27</f>
        <v>0</v>
      </c>
    </row>
    <row r="107" spans="3:7" x14ac:dyDescent="0.25">
      <c r="F107" s="8">
        <f>Q29</f>
        <v>0</v>
      </c>
      <c r="G107" s="8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A43F-93CE-4E84-9364-5023BE1D4DCB}">
  <sheetPr codeName="Sheet12"/>
  <dimension ref="A1:AV107"/>
  <sheetViews>
    <sheetView zoomScale="55" zoomScaleNormal="55" workbookViewId="0">
      <selection activeCell="BU40" sqref="BU40"/>
    </sheetView>
  </sheetViews>
  <sheetFormatPr defaultRowHeight="15" x14ac:dyDescent="0.25"/>
  <sheetData>
    <row r="1" spans="1:17" x14ac:dyDescent="0.25">
      <c r="A1" s="9" t="s">
        <v>32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13</v>
      </c>
    </row>
    <row r="5" spans="1:17" x14ac:dyDescent="0.25">
      <c r="B5" s="20" t="s">
        <v>75</v>
      </c>
      <c r="C5" s="18" cm="1">
        <f t="array" ref="C5:Q5">_xlfn.ANCHORARRAY(C25)</f>
        <v>275.400528288761</v>
      </c>
      <c r="D5" s="18">
        <v>953.30191987033345</v>
      </c>
      <c r="E5" s="18">
        <v>509.03344607724978</v>
      </c>
      <c r="F5" s="18">
        <v>489.24985831925051</v>
      </c>
      <c r="G5" s="18">
        <v>500.7830966085271</v>
      </c>
      <c r="H5" s="18">
        <v>608.68470753355587</v>
      </c>
      <c r="I5" s="18">
        <v>626.72524976005866</v>
      </c>
      <c r="J5" s="18">
        <v>607.41019078683826</v>
      </c>
      <c r="K5" s="18">
        <v>55.914125821427177</v>
      </c>
      <c r="L5" s="18">
        <v>701.20923009474222</v>
      </c>
      <c r="M5" s="18">
        <v>260.64844726847861</v>
      </c>
      <c r="N5" s="18">
        <v>321.63716378460185</v>
      </c>
      <c r="O5" s="18">
        <v>240.94304896121292</v>
      </c>
      <c r="P5" s="18">
        <v>0</v>
      </c>
      <c r="Q5" s="18">
        <v>0</v>
      </c>
    </row>
    <row r="6" spans="1:17" x14ac:dyDescent="0.25">
      <c r="B6" s="12" t="s">
        <v>76</v>
      </c>
      <c r="C6" s="18" cm="1">
        <f t="array" ref="C6:Q6">_xlfn.ANCHORARRAY(C28)</f>
        <v>1101.602113155044</v>
      </c>
      <c r="D6" s="18">
        <v>3813.2076794813338</v>
      </c>
      <c r="E6" s="18">
        <v>2036.1337843089991</v>
      </c>
      <c r="F6" s="18">
        <v>1956.999433277002</v>
      </c>
      <c r="G6" s="18">
        <v>2003.1323864341084</v>
      </c>
      <c r="H6" s="18">
        <v>2434.7388301342235</v>
      </c>
      <c r="I6" s="18">
        <v>2506.9009990402346</v>
      </c>
      <c r="J6" s="18">
        <v>2429.640763147353</v>
      </c>
      <c r="K6" s="18">
        <v>223.65650328570871</v>
      </c>
      <c r="L6" s="18">
        <v>2804.8369203789689</v>
      </c>
      <c r="M6" s="18">
        <v>1042.5937890739144</v>
      </c>
      <c r="N6" s="18">
        <v>1286.5486551384074</v>
      </c>
      <c r="O6" s="18">
        <v>963.77219584485169</v>
      </c>
      <c r="P6" s="18">
        <v>0</v>
      </c>
      <c r="Q6" s="18"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 t="s">
        <v>14</v>
      </c>
    </row>
    <row r="10" spans="1:17" x14ac:dyDescent="0.25">
      <c r="B10" s="11" t="s">
        <v>78</v>
      </c>
      <c r="C10" s="18" cm="1">
        <f t="array" ref="C10:Q10">_xlfn.ANCHORARRAY(C33)</f>
        <v>275.400528288761</v>
      </c>
      <c r="D10" s="18">
        <v>440.05180799381867</v>
      </c>
      <c r="E10" s="18">
        <v>446.47882481545514</v>
      </c>
      <c r="F10" s="18">
        <v>563.32741314824466</v>
      </c>
      <c r="G10" s="18">
        <v>482.69592487682542</v>
      </c>
      <c r="H10" s="18">
        <v>432.76599655113932</v>
      </c>
      <c r="I10" s="18">
        <v>1092.8077589538948</v>
      </c>
      <c r="J10" s="18">
        <v>513.78151338196699</v>
      </c>
      <c r="K10" s="18">
        <v>215.68004100376641</v>
      </c>
      <c r="L10" s="18">
        <v>617.15271030103895</v>
      </c>
      <c r="M10" s="18">
        <v>488.56316264007228</v>
      </c>
      <c r="N10" s="18">
        <v>428.35211506871769</v>
      </c>
      <c r="O10" s="18">
        <v>240.94304896121284</v>
      </c>
      <c r="P10" s="18">
        <v>0</v>
      </c>
      <c r="Q10" s="18">
        <v>0</v>
      </c>
    </row>
    <row r="11" spans="1:17" x14ac:dyDescent="0.25">
      <c r="B11" s="12" t="s">
        <v>77</v>
      </c>
      <c r="C11" s="18" cm="1">
        <f t="array" ref="C11:Q11">_xlfn.ANCHORARRAY(C36)</f>
        <v>1101.602113155044</v>
      </c>
      <c r="D11" s="18">
        <v>1760.2072319752747</v>
      </c>
      <c r="E11" s="18">
        <v>1785.9152992618206</v>
      </c>
      <c r="F11" s="18">
        <v>2253.3096525929786</v>
      </c>
      <c r="G11" s="18">
        <v>1930.7836995073017</v>
      </c>
      <c r="H11" s="18">
        <v>1731.0639862045573</v>
      </c>
      <c r="I11" s="18">
        <v>4371.2310358155792</v>
      </c>
      <c r="J11" s="18">
        <v>2055.126053527868</v>
      </c>
      <c r="K11" s="18">
        <v>862.72016401506562</v>
      </c>
      <c r="L11" s="18">
        <v>2468.6108412041558</v>
      </c>
      <c r="M11" s="18">
        <v>1954.2526505602891</v>
      </c>
      <c r="N11" s="18">
        <v>1713.4084602748708</v>
      </c>
      <c r="O11" s="18">
        <v>963.77219584485135</v>
      </c>
      <c r="P11" s="18">
        <v>0</v>
      </c>
      <c r="Q11" s="18">
        <v>0</v>
      </c>
    </row>
    <row r="12" spans="1:17" x14ac:dyDescent="0.25">
      <c r="B12" s="11"/>
    </row>
    <row r="13" spans="1:17" x14ac:dyDescent="0.25">
      <c r="B13" s="11"/>
    </row>
    <row r="14" spans="1:17" x14ac:dyDescent="0.25">
      <c r="B14" s="10" t="s">
        <v>15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 t="s">
        <v>79</v>
      </c>
      <c r="C15" s="18" cm="1">
        <f t="array" ref="C15:Q15">_xlfn.ANCHORARRAY(C41)</f>
        <v>275.400528288761</v>
      </c>
      <c r="D15" s="18">
        <v>403.3774467356381</v>
      </c>
      <c r="E15" s="18">
        <v>335.32767070964229</v>
      </c>
      <c r="F15" s="18">
        <v>422.85054902170924</v>
      </c>
      <c r="G15" s="18">
        <v>516.96810163199666</v>
      </c>
      <c r="H15" s="18">
        <v>194.98897739045958</v>
      </c>
      <c r="I15" s="18">
        <v>409.48767825961664</v>
      </c>
      <c r="J15" s="18">
        <v>128.64601300667695</v>
      </c>
      <c r="K15" s="18">
        <v>135.79144842346605</v>
      </c>
      <c r="L15" s="18">
        <v>410.72567860934174</v>
      </c>
      <c r="M15" s="18">
        <v>488.28142454961653</v>
      </c>
      <c r="N15" s="18">
        <v>446.5203573438572</v>
      </c>
      <c r="O15" s="18">
        <v>521.46959882319663</v>
      </c>
      <c r="P15" s="18">
        <v>0</v>
      </c>
      <c r="Q15" s="18">
        <v>0</v>
      </c>
    </row>
    <row r="16" spans="1:17" x14ac:dyDescent="0.25">
      <c r="B16" s="12" t="s">
        <v>80</v>
      </c>
      <c r="C16" s="18" cm="1">
        <f t="array" ref="C16:Q16">_xlfn.ANCHORARRAY(C44)</f>
        <v>1101.602113155044</v>
      </c>
      <c r="D16" s="18">
        <v>1613.5097869425524</v>
      </c>
      <c r="E16" s="18">
        <v>1341.3106828385692</v>
      </c>
      <c r="F16" s="18">
        <v>1691.402196086837</v>
      </c>
      <c r="G16" s="18">
        <v>2067.8724065279866</v>
      </c>
      <c r="H16" s="18">
        <v>779.95590956183833</v>
      </c>
      <c r="I16" s="18">
        <v>1637.9507130384666</v>
      </c>
      <c r="J16" s="18">
        <v>514.58405202670781</v>
      </c>
      <c r="K16" s="18">
        <v>543.1657936938642</v>
      </c>
      <c r="L16" s="18">
        <v>1642.902714437367</v>
      </c>
      <c r="M16" s="18">
        <v>1953.1256981984661</v>
      </c>
      <c r="N16" s="18">
        <v>1786.0814293754288</v>
      </c>
      <c r="O16" s="18">
        <v>2085.8783952927865</v>
      </c>
      <c r="P16" s="18">
        <v>0</v>
      </c>
      <c r="Q16" s="18">
        <v>0</v>
      </c>
    </row>
    <row r="17" spans="1:19" x14ac:dyDescent="0.25">
      <c r="B17" s="11"/>
    </row>
    <row r="18" spans="1:19" x14ac:dyDescent="0.25">
      <c r="B18" s="11"/>
    </row>
    <row r="19" spans="1:19" x14ac:dyDescent="0.25">
      <c r="B19" s="10" t="s">
        <v>16</v>
      </c>
    </row>
    <row r="20" spans="1:19" x14ac:dyDescent="0.25">
      <c r="B20" s="11" t="s">
        <v>81</v>
      </c>
      <c r="C20" s="18" cm="1">
        <f t="array" ref="C20:Q20">_xlfn.ANCHORARRAY(C49)</f>
        <v>275.400528288761</v>
      </c>
      <c r="D20" s="18">
        <v>369.41965147472979</v>
      </c>
      <c r="E20" s="18">
        <v>268.86633056899245</v>
      </c>
      <c r="F20" s="18">
        <v>281.57333542744914</v>
      </c>
      <c r="G20" s="18">
        <v>344.64540108799781</v>
      </c>
      <c r="H20" s="18">
        <v>216.24370004439595</v>
      </c>
      <c r="I20" s="18">
        <v>546.58887430662799</v>
      </c>
      <c r="J20" s="18">
        <v>187.60876896807054</v>
      </c>
      <c r="K20" s="18">
        <v>135.79144842346605</v>
      </c>
      <c r="L20" s="18">
        <v>410.72567860934174</v>
      </c>
      <c r="M20" s="18">
        <v>488.28142454961653</v>
      </c>
      <c r="N20" s="18">
        <v>446.5203573438572</v>
      </c>
      <c r="O20" s="18">
        <v>521.46959882319663</v>
      </c>
      <c r="P20" s="18">
        <v>0</v>
      </c>
      <c r="Q20" s="18">
        <v>0</v>
      </c>
    </row>
    <row r="21" spans="1:19" x14ac:dyDescent="0.25">
      <c r="B21" s="12" t="s">
        <v>82</v>
      </c>
      <c r="C21" s="18" cm="1">
        <f t="array" ref="C21:Q21">_xlfn.ANCHORARRAY(C52)</f>
        <v>1101.602113155044</v>
      </c>
      <c r="D21" s="18">
        <v>1477.6786058989192</v>
      </c>
      <c r="E21" s="18">
        <v>1075.4653222759698</v>
      </c>
      <c r="F21" s="18">
        <v>1126.2933417097966</v>
      </c>
      <c r="G21" s="18">
        <v>1378.5816043519912</v>
      </c>
      <c r="H21" s="18">
        <v>864.9748001775838</v>
      </c>
      <c r="I21" s="18">
        <v>2186.3554972265119</v>
      </c>
      <c r="J21" s="18">
        <v>750.43507587228214</v>
      </c>
      <c r="K21" s="18">
        <v>543.1657936938642</v>
      </c>
      <c r="L21" s="18">
        <v>1642.902714437367</v>
      </c>
      <c r="M21" s="18">
        <v>1953.1256981984661</v>
      </c>
      <c r="N21" s="18">
        <v>1786.0814293754288</v>
      </c>
      <c r="O21" s="18">
        <v>2085.8783952927865</v>
      </c>
      <c r="P21" s="18">
        <v>0</v>
      </c>
      <c r="Q21" s="18">
        <v>0</v>
      </c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13</v>
      </c>
    </row>
    <row r="25" spans="1:19" x14ac:dyDescent="0.25">
      <c r="A25" s="30">
        <v>0.25</v>
      </c>
      <c r="B25" s="17" t="s">
        <v>7</v>
      </c>
      <c r="C25" s="18" cm="1">
        <f t="array" ref="C25:Q25">'[1]Job-Estimates'!$B$56:$P$56</f>
        <v>275.400528288761</v>
      </c>
      <c r="D25" s="18">
        <v>953.30191987033345</v>
      </c>
      <c r="E25" s="18">
        <v>509.03344607724978</v>
      </c>
      <c r="F25" s="18">
        <v>489.24985831925051</v>
      </c>
      <c r="G25" s="18">
        <v>500.7830966085271</v>
      </c>
      <c r="H25" s="18">
        <v>608.68470753355587</v>
      </c>
      <c r="I25" s="18">
        <v>626.72524976005866</v>
      </c>
      <c r="J25" s="18">
        <v>607.41019078683826</v>
      </c>
      <c r="K25" s="18">
        <v>55.914125821427177</v>
      </c>
      <c r="L25" s="18">
        <v>701.20923009474222</v>
      </c>
      <c r="M25" s="18">
        <v>260.64844726847861</v>
      </c>
      <c r="N25" s="18">
        <v>321.63716378460185</v>
      </c>
      <c r="O25" s="18">
        <v>240.94304896121292</v>
      </c>
      <c r="P25" s="18">
        <v>0</v>
      </c>
      <c r="Q25" s="18">
        <v>0</v>
      </c>
      <c r="R25" s="8">
        <f>AVERAGE(C25:L25)</f>
        <v>532.77123531607435</v>
      </c>
      <c r="S25" s="8">
        <f>MAX(_xlfn.ANCHORARRAY(C25))</f>
        <v>953.30191987033345</v>
      </c>
    </row>
    <row r="26" spans="1:19" x14ac:dyDescent="0.25">
      <c r="A26" s="31"/>
      <c r="B26" s="11" t="s">
        <v>8</v>
      </c>
      <c r="C26" s="8" cm="1">
        <f t="array" ref="C26:Q26">'[1]Job-Estimates'!$B$57:$P$57</f>
        <v>105.70432672852492</v>
      </c>
      <c r="D26" s="8">
        <v>365.89667505374979</v>
      </c>
      <c r="E26" s="8">
        <v>195.37739464130294</v>
      </c>
      <c r="F26" s="8">
        <v>187.78405109462196</v>
      </c>
      <c r="G26" s="8">
        <v>192.21074263346091</v>
      </c>
      <c r="H26" s="8">
        <v>233.62557653601036</v>
      </c>
      <c r="I26" s="8">
        <v>240.54990373944452</v>
      </c>
      <c r="J26" s="8">
        <v>233.13639107419178</v>
      </c>
      <c r="K26" s="8">
        <v>21.460979255533221</v>
      </c>
      <c r="L26" s="8">
        <v>269.13837102474753</v>
      </c>
      <c r="M26" s="8">
        <v>100.04217785109577</v>
      </c>
      <c r="N26" s="8">
        <v>123.45088827526079</v>
      </c>
      <c r="O26" s="8">
        <v>92.478845006639716</v>
      </c>
      <c r="P26" s="8">
        <v>0</v>
      </c>
      <c r="Q26" s="8">
        <v>0</v>
      </c>
      <c r="R26" s="8"/>
      <c r="S26" s="8"/>
    </row>
    <row r="27" spans="1:19" x14ac:dyDescent="0.25">
      <c r="A27" s="31"/>
      <c r="B27" s="12" t="s">
        <v>9</v>
      </c>
      <c r="C27" s="8" cm="1">
        <f t="array" ref="C27:Q27">'[1]Job-Estimates'!$B$58:$P$58</f>
        <v>169.69620156023609</v>
      </c>
      <c r="D27" s="8">
        <v>587.40524481658372</v>
      </c>
      <c r="E27" s="8">
        <v>313.65605143594684</v>
      </c>
      <c r="F27" s="8">
        <v>301.46580722462852</v>
      </c>
      <c r="G27" s="8">
        <v>308.57235397506622</v>
      </c>
      <c r="H27" s="8">
        <v>375.05913099754548</v>
      </c>
      <c r="I27" s="8">
        <v>386.17534602061414</v>
      </c>
      <c r="J27" s="8">
        <v>374.27379971264645</v>
      </c>
      <c r="K27" s="8">
        <v>34.45314656589396</v>
      </c>
      <c r="L27" s="8">
        <v>432.0708590699947</v>
      </c>
      <c r="M27" s="8">
        <v>160.60626941738283</v>
      </c>
      <c r="N27" s="8">
        <v>198.18627550934107</v>
      </c>
      <c r="O27" s="8">
        <v>148.46420395457321</v>
      </c>
      <c r="P27" s="8">
        <v>0</v>
      </c>
      <c r="Q27" s="8">
        <v>0</v>
      </c>
      <c r="R27" s="8"/>
      <c r="S27" s="8"/>
    </row>
    <row r="28" spans="1:19" x14ac:dyDescent="0.25">
      <c r="A28" s="32">
        <v>1</v>
      </c>
      <c r="B28" s="17" t="s">
        <v>7</v>
      </c>
      <c r="C28" s="18" cm="1">
        <f t="array" ref="C28:Q28">'[4]Job-Estimates'!$B$56:$P$56</f>
        <v>1101.602113155044</v>
      </c>
      <c r="D28" s="18">
        <v>3813.2076794813338</v>
      </c>
      <c r="E28" s="18">
        <v>2036.1337843089991</v>
      </c>
      <c r="F28" s="18">
        <v>1956.999433277002</v>
      </c>
      <c r="G28" s="18">
        <v>2003.1323864341084</v>
      </c>
      <c r="H28" s="18">
        <v>2434.7388301342235</v>
      </c>
      <c r="I28" s="18">
        <v>2506.9009990402346</v>
      </c>
      <c r="J28" s="18">
        <v>2429.640763147353</v>
      </c>
      <c r="K28" s="18">
        <v>223.65650328570871</v>
      </c>
      <c r="L28" s="18">
        <v>2804.8369203789689</v>
      </c>
      <c r="M28" s="18">
        <v>1042.5937890739144</v>
      </c>
      <c r="N28" s="18">
        <v>1286.5486551384074</v>
      </c>
      <c r="O28" s="18">
        <v>963.77219584485169</v>
      </c>
      <c r="P28" s="18">
        <v>0</v>
      </c>
      <c r="Q28" s="18">
        <v>0</v>
      </c>
      <c r="R28" s="8">
        <f t="shared" ref="R28" si="0">AVERAGE(C28:L28)</f>
        <v>2131.0849412642974</v>
      </c>
      <c r="S28" s="8">
        <f t="shared" ref="S28" si="1">MAX(_xlfn.ANCHORARRAY(C28))</f>
        <v>3813.2076794813338</v>
      </c>
    </row>
    <row r="29" spans="1:19" x14ac:dyDescent="0.25">
      <c r="A29" s="33"/>
      <c r="B29" s="11" t="s">
        <v>8</v>
      </c>
      <c r="C29" s="8" cm="1">
        <f t="array" ref="C29:Q29">'[4]Job-Estimates'!$B$57:$P$57</f>
        <v>422.81730691409967</v>
      </c>
      <c r="D29" s="8">
        <v>1463.5867002149992</v>
      </c>
      <c r="E29" s="8">
        <v>781.50957856521177</v>
      </c>
      <c r="F29" s="8">
        <v>751.13620437848783</v>
      </c>
      <c r="G29" s="8">
        <v>768.84297053384364</v>
      </c>
      <c r="H29" s="8">
        <v>934.50230614404143</v>
      </c>
      <c r="I29" s="8">
        <v>962.19961495777807</v>
      </c>
      <c r="J29" s="8">
        <v>932.54556429676711</v>
      </c>
      <c r="K29" s="8">
        <v>85.843917022132885</v>
      </c>
      <c r="L29" s="8">
        <v>1076.5534840989901</v>
      </c>
      <c r="M29" s="8">
        <v>400.16871140438309</v>
      </c>
      <c r="N29" s="8">
        <v>493.80355310104318</v>
      </c>
      <c r="O29" s="8">
        <v>369.91538002655886</v>
      </c>
      <c r="P29" s="8">
        <v>0</v>
      </c>
      <c r="Q29" s="8">
        <v>0</v>
      </c>
    </row>
    <row r="30" spans="1:19" x14ac:dyDescent="0.25">
      <c r="A30" s="33"/>
      <c r="B30" s="12" t="s">
        <v>9</v>
      </c>
      <c r="C30" s="8" cm="1">
        <f t="array" ref="C30:Q30">'[4]Job-Estimates'!$B$58:$P$58</f>
        <v>678.78480624094436</v>
      </c>
      <c r="D30" s="8">
        <v>2349.6209792663349</v>
      </c>
      <c r="E30" s="8">
        <v>1254.6242057437873</v>
      </c>
      <c r="F30" s="8">
        <v>1205.8632288985141</v>
      </c>
      <c r="G30" s="8">
        <v>1234.2894159002649</v>
      </c>
      <c r="H30" s="8">
        <v>1500.2365239901819</v>
      </c>
      <c r="I30" s="8">
        <v>1544.7013840824566</v>
      </c>
      <c r="J30" s="8">
        <v>1497.0951988505858</v>
      </c>
      <c r="K30" s="8">
        <v>137.81258626357584</v>
      </c>
      <c r="L30" s="8">
        <v>1728.2834362799788</v>
      </c>
      <c r="M30" s="8">
        <v>642.42507766953133</v>
      </c>
      <c r="N30" s="8">
        <v>792.74510203736429</v>
      </c>
      <c r="O30" s="8">
        <v>593.85681581829283</v>
      </c>
      <c r="P30" s="8">
        <v>0</v>
      </c>
      <c r="Q30" s="8">
        <v>0</v>
      </c>
    </row>
    <row r="31" spans="1:19" x14ac:dyDescent="0.25">
      <c r="A31" s="15"/>
      <c r="B31" s="12"/>
    </row>
    <row r="32" spans="1:19" x14ac:dyDescent="0.25">
      <c r="B32" s="10" t="s">
        <v>14</v>
      </c>
    </row>
    <row r="33" spans="1:18" x14ac:dyDescent="0.25">
      <c r="A33" s="30">
        <v>0.25</v>
      </c>
      <c r="B33" s="17" t="s">
        <v>7</v>
      </c>
      <c r="C33" s="19" cm="1">
        <f t="array" ref="C33:Q33">'[5]Job-Estimates'!$B$56:$P$56</f>
        <v>275.400528288761</v>
      </c>
      <c r="D33" s="19">
        <v>440.05180799381867</v>
      </c>
      <c r="E33" s="19">
        <v>446.47882481545514</v>
      </c>
      <c r="F33" s="19">
        <v>563.32741314824466</v>
      </c>
      <c r="G33" s="19">
        <v>482.69592487682542</v>
      </c>
      <c r="H33" s="19">
        <v>432.76599655113932</v>
      </c>
      <c r="I33" s="19">
        <v>1092.8077589538948</v>
      </c>
      <c r="J33" s="19">
        <v>513.78151338196699</v>
      </c>
      <c r="K33" s="19">
        <v>215.68004100376641</v>
      </c>
      <c r="L33" s="19">
        <v>617.15271030103895</v>
      </c>
      <c r="M33" s="19">
        <v>488.56316264007228</v>
      </c>
      <c r="N33" s="19">
        <v>428.35211506871769</v>
      </c>
      <c r="O33" s="19">
        <v>240.94304896121284</v>
      </c>
      <c r="P33" s="19">
        <v>0</v>
      </c>
      <c r="Q33" s="19">
        <v>0</v>
      </c>
      <c r="R33" s="14"/>
    </row>
    <row r="34" spans="1:18" x14ac:dyDescent="0.25">
      <c r="A34" s="31"/>
      <c r="B34" s="11" t="s">
        <v>8</v>
      </c>
      <c r="C34" s="16" cm="1">
        <f t="array" ref="C34:Q34">'[5]Job-Estimates'!$B$57:$P$57</f>
        <v>105.70432672852492</v>
      </c>
      <c r="D34" s="16">
        <v>168.90083827611525</v>
      </c>
      <c r="E34" s="16">
        <v>171.36765811202952</v>
      </c>
      <c r="F34" s="16">
        <v>216.21652400071616</v>
      </c>
      <c r="G34" s="16">
        <v>185.26851807709372</v>
      </c>
      <c r="H34" s="16">
        <v>166.10439558951336</v>
      </c>
      <c r="I34" s="16">
        <v>419.44185482030434</v>
      </c>
      <c r="J34" s="16">
        <v>197.19979948861908</v>
      </c>
      <c r="K34" s="16">
        <v>82.782388489754268</v>
      </c>
      <c r="L34" s="16">
        <v>236.8757683088219</v>
      </c>
      <c r="M34" s="16">
        <v>187.52048331976712</v>
      </c>
      <c r="N34" s="16">
        <v>164.41025806095465</v>
      </c>
      <c r="O34" s="16">
        <v>92.478845006639688</v>
      </c>
      <c r="P34" s="16">
        <v>0</v>
      </c>
      <c r="Q34" s="16">
        <v>0</v>
      </c>
      <c r="R34" s="13"/>
    </row>
    <row r="35" spans="1:18" x14ac:dyDescent="0.25">
      <c r="A35" s="31"/>
      <c r="B35" s="12" t="s">
        <v>9</v>
      </c>
      <c r="C35" s="16" cm="1">
        <f t="array" ref="C35:Q35">'[5]Job-Estimates'!$B$58:$P$58</f>
        <v>169.69620156023609</v>
      </c>
      <c r="D35" s="16">
        <v>271.15096971770345</v>
      </c>
      <c r="E35" s="16">
        <v>275.11116670342562</v>
      </c>
      <c r="F35" s="16">
        <v>347.11088914752855</v>
      </c>
      <c r="G35" s="16">
        <v>297.42740679973173</v>
      </c>
      <c r="H35" s="16">
        <v>266.66160096162599</v>
      </c>
      <c r="I35" s="16">
        <v>673.36590413359056</v>
      </c>
      <c r="J35" s="16">
        <v>316.58171389334791</v>
      </c>
      <c r="K35" s="16">
        <v>132.89765251401215</v>
      </c>
      <c r="L35" s="16">
        <v>380.27694199221702</v>
      </c>
      <c r="M35" s="16">
        <v>301.04267932030518</v>
      </c>
      <c r="N35" s="16">
        <v>263.94185700776308</v>
      </c>
      <c r="O35" s="16">
        <v>148.46420395457315</v>
      </c>
      <c r="P35" s="16">
        <v>0</v>
      </c>
      <c r="Q35" s="16">
        <v>0</v>
      </c>
      <c r="R35" s="13"/>
    </row>
    <row r="36" spans="1:18" x14ac:dyDescent="0.25">
      <c r="A36" s="32">
        <v>1</v>
      </c>
      <c r="B36" s="17" t="s">
        <v>7</v>
      </c>
      <c r="C36" s="18" cm="1">
        <f t="array" ref="C36:Q36">'[8]Job-Estimates'!$B$56:$P$56</f>
        <v>1101.602113155044</v>
      </c>
      <c r="D36" s="18">
        <v>1760.2072319752747</v>
      </c>
      <c r="E36" s="18">
        <v>1785.9152992618206</v>
      </c>
      <c r="F36" s="18">
        <v>2253.3096525929786</v>
      </c>
      <c r="G36" s="18">
        <v>1930.7836995073017</v>
      </c>
      <c r="H36" s="18">
        <v>1731.0639862045573</v>
      </c>
      <c r="I36" s="18">
        <v>4371.2310358155792</v>
      </c>
      <c r="J36" s="18">
        <v>2055.126053527868</v>
      </c>
      <c r="K36" s="18">
        <v>862.72016401506562</v>
      </c>
      <c r="L36" s="18">
        <v>2468.6108412041558</v>
      </c>
      <c r="M36" s="18">
        <v>1954.2526505602891</v>
      </c>
      <c r="N36" s="18">
        <v>1713.4084602748708</v>
      </c>
      <c r="O36" s="18">
        <v>963.77219584485135</v>
      </c>
      <c r="P36" s="18">
        <v>0</v>
      </c>
      <c r="Q36" s="18">
        <v>0</v>
      </c>
    </row>
    <row r="37" spans="1:18" x14ac:dyDescent="0.25">
      <c r="A37" s="33"/>
      <c r="B37" s="11" t="s">
        <v>8</v>
      </c>
      <c r="C37" s="8" cm="1">
        <f t="array" ref="C37:Q37">'[8]Job-Estimates'!$B$57:$P$57</f>
        <v>422.81730691409967</v>
      </c>
      <c r="D37" s="8">
        <v>675.60335310446101</v>
      </c>
      <c r="E37" s="8">
        <v>685.47063244811807</v>
      </c>
      <c r="F37" s="8">
        <v>864.86609600286465</v>
      </c>
      <c r="G37" s="8">
        <v>741.07407230837487</v>
      </c>
      <c r="H37" s="8">
        <v>664.41758235805344</v>
      </c>
      <c r="I37" s="8">
        <v>1677.7674192812174</v>
      </c>
      <c r="J37" s="8">
        <v>788.79919795447631</v>
      </c>
      <c r="K37" s="8">
        <v>331.12955395901707</v>
      </c>
      <c r="L37" s="8">
        <v>947.50307323528762</v>
      </c>
      <c r="M37" s="8">
        <v>750.08193327906849</v>
      </c>
      <c r="N37" s="8">
        <v>657.64103224381859</v>
      </c>
      <c r="O37" s="8">
        <v>369.91538002655875</v>
      </c>
      <c r="P37" s="8">
        <v>0</v>
      </c>
      <c r="Q37" s="8">
        <v>0</v>
      </c>
    </row>
    <row r="38" spans="1:18" x14ac:dyDescent="0.25">
      <c r="A38" s="33"/>
      <c r="B38" s="12" t="s">
        <v>9</v>
      </c>
      <c r="C38" s="8" cm="1">
        <f t="array" ref="C38:Q38">'[8]Job-Estimates'!$B$58:$P$58</f>
        <v>678.78480624094436</v>
      </c>
      <c r="D38" s="8">
        <v>1084.6038788708138</v>
      </c>
      <c r="E38" s="8">
        <v>1100.4446668137025</v>
      </c>
      <c r="F38" s="8">
        <v>1388.4435565901142</v>
      </c>
      <c r="G38" s="8">
        <v>1189.7096271989269</v>
      </c>
      <c r="H38" s="8">
        <v>1066.646403846504</v>
      </c>
      <c r="I38" s="8">
        <v>2693.4636165343622</v>
      </c>
      <c r="J38" s="8">
        <v>1266.3268555733916</v>
      </c>
      <c r="K38" s="8">
        <v>531.5906100560486</v>
      </c>
      <c r="L38" s="8">
        <v>1521.1077679688681</v>
      </c>
      <c r="M38" s="8">
        <v>1204.1707172812207</v>
      </c>
      <c r="N38" s="8">
        <v>1055.7674280310523</v>
      </c>
      <c r="O38" s="8">
        <v>593.8568158182926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 t="s">
        <v>15</v>
      </c>
    </row>
    <row r="41" spans="1:18" x14ac:dyDescent="0.25">
      <c r="A41" s="30">
        <v>0.25</v>
      </c>
      <c r="B41" s="17" t="s">
        <v>7</v>
      </c>
      <c r="C41" s="18" cm="1">
        <f t="array" ref="C41:Q41">'[9]Job-Estimates'!$B$56:$P$56</f>
        <v>275.400528288761</v>
      </c>
      <c r="D41" s="18">
        <v>403.3774467356381</v>
      </c>
      <c r="E41" s="18">
        <v>335.32767070964229</v>
      </c>
      <c r="F41" s="18">
        <v>422.85054902170924</v>
      </c>
      <c r="G41" s="18">
        <v>516.96810163199666</v>
      </c>
      <c r="H41" s="18">
        <v>194.98897739045958</v>
      </c>
      <c r="I41" s="18">
        <v>409.48767825961664</v>
      </c>
      <c r="J41" s="18">
        <v>128.64601300667695</v>
      </c>
      <c r="K41" s="18">
        <v>135.79144842346605</v>
      </c>
      <c r="L41" s="18">
        <v>410.72567860934174</v>
      </c>
      <c r="M41" s="18">
        <v>488.28142454961653</v>
      </c>
      <c r="N41" s="18">
        <v>446.5203573438572</v>
      </c>
      <c r="O41" s="18">
        <v>521.46959882319663</v>
      </c>
      <c r="P41" s="18">
        <v>0</v>
      </c>
      <c r="Q41" s="18">
        <v>0</v>
      </c>
    </row>
    <row r="42" spans="1:18" x14ac:dyDescent="0.25">
      <c r="A42" s="31"/>
      <c r="B42" s="11" t="s">
        <v>8</v>
      </c>
      <c r="C42" s="8" cm="1">
        <f t="array" ref="C42:Q42">'[9]Job-Estimates'!$B$57:$P$57</f>
        <v>105.70432672852492</v>
      </c>
      <c r="D42" s="8">
        <v>154.82447215916295</v>
      </c>
      <c r="E42" s="8">
        <v>128.70558341355863</v>
      </c>
      <c r="F42" s="8">
        <v>162.29864506382273</v>
      </c>
      <c r="G42" s="8">
        <v>198.42287690108225</v>
      </c>
      <c r="H42" s="8">
        <v>74.840737244087677</v>
      </c>
      <c r="I42" s="8">
        <v>157.16970335174929</v>
      </c>
      <c r="J42" s="8">
        <v>49.376957537720145</v>
      </c>
      <c r="K42" s="8">
        <v>52.119521049152119</v>
      </c>
      <c r="L42" s="8">
        <v>157.64487307735041</v>
      </c>
      <c r="M42" s="8">
        <v>187.41234650771938</v>
      </c>
      <c r="N42" s="8">
        <v>171.38359914155242</v>
      </c>
      <c r="O42" s="8">
        <v>200.15064312151313</v>
      </c>
      <c r="P42" s="8">
        <v>0</v>
      </c>
      <c r="Q42" s="8">
        <v>0</v>
      </c>
    </row>
    <row r="43" spans="1:18" x14ac:dyDescent="0.25">
      <c r="A43" s="31"/>
      <c r="B43" s="12" t="s">
        <v>9</v>
      </c>
      <c r="C43" s="8" cm="1">
        <f t="array" ref="C43:Q43">'[9]Job-Estimates'!$B$58:$P$58</f>
        <v>169.69620156023609</v>
      </c>
      <c r="D43" s="8">
        <v>248.55297457647515</v>
      </c>
      <c r="E43" s="8">
        <v>206.62208729608366</v>
      </c>
      <c r="F43" s="8">
        <v>260.55190395788651</v>
      </c>
      <c r="G43" s="8">
        <v>318.54522473091436</v>
      </c>
      <c r="H43" s="8">
        <v>120.1482401463719</v>
      </c>
      <c r="I43" s="8">
        <v>252.31797490786735</v>
      </c>
      <c r="J43" s="8">
        <v>79.269055468956807</v>
      </c>
      <c r="K43" s="8">
        <v>83.671927374313924</v>
      </c>
      <c r="L43" s="8">
        <v>253.08080553199133</v>
      </c>
      <c r="M43" s="8">
        <v>300.86907804189713</v>
      </c>
      <c r="N43" s="8">
        <v>275.1367582023048</v>
      </c>
      <c r="O43" s="8">
        <v>321.31895570168348</v>
      </c>
      <c r="P43" s="8">
        <v>0</v>
      </c>
      <c r="Q43" s="8">
        <v>0</v>
      </c>
    </row>
    <row r="44" spans="1:18" x14ac:dyDescent="0.25">
      <c r="A44" s="32">
        <v>1</v>
      </c>
      <c r="B44" s="17" t="s">
        <v>7</v>
      </c>
      <c r="C44" s="18" cm="1">
        <f t="array" ref="C44:Q44">'[12]Job-Estimates'!$B$56:$P$56</f>
        <v>1101.602113155044</v>
      </c>
      <c r="D44" s="18">
        <v>1613.5097869425524</v>
      </c>
      <c r="E44" s="18">
        <v>1341.3106828385692</v>
      </c>
      <c r="F44" s="18">
        <v>1691.402196086837</v>
      </c>
      <c r="G44" s="18">
        <v>2067.8724065279866</v>
      </c>
      <c r="H44" s="18">
        <v>779.95590956183833</v>
      </c>
      <c r="I44" s="18">
        <v>1637.9507130384666</v>
      </c>
      <c r="J44" s="18">
        <v>514.58405202670781</v>
      </c>
      <c r="K44" s="18">
        <v>543.1657936938642</v>
      </c>
      <c r="L44" s="18">
        <v>1642.902714437367</v>
      </c>
      <c r="M44" s="18">
        <v>1953.1256981984661</v>
      </c>
      <c r="N44" s="18">
        <v>1786.0814293754288</v>
      </c>
      <c r="O44" s="18">
        <v>2085.8783952927865</v>
      </c>
      <c r="P44" s="18">
        <v>0</v>
      </c>
      <c r="Q44" s="18">
        <v>0</v>
      </c>
    </row>
    <row r="45" spans="1:18" x14ac:dyDescent="0.25">
      <c r="A45" s="33"/>
      <c r="B45" s="11" t="s">
        <v>8</v>
      </c>
      <c r="C45" s="8" cm="1">
        <f t="array" ref="C45:Q45">'[12]Job-Estimates'!$B$57:$P$57</f>
        <v>422.81730691409967</v>
      </c>
      <c r="D45" s="8">
        <v>619.29788863665181</v>
      </c>
      <c r="E45" s="8">
        <v>514.82233365423451</v>
      </c>
      <c r="F45" s="8">
        <v>649.19458025529093</v>
      </c>
      <c r="G45" s="8">
        <v>793.69150760432899</v>
      </c>
      <c r="H45" s="8">
        <v>299.36294897635071</v>
      </c>
      <c r="I45" s="8">
        <v>628.67881340699716</v>
      </c>
      <c r="J45" s="8">
        <v>197.50783015088058</v>
      </c>
      <c r="K45" s="8">
        <v>208.47808419660848</v>
      </c>
      <c r="L45" s="8">
        <v>630.57949230940164</v>
      </c>
      <c r="M45" s="8">
        <v>749.64938603087751</v>
      </c>
      <c r="N45" s="8">
        <v>685.53439656620969</v>
      </c>
      <c r="O45" s="8">
        <v>800.60257248605251</v>
      </c>
      <c r="P45" s="8">
        <v>0</v>
      </c>
      <c r="Q45" s="8">
        <v>0</v>
      </c>
    </row>
    <row r="46" spans="1:18" x14ac:dyDescent="0.25">
      <c r="A46" s="33"/>
      <c r="B46" s="12" t="s">
        <v>9</v>
      </c>
      <c r="C46" s="8" cm="1">
        <f t="array" ref="C46:Q46">'[12]Job-Estimates'!$B$58:$P$58</f>
        <v>678.78480624094436</v>
      </c>
      <c r="D46" s="8">
        <v>994.2118983059006</v>
      </c>
      <c r="E46" s="8">
        <v>826.48834918433465</v>
      </c>
      <c r="F46" s="8">
        <v>1042.207615831546</v>
      </c>
      <c r="G46" s="8">
        <v>1274.1808989236574</v>
      </c>
      <c r="H46" s="8">
        <v>480.59296058548762</v>
      </c>
      <c r="I46" s="8">
        <v>1009.2718996314694</v>
      </c>
      <c r="J46" s="8">
        <v>317.07622187582723</v>
      </c>
      <c r="K46" s="8">
        <v>334.6877094972557</v>
      </c>
      <c r="L46" s="8">
        <v>1012.3232221279653</v>
      </c>
      <c r="M46" s="8">
        <v>1203.4763121675885</v>
      </c>
      <c r="N46" s="8">
        <v>1100.5470328092192</v>
      </c>
      <c r="O46" s="8">
        <v>1285.2758228067339</v>
      </c>
      <c r="P46" s="8">
        <v>0</v>
      </c>
      <c r="Q46" s="8">
        <v>0</v>
      </c>
    </row>
    <row r="47" spans="1:18" x14ac:dyDescent="0.25">
      <c r="B47" s="12"/>
    </row>
    <row r="48" spans="1:18" x14ac:dyDescent="0.25">
      <c r="B48" s="10" t="s">
        <v>16</v>
      </c>
    </row>
    <row r="49" spans="1:48" x14ac:dyDescent="0.25">
      <c r="A49" s="30">
        <v>0.25</v>
      </c>
      <c r="B49" s="17" t="s">
        <v>7</v>
      </c>
      <c r="C49" s="18" cm="1">
        <f t="array" ref="C49:Q49">'[13]Job-Estimates'!$B$56:$P$56</f>
        <v>275.400528288761</v>
      </c>
      <c r="D49" s="18">
        <v>369.41965147472979</v>
      </c>
      <c r="E49" s="18">
        <v>268.86633056899245</v>
      </c>
      <c r="F49" s="18">
        <v>281.57333542744914</v>
      </c>
      <c r="G49" s="18">
        <v>344.64540108799781</v>
      </c>
      <c r="H49" s="18">
        <v>216.24370004439595</v>
      </c>
      <c r="I49" s="18">
        <v>546.58887430662799</v>
      </c>
      <c r="J49" s="18">
        <v>187.60876896807054</v>
      </c>
      <c r="K49" s="18">
        <v>135.79144842346605</v>
      </c>
      <c r="L49" s="18">
        <v>410.72567860934174</v>
      </c>
      <c r="M49" s="18">
        <v>488.28142454961653</v>
      </c>
      <c r="N49" s="18">
        <v>446.5203573438572</v>
      </c>
      <c r="O49" s="18">
        <v>521.46959882319663</v>
      </c>
      <c r="P49" s="18">
        <v>0</v>
      </c>
      <c r="Q49" s="18">
        <v>0</v>
      </c>
    </row>
    <row r="50" spans="1:48" x14ac:dyDescent="0.25">
      <c r="A50" s="31"/>
      <c r="B50" s="11" t="s">
        <v>8</v>
      </c>
      <c r="C50" s="8" cm="1">
        <f t="array" ref="C50:Q50">'[13]Job-Estimates'!$B$57:$P$57</f>
        <v>105.70432672852492</v>
      </c>
      <c r="D50" s="8">
        <v>141.79077934984565</v>
      </c>
      <c r="E50" s="8">
        <v>103.1963686829434</v>
      </c>
      <c r="F50" s="8">
        <v>108.07357571535297</v>
      </c>
      <c r="G50" s="8">
        <v>132.28191793405486</v>
      </c>
      <c r="H50" s="8">
        <v>82.99873229913041</v>
      </c>
      <c r="I50" s="8">
        <v>209.79193219013985</v>
      </c>
      <c r="J50" s="8">
        <v>72.008063075841875</v>
      </c>
      <c r="K50" s="8">
        <v>52.119521049152119</v>
      </c>
      <c r="L50" s="8">
        <v>157.64487307735041</v>
      </c>
      <c r="M50" s="8">
        <v>187.41234650771938</v>
      </c>
      <c r="N50" s="8">
        <v>171.38359914155242</v>
      </c>
      <c r="O50" s="8">
        <v>200.15064312151313</v>
      </c>
      <c r="P50" s="8">
        <v>0</v>
      </c>
      <c r="Q50" s="8">
        <v>0</v>
      </c>
    </row>
    <row r="51" spans="1:48" x14ac:dyDescent="0.25">
      <c r="A51" s="31"/>
      <c r="B51" s="12" t="s">
        <v>9</v>
      </c>
      <c r="C51" s="8" cm="1">
        <f t="array" ref="C51:Q51">'[13]Job-Estimates'!$B$58:$P$58</f>
        <v>169.69620156023609</v>
      </c>
      <c r="D51" s="8">
        <v>227.62887212488414</v>
      </c>
      <c r="E51" s="8">
        <v>165.66996188604907</v>
      </c>
      <c r="F51" s="8">
        <v>173.49975971209614</v>
      </c>
      <c r="G51" s="8">
        <v>212.36348315394295</v>
      </c>
      <c r="H51" s="8">
        <v>133.24496774526554</v>
      </c>
      <c r="I51" s="8">
        <v>336.79694211648808</v>
      </c>
      <c r="J51" s="8">
        <v>115.60070589222867</v>
      </c>
      <c r="K51" s="8">
        <v>83.671927374313924</v>
      </c>
      <c r="L51" s="8">
        <v>253.08080553199133</v>
      </c>
      <c r="M51" s="8">
        <v>300.86907804189713</v>
      </c>
      <c r="N51" s="8">
        <v>275.1367582023048</v>
      </c>
      <c r="O51" s="8">
        <v>321.31895570168348</v>
      </c>
      <c r="P51" s="8">
        <v>0</v>
      </c>
      <c r="Q51" s="8">
        <v>0</v>
      </c>
    </row>
    <row r="52" spans="1:48" x14ac:dyDescent="0.25">
      <c r="A52" s="32">
        <v>1</v>
      </c>
      <c r="B52" s="17" t="s">
        <v>7</v>
      </c>
      <c r="C52" s="18" cm="1">
        <f t="array" ref="C52:Q52">'[16]Job-Estimates'!$B$56:$P$56</f>
        <v>1101.602113155044</v>
      </c>
      <c r="D52" s="18">
        <v>1477.6786058989192</v>
      </c>
      <c r="E52" s="18">
        <v>1075.4653222759698</v>
      </c>
      <c r="F52" s="18">
        <v>1126.2933417097966</v>
      </c>
      <c r="G52" s="18">
        <v>1378.5816043519912</v>
      </c>
      <c r="H52" s="18">
        <v>864.9748001775838</v>
      </c>
      <c r="I52" s="18">
        <v>2186.3554972265119</v>
      </c>
      <c r="J52" s="18">
        <v>750.43507587228214</v>
      </c>
      <c r="K52" s="18">
        <v>543.1657936938642</v>
      </c>
      <c r="L52" s="18">
        <v>1642.902714437367</v>
      </c>
      <c r="M52" s="18">
        <v>1953.1256981984661</v>
      </c>
      <c r="N52" s="18">
        <v>1786.0814293754288</v>
      </c>
      <c r="O52" s="18">
        <v>2085.8783952927865</v>
      </c>
      <c r="P52" s="18">
        <v>0</v>
      </c>
      <c r="Q52" s="18">
        <v>0</v>
      </c>
      <c r="AV52" s="6" t="s">
        <v>12</v>
      </c>
    </row>
    <row r="53" spans="1:48" x14ac:dyDescent="0.25">
      <c r="A53" s="33"/>
      <c r="B53" s="11" t="s">
        <v>8</v>
      </c>
      <c r="C53" s="8" cm="1">
        <f t="array" ref="C53:Q53">'[16]Job-Estimates'!$B$57:$P$57</f>
        <v>422.81730691409967</v>
      </c>
      <c r="D53" s="8">
        <v>567.1631173993826</v>
      </c>
      <c r="E53" s="8">
        <v>412.7854747317736</v>
      </c>
      <c r="F53" s="8">
        <v>432.29430286141189</v>
      </c>
      <c r="G53" s="8">
        <v>529.12767173621944</v>
      </c>
      <c r="H53" s="8">
        <v>331.99492919652164</v>
      </c>
      <c r="I53" s="8">
        <v>839.16772876055938</v>
      </c>
      <c r="J53" s="8">
        <v>288.0322523033675</v>
      </c>
      <c r="K53" s="8">
        <v>208.47808419660848</v>
      </c>
      <c r="L53" s="8">
        <v>630.57949230940164</v>
      </c>
      <c r="M53" s="8">
        <v>749.64938603087751</v>
      </c>
      <c r="N53" s="8">
        <v>685.53439656620969</v>
      </c>
      <c r="O53" s="8">
        <v>800.60257248605251</v>
      </c>
      <c r="P53" s="8">
        <v>0</v>
      </c>
      <c r="Q53" s="8">
        <v>0</v>
      </c>
      <c r="AV53" t="s">
        <v>10</v>
      </c>
    </row>
    <row r="54" spans="1:48" x14ac:dyDescent="0.25">
      <c r="A54" s="33"/>
      <c r="B54" s="12" t="s">
        <v>9</v>
      </c>
      <c r="C54" s="8" cm="1">
        <f t="array" ref="C54:Q54">'[16]Job-Estimates'!$B$58:$P$58</f>
        <v>678.78480624094436</v>
      </c>
      <c r="D54" s="8">
        <v>910.51548849953656</v>
      </c>
      <c r="E54" s="8">
        <v>662.67984754419626</v>
      </c>
      <c r="F54" s="8">
        <v>693.99903884838454</v>
      </c>
      <c r="G54" s="8">
        <v>849.45393261577181</v>
      </c>
      <c r="H54" s="8">
        <v>532.97987098106216</v>
      </c>
      <c r="I54" s="8">
        <v>1347.1877684659523</v>
      </c>
      <c r="J54" s="8">
        <v>462.4028235689147</v>
      </c>
      <c r="K54" s="8">
        <v>334.6877094972557</v>
      </c>
      <c r="L54" s="8">
        <v>1012.3232221279653</v>
      </c>
      <c r="M54" s="8">
        <v>1203.4763121675885</v>
      </c>
      <c r="N54" s="8">
        <v>1100.5470328092192</v>
      </c>
      <c r="O54" s="8">
        <v>1285.2758228067339</v>
      </c>
      <c r="P54" s="8">
        <v>0</v>
      </c>
      <c r="Q54" s="8">
        <v>0</v>
      </c>
      <c r="AV54" t="s">
        <v>11</v>
      </c>
    </row>
    <row r="55" spans="1:48" x14ac:dyDescent="0.25">
      <c r="AV55" t="s">
        <v>17</v>
      </c>
    </row>
    <row r="62" spans="1:48" x14ac:dyDescent="0.25">
      <c r="C62" s="6"/>
      <c r="D62" s="10" t="str">
        <f>B24</f>
        <v>Unconstrained East Coast</v>
      </c>
    </row>
    <row r="63" spans="1:48" x14ac:dyDescent="0.25">
      <c r="D63" s="20" t="s">
        <v>21</v>
      </c>
      <c r="E63" s="20" t="s">
        <v>20</v>
      </c>
      <c r="F63" s="12" t="s">
        <v>22</v>
      </c>
      <c r="G63" s="12" t="s">
        <v>23</v>
      </c>
    </row>
    <row r="64" spans="1:48" x14ac:dyDescent="0.25">
      <c r="C64">
        <v>2021</v>
      </c>
      <c r="D64" s="8">
        <f>C26</f>
        <v>105.70432672852492</v>
      </c>
      <c r="E64" s="8">
        <f>C27</f>
        <v>169.69620156023609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3:18" x14ac:dyDescent="0.25">
      <c r="D65" s="8"/>
      <c r="E65" s="8"/>
      <c r="F65" s="8">
        <f>C29</f>
        <v>422.81730691409967</v>
      </c>
      <c r="G65" s="8">
        <f>C30</f>
        <v>678.78480624094436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3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3:18" x14ac:dyDescent="0.25">
      <c r="C67">
        <v>2022</v>
      </c>
      <c r="D67" s="8">
        <f>D26</f>
        <v>365.89667505374979</v>
      </c>
      <c r="E67" s="8">
        <f>D27</f>
        <v>587.40524481658372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3:18" x14ac:dyDescent="0.25">
      <c r="D68" s="8"/>
      <c r="E68" s="8"/>
      <c r="F68" s="8">
        <f>D29</f>
        <v>1463.5867002149992</v>
      </c>
      <c r="G68" s="8">
        <f>D30</f>
        <v>2349.6209792663349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3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3:18" x14ac:dyDescent="0.25">
      <c r="C70">
        <v>2023</v>
      </c>
      <c r="D70" s="8">
        <f>E26</f>
        <v>195.37739464130294</v>
      </c>
      <c r="E70" s="8">
        <f>E27</f>
        <v>313.65605143594684</v>
      </c>
    </row>
    <row r="71" spans="3:18" x14ac:dyDescent="0.25">
      <c r="F71" s="8">
        <f>E29</f>
        <v>781.50957856521177</v>
      </c>
      <c r="G71" s="8">
        <f>E30</f>
        <v>1254.6242057437873</v>
      </c>
    </row>
    <row r="73" spans="3:18" x14ac:dyDescent="0.25">
      <c r="C73">
        <v>2024</v>
      </c>
      <c r="D73" s="8">
        <f>F26</f>
        <v>187.78405109462196</v>
      </c>
      <c r="E73" s="8">
        <f>F27</f>
        <v>301.46580722462852</v>
      </c>
    </row>
    <row r="74" spans="3:18" x14ac:dyDescent="0.25">
      <c r="F74" s="8">
        <f>F29</f>
        <v>751.13620437848783</v>
      </c>
      <c r="G74" s="8">
        <f>F30</f>
        <v>1205.8632288985141</v>
      </c>
    </row>
    <row r="76" spans="3:18" x14ac:dyDescent="0.25">
      <c r="C76">
        <v>2025</v>
      </c>
      <c r="D76" s="8">
        <f>G26</f>
        <v>192.21074263346091</v>
      </c>
      <c r="E76" s="8">
        <f>G27</f>
        <v>308.57235397506622</v>
      </c>
    </row>
    <row r="77" spans="3:18" x14ac:dyDescent="0.25">
      <c r="F77" s="8">
        <f>G29</f>
        <v>768.84297053384364</v>
      </c>
      <c r="G77" s="8">
        <f>G30</f>
        <v>1234.2894159002649</v>
      </c>
    </row>
    <row r="79" spans="3:18" x14ac:dyDescent="0.25">
      <c r="C79">
        <v>2026</v>
      </c>
      <c r="D79" s="8">
        <f>H26</f>
        <v>233.62557653601036</v>
      </c>
      <c r="E79" s="8">
        <f>H27</f>
        <v>375.05913099754548</v>
      </c>
    </row>
    <row r="80" spans="3:18" x14ac:dyDescent="0.25">
      <c r="F80" s="8">
        <f>H29</f>
        <v>934.50230614404143</v>
      </c>
      <c r="G80" s="8">
        <f>H30</f>
        <v>1500.2365239901819</v>
      </c>
    </row>
    <row r="82" spans="3:7" x14ac:dyDescent="0.25">
      <c r="C82">
        <v>2027</v>
      </c>
      <c r="D82" s="8">
        <f>I26</f>
        <v>240.54990373944452</v>
      </c>
      <c r="E82" s="8">
        <f>I27</f>
        <v>386.17534602061414</v>
      </c>
    </row>
    <row r="83" spans="3:7" x14ac:dyDescent="0.25">
      <c r="F83" s="8">
        <f>I29</f>
        <v>962.19961495777807</v>
      </c>
      <c r="G83" s="8">
        <f>I30</f>
        <v>1544.7013840824566</v>
      </c>
    </row>
    <row r="85" spans="3:7" x14ac:dyDescent="0.25">
      <c r="C85">
        <v>2028</v>
      </c>
      <c r="D85" s="8">
        <f>J26</f>
        <v>233.13639107419178</v>
      </c>
      <c r="E85" s="8">
        <f>J27</f>
        <v>374.27379971264645</v>
      </c>
    </row>
    <row r="86" spans="3:7" x14ac:dyDescent="0.25">
      <c r="F86" s="8">
        <f>J29</f>
        <v>932.54556429676711</v>
      </c>
      <c r="G86" s="8">
        <f>J30</f>
        <v>1497.0951988505858</v>
      </c>
    </row>
    <row r="88" spans="3:7" x14ac:dyDescent="0.25">
      <c r="C88">
        <v>2029</v>
      </c>
      <c r="D88" s="8">
        <f>K26</f>
        <v>21.460979255533221</v>
      </c>
      <c r="E88" s="8">
        <f>K27</f>
        <v>34.45314656589396</v>
      </c>
    </row>
    <row r="89" spans="3:7" x14ac:dyDescent="0.25">
      <c r="F89" s="8">
        <f>K29</f>
        <v>85.843917022132885</v>
      </c>
      <c r="G89" s="8">
        <f>K30</f>
        <v>137.81258626357584</v>
      </c>
    </row>
    <row r="91" spans="3:7" x14ac:dyDescent="0.25">
      <c r="C91">
        <v>2030</v>
      </c>
      <c r="D91" s="8">
        <f>L26</f>
        <v>269.13837102474753</v>
      </c>
      <c r="E91" s="8">
        <f>L27</f>
        <v>432.0708590699947</v>
      </c>
    </row>
    <row r="92" spans="3:7" x14ac:dyDescent="0.25">
      <c r="F92" s="8">
        <f>L29</f>
        <v>1076.5534840989901</v>
      </c>
      <c r="G92" s="8">
        <f>L30</f>
        <v>1728.2834362799788</v>
      </c>
    </row>
    <row r="94" spans="3:7" x14ac:dyDescent="0.25">
      <c r="C94">
        <v>2031</v>
      </c>
      <c r="D94" s="8">
        <f>M26</f>
        <v>100.04217785109577</v>
      </c>
      <c r="E94" s="8">
        <f>M27</f>
        <v>160.60626941738283</v>
      </c>
    </row>
    <row r="95" spans="3:7" x14ac:dyDescent="0.25">
      <c r="F95" s="8">
        <f>M29</f>
        <v>400.16871140438309</v>
      </c>
      <c r="G95" s="8">
        <f>M30</f>
        <v>642.42507766953133</v>
      </c>
    </row>
    <row r="97" spans="3:7" x14ac:dyDescent="0.25">
      <c r="C97">
        <v>2032</v>
      </c>
      <c r="D97" s="8">
        <f>N26</f>
        <v>123.45088827526079</v>
      </c>
      <c r="E97" s="8">
        <f>N27</f>
        <v>198.18627550934107</v>
      </c>
    </row>
    <row r="98" spans="3:7" x14ac:dyDescent="0.25">
      <c r="F98" s="8">
        <f>N29</f>
        <v>493.80355310104318</v>
      </c>
      <c r="G98" s="8">
        <f>N30</f>
        <v>792.74510203736429</v>
      </c>
    </row>
    <row r="100" spans="3:7" x14ac:dyDescent="0.25">
      <c r="C100">
        <v>2033</v>
      </c>
      <c r="D100" s="8">
        <f>O26</f>
        <v>92.478845006639716</v>
      </c>
      <c r="E100" s="8">
        <f>O27</f>
        <v>148.46420395457321</v>
      </c>
    </row>
    <row r="101" spans="3:7" x14ac:dyDescent="0.25">
      <c r="F101" s="8">
        <f>O29</f>
        <v>369.91538002655886</v>
      </c>
      <c r="G101" s="8">
        <f>O30</f>
        <v>593.85681581829283</v>
      </c>
    </row>
    <row r="103" spans="3:7" x14ac:dyDescent="0.25">
      <c r="C103">
        <v>2034</v>
      </c>
      <c r="D103" s="8">
        <f>P26</f>
        <v>0</v>
      </c>
      <c r="E103" s="8">
        <f>P27</f>
        <v>0</v>
      </c>
    </row>
    <row r="104" spans="3:7" x14ac:dyDescent="0.25">
      <c r="F104" s="8">
        <f>P29</f>
        <v>0</v>
      </c>
      <c r="G104" s="8">
        <f>P30</f>
        <v>0</v>
      </c>
    </row>
    <row r="106" spans="3:7" x14ac:dyDescent="0.25">
      <c r="C106">
        <v>2035</v>
      </c>
      <c r="D106" s="8">
        <f>Q26</f>
        <v>0</v>
      </c>
      <c r="E106" s="8">
        <f>Q27</f>
        <v>0</v>
      </c>
    </row>
    <row r="107" spans="3:7" x14ac:dyDescent="0.25">
      <c r="F107" s="8">
        <f>Q29</f>
        <v>0</v>
      </c>
      <c r="G107" s="8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A05F-F1FC-4AE2-9E9E-D559D1CC1C39}">
  <dimension ref="A3:G85"/>
  <sheetViews>
    <sheetView workbookViewId="0">
      <selection activeCell="C90" sqref="C90"/>
    </sheetView>
  </sheetViews>
  <sheetFormatPr defaultRowHeight="15" x14ac:dyDescent="0.25"/>
  <cols>
    <col min="1" max="4" width="16.140625" customWidth="1"/>
    <col min="6" max="7" width="9.140625" customWidth="1"/>
  </cols>
  <sheetData>
    <row r="3" spans="1:7" x14ac:dyDescent="0.25">
      <c r="A3" s="26" t="s">
        <v>33</v>
      </c>
      <c r="B3" s="9"/>
      <c r="C3" s="9"/>
      <c r="D3" s="9"/>
      <c r="E3" s="9"/>
      <c r="F3" s="9"/>
      <c r="G3" s="9"/>
    </row>
    <row r="5" spans="1:7" x14ac:dyDescent="0.25">
      <c r="A5" t="s">
        <v>18</v>
      </c>
      <c r="B5" t="s">
        <v>34</v>
      </c>
      <c r="C5" t="s">
        <v>45</v>
      </c>
      <c r="D5" t="s">
        <v>46</v>
      </c>
      <c r="E5" t="s">
        <v>47</v>
      </c>
      <c r="F5" s="22" t="s">
        <v>48</v>
      </c>
      <c r="G5" s="22" t="s">
        <v>49</v>
      </c>
    </row>
    <row r="6" spans="1:7" x14ac:dyDescent="0.25">
      <c r="A6" t="s">
        <v>35</v>
      </c>
      <c r="B6">
        <v>2</v>
      </c>
      <c r="C6" s="21">
        <v>0</v>
      </c>
      <c r="D6" s="21">
        <v>0</v>
      </c>
      <c r="E6" s="21">
        <f>C6+D6</f>
        <v>0</v>
      </c>
      <c r="F6" s="23">
        <f>C6/$E$16</f>
        <v>0</v>
      </c>
      <c r="G6" s="23">
        <f>D6/$E$16</f>
        <v>0</v>
      </c>
    </row>
    <row r="7" spans="1:7" x14ac:dyDescent="0.25">
      <c r="A7" t="s">
        <v>43</v>
      </c>
      <c r="B7">
        <v>3</v>
      </c>
      <c r="C7" s="21">
        <v>12.56643392</v>
      </c>
      <c r="D7" s="21">
        <v>24.029845170000002</v>
      </c>
      <c r="E7" s="21">
        <f t="shared" ref="E7:E15" si="0">C7+D7</f>
        <v>36.596279090000003</v>
      </c>
      <c r="F7" s="23">
        <f t="shared" ref="F7:F15" si="1">C7/$E$16</f>
        <v>9.7294960119699691E-3</v>
      </c>
      <c r="G7" s="23">
        <f t="shared" ref="G7:G15" si="2">D7/$E$16</f>
        <v>1.8604982466638463E-2</v>
      </c>
    </row>
    <row r="8" spans="1:7" x14ac:dyDescent="0.25">
      <c r="A8" t="s">
        <v>36</v>
      </c>
      <c r="B8">
        <v>3</v>
      </c>
      <c r="C8" s="21">
        <v>25.132867839999999</v>
      </c>
      <c r="D8" s="21">
        <v>48.059690340000003</v>
      </c>
      <c r="E8" s="21">
        <f t="shared" si="0"/>
        <v>73.192558180000006</v>
      </c>
      <c r="F8" s="23">
        <f t="shared" si="1"/>
        <v>1.9458992023939938E-2</v>
      </c>
      <c r="G8" s="23">
        <f t="shared" si="2"/>
        <v>3.7209964933276926E-2</v>
      </c>
    </row>
    <row r="9" spans="1:7" x14ac:dyDescent="0.25">
      <c r="A9" t="s">
        <v>37</v>
      </c>
      <c r="B9">
        <v>3</v>
      </c>
      <c r="C9" s="21">
        <v>25.132867839999999</v>
      </c>
      <c r="D9" s="21">
        <v>48.059690340000003</v>
      </c>
      <c r="E9" s="21">
        <f t="shared" si="0"/>
        <v>73.192558180000006</v>
      </c>
      <c r="F9" s="23">
        <f t="shared" si="1"/>
        <v>1.9458992023939938E-2</v>
      </c>
      <c r="G9" s="23">
        <f t="shared" si="2"/>
        <v>3.7209964933276926E-2</v>
      </c>
    </row>
    <row r="10" spans="1:7" x14ac:dyDescent="0.25">
      <c r="A10" t="s">
        <v>38</v>
      </c>
      <c r="B10">
        <v>3</v>
      </c>
      <c r="C10" s="21">
        <v>15.372156110000001</v>
      </c>
      <c r="D10" s="21">
        <v>42.379065220000001</v>
      </c>
      <c r="E10" s="21">
        <f t="shared" si="0"/>
        <v>57.75122133</v>
      </c>
      <c r="F10" s="23">
        <f t="shared" si="1"/>
        <v>1.1901811804348772E-2</v>
      </c>
      <c r="G10" s="23">
        <f t="shared" si="2"/>
        <v>3.2811770520892951E-2</v>
      </c>
    </row>
    <row r="11" spans="1:7" x14ac:dyDescent="0.25">
      <c r="A11" t="s">
        <v>39</v>
      </c>
      <c r="B11">
        <v>3</v>
      </c>
      <c r="C11" s="21">
        <v>27.510384670000001</v>
      </c>
      <c r="D11" s="21">
        <v>48.047558960000003</v>
      </c>
      <c r="E11" s="21">
        <f t="shared" si="0"/>
        <v>75.557943630000011</v>
      </c>
      <c r="F11" s="23">
        <f t="shared" si="1"/>
        <v>2.1299772046589074E-2</v>
      </c>
      <c r="G11" s="23">
        <f t="shared" si="2"/>
        <v>3.7200572275496592E-2</v>
      </c>
    </row>
    <row r="12" spans="1:7" x14ac:dyDescent="0.25">
      <c r="A12" t="s">
        <v>40</v>
      </c>
      <c r="B12">
        <v>3</v>
      </c>
      <c r="C12" s="21">
        <v>53.802546399999997</v>
      </c>
      <c r="D12" s="21">
        <v>148.32672830000001</v>
      </c>
      <c r="E12" s="21">
        <f t="shared" si="0"/>
        <v>202.1292747</v>
      </c>
      <c r="F12" s="23">
        <f t="shared" si="1"/>
        <v>4.1656341326834365E-2</v>
      </c>
      <c r="G12" s="23">
        <f t="shared" si="2"/>
        <v>0.11484119684635267</v>
      </c>
    </row>
    <row r="13" spans="1:7" x14ac:dyDescent="0.25">
      <c r="A13" t="s">
        <v>41</v>
      </c>
      <c r="B13">
        <v>3</v>
      </c>
      <c r="C13" s="21">
        <v>130.17723549999999</v>
      </c>
      <c r="D13" s="21">
        <v>195.3816831</v>
      </c>
      <c r="E13" s="21">
        <f t="shared" si="0"/>
        <v>325.55891859999997</v>
      </c>
      <c r="F13" s="23">
        <f t="shared" si="1"/>
        <v>0.10078904657515801</v>
      </c>
      <c r="G13" s="23">
        <f t="shared" si="2"/>
        <v>0.15127325052081525</v>
      </c>
    </row>
    <row r="14" spans="1:7" x14ac:dyDescent="0.25">
      <c r="A14" t="s">
        <v>42</v>
      </c>
      <c r="B14">
        <v>3</v>
      </c>
      <c r="C14" s="21">
        <v>91.124064849999996</v>
      </c>
      <c r="D14" s="21">
        <v>136.76717819999999</v>
      </c>
      <c r="E14" s="21">
        <f t="shared" si="0"/>
        <v>227.89124304999999</v>
      </c>
      <c r="F14" s="23">
        <f t="shared" si="1"/>
        <v>7.055233260261061E-2</v>
      </c>
      <c r="G14" s="23">
        <f t="shared" si="2"/>
        <v>0.10589127538779801</v>
      </c>
    </row>
    <row r="15" spans="1:7" x14ac:dyDescent="0.25">
      <c r="A15" t="s">
        <v>44</v>
      </c>
      <c r="B15">
        <v>3</v>
      </c>
      <c r="C15" s="21">
        <v>79.021802190000002</v>
      </c>
      <c r="D15" s="21">
        <v>140.689379</v>
      </c>
      <c r="E15" s="21">
        <f t="shared" si="0"/>
        <v>219.71118118999999</v>
      </c>
      <c r="F15" s="23">
        <f t="shared" si="1"/>
        <v>6.1182218771121726E-2</v>
      </c>
      <c r="G15" s="23">
        <f t="shared" si="2"/>
        <v>0.10892801892893983</v>
      </c>
    </row>
    <row r="16" spans="1:7" x14ac:dyDescent="0.25">
      <c r="A16" s="29" t="s">
        <v>7</v>
      </c>
      <c r="B16" s="29"/>
      <c r="C16" s="21">
        <f>SUM(C6:C15)</f>
        <v>459.84035932000006</v>
      </c>
      <c r="D16" s="21">
        <f>SUM(D6:D15)</f>
        <v>831.74081863000004</v>
      </c>
      <c r="E16" s="21">
        <f>C16+D16</f>
        <v>1291.58117795</v>
      </c>
    </row>
    <row r="19" spans="1:7" x14ac:dyDescent="0.25">
      <c r="A19" s="26" t="s">
        <v>50</v>
      </c>
      <c r="B19" s="9"/>
      <c r="C19" s="9"/>
      <c r="D19" s="9"/>
      <c r="E19" s="9"/>
      <c r="F19" s="9"/>
      <c r="G19" s="9"/>
    </row>
    <row r="21" spans="1:7" x14ac:dyDescent="0.25">
      <c r="A21" t="s">
        <v>18</v>
      </c>
      <c r="B21" t="s">
        <v>34</v>
      </c>
      <c r="C21" t="s">
        <v>45</v>
      </c>
      <c r="D21" t="s">
        <v>46</v>
      </c>
      <c r="E21" t="s">
        <v>47</v>
      </c>
      <c r="F21" s="22" t="s">
        <v>48</v>
      </c>
      <c r="G21" s="22" t="s">
        <v>49</v>
      </c>
    </row>
    <row r="22" spans="1:7" x14ac:dyDescent="0.25">
      <c r="A22" t="s">
        <v>51</v>
      </c>
      <c r="B22">
        <v>2</v>
      </c>
      <c r="C22" s="21">
        <v>163.2339729</v>
      </c>
      <c r="D22" s="21">
        <v>115.078512</v>
      </c>
      <c r="E22" s="21">
        <f>C22+D22</f>
        <v>278.31248490000002</v>
      </c>
      <c r="F22" s="23">
        <f>C22/$E$28</f>
        <v>0.22875993864148014</v>
      </c>
      <c r="G22" s="23">
        <f>D22/$E$28</f>
        <v>0.16127374024156241</v>
      </c>
    </row>
    <row r="23" spans="1:7" x14ac:dyDescent="0.25">
      <c r="A23" t="s">
        <v>52</v>
      </c>
      <c r="B23">
        <v>3</v>
      </c>
      <c r="C23" s="21">
        <v>94.037688450000005</v>
      </c>
      <c r="D23" s="21">
        <v>179.82118940000001</v>
      </c>
      <c r="E23" s="21">
        <f t="shared" ref="E23:E26" si="3">C23+D23</f>
        <v>273.85887785</v>
      </c>
      <c r="F23" s="23">
        <f t="shared" ref="F23:F27" si="4">C23/$E$28</f>
        <v>0.13178663398082757</v>
      </c>
      <c r="G23" s="23">
        <f t="shared" ref="G23:G27" si="5">D23/$E$28</f>
        <v>0.2520056549673183</v>
      </c>
    </row>
    <row r="24" spans="1:7" x14ac:dyDescent="0.25">
      <c r="A24" t="s">
        <v>53</v>
      </c>
      <c r="B24">
        <v>3</v>
      </c>
      <c r="C24" s="21">
        <v>26.142585879999999</v>
      </c>
      <c r="D24" s="21">
        <v>49.990498100000003</v>
      </c>
      <c r="E24" s="21">
        <f t="shared" si="3"/>
        <v>76.133083980000009</v>
      </c>
      <c r="F24" s="23">
        <f t="shared" si="4"/>
        <v>3.663683628837551E-2</v>
      </c>
      <c r="G24" s="23">
        <f t="shared" si="5"/>
        <v>7.0057862801751553E-2</v>
      </c>
    </row>
    <row r="25" spans="1:7" x14ac:dyDescent="0.25">
      <c r="A25" t="s">
        <v>54</v>
      </c>
      <c r="B25">
        <v>3</v>
      </c>
      <c r="C25" s="21">
        <v>1.119755882</v>
      </c>
      <c r="D25" s="21">
        <v>2.6718074010000001</v>
      </c>
      <c r="E25" s="21">
        <f t="shared" si="3"/>
        <v>3.7915632830000003</v>
      </c>
      <c r="F25" s="23">
        <f t="shared" si="4"/>
        <v>1.5692522966201509E-3</v>
      </c>
      <c r="G25" s="23">
        <f t="shared" si="5"/>
        <v>3.7443338923634846E-3</v>
      </c>
    </row>
    <row r="26" spans="1:7" x14ac:dyDescent="0.25">
      <c r="A26" s="24" t="s">
        <v>55</v>
      </c>
      <c r="B26">
        <v>3</v>
      </c>
      <c r="C26" s="21">
        <v>8.015827303</v>
      </c>
      <c r="D26" s="21">
        <v>19.126264089999999</v>
      </c>
      <c r="E26" s="21">
        <f t="shared" si="3"/>
        <v>27.142091393000001</v>
      </c>
      <c r="F26" s="23">
        <f t="shared" si="4"/>
        <v>1.1233569393782618E-2</v>
      </c>
      <c r="G26" s="23">
        <f t="shared" si="5"/>
        <v>2.6803997488620491E-2</v>
      </c>
    </row>
    <row r="27" spans="1:7" x14ac:dyDescent="0.25">
      <c r="A27" s="24" t="s">
        <v>56</v>
      </c>
      <c r="B27">
        <v>3</v>
      </c>
      <c r="C27" s="21">
        <v>18.653105549999999</v>
      </c>
      <c r="D27" s="21">
        <v>35.668928919999999</v>
      </c>
      <c r="E27" s="21"/>
      <c r="F27" s="23">
        <f t="shared" si="4"/>
        <v>2.6140901953695284E-2</v>
      </c>
      <c r="G27" s="23">
        <f t="shared" si="5"/>
        <v>4.9987278053602507E-2</v>
      </c>
    </row>
    <row r="28" spans="1:7" x14ac:dyDescent="0.25">
      <c r="A28" s="29" t="s">
        <v>7</v>
      </c>
      <c r="B28" s="29"/>
      <c r="C28" s="21">
        <f>SUM(C22:C27)</f>
        <v>311.20293596499999</v>
      </c>
      <c r="D28" s="21">
        <f>SUM(D22:D27)</f>
        <v>402.35719991100007</v>
      </c>
      <c r="E28" s="21">
        <f>C28+D28</f>
        <v>713.560135876</v>
      </c>
    </row>
    <row r="30" spans="1:7" x14ac:dyDescent="0.25">
      <c r="A30" s="26" t="s">
        <v>19</v>
      </c>
      <c r="B30" s="9"/>
      <c r="C30" s="9"/>
      <c r="D30" s="9"/>
      <c r="E30" s="9"/>
      <c r="F30" s="9"/>
      <c r="G30" s="9"/>
    </row>
    <row r="32" spans="1:7" x14ac:dyDescent="0.25">
      <c r="A32" t="s">
        <v>18</v>
      </c>
      <c r="B32" t="s">
        <v>34</v>
      </c>
      <c r="C32" t="s">
        <v>45</v>
      </c>
      <c r="D32" t="s">
        <v>46</v>
      </c>
      <c r="E32" t="s">
        <v>47</v>
      </c>
      <c r="F32" s="22" t="s">
        <v>48</v>
      </c>
      <c r="G32" s="22" t="s">
        <v>49</v>
      </c>
    </row>
    <row r="33" spans="1:7" x14ac:dyDescent="0.25">
      <c r="A33" t="s">
        <v>63</v>
      </c>
      <c r="B33">
        <v>2</v>
      </c>
      <c r="C33" s="21">
        <v>174.68080169999999</v>
      </c>
      <c r="D33" s="21">
        <v>115.3100271</v>
      </c>
      <c r="E33" s="21">
        <f>C33+D33</f>
        <v>289.99082879999997</v>
      </c>
      <c r="F33" s="23">
        <f>C33/$E$41</f>
        <v>0.33569109948446174</v>
      </c>
      <c r="G33" s="23">
        <f>D33/$E$41</f>
        <v>0.22159590179383795</v>
      </c>
    </row>
    <row r="34" spans="1:7" x14ac:dyDescent="0.25">
      <c r="A34" t="s">
        <v>57</v>
      </c>
      <c r="B34">
        <v>3</v>
      </c>
      <c r="C34" s="21">
        <v>20.341907419999998</v>
      </c>
      <c r="D34" s="21">
        <v>48.537060330000003</v>
      </c>
      <c r="E34" s="21">
        <f t="shared" ref="E34:E40" si="6">C34+D34</f>
        <v>68.878967750000001</v>
      </c>
      <c r="F34" s="23">
        <f t="shared" ref="F34:F40" si="7">C34/$E$41</f>
        <v>3.9091858984930054E-2</v>
      </c>
      <c r="G34" s="23">
        <f t="shared" ref="G34:G40" si="8">D34/$E$41</f>
        <v>9.3275614660299294E-2</v>
      </c>
    </row>
    <row r="35" spans="1:7" x14ac:dyDescent="0.25">
      <c r="A35" t="s">
        <v>58</v>
      </c>
      <c r="B35">
        <v>3</v>
      </c>
      <c r="C35" s="21">
        <v>13.88868897</v>
      </c>
      <c r="D35" s="21">
        <v>24.268374739999999</v>
      </c>
      <c r="E35" s="21">
        <f t="shared" si="6"/>
        <v>38.157063710000003</v>
      </c>
      <c r="F35" s="23">
        <f t="shared" si="7"/>
        <v>2.6690450383575363E-2</v>
      </c>
      <c r="G35" s="23">
        <f t="shared" si="8"/>
        <v>4.6637508643696236E-2</v>
      </c>
    </row>
    <row r="36" spans="1:7" x14ac:dyDescent="0.25">
      <c r="A36" s="25" t="s">
        <v>59</v>
      </c>
      <c r="B36">
        <v>3</v>
      </c>
      <c r="C36" s="21">
        <v>19.171700040000001</v>
      </c>
      <c r="D36" s="21">
        <v>33.499634270000001</v>
      </c>
      <c r="E36" s="21">
        <f t="shared" si="6"/>
        <v>52.671334310000006</v>
      </c>
      <c r="F36" s="23">
        <f t="shared" si="7"/>
        <v>3.6843024549811761E-2</v>
      </c>
      <c r="G36" s="23">
        <f t="shared" si="8"/>
        <v>6.4377590158630787E-2</v>
      </c>
    </row>
    <row r="37" spans="1:7" x14ac:dyDescent="0.25">
      <c r="A37" s="25" t="s">
        <v>60</v>
      </c>
      <c r="B37">
        <v>3</v>
      </c>
      <c r="C37" s="21">
        <v>1.2706613550000001</v>
      </c>
      <c r="D37" s="21">
        <v>3.0318772749999998</v>
      </c>
      <c r="E37" s="21">
        <f t="shared" si="6"/>
        <v>4.3025386299999999</v>
      </c>
      <c r="F37" s="23">
        <f t="shared" si="7"/>
        <v>2.4418808660205847E-3</v>
      </c>
      <c r="G37" s="23">
        <f t="shared" si="8"/>
        <v>5.8264801056652337E-3</v>
      </c>
    </row>
    <row r="38" spans="1:7" x14ac:dyDescent="0.25">
      <c r="A38" s="25" t="s">
        <v>61</v>
      </c>
      <c r="B38">
        <v>3</v>
      </c>
      <c r="C38" s="21">
        <v>11.31790309</v>
      </c>
      <c r="D38" s="21">
        <v>27.00522295</v>
      </c>
      <c r="E38" s="21">
        <f t="shared" si="6"/>
        <v>38.323126039999998</v>
      </c>
      <c r="F38" s="23">
        <f t="shared" si="7"/>
        <v>2.1750068096582861E-2</v>
      </c>
      <c r="G38" s="23">
        <f t="shared" si="8"/>
        <v>5.1897019567597506E-2</v>
      </c>
    </row>
    <row r="39" spans="1:7" x14ac:dyDescent="0.25">
      <c r="A39" s="25" t="s">
        <v>62</v>
      </c>
      <c r="B39">
        <v>3</v>
      </c>
      <c r="C39" s="21">
        <v>2.4465213000000001</v>
      </c>
      <c r="D39" s="21">
        <v>4.6782984269999996</v>
      </c>
      <c r="E39" s="21">
        <f t="shared" si="6"/>
        <v>7.1248197270000002</v>
      </c>
      <c r="F39" s="23">
        <f t="shared" si="7"/>
        <v>4.7015780619076167E-3</v>
      </c>
      <c r="G39" s="23">
        <f t="shared" si="8"/>
        <v>8.9904736375849698E-3</v>
      </c>
    </row>
    <row r="40" spans="1:7" x14ac:dyDescent="0.25">
      <c r="A40" s="25" t="s">
        <v>64</v>
      </c>
      <c r="B40">
        <v>3</v>
      </c>
      <c r="C40" s="21">
        <v>7.612086744</v>
      </c>
      <c r="D40" s="21">
        <v>13.30096556</v>
      </c>
      <c r="E40" s="21">
        <f t="shared" si="6"/>
        <v>20.913052304000001</v>
      </c>
      <c r="F40" s="23">
        <f t="shared" si="7"/>
        <v>1.4628452260329055E-2</v>
      </c>
      <c r="G40" s="23">
        <f t="shared" si="8"/>
        <v>2.5560998745069074E-2</v>
      </c>
    </row>
    <row r="41" spans="1:7" x14ac:dyDescent="0.25">
      <c r="A41" s="29" t="s">
        <v>7</v>
      </c>
      <c r="B41" s="29"/>
      <c r="C41" s="21">
        <f>SUM(C33:C40)</f>
        <v>250.73027061899998</v>
      </c>
      <c r="D41" s="21">
        <f>SUM(D33:D40)</f>
        <v>269.63146065199999</v>
      </c>
      <c r="E41" s="21">
        <f>C41+D41</f>
        <v>520.36173127099994</v>
      </c>
    </row>
    <row r="43" spans="1:7" x14ac:dyDescent="0.25">
      <c r="A43" s="27" t="s">
        <v>6</v>
      </c>
      <c r="B43" s="9"/>
      <c r="C43" s="9"/>
      <c r="D43" s="9"/>
      <c r="E43" s="9"/>
      <c r="F43" s="9"/>
      <c r="G43" s="9"/>
    </row>
    <row r="45" spans="1:7" x14ac:dyDescent="0.25">
      <c r="A45" t="s">
        <v>18</v>
      </c>
      <c r="B45" t="s">
        <v>34</v>
      </c>
      <c r="C45" t="s">
        <v>45</v>
      </c>
      <c r="D45" t="s">
        <v>46</v>
      </c>
      <c r="E45" t="s">
        <v>47</v>
      </c>
      <c r="F45" s="22" t="s">
        <v>48</v>
      </c>
      <c r="G45" s="22" t="s">
        <v>49</v>
      </c>
    </row>
    <row r="46" spans="1:7" x14ac:dyDescent="0.25">
      <c r="A46" t="s">
        <v>65</v>
      </c>
      <c r="B46">
        <v>2</v>
      </c>
      <c r="C46" s="21">
        <v>253.29965749328991</v>
      </c>
      <c r="D46" s="21">
        <v>484.36585837395199</v>
      </c>
      <c r="E46" s="21">
        <f>C46+D46</f>
        <v>737.66551586724188</v>
      </c>
      <c r="F46" s="23">
        <f>C46/$E$46</f>
        <v>0.3433800984928736</v>
      </c>
      <c r="G46" s="23">
        <f>D46/$E$46</f>
        <v>0.65661990150712646</v>
      </c>
    </row>
    <row r="48" spans="1:7" x14ac:dyDescent="0.25">
      <c r="A48" s="27" t="s">
        <v>26</v>
      </c>
      <c r="B48" s="9"/>
      <c r="C48" s="9"/>
      <c r="D48" s="9"/>
      <c r="E48" s="9"/>
      <c r="F48" s="9"/>
      <c r="G48" s="9"/>
    </row>
    <row r="50" spans="1:7" x14ac:dyDescent="0.25">
      <c r="A50" t="s">
        <v>18</v>
      </c>
      <c r="B50" t="s">
        <v>34</v>
      </c>
      <c r="C50" t="s">
        <v>45</v>
      </c>
      <c r="D50" t="s">
        <v>46</v>
      </c>
      <c r="E50" t="s">
        <v>47</v>
      </c>
      <c r="F50" s="22" t="s">
        <v>48</v>
      </c>
      <c r="G50" s="22" t="s">
        <v>49</v>
      </c>
    </row>
    <row r="51" spans="1:7" x14ac:dyDescent="0.25">
      <c r="A51" t="s">
        <v>65</v>
      </c>
      <c r="B51">
        <v>2</v>
      </c>
      <c r="C51" s="21">
        <v>152.58610611928523</v>
      </c>
      <c r="D51" s="21">
        <v>291.77891907873732</v>
      </c>
      <c r="E51" s="21">
        <f>C51+D51</f>
        <v>444.36502519802252</v>
      </c>
      <c r="F51" s="23">
        <f>C51/$E$51</f>
        <v>0.3433800984928736</v>
      </c>
      <c r="G51" s="23">
        <f>D51/$E$51</f>
        <v>0.65661990150712646</v>
      </c>
    </row>
    <row r="53" spans="1:7" x14ac:dyDescent="0.25">
      <c r="A53" s="27" t="s">
        <v>27</v>
      </c>
      <c r="B53" s="9"/>
      <c r="C53" s="9"/>
      <c r="D53" s="9"/>
      <c r="E53" s="9"/>
      <c r="F53" s="9"/>
      <c r="G53" s="9"/>
    </row>
    <row r="55" spans="1:7" x14ac:dyDescent="0.25">
      <c r="A55" t="s">
        <v>18</v>
      </c>
      <c r="B55" t="s">
        <v>34</v>
      </c>
      <c r="C55" t="s">
        <v>45</v>
      </c>
      <c r="D55" t="s">
        <v>46</v>
      </c>
      <c r="E55" t="s">
        <v>47</v>
      </c>
      <c r="F55" s="22" t="s">
        <v>48</v>
      </c>
      <c r="G55" s="22" t="s">
        <v>49</v>
      </c>
    </row>
    <row r="56" spans="1:7" x14ac:dyDescent="0.25">
      <c r="A56" t="s">
        <v>27</v>
      </c>
      <c r="B56">
        <v>2</v>
      </c>
      <c r="C56" s="21">
        <v>431.3958594644476</v>
      </c>
      <c r="D56" s="21">
        <v>824.92581251911565</v>
      </c>
      <c r="E56" s="21">
        <f>C56+D56</f>
        <v>1256.3216719835632</v>
      </c>
      <c r="F56" s="23">
        <f>C56/$E$56</f>
        <v>0.3433800984928736</v>
      </c>
      <c r="G56" s="23">
        <f>D56/$E$56</f>
        <v>0.65661990150712646</v>
      </c>
    </row>
    <row r="58" spans="1:7" x14ac:dyDescent="0.25">
      <c r="A58" s="27" t="s">
        <v>28</v>
      </c>
      <c r="B58" s="9"/>
      <c r="C58" s="9"/>
      <c r="D58" s="9"/>
      <c r="E58" s="9"/>
      <c r="F58" s="9"/>
      <c r="G58" s="9"/>
    </row>
    <row r="60" spans="1:7" x14ac:dyDescent="0.25">
      <c r="A60" t="s">
        <v>18</v>
      </c>
      <c r="B60" t="s">
        <v>34</v>
      </c>
      <c r="C60" t="s">
        <v>45</v>
      </c>
      <c r="D60" t="s">
        <v>46</v>
      </c>
      <c r="E60" t="s">
        <v>47</v>
      </c>
      <c r="F60" s="22" t="s">
        <v>48</v>
      </c>
      <c r="G60" s="22" t="s">
        <v>49</v>
      </c>
    </row>
    <row r="61" spans="1:7" x14ac:dyDescent="0.25">
      <c r="A61" t="s">
        <v>66</v>
      </c>
      <c r="B61">
        <v>2</v>
      </c>
      <c r="C61" s="21">
        <v>758.38837920000003</v>
      </c>
      <c r="D61" s="21">
        <v>1204.555742</v>
      </c>
      <c r="E61" s="21">
        <f>C61+D61</f>
        <v>1962.9441212000002</v>
      </c>
      <c r="F61" s="23">
        <f>C61/$E$63</f>
        <v>0.37825913042150133</v>
      </c>
      <c r="G61" s="23">
        <f>D61/$E$63</f>
        <v>0.60079270728512546</v>
      </c>
    </row>
    <row r="62" spans="1:7" x14ac:dyDescent="0.25">
      <c r="A62" t="s">
        <v>67</v>
      </c>
      <c r="B62">
        <v>2</v>
      </c>
      <c r="C62" s="21">
        <v>14.42192725</v>
      </c>
      <c r="D62" s="21">
        <v>27.577965339999999</v>
      </c>
      <c r="E62" s="21">
        <f>C62+D62</f>
        <v>41.999892590000002</v>
      </c>
      <c r="F62" s="23">
        <f>C62/$E$63</f>
        <v>7.1931820294262672E-3</v>
      </c>
      <c r="G62" s="23">
        <f>D62/$E$63</f>
        <v>1.3754980263946934E-2</v>
      </c>
    </row>
    <row r="63" spans="1:7" x14ac:dyDescent="0.25">
      <c r="A63" s="29" t="s">
        <v>7</v>
      </c>
      <c r="B63" s="29"/>
      <c r="C63" s="21">
        <f>SUM(C61:C62)</f>
        <v>772.81030644999998</v>
      </c>
      <c r="D63" s="21">
        <f>SUM(D61:D62)</f>
        <v>1232.13370734</v>
      </c>
      <c r="E63" s="21">
        <f>C63+D63</f>
        <v>2004.9440137900001</v>
      </c>
    </row>
    <row r="65" spans="1:7" x14ac:dyDescent="0.25">
      <c r="A65" s="27" t="s">
        <v>29</v>
      </c>
      <c r="B65" s="9"/>
      <c r="C65" s="9"/>
      <c r="D65" s="9"/>
      <c r="E65" s="9"/>
      <c r="F65" s="9"/>
      <c r="G65" s="9"/>
    </row>
    <row r="67" spans="1:7" x14ac:dyDescent="0.25">
      <c r="A67" t="s">
        <v>18</v>
      </c>
      <c r="B67" t="s">
        <v>34</v>
      </c>
      <c r="C67" t="s">
        <v>45</v>
      </c>
      <c r="D67" t="s">
        <v>46</v>
      </c>
      <c r="E67" t="s">
        <v>47</v>
      </c>
      <c r="F67" s="22" t="s">
        <v>48</v>
      </c>
      <c r="G67" s="22" t="s">
        <v>49</v>
      </c>
    </row>
    <row r="68" spans="1:7" x14ac:dyDescent="0.25">
      <c r="A68" t="s">
        <v>67</v>
      </c>
      <c r="B68">
        <v>2</v>
      </c>
      <c r="C68" s="21">
        <v>3.182102157040418</v>
      </c>
      <c r="D68" s="21">
        <v>6.0848943025882942</v>
      </c>
      <c r="E68" s="21">
        <f>C68+D68</f>
        <v>9.2669964596287127</v>
      </c>
      <c r="F68" s="23">
        <f>C68/$E$68</f>
        <v>0.34338009849287354</v>
      </c>
      <c r="G68" s="23">
        <f>D68/$E$68</f>
        <v>0.65661990150712635</v>
      </c>
    </row>
    <row r="69" spans="1:7" x14ac:dyDescent="0.25">
      <c r="A69" s="29"/>
      <c r="B69" s="29"/>
      <c r="C69" s="21"/>
      <c r="D69" s="21"/>
      <c r="E69" s="21"/>
    </row>
    <row r="70" spans="1:7" x14ac:dyDescent="0.25">
      <c r="A70" s="27" t="s">
        <v>30</v>
      </c>
      <c r="B70" s="9"/>
      <c r="C70" s="9"/>
      <c r="D70" s="9"/>
      <c r="E70" s="9"/>
      <c r="F70" s="9"/>
      <c r="G70" s="9"/>
    </row>
    <row r="72" spans="1:7" x14ac:dyDescent="0.25">
      <c r="A72" t="s">
        <v>18</v>
      </c>
      <c r="B72" t="s">
        <v>34</v>
      </c>
      <c r="C72" t="s">
        <v>45</v>
      </c>
      <c r="D72" t="s">
        <v>46</v>
      </c>
      <c r="E72" t="s">
        <v>47</v>
      </c>
      <c r="F72" s="22" t="s">
        <v>48</v>
      </c>
      <c r="G72" s="22" t="s">
        <v>49</v>
      </c>
    </row>
    <row r="73" spans="1:7" x14ac:dyDescent="0.25">
      <c r="A73" t="s">
        <v>69</v>
      </c>
      <c r="B73">
        <v>1</v>
      </c>
      <c r="C73" s="21">
        <v>10.77974741040639</v>
      </c>
      <c r="D73" s="21">
        <v>4.33118142039321</v>
      </c>
      <c r="E73" s="21">
        <f>C73+D73</f>
        <v>15.110928830799601</v>
      </c>
      <c r="F73" s="23">
        <f>C73/$E$73</f>
        <v>0.71337424264978</v>
      </c>
      <c r="G73" s="23">
        <f>D73/$E$73</f>
        <v>0.28662575735022</v>
      </c>
    </row>
    <row r="75" spans="1:7" x14ac:dyDescent="0.25">
      <c r="A75" s="27" t="s">
        <v>31</v>
      </c>
      <c r="B75" s="9"/>
      <c r="C75" s="9"/>
      <c r="D75" s="9"/>
      <c r="E75" s="9"/>
      <c r="F75" s="9"/>
      <c r="G75" s="9"/>
    </row>
    <row r="77" spans="1:7" x14ac:dyDescent="0.25">
      <c r="A77" t="s">
        <v>18</v>
      </c>
      <c r="B77" t="s">
        <v>34</v>
      </c>
      <c r="C77" t="s">
        <v>45</v>
      </c>
      <c r="D77" t="s">
        <v>46</v>
      </c>
      <c r="E77" t="s">
        <v>47</v>
      </c>
      <c r="F77" s="22" t="s">
        <v>48</v>
      </c>
      <c r="G77" s="22" t="s">
        <v>49</v>
      </c>
    </row>
    <row r="78" spans="1:7" x14ac:dyDescent="0.25">
      <c r="A78" t="s">
        <v>70</v>
      </c>
      <c r="B78">
        <v>2</v>
      </c>
      <c r="C78" s="21">
        <v>73.448962322394152</v>
      </c>
      <c r="D78" s="21">
        <v>117.91390476060522</v>
      </c>
      <c r="E78" s="21">
        <f>C78+D78</f>
        <v>191.36286708299937</v>
      </c>
      <c r="F78" s="23">
        <f>C78/$E$78</f>
        <v>0.38382034844062668</v>
      </c>
      <c r="G78" s="23">
        <f>D78/$E$78</f>
        <v>0.61617965155937326</v>
      </c>
    </row>
    <row r="80" spans="1:7" x14ac:dyDescent="0.25">
      <c r="A80" s="27" t="s">
        <v>32</v>
      </c>
      <c r="B80" s="9"/>
      <c r="C80" s="9"/>
      <c r="D80" s="9"/>
      <c r="E80" s="9"/>
      <c r="F80" s="9"/>
      <c r="G80" s="9"/>
    </row>
    <row r="82" spans="1:7" x14ac:dyDescent="0.25">
      <c r="A82" t="s">
        <v>18</v>
      </c>
      <c r="B82" t="s">
        <v>34</v>
      </c>
      <c r="C82" t="s">
        <v>45</v>
      </c>
      <c r="D82" t="s">
        <v>46</v>
      </c>
      <c r="E82" t="s">
        <v>47</v>
      </c>
      <c r="F82" s="22" t="s">
        <v>48</v>
      </c>
      <c r="G82" s="22" t="s">
        <v>49</v>
      </c>
    </row>
    <row r="83" spans="1:7" x14ac:dyDescent="0.25">
      <c r="A83" t="s">
        <v>71</v>
      </c>
      <c r="B83">
        <v>2</v>
      </c>
      <c r="C83" s="21">
        <v>317.11298018557477</v>
      </c>
      <c r="D83" s="21">
        <v>509.08860468070827</v>
      </c>
      <c r="E83" s="21">
        <f>C83+D83</f>
        <v>826.20158486628304</v>
      </c>
      <c r="F83" s="23">
        <f>C83/$E$83</f>
        <v>0.38382034844062668</v>
      </c>
      <c r="G83" s="23">
        <f>D83/$E$83</f>
        <v>0.61617965155937326</v>
      </c>
    </row>
    <row r="85" spans="1:7" x14ac:dyDescent="0.25">
      <c r="A85" s="28" t="s">
        <v>68</v>
      </c>
    </row>
  </sheetData>
  <mergeCells count="5">
    <mergeCell ref="A16:B16"/>
    <mergeCell ref="A28:B28"/>
    <mergeCell ref="A41:B41"/>
    <mergeCell ref="A63:B63"/>
    <mergeCell ref="A69:B6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4C3C7A4624F4E9D53BDC0DE3E9B7E" ma:contentTypeVersion="11" ma:contentTypeDescription="Create a new document." ma:contentTypeScope="" ma:versionID="eb568f6d59f5eed75ca36ca525048d09">
  <xsd:schema xmlns:xsd="http://www.w3.org/2001/XMLSchema" xmlns:xs="http://www.w3.org/2001/XMLSchema" xmlns:p="http://schemas.microsoft.com/office/2006/metadata/properties" xmlns:ns2="c013a390-6a41-41d7-a4aa-97299633717e" xmlns:ns3="84929144-d36a-41e1-af84-f5eaab08fb1e" targetNamespace="http://schemas.microsoft.com/office/2006/metadata/properties" ma:root="true" ma:fieldsID="4fdeaaf7d595c97e8280597517dfb70b" ns2:_="" ns3:_="">
    <xsd:import namespace="c013a390-6a41-41d7-a4aa-97299633717e"/>
    <xsd:import namespace="84929144-d36a-41e1-af84-f5eaab08fb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3a390-6a41-41d7-a4aa-972996337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29144-d36a-41e1-af84-f5eaab08fb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1852B4-F0CE-4859-A7D1-6F624C62941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4929144-d36a-41e1-af84-f5eaab08fb1e"/>
    <ds:schemaRef ds:uri="http://purl.org/dc/elements/1.1/"/>
    <ds:schemaRef ds:uri="http://schemas.microsoft.com/office/2006/metadata/properties"/>
    <ds:schemaRef ds:uri="c013a390-6a41-41d7-a4aa-97299633717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B78706F-CD27-40DD-B7A3-0A2392D1E3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3a390-6a41-41d7-a4aa-97299633717e"/>
    <ds:schemaRef ds:uri="84929144-d36a-41e1-af84-f5eaab08fb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29E600-FF0C-4B68-A7F5-B4CE586B62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Scenarios</vt:lpstr>
      <vt:lpstr>Nacelle</vt:lpstr>
      <vt:lpstr>Rotor Blades</vt:lpstr>
      <vt:lpstr>Towers</vt:lpstr>
      <vt:lpstr>Monopiles</vt:lpstr>
      <vt:lpstr>Transition Piece</vt:lpstr>
      <vt:lpstr>Jacket (For Turbine)</vt:lpstr>
      <vt:lpstr>GBF</vt:lpstr>
      <vt:lpstr>Jacket (For Substation)</vt:lpstr>
      <vt:lpstr>Substation (Topside)</vt:lpstr>
      <vt:lpstr>Array Cable</vt:lpstr>
      <vt:lpstr>Export Cable</vt:lpstr>
      <vt:lpstr>Breakdowns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Stefek, Jeremy</dc:creator>
  <cp:lastModifiedBy>Stefek, Jeremy</cp:lastModifiedBy>
  <dcterms:created xsi:type="dcterms:W3CDTF">2021-10-06T23:07:23Z</dcterms:created>
  <dcterms:modified xsi:type="dcterms:W3CDTF">2021-10-19T02:29:34Z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0x010100DD04C3C7A4624F4E9D53BDC0DE3E9B7E</vt:lpwstr>
  </property>
</Properties>
</file>