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2259C39D-BB85-4FD1-93B9-9C967B3BC3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enario" sheetId="9" r:id="rId1"/>
    <sheet name="Blade" sheetId="1" r:id="rId2"/>
    <sheet name="Nacelle" sheetId="2" r:id="rId3"/>
    <sheet name="Tower" sheetId="3" r:id="rId4"/>
    <sheet name="Monopile" sheetId="4" r:id="rId5"/>
    <sheet name="Jacket" sheetId="5" r:id="rId6"/>
    <sheet name="Cable" sheetId="6" r:id="rId7"/>
    <sheet name="Transition piece" sheetId="7" r:id="rId8"/>
    <sheet name="Steel plate" sheetId="8" r:id="rId9"/>
  </sheets>
  <calcPr calcId="191029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9" l="1"/>
  <c r="I25" i="9"/>
  <c r="G10" i="9"/>
  <c r="G11" i="9"/>
  <c r="G12" i="9"/>
  <c r="G13" i="9"/>
  <c r="G14" i="9"/>
  <c r="G15" i="9"/>
  <c r="G16" i="9"/>
  <c r="G17" i="9"/>
  <c r="J17" i="9" s="1"/>
  <c r="K17" i="9" s="1"/>
  <c r="G18" i="9"/>
  <c r="G19" i="9"/>
  <c r="J19" i="9" s="1"/>
  <c r="K19" i="9" s="1"/>
  <c r="G20" i="9"/>
  <c r="G21" i="9"/>
  <c r="G22" i="9"/>
  <c r="G23" i="9"/>
  <c r="G24" i="9"/>
  <c r="G25" i="9"/>
  <c r="J25" i="9" s="1"/>
  <c r="K25" i="9" s="1"/>
  <c r="G26" i="9"/>
  <c r="G27" i="9"/>
  <c r="G28" i="9"/>
  <c r="G29" i="9"/>
  <c r="G30" i="9"/>
  <c r="G31" i="9"/>
  <c r="J31" i="9" s="1"/>
  <c r="K31" i="9" s="1"/>
  <c r="G32" i="9"/>
  <c r="G9" i="9"/>
  <c r="I29" i="9"/>
  <c r="J29" i="9" s="1"/>
  <c r="K29" i="9" s="1"/>
  <c r="I30" i="9"/>
  <c r="J30" i="9" s="1"/>
  <c r="K30" i="9" s="1"/>
  <c r="I31" i="9"/>
  <c r="I32" i="9"/>
  <c r="I28" i="9"/>
  <c r="I26" i="9"/>
  <c r="I24" i="9"/>
  <c r="J24" i="9" s="1"/>
  <c r="K24" i="9" s="1"/>
  <c r="I23" i="9"/>
  <c r="I21" i="9"/>
  <c r="K21" i="9" s="1"/>
  <c r="I20" i="9"/>
  <c r="I18" i="9"/>
  <c r="J18" i="9" s="1"/>
  <c r="K18" i="9" s="1"/>
  <c r="I17" i="9"/>
  <c r="I15" i="9"/>
  <c r="I10" i="9"/>
  <c r="I11" i="9"/>
  <c r="I12" i="9"/>
  <c r="I9" i="9"/>
  <c r="J32" i="9"/>
  <c r="K32" i="9" s="1"/>
  <c r="K27" i="9"/>
  <c r="J22" i="9"/>
  <c r="K22" i="9" s="1"/>
  <c r="J16" i="9"/>
  <c r="K16" i="9" s="1"/>
  <c r="I14" i="9"/>
  <c r="J14" i="9" s="1"/>
  <c r="K14" i="9" s="1"/>
  <c r="I13" i="9"/>
  <c r="J13" i="9" s="1"/>
  <c r="K13" i="9" s="1"/>
  <c r="J10" i="9" l="1"/>
  <c r="K10" i="9" s="1"/>
  <c r="J12" i="9"/>
  <c r="K12" i="9" s="1"/>
  <c r="J23" i="9"/>
  <c r="K23" i="9" s="1"/>
  <c r="J11" i="9"/>
  <c r="K11" i="9" s="1"/>
  <c r="J15" i="9"/>
  <c r="K15" i="9" s="1"/>
  <c r="J28" i="9"/>
  <c r="K28" i="9" s="1"/>
  <c r="J20" i="9"/>
  <c r="K20" i="9" s="1"/>
  <c r="J26" i="9"/>
  <c r="K26" i="9" s="1"/>
  <c r="J9" i="9"/>
  <c r="K9" i="9" s="1"/>
</calcChain>
</file>

<file path=xl/sharedStrings.xml><?xml version="1.0" encoding="utf-8"?>
<sst xmlns="http://schemas.openxmlformats.org/spreadsheetml/2006/main" count="1286" uniqueCount="189">
  <si>
    <t>Port</t>
  </si>
  <si>
    <t>State</t>
  </si>
  <si>
    <t>Region</t>
  </si>
  <si>
    <t>Laydown area (acres)</t>
  </si>
  <si>
    <t>Quayside length (m)</t>
  </si>
  <si>
    <t>Berth depth (m)</t>
  </si>
  <si>
    <t>Channel depth (m)</t>
  </si>
  <si>
    <t>Bearing capacity (t/m2)</t>
  </si>
  <si>
    <t>Air draft restriction (m)</t>
  </si>
  <si>
    <t>State OSW goals</t>
  </si>
  <si>
    <t>Existing commitments</t>
  </si>
  <si>
    <t>Blade_decision</t>
  </si>
  <si>
    <t>Blade_upgrade_cost</t>
  </si>
  <si>
    <t>Blade_upgrade_time</t>
  </si>
  <si>
    <t>Blade_fails</t>
  </si>
  <si>
    <t>Port of Brunswick</t>
  </si>
  <si>
    <t>GA</t>
  </si>
  <si>
    <t>South Atlantic</t>
  </si>
  <si>
    <t>Yes</t>
  </si>
  <si>
    <t>['bearing capacity']</t>
  </si>
  <si>
    <t>Sparrows Point / TradePoint Atlantic</t>
  </si>
  <si>
    <t>MD</t>
  </si>
  <si>
    <t>Portsmouth Marine Terminal</t>
  </si>
  <si>
    <t>VA</t>
  </si>
  <si>
    <t>General Cargo Terminal at Port of Wilmington</t>
  </si>
  <si>
    <t>NC</t>
  </si>
  <si>
    <t>Newport News Marine Terminal</t>
  </si>
  <si>
    <t>Columbus Terminal</t>
  </si>
  <si>
    <t>SC</t>
  </si>
  <si>
    <t>Lambert's Point, Norfolk</t>
  </si>
  <si>
    <t>Brayton Point</t>
  </si>
  <si>
    <t>MA</t>
  </si>
  <si>
    <t>North Atlantic</t>
  </si>
  <si>
    <t>Quonset Business Park / Port of Davisville</t>
  </si>
  <si>
    <t>RI</t>
  </si>
  <si>
    <t>PG &amp; E Facility, Bridgeport</t>
  </si>
  <si>
    <t>CT</t>
  </si>
  <si>
    <t>Searsport</t>
  </si>
  <si>
    <t>ME</t>
  </si>
  <si>
    <t>['laydown area', 'bearing capacity']</t>
  </si>
  <si>
    <t>Mystic River, Everett</t>
  </si>
  <si>
    <t>Boston Autoport</t>
  </si>
  <si>
    <t>New Bedford</t>
  </si>
  <si>
    <t>['laydown area']</t>
  </si>
  <si>
    <t>Port Everglades</t>
  </si>
  <si>
    <t>FL</t>
  </si>
  <si>
    <t>GOM</t>
  </si>
  <si>
    <t>Port of Galveston</t>
  </si>
  <si>
    <t>TX</t>
  </si>
  <si>
    <t>Port of Pascagoula</t>
  </si>
  <si>
    <t>MS</t>
  </si>
  <si>
    <t>Port of New Orleans</t>
  </si>
  <si>
    <t>LA</t>
  </si>
  <si>
    <t>Port of Beaumont</t>
  </si>
  <si>
    <t>Port of Palm Beach</t>
  </si>
  <si>
    <t>Port of Gulf Port</t>
  </si>
  <si>
    <t>Port of Tampa</t>
  </si>
  <si>
    <t>New York Container Terminal</t>
  </si>
  <si>
    <t>NY</t>
  </si>
  <si>
    <t>Central Atlantic</t>
  </si>
  <si>
    <t>Port of Albany</t>
  </si>
  <si>
    <t>Naval Weapons Station Earle Pier Complex, Belford</t>
  </si>
  <si>
    <t>NJ</t>
  </si>
  <si>
    <t>Port of Paulsboro</t>
  </si>
  <si>
    <t>Werner Power Station</t>
  </si>
  <si>
    <t>South Brooklyn Marine Terminal</t>
  </si>
  <si>
    <t>Port of Coeymans Marine Terminal</t>
  </si>
  <si>
    <t>Arthur Kill Terminal</t>
  </si>
  <si>
    <t>Nacelle_decision</t>
  </si>
  <si>
    <t>Nacelle_upgrade_cost</t>
  </si>
  <si>
    <t>Nacelle_upgrade_time</t>
  </si>
  <si>
    <t>Nacelle_fails</t>
  </si>
  <si>
    <t>['quayside length', 'channel depth', 'bearing capacity']</t>
  </si>
  <si>
    <t>['quayside length', 'bearing capacity']</t>
  </si>
  <si>
    <t xml:space="preserve">Prov Port </t>
  </si>
  <si>
    <t>New London State Pier</t>
  </si>
  <si>
    <t>Salem</t>
  </si>
  <si>
    <t>South Quay</t>
  </si>
  <si>
    <t>['laydown area', 'quayside length', 'bearing capacity']</t>
  </si>
  <si>
    <t>['channel depth', 'bearing capacity']</t>
  </si>
  <si>
    <t>['quayside length']</t>
  </si>
  <si>
    <t>['channel depth']</t>
  </si>
  <si>
    <t>['laydown area', 'quayside length']</t>
  </si>
  <si>
    <t>Tower_decision</t>
  </si>
  <si>
    <t>Tower_upgrade_cost</t>
  </si>
  <si>
    <t>Tower_upgrade_time</t>
  </si>
  <si>
    <t>Tower_fails</t>
  </si>
  <si>
    <t>[]</t>
  </si>
  <si>
    <t>['laydown area', 'channel depth', 'bearing capacity']</t>
  </si>
  <si>
    <t>['laydown area', 'channel depth']</t>
  </si>
  <si>
    <t>New Haven Terminal</t>
  </si>
  <si>
    <t>Monopile_decision</t>
  </si>
  <si>
    <t>Monopile_upgrade_cost</t>
  </si>
  <si>
    <t>Monopile_upgrade_time</t>
  </si>
  <si>
    <t>Monopile_fails</t>
  </si>
  <si>
    <t>Jacket_decision</t>
  </si>
  <si>
    <t>Jacket_upgrade_cost</t>
  </si>
  <si>
    <t>Jacket_upgrade_time</t>
  </si>
  <si>
    <t>Jacket_fails</t>
  </si>
  <si>
    <t>Cable_decision</t>
  </si>
  <si>
    <t>Cable_upgrade_cost</t>
  </si>
  <si>
    <t>Cable_upgrade_time</t>
  </si>
  <si>
    <t>Cable_fails</t>
  </si>
  <si>
    <t>Transition piece_decision</t>
  </si>
  <si>
    <t>Transition piece_upgrade_cost</t>
  </si>
  <si>
    <t>Transition piece_upgrade_time</t>
  </si>
  <si>
    <t>Transition piece_fails</t>
  </si>
  <si>
    <t>['laydown area', 'quayside length', 'channel depth', 'bearing capacity']</t>
  </si>
  <si>
    <t>Steel plate_decision</t>
  </si>
  <si>
    <t>Steel plate_upgrade_cost</t>
  </si>
  <si>
    <t>Steel plate_upgrade_time</t>
  </si>
  <si>
    <t>Steel plate_fails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</si>
  <si>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</si>
  <si>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</si>
  <si>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</si>
  <si>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</si>
  <si>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</si>
  <si>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</si>
  <si>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</si>
  <si>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</si>
  <si>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</si>
  <si>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</si>
  <si>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</si>
  <si>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</si>
  <si>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</si>
  <si>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</si>
  <si>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</si>
  <si>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</si>
  <si>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</si>
  <si>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</si>
  <si>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</si>
  <si>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</si>
  <si>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</si>
  <si>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</si>
  <si>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</si>
  <si>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</si>
  <si>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</si>
  <si>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</si>
  <si>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</si>
  <si>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</si>
  <si>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</si>
  <si>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</si>
  <si>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</si>
  <si>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</si>
  <si>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</si>
  <si>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</si>
  <si>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</si>
  <si>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</si>
  <si>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</si>
  <si>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</si>
  <si>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</si>
  <si>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</si>
  <si>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</si>
  <si>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TP 1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</si>
  <si>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</si>
  <si>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</si>
  <si>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</si>
  <si>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</si>
  <si>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</si>
  <si>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</si>
  <si>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Array cable 2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</si>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</sst>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Scenario!$F$8</c:f>
              <c:strCache>
                <c:ptCount val="1"/>
                <c:pt idx="0">
                  <c:v>Announcement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Scenario!$B$9:$B$32</c:f>
              <c:strCache>
                <c:ptCount val="24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GE</c:v>
                </c:pt>
                <c:pt idx="5">
                  <c:v>Vestas</c:v>
                </c:pt>
                <c:pt idx="6">
                  <c:v>Nacelle 1</c:v>
                </c:pt>
                <c:pt idx="7">
                  <c:v>Marmen Welcon</c:v>
                </c:pt>
                <c:pt idx="8">
                  <c:v>Tower 1</c:v>
                </c:pt>
                <c:pt idx="9">
                  <c:v>Tower 2</c:v>
                </c:pt>
                <c:pt idx="10">
                  <c:v>EEW</c:v>
                </c:pt>
                <c:pt idx="11">
                  <c:v>US Wind</c:v>
                </c:pt>
                <c:pt idx="12">
                  <c:v>Jacket 1</c:v>
                </c:pt>
                <c:pt idx="13">
                  <c:v>Smulders</c:v>
                </c:pt>
                <c:pt idx="14">
                  <c:v>TP 1</c:v>
                </c:pt>
                <c:pt idx="15">
                  <c:v>Hellenic</c:v>
                </c:pt>
                <c:pt idx="16">
                  <c:v>Array cable 1</c:v>
                </c:pt>
                <c:pt idx="17">
                  <c:v>Array cable 2</c:v>
                </c:pt>
                <c:pt idx="18">
                  <c:v>Nexans</c:v>
                </c:pt>
                <c:pt idx="19">
                  <c:v>Prysmian</c:v>
                </c:pt>
                <c:pt idx="20">
                  <c:v>Export cable 1</c:v>
                </c:pt>
                <c:pt idx="21">
                  <c:v>Export cable 2</c:v>
                </c:pt>
                <c:pt idx="22">
                  <c:v>Nucor</c:v>
                </c:pt>
                <c:pt idx="23">
                  <c:v>Steel plate 1</c:v>
                </c:pt>
              </c:strCache>
            </c:strRef>
          </c:cat>
          <c:val>
            <c:numRef>
              <c:f>Scenario!$F$9:$F$32</c:f>
              <c:numCache>
                <c:formatCode>General</c:formatCode>
                <c:ptCount val="24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2021</c:v>
                </c:pt>
                <c:pt idx="5">
                  <c:v>2021</c:v>
                </c:pt>
                <c:pt idx="6">
                  <c:v>2023</c:v>
                </c:pt>
                <c:pt idx="7">
                  <c:v>2021</c:v>
                </c:pt>
                <c:pt idx="8">
                  <c:v>2023</c:v>
                </c:pt>
                <c:pt idx="9">
                  <c:v>2023</c:v>
                </c:pt>
                <c:pt idx="10">
                  <c:v>2020</c:v>
                </c:pt>
                <c:pt idx="11">
                  <c:v>2021</c:v>
                </c:pt>
                <c:pt idx="12">
                  <c:v>2023</c:v>
                </c:pt>
                <c:pt idx="13">
                  <c:v>2021</c:v>
                </c:pt>
                <c:pt idx="14">
                  <c:v>2023</c:v>
                </c:pt>
                <c:pt idx="15">
                  <c:v>2021</c:v>
                </c:pt>
                <c:pt idx="16">
                  <c:v>2023</c:v>
                </c:pt>
                <c:pt idx="17">
                  <c:v>2023</c:v>
                </c:pt>
                <c:pt idx="18">
                  <c:v>2018</c:v>
                </c:pt>
                <c:pt idx="19">
                  <c:v>2021</c:v>
                </c:pt>
                <c:pt idx="20">
                  <c:v>2023</c:v>
                </c:pt>
                <c:pt idx="21">
                  <c:v>2023</c:v>
                </c:pt>
                <c:pt idx="22">
                  <c:v>2021</c:v>
                </c:pt>
                <c:pt idx="23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tx>
            <c:strRef>
              <c:f>Scenario!$K$8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Scenario!$B$9:$B$32</c:f>
              <c:strCache>
                <c:ptCount val="24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GE</c:v>
                </c:pt>
                <c:pt idx="5">
                  <c:v>Vestas</c:v>
                </c:pt>
                <c:pt idx="6">
                  <c:v>Nacelle 1</c:v>
                </c:pt>
                <c:pt idx="7">
                  <c:v>Marmen Welcon</c:v>
                </c:pt>
                <c:pt idx="8">
                  <c:v>Tower 1</c:v>
                </c:pt>
                <c:pt idx="9">
                  <c:v>Tower 2</c:v>
                </c:pt>
                <c:pt idx="10">
                  <c:v>EEW</c:v>
                </c:pt>
                <c:pt idx="11">
                  <c:v>US Wind</c:v>
                </c:pt>
                <c:pt idx="12">
                  <c:v>Jacket 1</c:v>
                </c:pt>
                <c:pt idx="13">
                  <c:v>Smulders</c:v>
                </c:pt>
                <c:pt idx="14">
                  <c:v>TP 1</c:v>
                </c:pt>
                <c:pt idx="15">
                  <c:v>Hellenic</c:v>
                </c:pt>
                <c:pt idx="16">
                  <c:v>Array cable 1</c:v>
                </c:pt>
                <c:pt idx="17">
                  <c:v>Array cable 2</c:v>
                </c:pt>
                <c:pt idx="18">
                  <c:v>Nexans</c:v>
                </c:pt>
                <c:pt idx="19">
                  <c:v>Prysmian</c:v>
                </c:pt>
                <c:pt idx="20">
                  <c:v>Export cable 1</c:v>
                </c:pt>
                <c:pt idx="21">
                  <c:v>Export cable 2</c:v>
                </c:pt>
                <c:pt idx="22">
                  <c:v>Nucor</c:v>
                </c:pt>
                <c:pt idx="23">
                  <c:v>Steel plate 1</c:v>
                </c:pt>
              </c:strCache>
            </c:strRef>
          </c:cat>
          <c:val>
            <c:numRef>
              <c:f>Scenario!$K$9:$K$32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F3D-B07A-A2B748EF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[filtered_component_ports_scenario.xlsx]Scenario!PivotTable5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facilities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Scenario!$H$36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Scenario!$G$37:$G$49</c:f>
              <c:strCache>
                <c:ptCount val="12"/>
                <c:pt idx="0">
                  <c:v>GA</c:v>
                </c:pt>
                <c:pt idx="1">
                  <c:v>KY</c:v>
                </c:pt>
                <c:pt idx="2">
                  <c:v>LA</c:v>
                </c:pt>
                <c:pt idx="3">
                  <c:v>MA</c:v>
                </c:pt>
                <c:pt idx="4">
                  <c:v>MD</c:v>
                </c:pt>
                <c:pt idx="5">
                  <c:v>ME</c:v>
                </c:pt>
                <c:pt idx="6">
                  <c:v>NC</c:v>
                </c:pt>
                <c:pt idx="7">
                  <c:v>NJ</c:v>
                </c:pt>
                <c:pt idx="8">
                  <c:v>NY</c:v>
                </c:pt>
                <c:pt idx="9">
                  <c:v>RI</c:v>
                </c:pt>
                <c:pt idx="10">
                  <c:v>SC</c:v>
                </c:pt>
                <c:pt idx="11">
                  <c:v>VA</c:v>
                </c:pt>
              </c:strCache>
            </c:strRef>
          </c:cat>
          <c:val>
            <c:numRef>
              <c:f>Scenario!$H$37:$H$49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9-4D8A-8A75-41ECCB55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87984"/>
        <c:axId val="845492576"/>
      </c:barChart>
      <c:catAx>
        <c:axId val="8454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92576"/>
        <c:crosses val="autoZero"/>
        <c:auto val="1"/>
        <c:lblAlgn val="ctr"/>
        <c:lblOffset val="100"/>
        <c:noMultiLvlLbl val="0"/>
      </c:catAx>
      <c:valAx>
        <c:axId val="845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34</xdr:row>
      <xdr:rowOff>58177</xdr:rowOff>
    </xdr:from>
    <xdr:to>
      <xdr:col>5</xdr:col>
      <xdr:colOff>209736</xdr:colOff>
      <xdr:row>65</xdr:row>
      <xdr:rowOff>75266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274543</xdr:colOff>
      <xdr:row>35</xdr:row>
      <xdr:rowOff>45943</xdr:rowOff>
    </xdr:from>
    <xdr:to>
      <xdr:col>11</xdr:col>
      <xdr:colOff>1689659</xdr:colOff>
      <xdr:row>50</xdr:row>
      <xdr:rowOff>96556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5900-5CD5-97F3-8ABC-20DA5207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41.711112847224" createdVersion="8" refreshedVersion="8" minRefreshableVersion="3" recordCount="24" xr:uid="{0F69996E-E092-4D5B-8AF6-02BA8AF1D466}">
  <cacheSource type="worksheet">
    <worksheetSource ref="A8:K32" sheet="Scenario"/>
  </cacheSource>
  <cacheFields count="11">
    <cacheField name="Component" numFmtId="0">
      <sharedItems containsBlank="1"/>
    </cacheField>
    <cacheField name="Factory" numFmtId="0">
      <sharedItems count="24">
        <s v="SGRE"/>
        <s v="Blade 1"/>
        <s v="Blade 2"/>
        <s v="Blade 3"/>
        <s v="GE"/>
        <s v="Vestas"/>
        <s v="Nacelle 1"/>
        <s v="Marmen Welcon"/>
        <s v="Tower 1"/>
        <s v="Tower 2"/>
        <s v="EEW"/>
        <s v="US Wind"/>
        <s v="Jacket 1"/>
        <s v="Smulders"/>
        <s v="TP 1"/>
        <s v="Hellenic"/>
        <s v="Array cable 1"/>
        <s v="Array cable 2"/>
        <s v="Nexans"/>
        <s v="Prysmian"/>
        <s v="Export cable 1"/>
        <s v="Export cable 2"/>
        <s v="Nucor"/>
        <s v="Steel plate 1"/>
      </sharedItems>
    </cacheField>
    <cacheField name="Port" numFmtId="0">
      <sharedItems/>
    </cacheField>
    <cacheField name="State" numFmtId="0">
      <sharedItems count="12">
        <s v="VA"/>
        <s v="NC"/>
        <s v="NJ"/>
        <s v="RI"/>
        <s v="NY"/>
        <s v="MD"/>
        <s v="ME"/>
        <s v="LA"/>
        <s v="MA"/>
        <s v="SC"/>
        <s v="KY"/>
        <s v="GA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23"/>
    </cacheField>
    <cacheField name="Port upgrade duration (yrs)" numFmtId="0">
      <sharedItems containsSemiMixedTypes="0" containsString="0" containsNumber="1" containsInteger="1" minValue="3" maxValue="3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.2" maxValue="0.8"/>
    </cacheField>
    <cacheField name="Operational date" numFmtId="0">
      <sharedItems containsSemiMixedTypes="0" containsString="0" containsNumber="1" containsInteger="1" minValue="2020" maxValue="2030"/>
    </cacheField>
    <cacheField name="Duration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lade"/>
    <x v="0"/>
    <s v="Portsmouth Marine Terminal"/>
    <x v="0"/>
    <s v="South Atlantic"/>
    <n v="2021"/>
    <n v="3"/>
    <n v="3"/>
    <n v="0.25"/>
    <n v="2026"/>
    <n v="5"/>
  </r>
  <r>
    <m/>
    <x v="1"/>
    <s v="General Cargo Terminal at Port of Wilmington"/>
    <x v="1"/>
    <s v="South Atlantic"/>
    <n v="2023"/>
    <n v="3"/>
    <n v="3"/>
    <n v="0.25"/>
    <n v="2028"/>
    <n v="5"/>
  </r>
  <r>
    <m/>
    <x v="2"/>
    <s v="Newport News Marine Terminal"/>
    <x v="0"/>
    <s v="South Atlantic"/>
    <n v="2023"/>
    <n v="3"/>
    <n v="3"/>
    <n v="0.25"/>
    <n v="2028"/>
    <n v="5"/>
  </r>
  <r>
    <m/>
    <x v="3"/>
    <s v="New Jersey Wind Port"/>
    <x v="2"/>
    <s v="Central Atlantic"/>
    <n v="2023"/>
    <n v="3"/>
    <n v="3"/>
    <n v="0.25"/>
    <n v="2028"/>
    <n v="5"/>
  </r>
  <r>
    <s v="Nacelle"/>
    <x v="4"/>
    <s v="New Jersey Wind Port"/>
    <x v="2"/>
    <s v="Central Atlantic"/>
    <n v="2021"/>
    <n v="3"/>
    <n v="3"/>
    <n v="0.33333333333333331"/>
    <n v="2026"/>
    <n v="5"/>
  </r>
  <r>
    <m/>
    <x v="5"/>
    <s v="New Jersey Wind Port"/>
    <x v="2"/>
    <s v="Central Atlantic"/>
    <n v="2021"/>
    <n v="3"/>
    <n v="3"/>
    <n v="0.33333333333333331"/>
    <n v="2026"/>
    <n v="5"/>
  </r>
  <r>
    <m/>
    <x v="6"/>
    <s v="South Quay"/>
    <x v="3"/>
    <s v="North Atlantic"/>
    <n v="2023"/>
    <n v="3"/>
    <n v="3"/>
    <n v="0.25"/>
    <n v="2028"/>
    <n v="5"/>
  </r>
  <r>
    <s v="Tower"/>
    <x v="7"/>
    <s v="Port of Albany"/>
    <x v="4"/>
    <s v="Central Atlantic"/>
    <n v="2021"/>
    <n v="3"/>
    <n v="2.5"/>
    <n v="0.8"/>
    <n v="2024"/>
    <n v="3"/>
  </r>
  <r>
    <m/>
    <x v="8"/>
    <s v="Tradepoint Atlantic"/>
    <x v="5"/>
    <s v="South Atlantic"/>
    <n v="2023"/>
    <n v="3"/>
    <n v="2.5"/>
    <n v="0.25"/>
    <n v="2027"/>
    <n v="4"/>
  </r>
  <r>
    <m/>
    <x v="9"/>
    <s v="Searsport"/>
    <x v="6"/>
    <s v="North Atlantic"/>
    <n v="2023"/>
    <n v="3"/>
    <n v="2.5"/>
    <n v="0.25"/>
    <n v="2027"/>
    <n v="4"/>
  </r>
  <r>
    <s v="Monopile"/>
    <x v="10"/>
    <s v="Port of Paulsboro"/>
    <x v="2"/>
    <s v="Central Atlantic"/>
    <n v="2020"/>
    <n v="3"/>
    <n v="2"/>
    <n v="0.5"/>
    <n v="2024"/>
    <n v="4"/>
  </r>
  <r>
    <m/>
    <x v="11"/>
    <s v="Tradepoint Atlantic"/>
    <x v="2"/>
    <s v="South Atlantic"/>
    <n v="2021"/>
    <n v="3"/>
    <n v="3.5"/>
    <n v="0.25"/>
    <n v="2026"/>
    <n v="5"/>
  </r>
  <r>
    <s v="Jacket"/>
    <x v="12"/>
    <s v="Port of New Orleans"/>
    <x v="7"/>
    <s v="Gulf of Mexico"/>
    <n v="2023"/>
    <n v="3"/>
    <n v="1"/>
    <n v="0.25"/>
    <n v="2026"/>
    <n v="3"/>
  </r>
  <r>
    <s v="Transition piece"/>
    <x v="13"/>
    <s v="Port of Albany"/>
    <x v="4"/>
    <s v="Central Atlantic"/>
    <n v="2021"/>
    <n v="3"/>
    <n v="2.5"/>
    <n v="0.25"/>
    <n v="2025"/>
    <n v="4"/>
  </r>
  <r>
    <m/>
    <x v="14"/>
    <s v="Port of Coeymans"/>
    <x v="4"/>
    <s v="Central Atlantic"/>
    <n v="2023"/>
    <n v="3"/>
    <n v="2.5"/>
    <n v="0.25"/>
    <n v="2027"/>
    <n v="4"/>
  </r>
  <r>
    <s v="Array cable"/>
    <x v="15"/>
    <s v="Tradepoint Atlantic"/>
    <x v="5"/>
    <s v="South Atlantic"/>
    <n v="2021"/>
    <n v="3"/>
    <n v="5"/>
    <n v="0.25"/>
    <n v="2027"/>
    <n v="6"/>
  </r>
  <r>
    <m/>
    <x v="16"/>
    <s v="Arthur Kill Terminal"/>
    <x v="4"/>
    <s v="Central Atlantic"/>
    <n v="2023"/>
    <n v="3"/>
    <n v="5"/>
    <n v="0.2"/>
    <n v="2030"/>
    <n v="7"/>
  </r>
  <r>
    <m/>
    <x v="17"/>
    <s v="Mystic River, Everett"/>
    <x v="8"/>
    <s v="North Atlantic"/>
    <n v="2023"/>
    <n v="3"/>
    <n v="3"/>
    <n v="0.25"/>
    <n v="2028"/>
    <n v="5"/>
  </r>
  <r>
    <s v="Export cable"/>
    <x v="18"/>
    <s v="Goose Island"/>
    <x v="9"/>
    <s v="South Atlantic"/>
    <n v="2018"/>
    <n v="3"/>
    <s v="n/a"/>
    <s v="n/a"/>
    <n v="2020"/>
    <n v="2"/>
  </r>
  <r>
    <m/>
    <x v="19"/>
    <s v="Brayton Point"/>
    <x v="8"/>
    <s v="North Atlantic"/>
    <n v="2021"/>
    <n v="3"/>
    <n v="5"/>
    <n v="0.25"/>
    <n v="2027"/>
    <n v="6"/>
  </r>
  <r>
    <m/>
    <x v="20"/>
    <s v="Quonset Business Park / Port of Davisville"/>
    <x v="3"/>
    <s v="North Atlantic"/>
    <n v="2023"/>
    <n v="3"/>
    <n v="5"/>
    <n v="0.25"/>
    <n v="2029"/>
    <n v="6"/>
  </r>
  <r>
    <m/>
    <x v="21"/>
    <s v="Radio Island, Morehead City"/>
    <x v="1"/>
    <s v="South Atlantic"/>
    <n v="2023"/>
    <n v="3"/>
    <n v="5"/>
    <n v="0.25"/>
    <n v="2029"/>
    <n v="6"/>
  </r>
  <r>
    <s v="Steel plates"/>
    <x v="22"/>
    <s v="Brandenburg "/>
    <x v="10"/>
    <s v="South Atlantic"/>
    <n v="2021"/>
    <n v="3"/>
    <n v="2"/>
    <n v="0.25"/>
    <n v="2025"/>
    <n v="4"/>
  </r>
  <r>
    <m/>
    <x v="23"/>
    <s v="Port of Brunswick"/>
    <x v="11"/>
    <s v="South Atlantic"/>
    <n v="2023"/>
    <n v="3"/>
    <n v="5"/>
    <n v="0.25"/>
    <n v="202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C8580-0FAE-4DE9-AE5F-736ACC565C2E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6:H49" firstHeaderRow="1" firstDataRow="1" firstDataCol="1"/>
  <pivotFields count="11">
    <pivotField showAll="0"/>
    <pivotField dataField="1" showAll="0">
      <items count="25">
        <item x="16"/>
        <item x="17"/>
        <item x="1"/>
        <item x="2"/>
        <item x="3"/>
        <item x="10"/>
        <item x="20"/>
        <item x="21"/>
        <item x="4"/>
        <item x="15"/>
        <item x="12"/>
        <item x="7"/>
        <item x="6"/>
        <item x="18"/>
        <item x="22"/>
        <item x="19"/>
        <item x="0"/>
        <item x="13"/>
        <item x="23"/>
        <item x="8"/>
        <item x="9"/>
        <item x="14"/>
        <item x="11"/>
        <item x="5"/>
        <item t="default"/>
      </items>
    </pivotField>
    <pivotField showAll="0"/>
    <pivotField axis="axisRow" showAll="0">
      <items count="13">
        <item x="11"/>
        <item x="10"/>
        <item x="7"/>
        <item x="8"/>
        <item x="5"/>
        <item x="6"/>
        <item x="1"/>
        <item x="2"/>
        <item x="4"/>
        <item x="3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L49"/>
  <sheetViews>
    <sheetView tabSelected="1" topLeftCell="A4" zoomScale="80" zoomScaleNormal="80" workbookViewId="0">
      <selection activeCell="J17" sqref="J17"/>
    </sheetView>
  </sheetViews>
  <sheetFormatPr defaultRowHeight="14.5" x14ac:dyDescent="0.35"/>
  <cols>
    <col min="1" max="1" width="14.54296875" bestFit="1" customWidth="1"/>
    <col min="2" max="2" width="18.08984375" bestFit="1" customWidth="1"/>
    <col min="3" max="3" width="42.36328125" bestFit="1" customWidth="1"/>
    <col min="4" max="4" width="5.26953125" bestFit="1" customWidth="1"/>
    <col min="5" max="5" width="14.1796875" bestFit="1" customWidth="1"/>
    <col min="6" max="6" width="18.54296875" bestFit="1" customWidth="1"/>
    <col min="7" max="7" width="12.81640625" bestFit="1" customWidth="1"/>
    <col min="8" max="8" width="14.81640625" bestFit="1" customWidth="1"/>
    <col min="9" max="9" width="21.54296875" bestFit="1" customWidth="1"/>
    <col min="10" max="10" width="15.36328125" bestFit="1" customWidth="1"/>
    <col min="11" max="11" width="8.26953125" bestFit="1" customWidth="1"/>
    <col min="12" max="12" width="82.6328125" bestFit="1" customWidth="1"/>
  </cols>
  <sheetData>
    <row r="1" spans="1:12" x14ac:dyDescent="0.35">
      <c r="A1" s="2" t="s">
        <v>176</v>
      </c>
    </row>
    <row r="3" spans="1:12" x14ac:dyDescent="0.35">
      <c r="A3" s="6" t="s">
        <v>177</v>
      </c>
      <c r="B3" t="s">
        <v>178</v>
      </c>
      <c r="C3">
        <v>0.25</v>
      </c>
      <c r="D3" t="s">
        <v>179</v>
      </c>
    </row>
    <row r="4" spans="1:12" x14ac:dyDescent="0.35">
      <c r="B4" t="s">
        <v>116</v>
      </c>
      <c r="C4">
        <v>2023</v>
      </c>
      <c r="D4" t="s">
        <v>182</v>
      </c>
    </row>
    <row r="5" spans="1:12" x14ac:dyDescent="0.35">
      <c r="B5" t="s">
        <v>183</v>
      </c>
      <c r="C5">
        <v>3</v>
      </c>
      <c r="D5" t="s">
        <v>184</v>
      </c>
    </row>
    <row r="7" spans="1:12" x14ac:dyDescent="0.35">
      <c r="B7" s="2"/>
      <c r="C7" s="2" t="s">
        <v>112</v>
      </c>
      <c r="D7" s="2"/>
      <c r="E7" s="2"/>
      <c r="F7" s="2" t="s">
        <v>113</v>
      </c>
      <c r="G7" s="2"/>
      <c r="H7" s="2"/>
      <c r="I7" s="2"/>
      <c r="J7" s="2"/>
      <c r="K7" s="2"/>
    </row>
    <row r="8" spans="1:12" x14ac:dyDescent="0.35">
      <c r="A8" s="2" t="s">
        <v>114</v>
      </c>
      <c r="B8" s="2" t="s">
        <v>115</v>
      </c>
      <c r="C8" s="2" t="s">
        <v>0</v>
      </c>
      <c r="D8" s="2" t="s">
        <v>1</v>
      </c>
      <c r="E8" s="2" t="s">
        <v>2</v>
      </c>
      <c r="F8" s="2" t="s">
        <v>116</v>
      </c>
      <c r="G8" s="2" t="s">
        <v>117</v>
      </c>
      <c r="H8" s="2" t="s">
        <v>118</v>
      </c>
      <c r="I8" s="2" t="s">
        <v>119</v>
      </c>
      <c r="J8" s="2" t="s">
        <v>120</v>
      </c>
      <c r="K8" s="2" t="s">
        <v>121</v>
      </c>
      <c r="L8" s="2" t="s">
        <v>122</v>
      </c>
    </row>
    <row r="9" spans="1:12" x14ac:dyDescent="0.35">
      <c r="A9" t="s">
        <v>123</v>
      </c>
      <c r="B9" t="s">
        <v>124</v>
      </c>
      <c r="C9" t="s">
        <v>22</v>
      </c>
      <c r="D9" t="s">
        <v>23</v>
      </c>
      <c r="E9" t="s">
        <v>17</v>
      </c>
      <c r="F9">
        <v>2021</v>
      </c>
      <c r="G9">
        <f>$C$5</f>
        <v>3</v>
      </c>
      <c r="H9">
        <v>3</v>
      </c>
      <c r="I9">
        <f>$C$3</f>
        <v>0.25</v>
      </c>
      <c r="J9">
        <f>ROUNDDOWN(F9+G9+H9*(1-I9),0)</f>
        <v>2026</v>
      </c>
      <c r="K9">
        <f>J9-F9</f>
        <v>5</v>
      </c>
    </row>
    <row r="10" spans="1:12" x14ac:dyDescent="0.35">
      <c r="B10" t="s">
        <v>125</v>
      </c>
      <c r="C10" s="3" t="s">
        <v>24</v>
      </c>
      <c r="D10" t="s">
        <v>25</v>
      </c>
      <c r="E10" t="s">
        <v>17</v>
      </c>
      <c r="F10">
        <v>2023</v>
      </c>
      <c r="G10">
        <f t="shared" ref="G10:G32" si="0">$C$5</f>
        <v>3</v>
      </c>
      <c r="H10">
        <v>3</v>
      </c>
      <c r="I10">
        <f t="shared" ref="I10:I12" si="1">$C$3</f>
        <v>0.25</v>
      </c>
      <c r="J10">
        <f>ROUNDDOWN(F10+G10+H10*(1-I10),0)</f>
        <v>2028</v>
      </c>
      <c r="K10">
        <f t="shared" ref="K10:K32" si="2">J10-F10</f>
        <v>5</v>
      </c>
      <c r="L10" t="s">
        <v>126</v>
      </c>
    </row>
    <row r="11" spans="1:12" x14ac:dyDescent="0.35">
      <c r="B11" t="s">
        <v>127</v>
      </c>
      <c r="C11" s="3" t="s">
        <v>26</v>
      </c>
      <c r="D11" t="s">
        <v>23</v>
      </c>
      <c r="E11" t="s">
        <v>17</v>
      </c>
      <c r="F11">
        <v>2023</v>
      </c>
      <c r="G11">
        <f t="shared" si="0"/>
        <v>3</v>
      </c>
      <c r="H11">
        <v>3</v>
      </c>
      <c r="I11">
        <f t="shared" si="1"/>
        <v>0.25</v>
      </c>
      <c r="J11">
        <f t="shared" ref="J11:J32" si="3">ROUNDDOWN(F11+G11+H11*(1-I11),0)</f>
        <v>2028</v>
      </c>
      <c r="K11">
        <f t="shared" si="2"/>
        <v>5</v>
      </c>
      <c r="L11" t="s">
        <v>126</v>
      </c>
    </row>
    <row r="12" spans="1:12" x14ac:dyDescent="0.35">
      <c r="B12" t="s">
        <v>128</v>
      </c>
      <c r="C12" s="3" t="s">
        <v>129</v>
      </c>
      <c r="D12" t="s">
        <v>62</v>
      </c>
      <c r="E12" t="s">
        <v>59</v>
      </c>
      <c r="F12">
        <v>2023</v>
      </c>
      <c r="G12">
        <f t="shared" si="0"/>
        <v>3</v>
      </c>
      <c r="H12">
        <v>3</v>
      </c>
      <c r="I12">
        <f t="shared" si="1"/>
        <v>0.25</v>
      </c>
      <c r="J12">
        <f t="shared" si="3"/>
        <v>2028</v>
      </c>
      <c r="K12">
        <f t="shared" si="2"/>
        <v>5</v>
      </c>
      <c r="L12" t="s">
        <v>130</v>
      </c>
    </row>
    <row r="13" spans="1:12" x14ac:dyDescent="0.35">
      <c r="A13" t="s">
        <v>131</v>
      </c>
      <c r="B13" t="s">
        <v>132</v>
      </c>
      <c r="C13" t="s">
        <v>129</v>
      </c>
      <c r="D13" t="s">
        <v>62</v>
      </c>
      <c r="E13" t="s">
        <v>59</v>
      </c>
      <c r="F13">
        <v>2021</v>
      </c>
      <c r="G13">
        <f t="shared" si="0"/>
        <v>3</v>
      </c>
      <c r="H13">
        <v>3</v>
      </c>
      <c r="I13">
        <f>1/3</f>
        <v>0.33333333333333331</v>
      </c>
      <c r="J13">
        <f t="shared" si="3"/>
        <v>2026</v>
      </c>
      <c r="K13">
        <f t="shared" si="2"/>
        <v>5</v>
      </c>
      <c r="L13" t="s">
        <v>180</v>
      </c>
    </row>
    <row r="14" spans="1:12" x14ac:dyDescent="0.35">
      <c r="B14" t="s">
        <v>133</v>
      </c>
      <c r="C14" t="s">
        <v>129</v>
      </c>
      <c r="D14" t="s">
        <v>62</v>
      </c>
      <c r="E14" t="s">
        <v>59</v>
      </c>
      <c r="F14">
        <v>2021</v>
      </c>
      <c r="G14">
        <f t="shared" si="0"/>
        <v>3</v>
      </c>
      <c r="H14">
        <v>3</v>
      </c>
      <c r="I14">
        <f>1/3</f>
        <v>0.33333333333333331</v>
      </c>
      <c r="J14">
        <f t="shared" si="3"/>
        <v>2026</v>
      </c>
      <c r="K14">
        <f t="shared" si="2"/>
        <v>5</v>
      </c>
      <c r="L14" t="s">
        <v>180</v>
      </c>
    </row>
    <row r="15" spans="1:12" x14ac:dyDescent="0.35">
      <c r="B15" t="s">
        <v>134</v>
      </c>
      <c r="C15" s="3" t="s">
        <v>77</v>
      </c>
      <c r="D15" t="s">
        <v>34</v>
      </c>
      <c r="E15" t="s">
        <v>32</v>
      </c>
      <c r="F15">
        <v>2023</v>
      </c>
      <c r="G15">
        <f t="shared" si="0"/>
        <v>3</v>
      </c>
      <c r="H15">
        <v>3</v>
      </c>
      <c r="I15">
        <f t="shared" ref="I15" si="4">$C$3</f>
        <v>0.25</v>
      </c>
      <c r="J15">
        <f t="shared" si="3"/>
        <v>2028</v>
      </c>
      <c r="K15">
        <f t="shared" si="2"/>
        <v>5</v>
      </c>
    </row>
    <row r="16" spans="1:12" x14ac:dyDescent="0.35">
      <c r="A16" t="s">
        <v>135</v>
      </c>
      <c r="B16" t="s">
        <v>136</v>
      </c>
      <c r="C16" s="3" t="s">
        <v>60</v>
      </c>
      <c r="D16" t="s">
        <v>58</v>
      </c>
      <c r="E16" t="s">
        <v>59</v>
      </c>
      <c r="F16">
        <v>2021</v>
      </c>
      <c r="G16">
        <f t="shared" si="0"/>
        <v>3</v>
      </c>
      <c r="H16">
        <v>2.5</v>
      </c>
      <c r="I16">
        <v>0.8</v>
      </c>
      <c r="J16">
        <f t="shared" si="3"/>
        <v>2024</v>
      </c>
      <c r="K16">
        <f t="shared" si="2"/>
        <v>3</v>
      </c>
      <c r="L16" t="s">
        <v>181</v>
      </c>
    </row>
    <row r="17" spans="1:12" x14ac:dyDescent="0.35">
      <c r="B17" t="s">
        <v>138</v>
      </c>
      <c r="C17" s="3" t="s">
        <v>139</v>
      </c>
      <c r="D17" t="s">
        <v>21</v>
      </c>
      <c r="E17" t="s">
        <v>17</v>
      </c>
      <c r="F17">
        <v>2023</v>
      </c>
      <c r="G17">
        <f t="shared" si="0"/>
        <v>3</v>
      </c>
      <c r="H17">
        <v>2.5</v>
      </c>
      <c r="I17">
        <f t="shared" ref="I17:I18" si="5">$C$3</f>
        <v>0.25</v>
      </c>
      <c r="J17">
        <f t="shared" si="3"/>
        <v>2027</v>
      </c>
      <c r="K17">
        <f t="shared" si="2"/>
        <v>4</v>
      </c>
      <c r="L17" t="s">
        <v>140</v>
      </c>
    </row>
    <row r="18" spans="1:12" x14ac:dyDescent="0.35">
      <c r="B18" t="s">
        <v>141</v>
      </c>
      <c r="C18" s="3" t="s">
        <v>37</v>
      </c>
      <c r="D18" t="s">
        <v>38</v>
      </c>
      <c r="E18" t="s">
        <v>32</v>
      </c>
      <c r="F18">
        <v>2023</v>
      </c>
      <c r="G18">
        <f t="shared" si="0"/>
        <v>3</v>
      </c>
      <c r="H18">
        <v>2.5</v>
      </c>
      <c r="I18">
        <f t="shared" si="5"/>
        <v>0.25</v>
      </c>
      <c r="J18">
        <f t="shared" si="3"/>
        <v>2027</v>
      </c>
      <c r="K18">
        <f t="shared" si="2"/>
        <v>4</v>
      </c>
      <c r="L18" t="s">
        <v>142</v>
      </c>
    </row>
    <row r="19" spans="1:12" x14ac:dyDescent="0.35">
      <c r="A19" t="s">
        <v>143</v>
      </c>
      <c r="B19" t="s">
        <v>144</v>
      </c>
      <c r="C19" s="3" t="s">
        <v>63</v>
      </c>
      <c r="D19" t="s">
        <v>62</v>
      </c>
      <c r="E19" t="s">
        <v>59</v>
      </c>
      <c r="F19">
        <v>2020</v>
      </c>
      <c r="G19">
        <f t="shared" si="0"/>
        <v>3</v>
      </c>
      <c r="H19">
        <v>2</v>
      </c>
      <c r="I19">
        <v>0.5</v>
      </c>
      <c r="J19">
        <f t="shared" si="3"/>
        <v>2024</v>
      </c>
      <c r="K19">
        <f t="shared" si="2"/>
        <v>4</v>
      </c>
      <c r="L19" t="s">
        <v>137</v>
      </c>
    </row>
    <row r="20" spans="1:12" x14ac:dyDescent="0.35">
      <c r="B20" t="s">
        <v>145</v>
      </c>
      <c r="C20" s="3" t="s">
        <v>139</v>
      </c>
      <c r="D20" t="s">
        <v>62</v>
      </c>
      <c r="E20" t="s">
        <v>17</v>
      </c>
      <c r="F20">
        <v>2021</v>
      </c>
      <c r="G20">
        <f t="shared" si="0"/>
        <v>3</v>
      </c>
      <c r="H20">
        <v>3.5</v>
      </c>
      <c r="I20">
        <f t="shared" ref="I20:I21" si="6">$C$3</f>
        <v>0.25</v>
      </c>
      <c r="J20">
        <f t="shared" si="3"/>
        <v>2026</v>
      </c>
      <c r="K20">
        <f t="shared" si="2"/>
        <v>5</v>
      </c>
      <c r="L20" t="s">
        <v>146</v>
      </c>
    </row>
    <row r="21" spans="1:12" x14ac:dyDescent="0.35">
      <c r="A21" t="s">
        <v>147</v>
      </c>
      <c r="B21" t="s">
        <v>148</v>
      </c>
      <c r="C21" s="3" t="s">
        <v>51</v>
      </c>
      <c r="D21" t="s">
        <v>52</v>
      </c>
      <c r="E21" t="s">
        <v>149</v>
      </c>
      <c r="F21">
        <v>2023</v>
      </c>
      <c r="G21">
        <f t="shared" si="0"/>
        <v>3</v>
      </c>
      <c r="H21">
        <v>1</v>
      </c>
      <c r="I21">
        <f t="shared" si="6"/>
        <v>0.25</v>
      </c>
      <c r="J21">
        <f>ROUNDDOWN(F21+G21+H21*(1-I21),0)</f>
        <v>2026</v>
      </c>
      <c r="K21">
        <f t="shared" si="2"/>
        <v>3</v>
      </c>
      <c r="L21" t="s">
        <v>150</v>
      </c>
    </row>
    <row r="22" spans="1:12" x14ac:dyDescent="0.35">
      <c r="A22" t="s">
        <v>151</v>
      </c>
      <c r="B22" t="s">
        <v>152</v>
      </c>
      <c r="C22" s="3" t="s">
        <v>60</v>
      </c>
      <c r="D22" t="s">
        <v>58</v>
      </c>
      <c r="E22" t="s">
        <v>59</v>
      </c>
      <c r="F22">
        <v>2021</v>
      </c>
      <c r="G22">
        <f t="shared" si="0"/>
        <v>3</v>
      </c>
      <c r="H22">
        <v>2.5</v>
      </c>
      <c r="I22">
        <v>0.25</v>
      </c>
      <c r="J22">
        <f t="shared" si="3"/>
        <v>2025</v>
      </c>
      <c r="K22">
        <f t="shared" si="2"/>
        <v>4</v>
      </c>
      <c r="L22" t="s">
        <v>137</v>
      </c>
    </row>
    <row r="23" spans="1:12" x14ac:dyDescent="0.35">
      <c r="B23" t="s">
        <v>153</v>
      </c>
      <c r="C23" s="3" t="s">
        <v>154</v>
      </c>
      <c r="D23" t="s">
        <v>58</v>
      </c>
      <c r="E23" t="s">
        <v>59</v>
      </c>
      <c r="F23">
        <v>2023</v>
      </c>
      <c r="G23">
        <f t="shared" si="0"/>
        <v>3</v>
      </c>
      <c r="H23">
        <v>2.5</v>
      </c>
      <c r="I23">
        <f t="shared" ref="I23:I25" si="7">$C$3</f>
        <v>0.25</v>
      </c>
      <c r="J23">
        <f t="shared" si="3"/>
        <v>2027</v>
      </c>
      <c r="K23">
        <f t="shared" si="2"/>
        <v>4</v>
      </c>
      <c r="L23" t="s">
        <v>155</v>
      </c>
    </row>
    <row r="24" spans="1:12" x14ac:dyDescent="0.35">
      <c r="A24" t="s">
        <v>156</v>
      </c>
      <c r="B24" t="s">
        <v>157</v>
      </c>
      <c r="C24" s="3" t="s">
        <v>139</v>
      </c>
      <c r="D24" t="s">
        <v>21</v>
      </c>
      <c r="E24" t="s">
        <v>17</v>
      </c>
      <c r="F24">
        <v>2021</v>
      </c>
      <c r="G24">
        <f t="shared" si="0"/>
        <v>3</v>
      </c>
      <c r="H24">
        <v>5</v>
      </c>
      <c r="I24">
        <f t="shared" si="7"/>
        <v>0.25</v>
      </c>
      <c r="J24">
        <f t="shared" si="3"/>
        <v>2027</v>
      </c>
      <c r="K24">
        <f t="shared" si="2"/>
        <v>6</v>
      </c>
    </row>
    <row r="25" spans="1:12" x14ac:dyDescent="0.35">
      <c r="B25" t="s">
        <v>158</v>
      </c>
      <c r="C25" s="3" t="s">
        <v>67</v>
      </c>
      <c r="D25" t="s">
        <v>58</v>
      </c>
      <c r="E25" t="s">
        <v>59</v>
      </c>
      <c r="F25">
        <v>2023</v>
      </c>
      <c r="G25">
        <f t="shared" si="0"/>
        <v>3</v>
      </c>
      <c r="H25">
        <v>5</v>
      </c>
      <c r="I25">
        <f t="shared" si="7"/>
        <v>0.25</v>
      </c>
      <c r="J25">
        <f t="shared" si="3"/>
        <v>2029</v>
      </c>
      <c r="K25">
        <f t="shared" si="2"/>
        <v>6</v>
      </c>
      <c r="L25" t="s">
        <v>159</v>
      </c>
    </row>
    <row r="26" spans="1:12" x14ac:dyDescent="0.35">
      <c r="B26" t="s">
        <v>160</v>
      </c>
      <c r="C26" s="3" t="s">
        <v>40</v>
      </c>
      <c r="D26" t="s">
        <v>31</v>
      </c>
      <c r="E26" t="s">
        <v>32</v>
      </c>
      <c r="F26">
        <v>2023</v>
      </c>
      <c r="G26">
        <f t="shared" si="0"/>
        <v>3</v>
      </c>
      <c r="H26">
        <v>5</v>
      </c>
      <c r="I26">
        <f t="shared" ref="I26" si="8">$C$3</f>
        <v>0.25</v>
      </c>
      <c r="J26">
        <f t="shared" si="3"/>
        <v>2029</v>
      </c>
      <c r="K26">
        <f t="shared" si="2"/>
        <v>6</v>
      </c>
    </row>
    <row r="27" spans="1:12" x14ac:dyDescent="0.35">
      <c r="A27" t="s">
        <v>161</v>
      </c>
      <c r="B27" t="s">
        <v>162</v>
      </c>
      <c r="C27" s="3" t="s">
        <v>163</v>
      </c>
      <c r="D27" t="s">
        <v>28</v>
      </c>
      <c r="E27" t="s">
        <v>17</v>
      </c>
      <c r="F27">
        <v>2018</v>
      </c>
      <c r="G27">
        <f t="shared" si="0"/>
        <v>3</v>
      </c>
      <c r="H27" t="s">
        <v>164</v>
      </c>
      <c r="I27" t="s">
        <v>164</v>
      </c>
      <c r="J27">
        <v>2020</v>
      </c>
      <c r="K27">
        <f t="shared" si="2"/>
        <v>2</v>
      </c>
      <c r="L27" t="s">
        <v>165</v>
      </c>
    </row>
    <row r="28" spans="1:12" x14ac:dyDescent="0.35">
      <c r="B28" t="s">
        <v>166</v>
      </c>
      <c r="C28" s="3" t="s">
        <v>30</v>
      </c>
      <c r="D28" t="s">
        <v>31</v>
      </c>
      <c r="E28" t="s">
        <v>32</v>
      </c>
      <c r="F28">
        <v>2021</v>
      </c>
      <c r="G28">
        <f t="shared" si="0"/>
        <v>3</v>
      </c>
      <c r="H28">
        <v>5</v>
      </c>
      <c r="I28">
        <f t="shared" ref="I28:I32" si="9">$C$3</f>
        <v>0.25</v>
      </c>
      <c r="J28">
        <f t="shared" si="3"/>
        <v>2027</v>
      </c>
      <c r="K28">
        <f t="shared" si="2"/>
        <v>6</v>
      </c>
    </row>
    <row r="29" spans="1:12" x14ac:dyDescent="0.35">
      <c r="B29" t="s">
        <v>167</v>
      </c>
      <c r="C29" s="4" t="s">
        <v>33</v>
      </c>
      <c r="D29" t="s">
        <v>34</v>
      </c>
      <c r="E29" t="s">
        <v>32</v>
      </c>
      <c r="F29">
        <v>2023</v>
      </c>
      <c r="G29">
        <f t="shared" si="0"/>
        <v>3</v>
      </c>
      <c r="H29">
        <v>5</v>
      </c>
      <c r="I29">
        <f t="shared" si="9"/>
        <v>0.25</v>
      </c>
      <c r="J29">
        <f t="shared" si="3"/>
        <v>2029</v>
      </c>
      <c r="K29">
        <f t="shared" si="2"/>
        <v>6</v>
      </c>
      <c r="L29" t="s">
        <v>168</v>
      </c>
    </row>
    <row r="30" spans="1:12" x14ac:dyDescent="0.35">
      <c r="B30" t="s">
        <v>169</v>
      </c>
      <c r="C30" s="5" t="s">
        <v>170</v>
      </c>
      <c r="D30" t="s">
        <v>25</v>
      </c>
      <c r="E30" t="s">
        <v>17</v>
      </c>
      <c r="F30">
        <v>2023</v>
      </c>
      <c r="G30">
        <f t="shared" si="0"/>
        <v>3</v>
      </c>
      <c r="H30">
        <v>5</v>
      </c>
      <c r="I30">
        <f t="shared" si="9"/>
        <v>0.25</v>
      </c>
      <c r="J30">
        <f t="shared" si="3"/>
        <v>2029</v>
      </c>
      <c r="K30">
        <f t="shared" si="2"/>
        <v>6</v>
      </c>
    </row>
    <row r="31" spans="1:12" x14ac:dyDescent="0.35">
      <c r="A31" t="s">
        <v>171</v>
      </c>
      <c r="B31" t="s">
        <v>172</v>
      </c>
      <c r="C31" s="3" t="s">
        <v>173</v>
      </c>
      <c r="D31" t="s">
        <v>174</v>
      </c>
      <c r="E31" t="s">
        <v>17</v>
      </c>
      <c r="F31">
        <v>2021</v>
      </c>
      <c r="G31">
        <f t="shared" si="0"/>
        <v>3</v>
      </c>
      <c r="H31">
        <v>2</v>
      </c>
      <c r="I31">
        <f t="shared" si="9"/>
        <v>0.25</v>
      </c>
      <c r="J31">
        <f t="shared" si="3"/>
        <v>2025</v>
      </c>
      <c r="K31">
        <f t="shared" si="2"/>
        <v>4</v>
      </c>
    </row>
    <row r="32" spans="1:12" x14ac:dyDescent="0.35">
      <c r="B32" t="s">
        <v>175</v>
      </c>
      <c r="C32" t="s">
        <v>15</v>
      </c>
      <c r="D32" t="s">
        <v>16</v>
      </c>
      <c r="E32" t="s">
        <v>17</v>
      </c>
      <c r="F32">
        <v>2023</v>
      </c>
      <c r="G32">
        <f t="shared" si="0"/>
        <v>3</v>
      </c>
      <c r="H32">
        <v>5</v>
      </c>
      <c r="I32">
        <f t="shared" si="9"/>
        <v>0.25</v>
      </c>
      <c r="J32">
        <f t="shared" si="3"/>
        <v>2029</v>
      </c>
      <c r="K32">
        <f t="shared" si="2"/>
        <v>6</v>
      </c>
    </row>
    <row r="34" spans="1:8" x14ac:dyDescent="0.35">
      <c r="A34" s="2" t="s">
        <v>185</v>
      </c>
    </row>
    <row r="36" spans="1:8" x14ac:dyDescent="0.35">
      <c r="G36" s="7" t="s">
        <v>186</v>
      </c>
      <c r="H36" t="s">
        <v>188</v>
      </c>
    </row>
    <row r="37" spans="1:8" x14ac:dyDescent="0.35">
      <c r="G37" s="8" t="s">
        <v>16</v>
      </c>
      <c r="H37" s="9">
        <v>1</v>
      </c>
    </row>
    <row r="38" spans="1:8" x14ac:dyDescent="0.35">
      <c r="G38" s="8" t="s">
        <v>174</v>
      </c>
      <c r="H38" s="9">
        <v>1</v>
      </c>
    </row>
    <row r="39" spans="1:8" x14ac:dyDescent="0.35">
      <c r="G39" s="8" t="s">
        <v>52</v>
      </c>
      <c r="H39" s="9">
        <v>1</v>
      </c>
    </row>
    <row r="40" spans="1:8" x14ac:dyDescent="0.35">
      <c r="G40" s="8" t="s">
        <v>31</v>
      </c>
      <c r="H40" s="9">
        <v>2</v>
      </c>
    </row>
    <row r="41" spans="1:8" x14ac:dyDescent="0.35">
      <c r="G41" s="8" t="s">
        <v>21</v>
      </c>
      <c r="H41" s="9">
        <v>2</v>
      </c>
    </row>
    <row r="42" spans="1:8" x14ac:dyDescent="0.35">
      <c r="G42" s="8" t="s">
        <v>38</v>
      </c>
      <c r="H42" s="9">
        <v>1</v>
      </c>
    </row>
    <row r="43" spans="1:8" x14ac:dyDescent="0.35">
      <c r="G43" s="8" t="s">
        <v>25</v>
      </c>
      <c r="H43" s="9">
        <v>2</v>
      </c>
    </row>
    <row r="44" spans="1:8" x14ac:dyDescent="0.35">
      <c r="G44" s="8" t="s">
        <v>62</v>
      </c>
      <c r="H44" s="9">
        <v>5</v>
      </c>
    </row>
    <row r="45" spans="1:8" x14ac:dyDescent="0.35">
      <c r="G45" s="8" t="s">
        <v>58</v>
      </c>
      <c r="H45" s="9">
        <v>4</v>
      </c>
    </row>
    <row r="46" spans="1:8" x14ac:dyDescent="0.35">
      <c r="G46" s="8" t="s">
        <v>34</v>
      </c>
      <c r="H46" s="9">
        <v>2</v>
      </c>
    </row>
    <row r="47" spans="1:8" x14ac:dyDescent="0.35">
      <c r="G47" s="8" t="s">
        <v>28</v>
      </c>
      <c r="H47" s="9">
        <v>1</v>
      </c>
    </row>
    <row r="48" spans="1:8" x14ac:dyDescent="0.35">
      <c r="G48" s="8" t="s">
        <v>23</v>
      </c>
      <c r="H48" s="9">
        <v>2</v>
      </c>
    </row>
    <row r="49" spans="7:8" x14ac:dyDescent="0.35">
      <c r="G49" s="8" t="s">
        <v>187</v>
      </c>
      <c r="H49" s="9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30</v>
      </c>
      <c r="B9" t="s">
        <v>31</v>
      </c>
      <c r="C9" t="s">
        <v>32</v>
      </c>
      <c r="D9">
        <v>250</v>
      </c>
      <c r="E9">
        <v>213</v>
      </c>
      <c r="F9">
        <v>10.5</v>
      </c>
      <c r="G9">
        <v>10.5</v>
      </c>
      <c r="H9">
        <v>9.8000000000000007</v>
      </c>
      <c r="I9">
        <v>41.15</v>
      </c>
      <c r="J9">
        <v>1</v>
      </c>
      <c r="K9">
        <v>1</v>
      </c>
      <c r="L9" t="s">
        <v>18</v>
      </c>
      <c r="M9">
        <v>150</v>
      </c>
      <c r="N9">
        <v>3</v>
      </c>
      <c r="O9" t="s">
        <v>19</v>
      </c>
    </row>
    <row r="10" spans="1:15" x14ac:dyDescent="0.35">
      <c r="A10" t="s">
        <v>33</v>
      </c>
      <c r="B10" t="s">
        <v>34</v>
      </c>
      <c r="C10" t="s">
        <v>32</v>
      </c>
      <c r="D10">
        <v>200</v>
      </c>
      <c r="E10">
        <v>434</v>
      </c>
      <c r="F10">
        <v>10.36</v>
      </c>
      <c r="G10">
        <v>9.75</v>
      </c>
      <c r="H10">
        <v>0</v>
      </c>
      <c r="I10">
        <v>59.13</v>
      </c>
      <c r="J10">
        <v>0</v>
      </c>
      <c r="K10">
        <v>0</v>
      </c>
      <c r="L10" t="s">
        <v>18</v>
      </c>
      <c r="M10">
        <v>150</v>
      </c>
      <c r="N10">
        <v>3</v>
      </c>
      <c r="O10" t="s">
        <v>19</v>
      </c>
    </row>
    <row r="11" spans="1:15" x14ac:dyDescent="0.35">
      <c r="A11" t="s">
        <v>35</v>
      </c>
      <c r="B11" t="s">
        <v>36</v>
      </c>
      <c r="C11" t="s">
        <v>32</v>
      </c>
      <c r="D11">
        <v>100</v>
      </c>
      <c r="E11">
        <v>121.92</v>
      </c>
      <c r="F11">
        <v>9.14</v>
      </c>
      <c r="G11">
        <v>9</v>
      </c>
      <c r="H11">
        <v>5.38</v>
      </c>
      <c r="I11">
        <v>999</v>
      </c>
      <c r="J11">
        <v>1</v>
      </c>
      <c r="K11">
        <v>0</v>
      </c>
      <c r="L11" t="s">
        <v>18</v>
      </c>
      <c r="M11">
        <v>150</v>
      </c>
      <c r="N11">
        <v>3</v>
      </c>
      <c r="O11" t="s">
        <v>19</v>
      </c>
    </row>
    <row r="12" spans="1:15" x14ac:dyDescent="0.35">
      <c r="A12" t="s">
        <v>37</v>
      </c>
      <c r="B12" t="s">
        <v>38</v>
      </c>
      <c r="C12" t="s">
        <v>32</v>
      </c>
      <c r="D12">
        <v>80</v>
      </c>
      <c r="E12">
        <v>488</v>
      </c>
      <c r="F12">
        <v>12.2</v>
      </c>
      <c r="G12">
        <v>10.67</v>
      </c>
      <c r="H12">
        <v>5</v>
      </c>
      <c r="I12">
        <v>999</v>
      </c>
      <c r="J12">
        <v>0</v>
      </c>
      <c r="K12">
        <v>0</v>
      </c>
      <c r="L12" t="s">
        <v>18</v>
      </c>
      <c r="M12">
        <v>250</v>
      </c>
      <c r="N12">
        <v>3</v>
      </c>
      <c r="O12" t="s">
        <v>39</v>
      </c>
    </row>
    <row r="13" spans="1:15" x14ac:dyDescent="0.35">
      <c r="A13" t="s">
        <v>40</v>
      </c>
      <c r="B13" t="s">
        <v>31</v>
      </c>
      <c r="C13" t="s">
        <v>32</v>
      </c>
      <c r="D13">
        <v>80</v>
      </c>
      <c r="E13">
        <v>380</v>
      </c>
      <c r="F13">
        <v>11.5</v>
      </c>
      <c r="G13">
        <v>12.2</v>
      </c>
      <c r="H13">
        <v>0</v>
      </c>
      <c r="I13">
        <v>41.15</v>
      </c>
      <c r="J13">
        <v>1</v>
      </c>
      <c r="K13">
        <v>0</v>
      </c>
      <c r="L13" t="s">
        <v>18</v>
      </c>
      <c r="M13">
        <v>250</v>
      </c>
      <c r="N13">
        <v>3</v>
      </c>
      <c r="O13" t="s">
        <v>39</v>
      </c>
    </row>
    <row r="14" spans="1:15" x14ac:dyDescent="0.35">
      <c r="A14" t="s">
        <v>41</v>
      </c>
      <c r="B14" t="s">
        <v>31</v>
      </c>
      <c r="C14" t="s">
        <v>32</v>
      </c>
      <c r="D14">
        <v>80</v>
      </c>
      <c r="E14">
        <v>335</v>
      </c>
      <c r="F14">
        <v>12</v>
      </c>
      <c r="G14">
        <v>10.67</v>
      </c>
      <c r="H14">
        <v>9.8000000000000007</v>
      </c>
      <c r="I14">
        <v>41</v>
      </c>
      <c r="J14">
        <v>1</v>
      </c>
      <c r="K14">
        <v>0</v>
      </c>
      <c r="L14" t="s">
        <v>18</v>
      </c>
      <c r="M14">
        <v>250</v>
      </c>
      <c r="N14">
        <v>3</v>
      </c>
      <c r="O14" t="s">
        <v>39</v>
      </c>
    </row>
    <row r="15" spans="1:15" x14ac:dyDescent="0.35">
      <c r="A15" t="s">
        <v>42</v>
      </c>
      <c r="B15" t="s">
        <v>31</v>
      </c>
      <c r="C15" t="s">
        <v>32</v>
      </c>
      <c r="D15">
        <v>30</v>
      </c>
      <c r="E15">
        <v>366</v>
      </c>
      <c r="F15">
        <v>9.1</v>
      </c>
      <c r="G15">
        <v>9.1</v>
      </c>
      <c r="H15">
        <v>20</v>
      </c>
      <c r="I15">
        <v>999</v>
      </c>
      <c r="J15">
        <v>1</v>
      </c>
      <c r="K15">
        <v>1</v>
      </c>
      <c r="L15" t="s">
        <v>18</v>
      </c>
      <c r="M15">
        <v>200</v>
      </c>
      <c r="N15">
        <v>3</v>
      </c>
      <c r="O15" t="s">
        <v>43</v>
      </c>
    </row>
    <row r="16" spans="1:15" x14ac:dyDescent="0.35">
      <c r="A16" t="s">
        <v>44</v>
      </c>
      <c r="B16" t="s">
        <v>45</v>
      </c>
      <c r="C16" t="s">
        <v>46</v>
      </c>
      <c r="D16">
        <v>2190</v>
      </c>
      <c r="E16">
        <v>2000</v>
      </c>
      <c r="F16">
        <v>11</v>
      </c>
      <c r="G16">
        <v>12.5</v>
      </c>
      <c r="H16">
        <v>0</v>
      </c>
      <c r="I16">
        <v>999</v>
      </c>
      <c r="J16">
        <v>0</v>
      </c>
      <c r="K16">
        <v>0</v>
      </c>
      <c r="L16" t="s">
        <v>18</v>
      </c>
      <c r="M16">
        <v>150</v>
      </c>
      <c r="N16">
        <v>3</v>
      </c>
      <c r="O16" t="s">
        <v>19</v>
      </c>
    </row>
    <row r="17" spans="1:15" x14ac:dyDescent="0.35">
      <c r="A17" t="s">
        <v>47</v>
      </c>
      <c r="B17" t="s">
        <v>48</v>
      </c>
      <c r="C17" t="s">
        <v>46</v>
      </c>
      <c r="D17">
        <v>840</v>
      </c>
      <c r="E17">
        <v>10229</v>
      </c>
      <c r="F17">
        <v>7.1</v>
      </c>
      <c r="G17">
        <v>11</v>
      </c>
      <c r="H17">
        <v>0</v>
      </c>
      <c r="I17">
        <v>999</v>
      </c>
      <c r="J17">
        <v>0</v>
      </c>
      <c r="K17">
        <v>0</v>
      </c>
      <c r="L17" t="s">
        <v>18</v>
      </c>
      <c r="M17">
        <v>150</v>
      </c>
      <c r="N17">
        <v>3</v>
      </c>
      <c r="O17" t="s">
        <v>19</v>
      </c>
    </row>
    <row r="18" spans="1:15" x14ac:dyDescent="0.35">
      <c r="A18" t="s">
        <v>49</v>
      </c>
      <c r="B18" t="s">
        <v>50</v>
      </c>
      <c r="C18" t="s">
        <v>46</v>
      </c>
      <c r="D18">
        <v>747</v>
      </c>
      <c r="E18">
        <v>3857</v>
      </c>
      <c r="F18">
        <v>11</v>
      </c>
      <c r="G18">
        <v>9.4</v>
      </c>
      <c r="H18">
        <v>0</v>
      </c>
      <c r="I18">
        <v>999</v>
      </c>
      <c r="J18">
        <v>0</v>
      </c>
      <c r="K18">
        <v>0</v>
      </c>
      <c r="L18" t="s">
        <v>18</v>
      </c>
      <c r="M18">
        <v>150</v>
      </c>
      <c r="N18">
        <v>3</v>
      </c>
      <c r="O18" t="s">
        <v>19</v>
      </c>
    </row>
    <row r="19" spans="1:15" x14ac:dyDescent="0.35">
      <c r="A19" t="s">
        <v>51</v>
      </c>
      <c r="B19" t="s">
        <v>52</v>
      </c>
      <c r="C19" t="s">
        <v>46</v>
      </c>
      <c r="D19">
        <v>460</v>
      </c>
      <c r="E19">
        <v>3400</v>
      </c>
      <c r="F19">
        <v>11</v>
      </c>
      <c r="G19">
        <v>11</v>
      </c>
      <c r="H19">
        <v>0</v>
      </c>
      <c r="I19">
        <v>999</v>
      </c>
      <c r="J19">
        <v>0</v>
      </c>
      <c r="K19">
        <v>0</v>
      </c>
      <c r="L19" t="s">
        <v>18</v>
      </c>
      <c r="M19">
        <v>150</v>
      </c>
      <c r="N19">
        <v>3</v>
      </c>
      <c r="O19" t="s">
        <v>19</v>
      </c>
    </row>
    <row r="20" spans="1:15" x14ac:dyDescent="0.35">
      <c r="A20" t="s">
        <v>53</v>
      </c>
      <c r="B20" t="s">
        <v>48</v>
      </c>
      <c r="C20" t="s">
        <v>46</v>
      </c>
      <c r="D20">
        <v>206</v>
      </c>
      <c r="E20">
        <v>2575</v>
      </c>
      <c r="F20">
        <v>11</v>
      </c>
      <c r="G20">
        <v>11</v>
      </c>
      <c r="H20">
        <v>0</v>
      </c>
      <c r="I20">
        <v>41.5</v>
      </c>
      <c r="J20">
        <v>0</v>
      </c>
      <c r="K20">
        <v>0</v>
      </c>
      <c r="L20" t="s">
        <v>18</v>
      </c>
      <c r="M20">
        <v>150</v>
      </c>
      <c r="N20">
        <v>3</v>
      </c>
      <c r="O20" t="s">
        <v>19</v>
      </c>
    </row>
    <row r="21" spans="1:15" x14ac:dyDescent="0.35">
      <c r="A21" t="s">
        <v>54</v>
      </c>
      <c r="B21" t="s">
        <v>45</v>
      </c>
      <c r="C21" t="s">
        <v>46</v>
      </c>
      <c r="D21">
        <v>162</v>
      </c>
      <c r="E21">
        <v>1981</v>
      </c>
      <c r="F21">
        <v>9.4</v>
      </c>
      <c r="G21">
        <v>9.4</v>
      </c>
      <c r="H21">
        <v>0</v>
      </c>
      <c r="I21">
        <v>999</v>
      </c>
      <c r="J21">
        <v>0</v>
      </c>
      <c r="K21">
        <v>0</v>
      </c>
      <c r="L21" t="s">
        <v>18</v>
      </c>
      <c r="M21">
        <v>150</v>
      </c>
      <c r="N21">
        <v>3</v>
      </c>
      <c r="O21" t="s">
        <v>19</v>
      </c>
    </row>
    <row r="22" spans="1:15" x14ac:dyDescent="0.35">
      <c r="A22" t="s">
        <v>55</v>
      </c>
      <c r="B22" t="s">
        <v>50</v>
      </c>
      <c r="C22" t="s">
        <v>46</v>
      </c>
      <c r="D22">
        <v>160</v>
      </c>
      <c r="E22">
        <v>1219</v>
      </c>
      <c r="F22">
        <v>9.4</v>
      </c>
      <c r="G22">
        <v>9.4</v>
      </c>
      <c r="H22">
        <v>0</v>
      </c>
      <c r="I22">
        <v>999</v>
      </c>
      <c r="J22">
        <v>0</v>
      </c>
      <c r="K22">
        <v>0</v>
      </c>
      <c r="L22" t="s">
        <v>18</v>
      </c>
      <c r="M22">
        <v>150</v>
      </c>
      <c r="N22">
        <v>3</v>
      </c>
      <c r="O22" t="s">
        <v>19</v>
      </c>
    </row>
    <row r="23" spans="1:15" x14ac:dyDescent="0.35">
      <c r="A23" t="s">
        <v>56</v>
      </c>
      <c r="B23" t="s">
        <v>45</v>
      </c>
      <c r="C23" t="s">
        <v>46</v>
      </c>
      <c r="D23">
        <v>100</v>
      </c>
      <c r="E23">
        <v>1829</v>
      </c>
      <c r="F23">
        <v>11</v>
      </c>
      <c r="G23">
        <v>12.5</v>
      </c>
      <c r="H23">
        <v>0</v>
      </c>
      <c r="I23">
        <v>58.2</v>
      </c>
      <c r="J23">
        <v>0</v>
      </c>
      <c r="K23">
        <v>0</v>
      </c>
      <c r="L23" t="s">
        <v>18</v>
      </c>
      <c r="M23">
        <v>150</v>
      </c>
      <c r="N23">
        <v>3</v>
      </c>
      <c r="O23" t="s">
        <v>19</v>
      </c>
    </row>
    <row r="24" spans="1:15" x14ac:dyDescent="0.35">
      <c r="A24" t="s">
        <v>57</v>
      </c>
      <c r="B24" t="s">
        <v>58</v>
      </c>
      <c r="C24" t="s">
        <v>59</v>
      </c>
      <c r="D24">
        <v>260</v>
      </c>
      <c r="E24">
        <v>650</v>
      </c>
      <c r="F24">
        <v>13.7</v>
      </c>
      <c r="G24">
        <v>15.24</v>
      </c>
      <c r="H24">
        <v>0</v>
      </c>
      <c r="I24">
        <v>46.9</v>
      </c>
      <c r="J24">
        <v>1</v>
      </c>
      <c r="K24">
        <v>0</v>
      </c>
      <c r="L24" t="s">
        <v>18</v>
      </c>
      <c r="M24">
        <v>150</v>
      </c>
      <c r="N24">
        <v>3</v>
      </c>
      <c r="O24" t="s">
        <v>19</v>
      </c>
    </row>
    <row r="25" spans="1:15" x14ac:dyDescent="0.35">
      <c r="A25" t="s">
        <v>60</v>
      </c>
      <c r="B25" t="s">
        <v>58</v>
      </c>
      <c r="C25" t="s">
        <v>59</v>
      </c>
      <c r="D25">
        <v>200</v>
      </c>
      <c r="E25">
        <v>1798</v>
      </c>
      <c r="F25">
        <v>9.14</v>
      </c>
      <c r="G25">
        <v>9.14</v>
      </c>
      <c r="H25">
        <v>5</v>
      </c>
      <c r="I25">
        <v>40</v>
      </c>
      <c r="J25">
        <v>1</v>
      </c>
      <c r="K25">
        <v>1</v>
      </c>
      <c r="L25" t="s">
        <v>18</v>
      </c>
      <c r="M25">
        <v>150</v>
      </c>
      <c r="N25">
        <v>3</v>
      </c>
      <c r="O25" t="s">
        <v>19</v>
      </c>
    </row>
    <row r="26" spans="1:15" x14ac:dyDescent="0.35">
      <c r="A26" t="s">
        <v>61</v>
      </c>
      <c r="B26" t="s">
        <v>62</v>
      </c>
      <c r="C26" t="s">
        <v>59</v>
      </c>
      <c r="D26">
        <v>200</v>
      </c>
      <c r="E26">
        <v>215</v>
      </c>
      <c r="F26">
        <v>13.7</v>
      </c>
      <c r="G26">
        <v>10.67</v>
      </c>
      <c r="H26">
        <v>0</v>
      </c>
      <c r="I26">
        <v>999</v>
      </c>
      <c r="J26">
        <v>1</v>
      </c>
      <c r="K26">
        <v>0</v>
      </c>
      <c r="L26" t="s">
        <v>18</v>
      </c>
      <c r="M26">
        <v>150</v>
      </c>
      <c r="N26">
        <v>3</v>
      </c>
      <c r="O26" t="s">
        <v>19</v>
      </c>
    </row>
    <row r="27" spans="1:15" x14ac:dyDescent="0.35">
      <c r="A27" t="s">
        <v>63</v>
      </c>
      <c r="B27" t="s">
        <v>62</v>
      </c>
      <c r="C27" t="s">
        <v>59</v>
      </c>
      <c r="D27">
        <v>120</v>
      </c>
      <c r="E27">
        <v>260</v>
      </c>
      <c r="F27">
        <v>12.2</v>
      </c>
      <c r="G27">
        <v>12.2</v>
      </c>
      <c r="H27">
        <v>0</v>
      </c>
      <c r="I27">
        <v>53</v>
      </c>
      <c r="J27">
        <v>1</v>
      </c>
      <c r="K27">
        <v>1</v>
      </c>
      <c r="L27" t="s">
        <v>18</v>
      </c>
      <c r="M27">
        <v>150</v>
      </c>
      <c r="N27">
        <v>3</v>
      </c>
      <c r="O27" t="s">
        <v>19</v>
      </c>
    </row>
    <row r="28" spans="1:15" x14ac:dyDescent="0.35">
      <c r="A28" t="s">
        <v>64</v>
      </c>
      <c r="B28" t="s">
        <v>62</v>
      </c>
      <c r="C28" t="s">
        <v>59</v>
      </c>
      <c r="D28">
        <v>90</v>
      </c>
      <c r="E28">
        <v>250</v>
      </c>
      <c r="F28">
        <v>7</v>
      </c>
      <c r="G28">
        <v>7.62</v>
      </c>
      <c r="H28">
        <v>0</v>
      </c>
      <c r="I28">
        <v>999</v>
      </c>
      <c r="J28">
        <v>1</v>
      </c>
      <c r="K28">
        <v>0</v>
      </c>
      <c r="L28" t="s">
        <v>18</v>
      </c>
      <c r="M28">
        <v>150</v>
      </c>
      <c r="N28">
        <v>3</v>
      </c>
      <c r="O28" t="s">
        <v>19</v>
      </c>
    </row>
    <row r="29" spans="1:15" x14ac:dyDescent="0.35">
      <c r="A29" t="s">
        <v>65</v>
      </c>
      <c r="B29" t="s">
        <v>58</v>
      </c>
      <c r="C29" t="s">
        <v>59</v>
      </c>
      <c r="D29">
        <v>53</v>
      </c>
      <c r="E29">
        <v>413</v>
      </c>
      <c r="F29">
        <v>10.7</v>
      </c>
      <c r="G29">
        <v>12.2</v>
      </c>
      <c r="H29">
        <v>30</v>
      </c>
      <c r="I29">
        <v>65.5</v>
      </c>
      <c r="J29">
        <v>1</v>
      </c>
      <c r="K29">
        <v>1</v>
      </c>
      <c r="L29" t="s">
        <v>18</v>
      </c>
      <c r="M29">
        <v>200</v>
      </c>
      <c r="N29">
        <v>3</v>
      </c>
      <c r="O29" t="s">
        <v>43</v>
      </c>
    </row>
    <row r="30" spans="1:15" x14ac:dyDescent="0.35">
      <c r="A30" t="s">
        <v>66</v>
      </c>
      <c r="B30" t="s">
        <v>58</v>
      </c>
      <c r="C30" t="s">
        <v>59</v>
      </c>
      <c r="D30">
        <v>50</v>
      </c>
      <c r="E30">
        <v>1067</v>
      </c>
      <c r="F30">
        <v>9.14</v>
      </c>
      <c r="G30">
        <v>9.14</v>
      </c>
      <c r="H30">
        <v>19.5</v>
      </c>
      <c r="I30">
        <v>41</v>
      </c>
      <c r="J30">
        <v>1</v>
      </c>
      <c r="K30">
        <v>1</v>
      </c>
      <c r="L30" t="s">
        <v>18</v>
      </c>
      <c r="M30">
        <v>200</v>
      </c>
      <c r="N30">
        <v>3</v>
      </c>
      <c r="O30" t="s">
        <v>43</v>
      </c>
    </row>
    <row r="31" spans="1:15" x14ac:dyDescent="0.35">
      <c r="A31" t="s">
        <v>67</v>
      </c>
      <c r="B31" t="s">
        <v>58</v>
      </c>
      <c r="C31" t="s">
        <v>59</v>
      </c>
      <c r="D31">
        <v>32</v>
      </c>
      <c r="E31">
        <v>396</v>
      </c>
      <c r="F31">
        <v>10.67</v>
      </c>
      <c r="G31">
        <v>10.67</v>
      </c>
      <c r="H31">
        <v>29</v>
      </c>
      <c r="I31">
        <v>999</v>
      </c>
      <c r="J31">
        <v>1</v>
      </c>
      <c r="K31">
        <v>0</v>
      </c>
      <c r="L31" t="s">
        <v>18</v>
      </c>
      <c r="M31">
        <v>200</v>
      </c>
      <c r="N31">
        <v>3</v>
      </c>
      <c r="O31" t="s">
        <v>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</v>
      </c>
      <c r="M1" s="1" t="s">
        <v>69</v>
      </c>
      <c r="N1" s="1" t="s">
        <v>70</v>
      </c>
      <c r="O1" s="1" t="s">
        <v>71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33</v>
      </c>
      <c r="B9" t="s">
        <v>34</v>
      </c>
      <c r="C9" t="s">
        <v>32</v>
      </c>
      <c r="D9">
        <v>200</v>
      </c>
      <c r="E9">
        <v>434</v>
      </c>
      <c r="F9">
        <v>10.36</v>
      </c>
      <c r="G9">
        <v>9.75</v>
      </c>
      <c r="H9">
        <v>0</v>
      </c>
      <c r="I9">
        <v>59.13</v>
      </c>
      <c r="J9">
        <v>0</v>
      </c>
      <c r="K9">
        <v>0</v>
      </c>
      <c r="L9" t="s">
        <v>18</v>
      </c>
      <c r="M9">
        <v>300</v>
      </c>
      <c r="N9">
        <v>3</v>
      </c>
      <c r="O9" t="s">
        <v>72</v>
      </c>
    </row>
    <row r="10" spans="1:15" x14ac:dyDescent="0.35">
      <c r="A10" t="s">
        <v>37</v>
      </c>
      <c r="B10" t="s">
        <v>38</v>
      </c>
      <c r="C10" t="s">
        <v>32</v>
      </c>
      <c r="D10">
        <v>80</v>
      </c>
      <c r="E10">
        <v>488</v>
      </c>
      <c r="F10">
        <v>12.2</v>
      </c>
      <c r="G10">
        <v>10.67</v>
      </c>
      <c r="H10">
        <v>5</v>
      </c>
      <c r="I10">
        <v>999</v>
      </c>
      <c r="J10">
        <v>0</v>
      </c>
      <c r="K10">
        <v>0</v>
      </c>
      <c r="L10" t="s">
        <v>18</v>
      </c>
      <c r="M10">
        <v>200</v>
      </c>
      <c r="N10">
        <v>3</v>
      </c>
      <c r="O10" t="s">
        <v>73</v>
      </c>
    </row>
    <row r="11" spans="1:15" x14ac:dyDescent="0.35">
      <c r="A11" t="s">
        <v>40</v>
      </c>
      <c r="B11" t="s">
        <v>31</v>
      </c>
      <c r="C11" t="s">
        <v>32</v>
      </c>
      <c r="D11">
        <v>80</v>
      </c>
      <c r="E11">
        <v>380</v>
      </c>
      <c r="F11">
        <v>11.5</v>
      </c>
      <c r="G11">
        <v>12.2</v>
      </c>
      <c r="H11">
        <v>0</v>
      </c>
      <c r="I11">
        <v>41.15</v>
      </c>
      <c r="J11">
        <v>1</v>
      </c>
      <c r="K11">
        <v>0</v>
      </c>
      <c r="L11" t="s">
        <v>18</v>
      </c>
      <c r="M11">
        <v>200</v>
      </c>
      <c r="N11">
        <v>3</v>
      </c>
      <c r="O11" t="s">
        <v>73</v>
      </c>
    </row>
    <row r="12" spans="1:15" x14ac:dyDescent="0.35">
      <c r="A12" t="s">
        <v>74</v>
      </c>
      <c r="B12" t="s">
        <v>34</v>
      </c>
      <c r="C12" t="s">
        <v>32</v>
      </c>
      <c r="D12">
        <v>50</v>
      </c>
      <c r="E12">
        <v>1097</v>
      </c>
      <c r="F12">
        <v>9.1</v>
      </c>
      <c r="G12">
        <v>12.2</v>
      </c>
      <c r="H12">
        <v>0</v>
      </c>
      <c r="I12">
        <v>59.13</v>
      </c>
      <c r="J12">
        <v>0</v>
      </c>
      <c r="K12">
        <v>0</v>
      </c>
      <c r="L12" t="s">
        <v>18</v>
      </c>
      <c r="M12">
        <v>150</v>
      </c>
      <c r="N12">
        <v>3</v>
      </c>
      <c r="O12" t="s">
        <v>19</v>
      </c>
    </row>
    <row r="13" spans="1:15" x14ac:dyDescent="0.35">
      <c r="A13" t="s">
        <v>75</v>
      </c>
      <c r="B13" t="s">
        <v>36</v>
      </c>
      <c r="C13" t="s">
        <v>32</v>
      </c>
      <c r="D13">
        <v>45</v>
      </c>
      <c r="E13">
        <v>1244</v>
      </c>
      <c r="F13">
        <v>12.2</v>
      </c>
      <c r="G13">
        <v>10.7</v>
      </c>
      <c r="H13">
        <v>0</v>
      </c>
      <c r="I13">
        <v>999</v>
      </c>
      <c r="J13">
        <v>1</v>
      </c>
      <c r="K13">
        <v>1</v>
      </c>
      <c r="L13" t="s">
        <v>18</v>
      </c>
      <c r="M13">
        <v>150</v>
      </c>
      <c r="N13">
        <v>3</v>
      </c>
      <c r="O13" t="s">
        <v>19</v>
      </c>
    </row>
    <row r="14" spans="1:15" x14ac:dyDescent="0.35">
      <c r="A14" t="s">
        <v>76</v>
      </c>
      <c r="B14" t="s">
        <v>31</v>
      </c>
      <c r="C14" t="s">
        <v>32</v>
      </c>
      <c r="D14">
        <v>42</v>
      </c>
      <c r="E14">
        <v>484</v>
      </c>
      <c r="F14">
        <v>9.75</v>
      </c>
      <c r="G14">
        <v>9.75</v>
      </c>
      <c r="H14">
        <v>0</v>
      </c>
      <c r="I14">
        <v>999</v>
      </c>
      <c r="J14">
        <v>1</v>
      </c>
      <c r="K14">
        <v>1</v>
      </c>
      <c r="L14" t="s">
        <v>18</v>
      </c>
      <c r="M14">
        <v>300</v>
      </c>
      <c r="N14">
        <v>3</v>
      </c>
      <c r="O14" t="s">
        <v>72</v>
      </c>
    </row>
    <row r="15" spans="1:15" x14ac:dyDescent="0.35">
      <c r="A15" t="s">
        <v>77</v>
      </c>
      <c r="B15" t="s">
        <v>34</v>
      </c>
      <c r="C15" t="s">
        <v>32</v>
      </c>
      <c r="D15">
        <v>35</v>
      </c>
      <c r="E15">
        <v>457</v>
      </c>
      <c r="F15">
        <v>10.36</v>
      </c>
      <c r="G15">
        <v>12.2</v>
      </c>
      <c r="H15">
        <v>0</v>
      </c>
      <c r="I15">
        <v>59.13</v>
      </c>
      <c r="J15">
        <v>0</v>
      </c>
      <c r="K15">
        <v>0</v>
      </c>
      <c r="L15" t="s">
        <v>18</v>
      </c>
      <c r="M15">
        <v>300</v>
      </c>
      <c r="N15">
        <v>3</v>
      </c>
      <c r="O15" t="s">
        <v>78</v>
      </c>
    </row>
    <row r="16" spans="1:15" x14ac:dyDescent="0.35">
      <c r="A16" t="s">
        <v>44</v>
      </c>
      <c r="B16" t="s">
        <v>45</v>
      </c>
      <c r="C16" t="s">
        <v>46</v>
      </c>
      <c r="D16">
        <v>2190</v>
      </c>
      <c r="E16">
        <v>2000</v>
      </c>
      <c r="F16">
        <v>11</v>
      </c>
      <c r="G16">
        <v>12.5</v>
      </c>
      <c r="H16">
        <v>0</v>
      </c>
      <c r="I16">
        <v>999</v>
      </c>
      <c r="J16">
        <v>0</v>
      </c>
      <c r="K16">
        <v>0</v>
      </c>
      <c r="L16" t="s">
        <v>18</v>
      </c>
      <c r="M16">
        <v>150</v>
      </c>
      <c r="N16">
        <v>3</v>
      </c>
      <c r="O16" t="s">
        <v>19</v>
      </c>
    </row>
    <row r="17" spans="1:15" x14ac:dyDescent="0.35">
      <c r="A17" t="s">
        <v>47</v>
      </c>
      <c r="B17" t="s">
        <v>48</v>
      </c>
      <c r="C17" t="s">
        <v>46</v>
      </c>
      <c r="D17">
        <v>840</v>
      </c>
      <c r="E17">
        <v>10229</v>
      </c>
      <c r="F17">
        <v>7.1</v>
      </c>
      <c r="G17">
        <v>11</v>
      </c>
      <c r="H17">
        <v>0</v>
      </c>
      <c r="I17">
        <v>999</v>
      </c>
      <c r="J17">
        <v>0</v>
      </c>
      <c r="K17">
        <v>0</v>
      </c>
      <c r="L17" t="s">
        <v>18</v>
      </c>
      <c r="M17">
        <v>150</v>
      </c>
      <c r="N17">
        <v>3</v>
      </c>
      <c r="O17" t="s">
        <v>19</v>
      </c>
    </row>
    <row r="18" spans="1:15" x14ac:dyDescent="0.35">
      <c r="A18" t="s">
        <v>49</v>
      </c>
      <c r="B18" t="s">
        <v>50</v>
      </c>
      <c r="C18" t="s">
        <v>46</v>
      </c>
      <c r="D18">
        <v>747</v>
      </c>
      <c r="E18">
        <v>3857</v>
      </c>
      <c r="F18">
        <v>11</v>
      </c>
      <c r="G18">
        <v>9.4</v>
      </c>
      <c r="H18">
        <v>0</v>
      </c>
      <c r="I18">
        <v>999</v>
      </c>
      <c r="J18">
        <v>0</v>
      </c>
      <c r="K18">
        <v>0</v>
      </c>
      <c r="L18" t="s">
        <v>18</v>
      </c>
      <c r="M18">
        <v>250</v>
      </c>
      <c r="N18">
        <v>3</v>
      </c>
      <c r="O18" t="s">
        <v>79</v>
      </c>
    </row>
    <row r="19" spans="1:15" x14ac:dyDescent="0.35">
      <c r="A19" t="s">
        <v>51</v>
      </c>
      <c r="B19" t="s">
        <v>52</v>
      </c>
      <c r="C19" t="s">
        <v>46</v>
      </c>
      <c r="D19">
        <v>460</v>
      </c>
      <c r="E19">
        <v>3400</v>
      </c>
      <c r="F19">
        <v>11</v>
      </c>
      <c r="G19">
        <v>11</v>
      </c>
      <c r="H19">
        <v>0</v>
      </c>
      <c r="I19">
        <v>999</v>
      </c>
      <c r="J19">
        <v>0</v>
      </c>
      <c r="K19">
        <v>0</v>
      </c>
      <c r="L19" t="s">
        <v>18</v>
      </c>
      <c r="M19">
        <v>150</v>
      </c>
      <c r="N19">
        <v>3</v>
      </c>
      <c r="O19" t="s">
        <v>19</v>
      </c>
    </row>
    <row r="20" spans="1:15" x14ac:dyDescent="0.35">
      <c r="A20" t="s">
        <v>53</v>
      </c>
      <c r="B20" t="s">
        <v>48</v>
      </c>
      <c r="C20" t="s">
        <v>46</v>
      </c>
      <c r="D20">
        <v>206</v>
      </c>
      <c r="E20">
        <v>2575</v>
      </c>
      <c r="F20">
        <v>11</v>
      </c>
      <c r="G20">
        <v>11</v>
      </c>
      <c r="H20">
        <v>0</v>
      </c>
      <c r="I20">
        <v>41.5</v>
      </c>
      <c r="J20">
        <v>0</v>
      </c>
      <c r="K20">
        <v>0</v>
      </c>
      <c r="L20" t="s">
        <v>18</v>
      </c>
      <c r="M20">
        <v>150</v>
      </c>
      <c r="N20">
        <v>3</v>
      </c>
      <c r="O20" t="s">
        <v>19</v>
      </c>
    </row>
    <row r="21" spans="1:15" x14ac:dyDescent="0.35">
      <c r="A21" t="s">
        <v>54</v>
      </c>
      <c r="B21" t="s">
        <v>45</v>
      </c>
      <c r="C21" t="s">
        <v>46</v>
      </c>
      <c r="D21">
        <v>162</v>
      </c>
      <c r="E21">
        <v>1981</v>
      </c>
      <c r="F21">
        <v>9.4</v>
      </c>
      <c r="G21">
        <v>9.4</v>
      </c>
      <c r="H21">
        <v>0</v>
      </c>
      <c r="I21">
        <v>999</v>
      </c>
      <c r="J21">
        <v>0</v>
      </c>
      <c r="K21">
        <v>0</v>
      </c>
      <c r="L21" t="s">
        <v>18</v>
      </c>
      <c r="M21">
        <v>250</v>
      </c>
      <c r="N21">
        <v>3</v>
      </c>
      <c r="O21" t="s">
        <v>79</v>
      </c>
    </row>
    <row r="22" spans="1:15" x14ac:dyDescent="0.35">
      <c r="A22" t="s">
        <v>55</v>
      </c>
      <c r="B22" t="s">
        <v>50</v>
      </c>
      <c r="C22" t="s">
        <v>46</v>
      </c>
      <c r="D22">
        <v>160</v>
      </c>
      <c r="E22">
        <v>1219</v>
      </c>
      <c r="F22">
        <v>9.4</v>
      </c>
      <c r="G22">
        <v>9.4</v>
      </c>
      <c r="H22">
        <v>0</v>
      </c>
      <c r="I22">
        <v>999</v>
      </c>
      <c r="J22">
        <v>0</v>
      </c>
      <c r="K22">
        <v>0</v>
      </c>
      <c r="L22" t="s">
        <v>18</v>
      </c>
      <c r="M22">
        <v>250</v>
      </c>
      <c r="N22">
        <v>3</v>
      </c>
      <c r="O22" t="s">
        <v>79</v>
      </c>
    </row>
    <row r="23" spans="1:15" x14ac:dyDescent="0.35">
      <c r="A23" t="s">
        <v>56</v>
      </c>
      <c r="B23" t="s">
        <v>45</v>
      </c>
      <c r="C23" t="s">
        <v>46</v>
      </c>
      <c r="D23">
        <v>100</v>
      </c>
      <c r="E23">
        <v>1829</v>
      </c>
      <c r="F23">
        <v>11</v>
      </c>
      <c r="G23">
        <v>12.5</v>
      </c>
      <c r="H23">
        <v>0</v>
      </c>
      <c r="I23">
        <v>58.2</v>
      </c>
      <c r="J23">
        <v>0</v>
      </c>
      <c r="K23">
        <v>0</v>
      </c>
      <c r="L23" t="s">
        <v>18</v>
      </c>
      <c r="M23">
        <v>150</v>
      </c>
      <c r="N23">
        <v>3</v>
      </c>
      <c r="O23" t="s">
        <v>19</v>
      </c>
    </row>
    <row r="24" spans="1:15" x14ac:dyDescent="0.35">
      <c r="A24" t="s">
        <v>57</v>
      </c>
      <c r="B24" t="s">
        <v>58</v>
      </c>
      <c r="C24" t="s">
        <v>59</v>
      </c>
      <c r="D24">
        <v>260</v>
      </c>
      <c r="E24">
        <v>650</v>
      </c>
      <c r="F24">
        <v>13.7</v>
      </c>
      <c r="G24">
        <v>15.24</v>
      </c>
      <c r="H24">
        <v>0</v>
      </c>
      <c r="I24">
        <v>46.9</v>
      </c>
      <c r="J24">
        <v>1</v>
      </c>
      <c r="K24">
        <v>0</v>
      </c>
      <c r="L24" t="s">
        <v>18</v>
      </c>
      <c r="M24">
        <v>150</v>
      </c>
      <c r="N24">
        <v>3</v>
      </c>
      <c r="O24" t="s">
        <v>19</v>
      </c>
    </row>
    <row r="25" spans="1:15" x14ac:dyDescent="0.35">
      <c r="A25" t="s">
        <v>60</v>
      </c>
      <c r="B25" t="s">
        <v>58</v>
      </c>
      <c r="C25" t="s">
        <v>59</v>
      </c>
      <c r="D25">
        <v>200</v>
      </c>
      <c r="E25">
        <v>1798</v>
      </c>
      <c r="F25">
        <v>9.14</v>
      </c>
      <c r="G25">
        <v>9.14</v>
      </c>
      <c r="H25">
        <v>5</v>
      </c>
      <c r="I25">
        <v>40</v>
      </c>
      <c r="J25">
        <v>1</v>
      </c>
      <c r="K25">
        <v>1</v>
      </c>
      <c r="L25" t="s">
        <v>18</v>
      </c>
      <c r="M25">
        <v>250</v>
      </c>
      <c r="N25">
        <v>3</v>
      </c>
      <c r="O25" t="s">
        <v>79</v>
      </c>
    </row>
    <row r="26" spans="1:15" x14ac:dyDescent="0.35">
      <c r="A26" t="s">
        <v>65</v>
      </c>
      <c r="B26" t="s">
        <v>58</v>
      </c>
      <c r="C26" t="s">
        <v>59</v>
      </c>
      <c r="D26">
        <v>53</v>
      </c>
      <c r="E26">
        <v>413</v>
      </c>
      <c r="F26">
        <v>10.7</v>
      </c>
      <c r="G26">
        <v>12.2</v>
      </c>
      <c r="H26">
        <v>30</v>
      </c>
      <c r="I26">
        <v>65.5</v>
      </c>
      <c r="J26">
        <v>1</v>
      </c>
      <c r="K26">
        <v>1</v>
      </c>
      <c r="L26" t="s">
        <v>18</v>
      </c>
      <c r="M26">
        <v>150</v>
      </c>
      <c r="N26">
        <v>3</v>
      </c>
      <c r="O26" t="s">
        <v>80</v>
      </c>
    </row>
    <row r="27" spans="1:15" x14ac:dyDescent="0.35">
      <c r="A27" t="s">
        <v>66</v>
      </c>
      <c r="B27" t="s">
        <v>58</v>
      </c>
      <c r="C27" t="s">
        <v>59</v>
      </c>
      <c r="D27">
        <v>50</v>
      </c>
      <c r="E27">
        <v>1067</v>
      </c>
      <c r="F27">
        <v>9.14</v>
      </c>
      <c r="G27">
        <v>9.14</v>
      </c>
      <c r="H27">
        <v>19.5</v>
      </c>
      <c r="I27">
        <v>41</v>
      </c>
      <c r="J27">
        <v>1</v>
      </c>
      <c r="K27">
        <v>1</v>
      </c>
      <c r="L27" t="s">
        <v>18</v>
      </c>
      <c r="M27">
        <v>200</v>
      </c>
      <c r="N27">
        <v>3</v>
      </c>
      <c r="O27" t="s">
        <v>81</v>
      </c>
    </row>
    <row r="28" spans="1:15" x14ac:dyDescent="0.35">
      <c r="A28" t="s">
        <v>67</v>
      </c>
      <c r="B28" t="s">
        <v>58</v>
      </c>
      <c r="C28" t="s">
        <v>59</v>
      </c>
      <c r="D28">
        <v>32</v>
      </c>
      <c r="E28">
        <v>396</v>
      </c>
      <c r="F28">
        <v>10.67</v>
      </c>
      <c r="G28">
        <v>10.67</v>
      </c>
      <c r="H28">
        <v>29</v>
      </c>
      <c r="I28">
        <v>999</v>
      </c>
      <c r="J28">
        <v>1</v>
      </c>
      <c r="K28">
        <v>0</v>
      </c>
      <c r="L28" t="s">
        <v>18</v>
      </c>
      <c r="M28">
        <v>250</v>
      </c>
      <c r="N28">
        <v>3</v>
      </c>
      <c r="O28" t="s">
        <v>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83</v>
      </c>
      <c r="M1" s="1" t="s">
        <v>84</v>
      </c>
      <c r="N1" s="1" t="s">
        <v>85</v>
      </c>
      <c r="O1" s="1" t="s">
        <v>86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30</v>
      </c>
      <c r="B9" t="s">
        <v>31</v>
      </c>
      <c r="C9" t="s">
        <v>32</v>
      </c>
      <c r="D9">
        <v>250</v>
      </c>
      <c r="E9">
        <v>213</v>
      </c>
      <c r="F9">
        <v>10.5</v>
      </c>
      <c r="G9">
        <v>10.5</v>
      </c>
      <c r="H9">
        <v>9.8000000000000007</v>
      </c>
      <c r="I9">
        <v>41.15</v>
      </c>
      <c r="J9">
        <v>1</v>
      </c>
      <c r="K9">
        <v>1</v>
      </c>
      <c r="L9" t="s">
        <v>18</v>
      </c>
      <c r="M9">
        <v>100</v>
      </c>
      <c r="N9">
        <v>3</v>
      </c>
      <c r="O9" t="s">
        <v>87</v>
      </c>
    </row>
    <row r="10" spans="1:15" x14ac:dyDescent="0.35">
      <c r="A10" t="s">
        <v>33</v>
      </c>
      <c r="B10" t="s">
        <v>34</v>
      </c>
      <c r="C10" t="s">
        <v>32</v>
      </c>
      <c r="D10">
        <v>200</v>
      </c>
      <c r="E10">
        <v>434</v>
      </c>
      <c r="F10">
        <v>10.36</v>
      </c>
      <c r="G10">
        <v>9.75</v>
      </c>
      <c r="H10">
        <v>0</v>
      </c>
      <c r="I10">
        <v>59.13</v>
      </c>
      <c r="J10">
        <v>0</v>
      </c>
      <c r="K10">
        <v>0</v>
      </c>
      <c r="L10" t="s">
        <v>18</v>
      </c>
      <c r="M10">
        <v>250</v>
      </c>
      <c r="N10">
        <v>3</v>
      </c>
      <c r="O10" t="s">
        <v>79</v>
      </c>
    </row>
    <row r="11" spans="1:15" x14ac:dyDescent="0.35">
      <c r="A11" t="s">
        <v>35</v>
      </c>
      <c r="B11" t="s">
        <v>36</v>
      </c>
      <c r="C11" t="s">
        <v>32</v>
      </c>
      <c r="D11">
        <v>100</v>
      </c>
      <c r="E11">
        <v>121.92</v>
      </c>
      <c r="F11">
        <v>9.14</v>
      </c>
      <c r="G11">
        <v>9</v>
      </c>
      <c r="H11">
        <v>5.38</v>
      </c>
      <c r="I11">
        <v>999</v>
      </c>
      <c r="J11">
        <v>1</v>
      </c>
      <c r="K11">
        <v>0</v>
      </c>
      <c r="L11" t="s">
        <v>18</v>
      </c>
      <c r="M11">
        <v>300</v>
      </c>
      <c r="N11">
        <v>3</v>
      </c>
      <c r="O11" t="s">
        <v>72</v>
      </c>
    </row>
    <row r="12" spans="1:15" x14ac:dyDescent="0.35">
      <c r="A12" t="s">
        <v>37</v>
      </c>
      <c r="B12" t="s">
        <v>38</v>
      </c>
      <c r="C12" t="s">
        <v>32</v>
      </c>
      <c r="D12">
        <v>80</v>
      </c>
      <c r="E12">
        <v>488</v>
      </c>
      <c r="F12">
        <v>12.2</v>
      </c>
      <c r="G12">
        <v>10.67</v>
      </c>
      <c r="H12">
        <v>5</v>
      </c>
      <c r="I12">
        <v>999</v>
      </c>
      <c r="J12">
        <v>0</v>
      </c>
      <c r="K12">
        <v>0</v>
      </c>
      <c r="L12" t="s">
        <v>18</v>
      </c>
      <c r="M12">
        <v>150</v>
      </c>
      <c r="N12">
        <v>3</v>
      </c>
      <c r="O12" t="s">
        <v>19</v>
      </c>
    </row>
    <row r="13" spans="1:15" x14ac:dyDescent="0.35">
      <c r="A13" t="s">
        <v>40</v>
      </c>
      <c r="B13" t="s">
        <v>31</v>
      </c>
      <c r="C13" t="s">
        <v>32</v>
      </c>
      <c r="D13">
        <v>80</v>
      </c>
      <c r="E13">
        <v>380</v>
      </c>
      <c r="F13">
        <v>11.5</v>
      </c>
      <c r="G13">
        <v>12.2</v>
      </c>
      <c r="H13">
        <v>0</v>
      </c>
      <c r="I13">
        <v>41.15</v>
      </c>
      <c r="J13">
        <v>1</v>
      </c>
      <c r="K13">
        <v>0</v>
      </c>
      <c r="L13" t="s">
        <v>18</v>
      </c>
      <c r="M13">
        <v>150</v>
      </c>
      <c r="N13">
        <v>3</v>
      </c>
      <c r="O13" t="s">
        <v>19</v>
      </c>
    </row>
    <row r="14" spans="1:15" x14ac:dyDescent="0.35">
      <c r="A14" t="s">
        <v>41</v>
      </c>
      <c r="B14" t="s">
        <v>31</v>
      </c>
      <c r="C14" t="s">
        <v>32</v>
      </c>
      <c r="D14">
        <v>80</v>
      </c>
      <c r="E14">
        <v>335</v>
      </c>
      <c r="F14">
        <v>12</v>
      </c>
      <c r="G14">
        <v>10.67</v>
      </c>
      <c r="H14">
        <v>9.8000000000000007</v>
      </c>
      <c r="I14">
        <v>41</v>
      </c>
      <c r="J14">
        <v>1</v>
      </c>
      <c r="K14">
        <v>0</v>
      </c>
      <c r="L14" t="s">
        <v>18</v>
      </c>
      <c r="M14">
        <v>100</v>
      </c>
      <c r="N14">
        <v>3</v>
      </c>
      <c r="O14" t="s">
        <v>87</v>
      </c>
    </row>
    <row r="15" spans="1:15" x14ac:dyDescent="0.35">
      <c r="A15" t="s">
        <v>74</v>
      </c>
      <c r="B15" t="s">
        <v>34</v>
      </c>
      <c r="C15" t="s">
        <v>32</v>
      </c>
      <c r="D15">
        <v>50</v>
      </c>
      <c r="E15">
        <v>1097</v>
      </c>
      <c r="F15">
        <v>9.1</v>
      </c>
      <c r="G15">
        <v>12.2</v>
      </c>
      <c r="H15">
        <v>0</v>
      </c>
      <c r="I15">
        <v>59.13</v>
      </c>
      <c r="J15">
        <v>0</v>
      </c>
      <c r="K15">
        <v>0</v>
      </c>
      <c r="L15" t="s">
        <v>18</v>
      </c>
      <c r="M15">
        <v>150</v>
      </c>
      <c r="N15">
        <v>3</v>
      </c>
      <c r="O15" t="s">
        <v>19</v>
      </c>
    </row>
    <row r="16" spans="1:15" x14ac:dyDescent="0.35">
      <c r="A16" t="s">
        <v>75</v>
      </c>
      <c r="B16" t="s">
        <v>36</v>
      </c>
      <c r="C16" t="s">
        <v>32</v>
      </c>
      <c r="D16">
        <v>45</v>
      </c>
      <c r="E16">
        <v>1244</v>
      </c>
      <c r="F16">
        <v>12.2</v>
      </c>
      <c r="G16">
        <v>10.7</v>
      </c>
      <c r="H16">
        <v>0</v>
      </c>
      <c r="I16">
        <v>999</v>
      </c>
      <c r="J16">
        <v>1</v>
      </c>
      <c r="K16">
        <v>1</v>
      </c>
      <c r="L16" t="s">
        <v>18</v>
      </c>
      <c r="M16">
        <v>250</v>
      </c>
      <c r="N16">
        <v>3</v>
      </c>
      <c r="O16" t="s">
        <v>39</v>
      </c>
    </row>
    <row r="17" spans="1:15" x14ac:dyDescent="0.35">
      <c r="A17" t="s">
        <v>76</v>
      </c>
      <c r="B17" t="s">
        <v>31</v>
      </c>
      <c r="C17" t="s">
        <v>32</v>
      </c>
      <c r="D17">
        <v>42</v>
      </c>
      <c r="E17">
        <v>484</v>
      </c>
      <c r="F17">
        <v>9.75</v>
      </c>
      <c r="G17">
        <v>9.75</v>
      </c>
      <c r="H17">
        <v>0</v>
      </c>
      <c r="I17">
        <v>999</v>
      </c>
      <c r="J17">
        <v>1</v>
      </c>
      <c r="K17">
        <v>1</v>
      </c>
      <c r="L17" t="s">
        <v>18</v>
      </c>
      <c r="M17">
        <v>350</v>
      </c>
      <c r="N17">
        <v>3</v>
      </c>
      <c r="O17" t="s">
        <v>88</v>
      </c>
    </row>
    <row r="18" spans="1:15" x14ac:dyDescent="0.35">
      <c r="A18" t="s">
        <v>77</v>
      </c>
      <c r="B18" t="s">
        <v>34</v>
      </c>
      <c r="C18" t="s">
        <v>32</v>
      </c>
      <c r="D18">
        <v>35</v>
      </c>
      <c r="E18">
        <v>457</v>
      </c>
      <c r="F18">
        <v>10.36</v>
      </c>
      <c r="G18">
        <v>12.2</v>
      </c>
      <c r="H18">
        <v>0</v>
      </c>
      <c r="I18">
        <v>59.13</v>
      </c>
      <c r="J18">
        <v>0</v>
      </c>
      <c r="K18">
        <v>0</v>
      </c>
      <c r="L18" t="s">
        <v>18</v>
      </c>
      <c r="M18">
        <v>250</v>
      </c>
      <c r="N18">
        <v>3</v>
      </c>
      <c r="O18" t="s">
        <v>39</v>
      </c>
    </row>
    <row r="19" spans="1:15" x14ac:dyDescent="0.35">
      <c r="A19" t="s">
        <v>42</v>
      </c>
      <c r="B19" t="s">
        <v>31</v>
      </c>
      <c r="C19" t="s">
        <v>32</v>
      </c>
      <c r="D19">
        <v>30</v>
      </c>
      <c r="E19">
        <v>366</v>
      </c>
      <c r="F19">
        <v>9.1</v>
      </c>
      <c r="G19">
        <v>9.1</v>
      </c>
      <c r="H19">
        <v>20</v>
      </c>
      <c r="I19">
        <v>999</v>
      </c>
      <c r="J19">
        <v>1</v>
      </c>
      <c r="K19">
        <v>1</v>
      </c>
      <c r="L19" t="s">
        <v>18</v>
      </c>
      <c r="M19">
        <v>300</v>
      </c>
      <c r="N19">
        <v>3</v>
      </c>
      <c r="O19" t="s">
        <v>89</v>
      </c>
    </row>
    <row r="20" spans="1:15" x14ac:dyDescent="0.35">
      <c r="A20" t="s">
        <v>90</v>
      </c>
      <c r="B20" t="s">
        <v>36</v>
      </c>
      <c r="C20" t="s">
        <v>32</v>
      </c>
      <c r="D20">
        <v>25</v>
      </c>
      <c r="E20">
        <v>229</v>
      </c>
      <c r="F20">
        <v>10.97</v>
      </c>
      <c r="G20">
        <v>10.67</v>
      </c>
      <c r="H20">
        <v>10.67</v>
      </c>
      <c r="I20">
        <v>999</v>
      </c>
      <c r="J20">
        <v>1</v>
      </c>
      <c r="K20">
        <v>0</v>
      </c>
      <c r="L20" t="s">
        <v>18</v>
      </c>
      <c r="M20">
        <v>200</v>
      </c>
      <c r="N20">
        <v>3</v>
      </c>
      <c r="O20" t="s">
        <v>43</v>
      </c>
    </row>
    <row r="21" spans="1:15" x14ac:dyDescent="0.35">
      <c r="A21" t="s">
        <v>44</v>
      </c>
      <c r="B21" t="s">
        <v>45</v>
      </c>
      <c r="C21" t="s">
        <v>46</v>
      </c>
      <c r="D21">
        <v>2190</v>
      </c>
      <c r="E21">
        <v>2000</v>
      </c>
      <c r="F21">
        <v>11</v>
      </c>
      <c r="G21">
        <v>12.5</v>
      </c>
      <c r="H21">
        <v>0</v>
      </c>
      <c r="I21">
        <v>999</v>
      </c>
      <c r="J21">
        <v>0</v>
      </c>
      <c r="K21">
        <v>0</v>
      </c>
      <c r="L21" t="s">
        <v>18</v>
      </c>
      <c r="M21">
        <v>150</v>
      </c>
      <c r="N21">
        <v>3</v>
      </c>
      <c r="O21" t="s">
        <v>19</v>
      </c>
    </row>
    <row r="22" spans="1:15" x14ac:dyDescent="0.35">
      <c r="A22" t="s">
        <v>47</v>
      </c>
      <c r="B22" t="s">
        <v>48</v>
      </c>
      <c r="C22" t="s">
        <v>46</v>
      </c>
      <c r="D22">
        <v>840</v>
      </c>
      <c r="E22">
        <v>10229</v>
      </c>
      <c r="F22">
        <v>7.1</v>
      </c>
      <c r="G22">
        <v>11</v>
      </c>
      <c r="H22">
        <v>0</v>
      </c>
      <c r="I22">
        <v>999</v>
      </c>
      <c r="J22">
        <v>0</v>
      </c>
      <c r="K22">
        <v>0</v>
      </c>
      <c r="L22" t="s">
        <v>18</v>
      </c>
      <c r="M22">
        <v>150</v>
      </c>
      <c r="N22">
        <v>3</v>
      </c>
      <c r="O22" t="s">
        <v>19</v>
      </c>
    </row>
    <row r="23" spans="1:15" x14ac:dyDescent="0.35">
      <c r="A23" t="s">
        <v>49</v>
      </c>
      <c r="B23" t="s">
        <v>50</v>
      </c>
      <c r="C23" t="s">
        <v>46</v>
      </c>
      <c r="D23">
        <v>747</v>
      </c>
      <c r="E23">
        <v>3857</v>
      </c>
      <c r="F23">
        <v>11</v>
      </c>
      <c r="G23">
        <v>9.4</v>
      </c>
      <c r="H23">
        <v>0</v>
      </c>
      <c r="I23">
        <v>999</v>
      </c>
      <c r="J23">
        <v>0</v>
      </c>
      <c r="K23">
        <v>0</v>
      </c>
      <c r="L23" t="s">
        <v>18</v>
      </c>
      <c r="M23">
        <v>250</v>
      </c>
      <c r="N23">
        <v>3</v>
      </c>
      <c r="O23" t="s">
        <v>79</v>
      </c>
    </row>
    <row r="24" spans="1:15" x14ac:dyDescent="0.35">
      <c r="A24" t="s">
        <v>51</v>
      </c>
      <c r="B24" t="s">
        <v>52</v>
      </c>
      <c r="C24" t="s">
        <v>46</v>
      </c>
      <c r="D24">
        <v>460</v>
      </c>
      <c r="E24">
        <v>3400</v>
      </c>
      <c r="F24">
        <v>11</v>
      </c>
      <c r="G24">
        <v>11</v>
      </c>
      <c r="H24">
        <v>0</v>
      </c>
      <c r="I24">
        <v>999</v>
      </c>
      <c r="J24">
        <v>0</v>
      </c>
      <c r="K24">
        <v>0</v>
      </c>
      <c r="L24" t="s">
        <v>18</v>
      </c>
      <c r="M24">
        <v>150</v>
      </c>
      <c r="N24">
        <v>3</v>
      </c>
      <c r="O24" t="s">
        <v>19</v>
      </c>
    </row>
    <row r="25" spans="1:15" x14ac:dyDescent="0.35">
      <c r="A25" t="s">
        <v>53</v>
      </c>
      <c r="B25" t="s">
        <v>48</v>
      </c>
      <c r="C25" t="s">
        <v>46</v>
      </c>
      <c r="D25">
        <v>206</v>
      </c>
      <c r="E25">
        <v>2575</v>
      </c>
      <c r="F25">
        <v>11</v>
      </c>
      <c r="G25">
        <v>11</v>
      </c>
      <c r="H25">
        <v>0</v>
      </c>
      <c r="I25">
        <v>41.5</v>
      </c>
      <c r="J25">
        <v>0</v>
      </c>
      <c r="K25">
        <v>0</v>
      </c>
      <c r="L25" t="s">
        <v>18</v>
      </c>
      <c r="M25">
        <v>150</v>
      </c>
      <c r="N25">
        <v>3</v>
      </c>
      <c r="O25" t="s">
        <v>19</v>
      </c>
    </row>
    <row r="26" spans="1:15" x14ac:dyDescent="0.35">
      <c r="A26" t="s">
        <v>54</v>
      </c>
      <c r="B26" t="s">
        <v>45</v>
      </c>
      <c r="C26" t="s">
        <v>46</v>
      </c>
      <c r="D26">
        <v>162</v>
      </c>
      <c r="E26">
        <v>1981</v>
      </c>
      <c r="F26">
        <v>9.4</v>
      </c>
      <c r="G26">
        <v>9.4</v>
      </c>
      <c r="H26">
        <v>0</v>
      </c>
      <c r="I26">
        <v>999</v>
      </c>
      <c r="J26">
        <v>0</v>
      </c>
      <c r="K26">
        <v>0</v>
      </c>
      <c r="L26" t="s">
        <v>18</v>
      </c>
      <c r="M26">
        <v>250</v>
      </c>
      <c r="N26">
        <v>3</v>
      </c>
      <c r="O26" t="s">
        <v>79</v>
      </c>
    </row>
    <row r="27" spans="1:15" x14ac:dyDescent="0.35">
      <c r="A27" t="s">
        <v>55</v>
      </c>
      <c r="B27" t="s">
        <v>50</v>
      </c>
      <c r="C27" t="s">
        <v>46</v>
      </c>
      <c r="D27">
        <v>160</v>
      </c>
      <c r="E27">
        <v>1219</v>
      </c>
      <c r="F27">
        <v>9.4</v>
      </c>
      <c r="G27">
        <v>9.4</v>
      </c>
      <c r="H27">
        <v>0</v>
      </c>
      <c r="I27">
        <v>999</v>
      </c>
      <c r="J27">
        <v>0</v>
      </c>
      <c r="K27">
        <v>0</v>
      </c>
      <c r="L27" t="s">
        <v>18</v>
      </c>
      <c r="M27">
        <v>250</v>
      </c>
      <c r="N27">
        <v>3</v>
      </c>
      <c r="O27" t="s">
        <v>79</v>
      </c>
    </row>
    <row r="28" spans="1:15" x14ac:dyDescent="0.35">
      <c r="A28" t="s">
        <v>56</v>
      </c>
      <c r="B28" t="s">
        <v>45</v>
      </c>
      <c r="C28" t="s">
        <v>46</v>
      </c>
      <c r="D28">
        <v>100</v>
      </c>
      <c r="E28">
        <v>1829</v>
      </c>
      <c r="F28">
        <v>11</v>
      </c>
      <c r="G28">
        <v>12.5</v>
      </c>
      <c r="H28">
        <v>0</v>
      </c>
      <c r="I28">
        <v>58.2</v>
      </c>
      <c r="J28">
        <v>0</v>
      </c>
      <c r="K28">
        <v>0</v>
      </c>
      <c r="L28" t="s">
        <v>18</v>
      </c>
      <c r="M28">
        <v>150</v>
      </c>
      <c r="N28">
        <v>3</v>
      </c>
      <c r="O28" t="s">
        <v>19</v>
      </c>
    </row>
    <row r="29" spans="1:15" x14ac:dyDescent="0.35">
      <c r="A29" t="s">
        <v>57</v>
      </c>
      <c r="B29" t="s">
        <v>58</v>
      </c>
      <c r="C29" t="s">
        <v>59</v>
      </c>
      <c r="D29">
        <v>260</v>
      </c>
      <c r="E29">
        <v>650</v>
      </c>
      <c r="F29">
        <v>13.7</v>
      </c>
      <c r="G29">
        <v>15.24</v>
      </c>
      <c r="H29">
        <v>0</v>
      </c>
      <c r="I29">
        <v>46.9</v>
      </c>
      <c r="J29">
        <v>1</v>
      </c>
      <c r="K29">
        <v>0</v>
      </c>
      <c r="L29" t="s">
        <v>18</v>
      </c>
      <c r="M29">
        <v>150</v>
      </c>
      <c r="N29">
        <v>3</v>
      </c>
      <c r="O29" t="s">
        <v>19</v>
      </c>
    </row>
    <row r="30" spans="1:15" x14ac:dyDescent="0.35">
      <c r="A30" t="s">
        <v>60</v>
      </c>
      <c r="B30" t="s">
        <v>58</v>
      </c>
      <c r="C30" t="s">
        <v>59</v>
      </c>
      <c r="D30">
        <v>200</v>
      </c>
      <c r="E30">
        <v>1798</v>
      </c>
      <c r="F30">
        <v>9.14</v>
      </c>
      <c r="G30">
        <v>9.14</v>
      </c>
      <c r="H30">
        <v>5</v>
      </c>
      <c r="I30">
        <v>40</v>
      </c>
      <c r="J30">
        <v>1</v>
      </c>
      <c r="K30">
        <v>1</v>
      </c>
      <c r="L30" t="s">
        <v>18</v>
      </c>
      <c r="M30">
        <v>250</v>
      </c>
      <c r="N30">
        <v>3</v>
      </c>
      <c r="O30" t="s">
        <v>79</v>
      </c>
    </row>
    <row r="31" spans="1:15" x14ac:dyDescent="0.35">
      <c r="A31" t="s">
        <v>61</v>
      </c>
      <c r="B31" t="s">
        <v>62</v>
      </c>
      <c r="C31" t="s">
        <v>59</v>
      </c>
      <c r="D31">
        <v>200</v>
      </c>
      <c r="E31">
        <v>215</v>
      </c>
      <c r="F31">
        <v>13.7</v>
      </c>
      <c r="G31">
        <v>10.67</v>
      </c>
      <c r="H31">
        <v>0</v>
      </c>
      <c r="I31">
        <v>999</v>
      </c>
      <c r="J31">
        <v>1</v>
      </c>
      <c r="K31">
        <v>0</v>
      </c>
      <c r="L31" t="s">
        <v>18</v>
      </c>
      <c r="M31">
        <v>150</v>
      </c>
      <c r="N31">
        <v>3</v>
      </c>
      <c r="O31" t="s">
        <v>19</v>
      </c>
    </row>
    <row r="32" spans="1:15" x14ac:dyDescent="0.35">
      <c r="A32" t="s">
        <v>63</v>
      </c>
      <c r="B32" t="s">
        <v>62</v>
      </c>
      <c r="C32" t="s">
        <v>59</v>
      </c>
      <c r="D32">
        <v>120</v>
      </c>
      <c r="E32">
        <v>260</v>
      </c>
      <c r="F32">
        <v>12.2</v>
      </c>
      <c r="G32">
        <v>12.2</v>
      </c>
      <c r="H32">
        <v>0</v>
      </c>
      <c r="I32">
        <v>53</v>
      </c>
      <c r="J32">
        <v>1</v>
      </c>
      <c r="K32">
        <v>1</v>
      </c>
      <c r="L32" t="s">
        <v>18</v>
      </c>
      <c r="M32">
        <v>150</v>
      </c>
      <c r="N32">
        <v>3</v>
      </c>
      <c r="O32" t="s">
        <v>19</v>
      </c>
    </row>
    <row r="33" spans="1:15" x14ac:dyDescent="0.35">
      <c r="A33" t="s">
        <v>64</v>
      </c>
      <c r="B33" t="s">
        <v>62</v>
      </c>
      <c r="C33" t="s">
        <v>59</v>
      </c>
      <c r="D33">
        <v>90</v>
      </c>
      <c r="E33">
        <v>250</v>
      </c>
      <c r="F33">
        <v>7</v>
      </c>
      <c r="G33">
        <v>7.62</v>
      </c>
      <c r="H33">
        <v>0</v>
      </c>
      <c r="I33">
        <v>999</v>
      </c>
      <c r="J33">
        <v>1</v>
      </c>
      <c r="K33">
        <v>0</v>
      </c>
      <c r="L33" t="s">
        <v>18</v>
      </c>
      <c r="M33">
        <v>250</v>
      </c>
      <c r="N33">
        <v>3</v>
      </c>
      <c r="O33" t="s">
        <v>79</v>
      </c>
    </row>
    <row r="34" spans="1:15" x14ac:dyDescent="0.35">
      <c r="A34" t="s">
        <v>65</v>
      </c>
      <c r="B34" t="s">
        <v>58</v>
      </c>
      <c r="C34" t="s">
        <v>59</v>
      </c>
      <c r="D34">
        <v>53</v>
      </c>
      <c r="E34">
        <v>413</v>
      </c>
      <c r="F34">
        <v>10.7</v>
      </c>
      <c r="G34">
        <v>12.2</v>
      </c>
      <c r="H34">
        <v>30</v>
      </c>
      <c r="I34">
        <v>65.5</v>
      </c>
      <c r="J34">
        <v>1</v>
      </c>
      <c r="K34">
        <v>1</v>
      </c>
      <c r="L34" t="s">
        <v>18</v>
      </c>
      <c r="M34">
        <v>100</v>
      </c>
      <c r="N34">
        <v>3</v>
      </c>
      <c r="O34" t="s">
        <v>87</v>
      </c>
    </row>
    <row r="35" spans="1:15" x14ac:dyDescent="0.35">
      <c r="A35" t="s">
        <v>66</v>
      </c>
      <c r="B35" t="s">
        <v>58</v>
      </c>
      <c r="C35" t="s">
        <v>59</v>
      </c>
      <c r="D35">
        <v>50</v>
      </c>
      <c r="E35">
        <v>1067</v>
      </c>
      <c r="F35">
        <v>9.14</v>
      </c>
      <c r="G35">
        <v>9.14</v>
      </c>
      <c r="H35">
        <v>19.5</v>
      </c>
      <c r="I35">
        <v>41</v>
      </c>
      <c r="J35">
        <v>1</v>
      </c>
      <c r="K35">
        <v>1</v>
      </c>
      <c r="L35" t="s">
        <v>18</v>
      </c>
      <c r="M35">
        <v>200</v>
      </c>
      <c r="N35">
        <v>3</v>
      </c>
      <c r="O35" t="s">
        <v>81</v>
      </c>
    </row>
    <row r="36" spans="1:15" x14ac:dyDescent="0.35">
      <c r="A36" t="s">
        <v>67</v>
      </c>
      <c r="B36" t="s">
        <v>58</v>
      </c>
      <c r="C36" t="s">
        <v>59</v>
      </c>
      <c r="D36">
        <v>32</v>
      </c>
      <c r="E36">
        <v>396</v>
      </c>
      <c r="F36">
        <v>10.67</v>
      </c>
      <c r="G36">
        <v>10.67</v>
      </c>
      <c r="H36">
        <v>29</v>
      </c>
      <c r="I36">
        <v>999</v>
      </c>
      <c r="J36">
        <v>1</v>
      </c>
      <c r="K36">
        <v>0</v>
      </c>
      <c r="L36" t="s">
        <v>18</v>
      </c>
      <c r="M36">
        <v>200</v>
      </c>
      <c r="N36">
        <v>3</v>
      </c>
      <c r="O36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91</v>
      </c>
      <c r="M1" s="1" t="s">
        <v>92</v>
      </c>
      <c r="N1" s="1" t="s">
        <v>93</v>
      </c>
      <c r="O1" s="1" t="s">
        <v>94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30</v>
      </c>
      <c r="B9" t="s">
        <v>31</v>
      </c>
      <c r="C9" t="s">
        <v>32</v>
      </c>
      <c r="D9">
        <v>250</v>
      </c>
      <c r="E9">
        <v>213</v>
      </c>
      <c r="F9">
        <v>10.5</v>
      </c>
      <c r="G9">
        <v>10.5</v>
      </c>
      <c r="H9">
        <v>9.8000000000000007</v>
      </c>
      <c r="I9">
        <v>41.15</v>
      </c>
      <c r="J9">
        <v>1</v>
      </c>
      <c r="K9">
        <v>1</v>
      </c>
      <c r="L9" t="s">
        <v>18</v>
      </c>
      <c r="M9">
        <v>200</v>
      </c>
      <c r="N9">
        <v>3</v>
      </c>
      <c r="O9" t="s">
        <v>73</v>
      </c>
    </row>
    <row r="10" spans="1:15" x14ac:dyDescent="0.35">
      <c r="A10" t="s">
        <v>33</v>
      </c>
      <c r="B10" t="s">
        <v>34</v>
      </c>
      <c r="C10" t="s">
        <v>32</v>
      </c>
      <c r="D10">
        <v>200</v>
      </c>
      <c r="E10">
        <v>434</v>
      </c>
      <c r="F10">
        <v>10.36</v>
      </c>
      <c r="G10">
        <v>9.75</v>
      </c>
      <c r="H10">
        <v>0</v>
      </c>
      <c r="I10">
        <v>59.13</v>
      </c>
      <c r="J10">
        <v>0</v>
      </c>
      <c r="K10">
        <v>0</v>
      </c>
      <c r="L10" t="s">
        <v>18</v>
      </c>
      <c r="M10">
        <v>200</v>
      </c>
      <c r="N10">
        <v>3</v>
      </c>
      <c r="O10" t="s">
        <v>73</v>
      </c>
    </row>
    <row r="11" spans="1:15" x14ac:dyDescent="0.35">
      <c r="A11" t="s">
        <v>37</v>
      </c>
      <c r="B11" t="s">
        <v>38</v>
      </c>
      <c r="C11" t="s">
        <v>32</v>
      </c>
      <c r="D11">
        <v>80</v>
      </c>
      <c r="E11">
        <v>488</v>
      </c>
      <c r="F11">
        <v>12.2</v>
      </c>
      <c r="G11">
        <v>10.67</v>
      </c>
      <c r="H11">
        <v>5</v>
      </c>
      <c r="I11">
        <v>999</v>
      </c>
      <c r="J11">
        <v>0</v>
      </c>
      <c r="K11">
        <v>0</v>
      </c>
      <c r="L11" t="s">
        <v>18</v>
      </c>
      <c r="M11">
        <v>300</v>
      </c>
      <c r="N11">
        <v>3</v>
      </c>
      <c r="O11" t="s">
        <v>78</v>
      </c>
    </row>
    <row r="12" spans="1:15" x14ac:dyDescent="0.35">
      <c r="A12" t="s">
        <v>40</v>
      </c>
      <c r="B12" t="s">
        <v>31</v>
      </c>
      <c r="C12" t="s">
        <v>32</v>
      </c>
      <c r="D12">
        <v>80</v>
      </c>
      <c r="E12">
        <v>380</v>
      </c>
      <c r="F12">
        <v>11.5</v>
      </c>
      <c r="G12">
        <v>12.2</v>
      </c>
      <c r="H12">
        <v>0</v>
      </c>
      <c r="I12">
        <v>41.15</v>
      </c>
      <c r="J12">
        <v>1</v>
      </c>
      <c r="K12">
        <v>0</v>
      </c>
      <c r="L12" t="s">
        <v>18</v>
      </c>
      <c r="M12">
        <v>300</v>
      </c>
      <c r="N12">
        <v>3</v>
      </c>
      <c r="O12" t="s">
        <v>78</v>
      </c>
    </row>
    <row r="13" spans="1:15" x14ac:dyDescent="0.35">
      <c r="A13" t="s">
        <v>41</v>
      </c>
      <c r="B13" t="s">
        <v>31</v>
      </c>
      <c r="C13" t="s">
        <v>32</v>
      </c>
      <c r="D13">
        <v>80</v>
      </c>
      <c r="E13">
        <v>335</v>
      </c>
      <c r="F13">
        <v>12</v>
      </c>
      <c r="G13">
        <v>10.67</v>
      </c>
      <c r="H13">
        <v>9.8000000000000007</v>
      </c>
      <c r="I13">
        <v>41</v>
      </c>
      <c r="J13">
        <v>1</v>
      </c>
      <c r="K13">
        <v>0</v>
      </c>
      <c r="L13" t="s">
        <v>18</v>
      </c>
      <c r="M13">
        <v>300</v>
      </c>
      <c r="N13">
        <v>3</v>
      </c>
      <c r="O13" t="s">
        <v>78</v>
      </c>
    </row>
    <row r="14" spans="1:15" x14ac:dyDescent="0.35">
      <c r="A14" t="s">
        <v>44</v>
      </c>
      <c r="B14" t="s">
        <v>45</v>
      </c>
      <c r="C14" t="s">
        <v>46</v>
      </c>
      <c r="D14">
        <v>2190</v>
      </c>
      <c r="E14">
        <v>2000</v>
      </c>
      <c r="F14">
        <v>11</v>
      </c>
      <c r="G14">
        <v>12.5</v>
      </c>
      <c r="H14">
        <v>0</v>
      </c>
      <c r="I14">
        <v>999</v>
      </c>
      <c r="J14">
        <v>0</v>
      </c>
      <c r="K14">
        <v>0</v>
      </c>
      <c r="L14" t="s">
        <v>18</v>
      </c>
      <c r="M14">
        <v>150</v>
      </c>
      <c r="N14">
        <v>3</v>
      </c>
      <c r="O14" t="s">
        <v>19</v>
      </c>
    </row>
    <row r="15" spans="1:15" x14ac:dyDescent="0.35">
      <c r="A15" t="s">
        <v>47</v>
      </c>
      <c r="B15" t="s">
        <v>48</v>
      </c>
      <c r="C15" t="s">
        <v>46</v>
      </c>
      <c r="D15">
        <v>840</v>
      </c>
      <c r="E15">
        <v>10229</v>
      </c>
      <c r="F15">
        <v>7.1</v>
      </c>
      <c r="G15">
        <v>11</v>
      </c>
      <c r="H15">
        <v>0</v>
      </c>
      <c r="I15">
        <v>999</v>
      </c>
      <c r="J15">
        <v>0</v>
      </c>
      <c r="K15">
        <v>0</v>
      </c>
      <c r="L15" t="s">
        <v>18</v>
      </c>
      <c r="M15">
        <v>150</v>
      </c>
      <c r="N15">
        <v>3</v>
      </c>
      <c r="O15" t="s">
        <v>19</v>
      </c>
    </row>
    <row r="16" spans="1:15" x14ac:dyDescent="0.35">
      <c r="A16" t="s">
        <v>49</v>
      </c>
      <c r="B16" t="s">
        <v>50</v>
      </c>
      <c r="C16" t="s">
        <v>46</v>
      </c>
      <c r="D16">
        <v>747</v>
      </c>
      <c r="E16">
        <v>3857</v>
      </c>
      <c r="F16">
        <v>11</v>
      </c>
      <c r="G16">
        <v>9.4</v>
      </c>
      <c r="H16">
        <v>0</v>
      </c>
      <c r="I16">
        <v>999</v>
      </c>
      <c r="J16">
        <v>0</v>
      </c>
      <c r="K16">
        <v>0</v>
      </c>
      <c r="L16" t="s">
        <v>18</v>
      </c>
      <c r="M16">
        <v>150</v>
      </c>
      <c r="N16">
        <v>3</v>
      </c>
      <c r="O16" t="s">
        <v>19</v>
      </c>
    </row>
    <row r="17" spans="1:15" x14ac:dyDescent="0.35">
      <c r="A17" t="s">
        <v>51</v>
      </c>
      <c r="B17" t="s">
        <v>52</v>
      </c>
      <c r="C17" t="s">
        <v>46</v>
      </c>
      <c r="D17">
        <v>460</v>
      </c>
      <c r="E17">
        <v>3400</v>
      </c>
      <c r="F17">
        <v>11</v>
      </c>
      <c r="G17">
        <v>11</v>
      </c>
      <c r="H17">
        <v>0</v>
      </c>
      <c r="I17">
        <v>999</v>
      </c>
      <c r="J17">
        <v>0</v>
      </c>
      <c r="K17">
        <v>0</v>
      </c>
      <c r="L17" t="s">
        <v>18</v>
      </c>
      <c r="M17">
        <v>150</v>
      </c>
      <c r="N17">
        <v>3</v>
      </c>
      <c r="O17" t="s">
        <v>19</v>
      </c>
    </row>
    <row r="18" spans="1:15" x14ac:dyDescent="0.35">
      <c r="A18" t="s">
        <v>53</v>
      </c>
      <c r="B18" t="s">
        <v>48</v>
      </c>
      <c r="C18" t="s">
        <v>46</v>
      </c>
      <c r="D18">
        <v>206</v>
      </c>
      <c r="E18">
        <v>2575</v>
      </c>
      <c r="F18">
        <v>11</v>
      </c>
      <c r="G18">
        <v>11</v>
      </c>
      <c r="H18">
        <v>0</v>
      </c>
      <c r="I18">
        <v>41.5</v>
      </c>
      <c r="J18">
        <v>0</v>
      </c>
      <c r="K18">
        <v>0</v>
      </c>
      <c r="L18" t="s">
        <v>18</v>
      </c>
      <c r="M18">
        <v>150</v>
      </c>
      <c r="N18">
        <v>3</v>
      </c>
      <c r="O18" t="s">
        <v>19</v>
      </c>
    </row>
    <row r="19" spans="1:15" x14ac:dyDescent="0.35">
      <c r="A19" t="s">
        <v>54</v>
      </c>
      <c r="B19" t="s">
        <v>45</v>
      </c>
      <c r="C19" t="s">
        <v>46</v>
      </c>
      <c r="D19">
        <v>162</v>
      </c>
      <c r="E19">
        <v>1981</v>
      </c>
      <c r="F19">
        <v>9.4</v>
      </c>
      <c r="G19">
        <v>9.4</v>
      </c>
      <c r="H19">
        <v>0</v>
      </c>
      <c r="I19">
        <v>999</v>
      </c>
      <c r="J19">
        <v>0</v>
      </c>
      <c r="K19">
        <v>0</v>
      </c>
      <c r="L19" t="s">
        <v>18</v>
      </c>
      <c r="M19">
        <v>150</v>
      </c>
      <c r="N19">
        <v>3</v>
      </c>
      <c r="O19" t="s">
        <v>19</v>
      </c>
    </row>
    <row r="20" spans="1:15" x14ac:dyDescent="0.35">
      <c r="A20" t="s">
        <v>55</v>
      </c>
      <c r="B20" t="s">
        <v>50</v>
      </c>
      <c r="C20" t="s">
        <v>46</v>
      </c>
      <c r="D20">
        <v>160</v>
      </c>
      <c r="E20">
        <v>1219</v>
      </c>
      <c r="F20">
        <v>9.4</v>
      </c>
      <c r="G20">
        <v>9.4</v>
      </c>
      <c r="H20">
        <v>0</v>
      </c>
      <c r="I20">
        <v>999</v>
      </c>
      <c r="J20">
        <v>0</v>
      </c>
      <c r="K20">
        <v>0</v>
      </c>
      <c r="L20" t="s">
        <v>18</v>
      </c>
      <c r="M20">
        <v>150</v>
      </c>
      <c r="N20">
        <v>3</v>
      </c>
      <c r="O20" t="s">
        <v>19</v>
      </c>
    </row>
    <row r="21" spans="1:15" x14ac:dyDescent="0.35">
      <c r="A21" t="s">
        <v>56</v>
      </c>
      <c r="B21" t="s">
        <v>45</v>
      </c>
      <c r="C21" t="s">
        <v>46</v>
      </c>
      <c r="D21">
        <v>100</v>
      </c>
      <c r="E21">
        <v>1829</v>
      </c>
      <c r="F21">
        <v>11</v>
      </c>
      <c r="G21">
        <v>12.5</v>
      </c>
      <c r="H21">
        <v>0</v>
      </c>
      <c r="I21">
        <v>58.2</v>
      </c>
      <c r="J21">
        <v>0</v>
      </c>
      <c r="K21">
        <v>0</v>
      </c>
      <c r="L21" t="s">
        <v>18</v>
      </c>
      <c r="M21">
        <v>250</v>
      </c>
      <c r="N21">
        <v>3</v>
      </c>
      <c r="O21" t="s">
        <v>39</v>
      </c>
    </row>
    <row r="22" spans="1:15" x14ac:dyDescent="0.35">
      <c r="A22" t="s">
        <v>57</v>
      </c>
      <c r="B22" t="s">
        <v>58</v>
      </c>
      <c r="C22" t="s">
        <v>59</v>
      </c>
      <c r="D22">
        <v>260</v>
      </c>
      <c r="E22">
        <v>650</v>
      </c>
      <c r="F22">
        <v>13.7</v>
      </c>
      <c r="G22">
        <v>15.24</v>
      </c>
      <c r="H22">
        <v>0</v>
      </c>
      <c r="I22">
        <v>46.9</v>
      </c>
      <c r="J22">
        <v>1</v>
      </c>
      <c r="K22">
        <v>0</v>
      </c>
      <c r="L22" t="s">
        <v>18</v>
      </c>
      <c r="M22">
        <v>150</v>
      </c>
      <c r="N22">
        <v>3</v>
      </c>
      <c r="O22" t="s">
        <v>19</v>
      </c>
    </row>
    <row r="23" spans="1:15" x14ac:dyDescent="0.35">
      <c r="A23" t="s">
        <v>60</v>
      </c>
      <c r="B23" t="s">
        <v>58</v>
      </c>
      <c r="C23" t="s">
        <v>59</v>
      </c>
      <c r="D23">
        <v>200</v>
      </c>
      <c r="E23">
        <v>1798</v>
      </c>
      <c r="F23">
        <v>9.14</v>
      </c>
      <c r="G23">
        <v>9.14</v>
      </c>
      <c r="H23">
        <v>5</v>
      </c>
      <c r="I23">
        <v>40</v>
      </c>
      <c r="J23">
        <v>1</v>
      </c>
      <c r="K23">
        <v>1</v>
      </c>
      <c r="L23" t="s">
        <v>18</v>
      </c>
      <c r="M23">
        <v>150</v>
      </c>
      <c r="N23">
        <v>3</v>
      </c>
      <c r="O23" t="s">
        <v>19</v>
      </c>
    </row>
    <row r="24" spans="1:15" x14ac:dyDescent="0.35">
      <c r="A24" t="s">
        <v>65</v>
      </c>
      <c r="B24" t="s">
        <v>58</v>
      </c>
      <c r="C24" t="s">
        <v>59</v>
      </c>
      <c r="D24">
        <v>53</v>
      </c>
      <c r="E24">
        <v>413</v>
      </c>
      <c r="F24">
        <v>10.7</v>
      </c>
      <c r="G24">
        <v>12.2</v>
      </c>
      <c r="H24">
        <v>30</v>
      </c>
      <c r="I24">
        <v>65.5</v>
      </c>
      <c r="J24">
        <v>1</v>
      </c>
      <c r="K24">
        <v>1</v>
      </c>
      <c r="L24" t="s">
        <v>18</v>
      </c>
      <c r="M24">
        <v>250</v>
      </c>
      <c r="N24">
        <v>3</v>
      </c>
      <c r="O24" t="s">
        <v>82</v>
      </c>
    </row>
    <row r="25" spans="1:15" x14ac:dyDescent="0.35">
      <c r="A25" t="s">
        <v>66</v>
      </c>
      <c r="B25" t="s">
        <v>58</v>
      </c>
      <c r="C25" t="s">
        <v>59</v>
      </c>
      <c r="D25">
        <v>50</v>
      </c>
      <c r="E25">
        <v>1067</v>
      </c>
      <c r="F25">
        <v>9.14</v>
      </c>
      <c r="G25">
        <v>9.14</v>
      </c>
      <c r="H25">
        <v>19.5</v>
      </c>
      <c r="I25">
        <v>41</v>
      </c>
      <c r="J25">
        <v>1</v>
      </c>
      <c r="K25">
        <v>1</v>
      </c>
      <c r="L25" t="s">
        <v>18</v>
      </c>
      <c r="M25">
        <v>200</v>
      </c>
      <c r="N25">
        <v>3</v>
      </c>
      <c r="O25" t="s">
        <v>43</v>
      </c>
    </row>
    <row r="26" spans="1:15" x14ac:dyDescent="0.35">
      <c r="A26" t="s">
        <v>67</v>
      </c>
      <c r="B26" t="s">
        <v>58</v>
      </c>
      <c r="C26" t="s">
        <v>59</v>
      </c>
      <c r="D26">
        <v>32</v>
      </c>
      <c r="E26">
        <v>396</v>
      </c>
      <c r="F26">
        <v>10.67</v>
      </c>
      <c r="G26">
        <v>10.67</v>
      </c>
      <c r="H26">
        <v>29</v>
      </c>
      <c r="I26">
        <v>999</v>
      </c>
      <c r="J26">
        <v>1</v>
      </c>
      <c r="K26">
        <v>0</v>
      </c>
      <c r="L26" t="s">
        <v>18</v>
      </c>
      <c r="M26">
        <v>250</v>
      </c>
      <c r="N26">
        <v>3</v>
      </c>
      <c r="O26" t="s">
        <v>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95</v>
      </c>
      <c r="M1" s="1" t="s">
        <v>96</v>
      </c>
      <c r="N1" s="1" t="s">
        <v>97</v>
      </c>
      <c r="O1" s="1" t="s">
        <v>98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35</v>
      </c>
      <c r="B9" t="s">
        <v>36</v>
      </c>
      <c r="C9" t="s">
        <v>32</v>
      </c>
      <c r="D9">
        <v>100</v>
      </c>
      <c r="E9">
        <v>121.92</v>
      </c>
      <c r="F9">
        <v>9.14</v>
      </c>
      <c r="G9">
        <v>9</v>
      </c>
      <c r="H9">
        <v>5.38</v>
      </c>
      <c r="I9">
        <v>999</v>
      </c>
      <c r="J9">
        <v>1</v>
      </c>
      <c r="K9">
        <v>0</v>
      </c>
      <c r="L9" t="s">
        <v>18</v>
      </c>
      <c r="M9">
        <v>200</v>
      </c>
      <c r="N9">
        <v>3</v>
      </c>
      <c r="O9" t="s">
        <v>73</v>
      </c>
    </row>
    <row r="10" spans="1:15" x14ac:dyDescent="0.35">
      <c r="A10" t="s">
        <v>37</v>
      </c>
      <c r="B10" t="s">
        <v>38</v>
      </c>
      <c r="C10" t="s">
        <v>32</v>
      </c>
      <c r="D10">
        <v>80</v>
      </c>
      <c r="E10">
        <v>488</v>
      </c>
      <c r="F10">
        <v>12.2</v>
      </c>
      <c r="G10">
        <v>10.67</v>
      </c>
      <c r="H10">
        <v>5</v>
      </c>
      <c r="I10">
        <v>999</v>
      </c>
      <c r="J10">
        <v>0</v>
      </c>
      <c r="K10">
        <v>0</v>
      </c>
      <c r="L10" t="s">
        <v>18</v>
      </c>
      <c r="M10">
        <v>250</v>
      </c>
      <c r="N10">
        <v>3</v>
      </c>
      <c r="O10" t="s">
        <v>39</v>
      </c>
    </row>
    <row r="11" spans="1:15" x14ac:dyDescent="0.35">
      <c r="A11" t="s">
        <v>42</v>
      </c>
      <c r="B11" t="s">
        <v>31</v>
      </c>
      <c r="C11" t="s">
        <v>32</v>
      </c>
      <c r="D11">
        <v>30</v>
      </c>
      <c r="E11">
        <v>366</v>
      </c>
      <c r="F11">
        <v>9.1</v>
      </c>
      <c r="G11">
        <v>9.1</v>
      </c>
      <c r="H11">
        <v>20</v>
      </c>
      <c r="I11">
        <v>999</v>
      </c>
      <c r="J11">
        <v>1</v>
      </c>
      <c r="K11">
        <v>1</v>
      </c>
      <c r="L11" t="s">
        <v>18</v>
      </c>
      <c r="M11">
        <v>200</v>
      </c>
      <c r="N11">
        <v>3</v>
      </c>
      <c r="O11" t="s">
        <v>43</v>
      </c>
    </row>
    <row r="12" spans="1:15" x14ac:dyDescent="0.35">
      <c r="A12" t="s">
        <v>44</v>
      </c>
      <c r="B12" t="s">
        <v>45</v>
      </c>
      <c r="C12" t="s">
        <v>46</v>
      </c>
      <c r="D12">
        <v>2190</v>
      </c>
      <c r="E12">
        <v>2000</v>
      </c>
      <c r="F12">
        <v>11</v>
      </c>
      <c r="G12">
        <v>12.5</v>
      </c>
      <c r="H12">
        <v>0</v>
      </c>
      <c r="I12">
        <v>999</v>
      </c>
      <c r="J12">
        <v>0</v>
      </c>
      <c r="K12">
        <v>0</v>
      </c>
      <c r="L12" t="s">
        <v>18</v>
      </c>
      <c r="M12">
        <v>150</v>
      </c>
      <c r="N12">
        <v>3</v>
      </c>
      <c r="O12" t="s">
        <v>19</v>
      </c>
    </row>
    <row r="13" spans="1:15" x14ac:dyDescent="0.35">
      <c r="A13" t="s">
        <v>47</v>
      </c>
      <c r="B13" t="s">
        <v>48</v>
      </c>
      <c r="C13" t="s">
        <v>46</v>
      </c>
      <c r="D13">
        <v>840</v>
      </c>
      <c r="E13">
        <v>10229</v>
      </c>
      <c r="F13">
        <v>7.1</v>
      </c>
      <c r="G13">
        <v>11</v>
      </c>
      <c r="H13">
        <v>0</v>
      </c>
      <c r="I13">
        <v>999</v>
      </c>
      <c r="J13">
        <v>0</v>
      </c>
      <c r="K13">
        <v>0</v>
      </c>
      <c r="L13" t="s">
        <v>18</v>
      </c>
      <c r="M13">
        <v>150</v>
      </c>
      <c r="N13">
        <v>3</v>
      </c>
      <c r="O13" t="s">
        <v>19</v>
      </c>
    </row>
    <row r="14" spans="1:15" x14ac:dyDescent="0.35">
      <c r="A14" t="s">
        <v>49</v>
      </c>
      <c r="B14" t="s">
        <v>50</v>
      </c>
      <c r="C14" t="s">
        <v>46</v>
      </c>
      <c r="D14">
        <v>747</v>
      </c>
      <c r="E14">
        <v>3857</v>
      </c>
      <c r="F14">
        <v>11</v>
      </c>
      <c r="G14">
        <v>9.4</v>
      </c>
      <c r="H14">
        <v>0</v>
      </c>
      <c r="I14">
        <v>999</v>
      </c>
      <c r="J14">
        <v>0</v>
      </c>
      <c r="K14">
        <v>0</v>
      </c>
      <c r="L14" t="s">
        <v>18</v>
      </c>
      <c r="M14">
        <v>150</v>
      </c>
      <c r="N14">
        <v>3</v>
      </c>
      <c r="O14" t="s">
        <v>19</v>
      </c>
    </row>
    <row r="15" spans="1:15" x14ac:dyDescent="0.35">
      <c r="A15" t="s">
        <v>51</v>
      </c>
      <c r="B15" t="s">
        <v>52</v>
      </c>
      <c r="C15" t="s">
        <v>46</v>
      </c>
      <c r="D15">
        <v>460</v>
      </c>
      <c r="E15">
        <v>3400</v>
      </c>
      <c r="F15">
        <v>11</v>
      </c>
      <c r="G15">
        <v>11</v>
      </c>
      <c r="H15">
        <v>0</v>
      </c>
      <c r="I15">
        <v>999</v>
      </c>
      <c r="J15">
        <v>0</v>
      </c>
      <c r="K15">
        <v>0</v>
      </c>
      <c r="L15" t="s">
        <v>18</v>
      </c>
      <c r="M15">
        <v>150</v>
      </c>
      <c r="N15">
        <v>3</v>
      </c>
      <c r="O15" t="s">
        <v>19</v>
      </c>
    </row>
    <row r="16" spans="1:15" x14ac:dyDescent="0.35">
      <c r="A16" t="s">
        <v>54</v>
      </c>
      <c r="B16" t="s">
        <v>45</v>
      </c>
      <c r="C16" t="s">
        <v>46</v>
      </c>
      <c r="D16">
        <v>162</v>
      </c>
      <c r="E16">
        <v>1981</v>
      </c>
      <c r="F16">
        <v>9.4</v>
      </c>
      <c r="G16">
        <v>9.4</v>
      </c>
      <c r="H16">
        <v>0</v>
      </c>
      <c r="I16">
        <v>999</v>
      </c>
      <c r="J16">
        <v>0</v>
      </c>
      <c r="K16">
        <v>0</v>
      </c>
      <c r="L16" t="s">
        <v>18</v>
      </c>
      <c r="M16">
        <v>150</v>
      </c>
      <c r="N16">
        <v>3</v>
      </c>
      <c r="O16" t="s">
        <v>19</v>
      </c>
    </row>
    <row r="17" spans="1:15" x14ac:dyDescent="0.35">
      <c r="A17" t="s">
        <v>55</v>
      </c>
      <c r="B17" t="s">
        <v>50</v>
      </c>
      <c r="C17" t="s">
        <v>46</v>
      </c>
      <c r="D17">
        <v>160</v>
      </c>
      <c r="E17">
        <v>1219</v>
      </c>
      <c r="F17">
        <v>9.4</v>
      </c>
      <c r="G17">
        <v>9.4</v>
      </c>
      <c r="H17">
        <v>0</v>
      </c>
      <c r="I17">
        <v>999</v>
      </c>
      <c r="J17">
        <v>0</v>
      </c>
      <c r="K17">
        <v>0</v>
      </c>
      <c r="L17" t="s">
        <v>18</v>
      </c>
      <c r="M17">
        <v>150</v>
      </c>
      <c r="N17">
        <v>3</v>
      </c>
      <c r="O17" t="s">
        <v>19</v>
      </c>
    </row>
    <row r="18" spans="1:15" x14ac:dyDescent="0.35">
      <c r="A18" t="s">
        <v>61</v>
      </c>
      <c r="B18" t="s">
        <v>62</v>
      </c>
      <c r="C18" t="s">
        <v>59</v>
      </c>
      <c r="D18">
        <v>200</v>
      </c>
      <c r="E18">
        <v>215</v>
      </c>
      <c r="F18">
        <v>13.7</v>
      </c>
      <c r="G18">
        <v>10.67</v>
      </c>
      <c r="H18">
        <v>0</v>
      </c>
      <c r="I18">
        <v>999</v>
      </c>
      <c r="J18">
        <v>1</v>
      </c>
      <c r="K18">
        <v>0</v>
      </c>
      <c r="L18" t="s">
        <v>18</v>
      </c>
      <c r="M18">
        <v>150</v>
      </c>
      <c r="N18">
        <v>3</v>
      </c>
      <c r="O18" t="s">
        <v>19</v>
      </c>
    </row>
    <row r="19" spans="1:15" x14ac:dyDescent="0.35">
      <c r="A19" t="s">
        <v>64</v>
      </c>
      <c r="B19" t="s">
        <v>62</v>
      </c>
      <c r="C19" t="s">
        <v>59</v>
      </c>
      <c r="D19">
        <v>90</v>
      </c>
      <c r="E19">
        <v>250</v>
      </c>
      <c r="F19">
        <v>7</v>
      </c>
      <c r="G19">
        <v>7.62</v>
      </c>
      <c r="H19">
        <v>0</v>
      </c>
      <c r="I19">
        <v>999</v>
      </c>
      <c r="J19">
        <v>1</v>
      </c>
      <c r="K19">
        <v>0</v>
      </c>
      <c r="L19" t="s">
        <v>18</v>
      </c>
      <c r="M19">
        <v>250</v>
      </c>
      <c r="N19">
        <v>3</v>
      </c>
      <c r="O19" t="s">
        <v>79</v>
      </c>
    </row>
    <row r="20" spans="1:15" x14ac:dyDescent="0.35">
      <c r="A20" t="s">
        <v>65</v>
      </c>
      <c r="B20" t="s">
        <v>58</v>
      </c>
      <c r="C20" t="s">
        <v>59</v>
      </c>
      <c r="D20">
        <v>53</v>
      </c>
      <c r="E20">
        <v>413</v>
      </c>
      <c r="F20">
        <v>10.7</v>
      </c>
      <c r="G20">
        <v>12.2</v>
      </c>
      <c r="H20">
        <v>30</v>
      </c>
      <c r="I20">
        <v>65.5</v>
      </c>
      <c r="J20">
        <v>1</v>
      </c>
      <c r="K20">
        <v>1</v>
      </c>
      <c r="L20" t="s">
        <v>18</v>
      </c>
      <c r="M20">
        <v>200</v>
      </c>
      <c r="N20">
        <v>3</v>
      </c>
      <c r="O20" t="s">
        <v>43</v>
      </c>
    </row>
    <row r="21" spans="1:15" x14ac:dyDescent="0.35">
      <c r="A21" t="s">
        <v>67</v>
      </c>
      <c r="B21" t="s">
        <v>58</v>
      </c>
      <c r="C21" t="s">
        <v>59</v>
      </c>
      <c r="D21">
        <v>32</v>
      </c>
      <c r="E21">
        <v>396</v>
      </c>
      <c r="F21">
        <v>10.67</v>
      </c>
      <c r="G21">
        <v>10.67</v>
      </c>
      <c r="H21">
        <v>29</v>
      </c>
      <c r="I21">
        <v>999</v>
      </c>
      <c r="J21">
        <v>1</v>
      </c>
      <c r="K21">
        <v>0</v>
      </c>
      <c r="L21" t="s">
        <v>18</v>
      </c>
      <c r="M21">
        <v>200</v>
      </c>
      <c r="N21">
        <v>3</v>
      </c>
      <c r="O21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99</v>
      </c>
      <c r="M1" s="1" t="s">
        <v>100</v>
      </c>
      <c r="N1" s="1" t="s">
        <v>101</v>
      </c>
      <c r="O1" s="1" t="s">
        <v>102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33</v>
      </c>
      <c r="B9" t="s">
        <v>34</v>
      </c>
      <c r="C9" t="s">
        <v>32</v>
      </c>
      <c r="D9">
        <v>200</v>
      </c>
      <c r="E9">
        <v>434</v>
      </c>
      <c r="F9">
        <v>10.36</v>
      </c>
      <c r="G9">
        <v>9.75</v>
      </c>
      <c r="H9">
        <v>0</v>
      </c>
      <c r="I9">
        <v>59.13</v>
      </c>
      <c r="J9">
        <v>0</v>
      </c>
      <c r="K9">
        <v>0</v>
      </c>
      <c r="L9" t="s">
        <v>18</v>
      </c>
      <c r="M9">
        <v>150</v>
      </c>
      <c r="N9">
        <v>3</v>
      </c>
      <c r="O9" t="s">
        <v>19</v>
      </c>
    </row>
    <row r="10" spans="1:15" x14ac:dyDescent="0.35">
      <c r="A10" t="s">
        <v>35</v>
      </c>
      <c r="B10" t="s">
        <v>36</v>
      </c>
      <c r="C10" t="s">
        <v>32</v>
      </c>
      <c r="D10">
        <v>100</v>
      </c>
      <c r="E10">
        <v>121.92</v>
      </c>
      <c r="F10">
        <v>9.14</v>
      </c>
      <c r="G10">
        <v>9</v>
      </c>
      <c r="H10">
        <v>5.38</v>
      </c>
      <c r="I10">
        <v>999</v>
      </c>
      <c r="J10">
        <v>1</v>
      </c>
      <c r="K10">
        <v>0</v>
      </c>
      <c r="L10" t="s">
        <v>18</v>
      </c>
      <c r="M10">
        <v>200</v>
      </c>
      <c r="N10">
        <v>3</v>
      </c>
      <c r="O10" t="s">
        <v>73</v>
      </c>
    </row>
    <row r="11" spans="1:15" x14ac:dyDescent="0.35">
      <c r="A11" t="s">
        <v>37</v>
      </c>
      <c r="B11" t="s">
        <v>38</v>
      </c>
      <c r="C11" t="s">
        <v>32</v>
      </c>
      <c r="D11">
        <v>80</v>
      </c>
      <c r="E11">
        <v>488</v>
      </c>
      <c r="F11">
        <v>12.2</v>
      </c>
      <c r="G11">
        <v>10.67</v>
      </c>
      <c r="H11">
        <v>5</v>
      </c>
      <c r="I11">
        <v>999</v>
      </c>
      <c r="J11">
        <v>0</v>
      </c>
      <c r="K11">
        <v>0</v>
      </c>
      <c r="L11" t="s">
        <v>18</v>
      </c>
      <c r="M11">
        <v>150</v>
      </c>
      <c r="N11">
        <v>3</v>
      </c>
      <c r="O11" t="s">
        <v>19</v>
      </c>
    </row>
    <row r="12" spans="1:15" x14ac:dyDescent="0.35">
      <c r="A12" t="s">
        <v>74</v>
      </c>
      <c r="B12" t="s">
        <v>34</v>
      </c>
      <c r="C12" t="s">
        <v>32</v>
      </c>
      <c r="D12">
        <v>50</v>
      </c>
      <c r="E12">
        <v>1097</v>
      </c>
      <c r="F12">
        <v>9.1</v>
      </c>
      <c r="G12">
        <v>12.2</v>
      </c>
      <c r="H12">
        <v>0</v>
      </c>
      <c r="I12">
        <v>59.13</v>
      </c>
      <c r="J12">
        <v>0</v>
      </c>
      <c r="K12">
        <v>0</v>
      </c>
      <c r="L12" t="s">
        <v>18</v>
      </c>
      <c r="M12">
        <v>150</v>
      </c>
      <c r="N12">
        <v>3</v>
      </c>
      <c r="O12" t="s">
        <v>19</v>
      </c>
    </row>
    <row r="13" spans="1:15" x14ac:dyDescent="0.35">
      <c r="A13" t="s">
        <v>75</v>
      </c>
      <c r="B13" t="s">
        <v>36</v>
      </c>
      <c r="C13" t="s">
        <v>32</v>
      </c>
      <c r="D13">
        <v>45</v>
      </c>
      <c r="E13">
        <v>1244</v>
      </c>
      <c r="F13">
        <v>12.2</v>
      </c>
      <c r="G13">
        <v>10.7</v>
      </c>
      <c r="H13">
        <v>0</v>
      </c>
      <c r="I13">
        <v>999</v>
      </c>
      <c r="J13">
        <v>1</v>
      </c>
      <c r="K13">
        <v>1</v>
      </c>
      <c r="L13" t="s">
        <v>18</v>
      </c>
      <c r="M13">
        <v>250</v>
      </c>
      <c r="N13">
        <v>3</v>
      </c>
      <c r="O13" t="s">
        <v>39</v>
      </c>
    </row>
    <row r="14" spans="1:15" x14ac:dyDescent="0.35">
      <c r="A14" t="s">
        <v>76</v>
      </c>
      <c r="B14" t="s">
        <v>31</v>
      </c>
      <c r="C14" t="s">
        <v>32</v>
      </c>
      <c r="D14">
        <v>42</v>
      </c>
      <c r="E14">
        <v>484</v>
      </c>
      <c r="F14">
        <v>9.75</v>
      </c>
      <c r="G14">
        <v>9.75</v>
      </c>
      <c r="H14">
        <v>0</v>
      </c>
      <c r="I14">
        <v>999</v>
      </c>
      <c r="J14">
        <v>1</v>
      </c>
      <c r="K14">
        <v>1</v>
      </c>
      <c r="L14" t="s">
        <v>18</v>
      </c>
      <c r="M14">
        <v>250</v>
      </c>
      <c r="N14">
        <v>3</v>
      </c>
      <c r="O14" t="s">
        <v>39</v>
      </c>
    </row>
    <row r="15" spans="1:15" x14ac:dyDescent="0.35">
      <c r="A15" t="s">
        <v>77</v>
      </c>
      <c r="B15" t="s">
        <v>34</v>
      </c>
      <c r="C15" t="s">
        <v>32</v>
      </c>
      <c r="D15">
        <v>35</v>
      </c>
      <c r="E15">
        <v>457</v>
      </c>
      <c r="F15">
        <v>10.36</v>
      </c>
      <c r="G15">
        <v>12.2</v>
      </c>
      <c r="H15">
        <v>0</v>
      </c>
      <c r="I15">
        <v>59.13</v>
      </c>
      <c r="J15">
        <v>0</v>
      </c>
      <c r="K15">
        <v>0</v>
      </c>
      <c r="L15" t="s">
        <v>18</v>
      </c>
      <c r="M15">
        <v>250</v>
      </c>
      <c r="N15">
        <v>3</v>
      </c>
      <c r="O15" t="s">
        <v>39</v>
      </c>
    </row>
    <row r="16" spans="1:15" x14ac:dyDescent="0.35">
      <c r="A16" t="s">
        <v>42</v>
      </c>
      <c r="B16" t="s">
        <v>31</v>
      </c>
      <c r="C16" t="s">
        <v>32</v>
      </c>
      <c r="D16">
        <v>30</v>
      </c>
      <c r="E16">
        <v>366</v>
      </c>
      <c r="F16">
        <v>9.1</v>
      </c>
      <c r="G16">
        <v>9.1</v>
      </c>
      <c r="H16">
        <v>20</v>
      </c>
      <c r="I16">
        <v>999</v>
      </c>
      <c r="J16">
        <v>1</v>
      </c>
      <c r="K16">
        <v>1</v>
      </c>
      <c r="L16" t="s">
        <v>18</v>
      </c>
      <c r="M16">
        <v>200</v>
      </c>
      <c r="N16">
        <v>3</v>
      </c>
      <c r="O16" t="s">
        <v>43</v>
      </c>
    </row>
    <row r="17" spans="1:15" x14ac:dyDescent="0.35">
      <c r="A17" t="s">
        <v>44</v>
      </c>
      <c r="B17" t="s">
        <v>45</v>
      </c>
      <c r="C17" t="s">
        <v>46</v>
      </c>
      <c r="D17">
        <v>2190</v>
      </c>
      <c r="E17">
        <v>2000</v>
      </c>
      <c r="F17">
        <v>11</v>
      </c>
      <c r="G17">
        <v>12.5</v>
      </c>
      <c r="H17">
        <v>0</v>
      </c>
      <c r="I17">
        <v>999</v>
      </c>
      <c r="J17">
        <v>0</v>
      </c>
      <c r="K17">
        <v>0</v>
      </c>
      <c r="L17" t="s">
        <v>18</v>
      </c>
      <c r="M17">
        <v>150</v>
      </c>
      <c r="N17">
        <v>3</v>
      </c>
      <c r="O17" t="s">
        <v>19</v>
      </c>
    </row>
    <row r="18" spans="1:15" x14ac:dyDescent="0.35">
      <c r="A18" t="s">
        <v>47</v>
      </c>
      <c r="B18" t="s">
        <v>48</v>
      </c>
      <c r="C18" t="s">
        <v>46</v>
      </c>
      <c r="D18">
        <v>840</v>
      </c>
      <c r="E18">
        <v>10229</v>
      </c>
      <c r="F18">
        <v>7.1</v>
      </c>
      <c r="G18">
        <v>11</v>
      </c>
      <c r="H18">
        <v>0</v>
      </c>
      <c r="I18">
        <v>999</v>
      </c>
      <c r="J18">
        <v>0</v>
      </c>
      <c r="K18">
        <v>0</v>
      </c>
      <c r="L18" t="s">
        <v>18</v>
      </c>
      <c r="M18">
        <v>150</v>
      </c>
      <c r="N18">
        <v>3</v>
      </c>
      <c r="O18" t="s">
        <v>19</v>
      </c>
    </row>
    <row r="19" spans="1:15" x14ac:dyDescent="0.35">
      <c r="A19" t="s">
        <v>49</v>
      </c>
      <c r="B19" t="s">
        <v>50</v>
      </c>
      <c r="C19" t="s">
        <v>46</v>
      </c>
      <c r="D19">
        <v>747</v>
      </c>
      <c r="E19">
        <v>3857</v>
      </c>
      <c r="F19">
        <v>11</v>
      </c>
      <c r="G19">
        <v>9.4</v>
      </c>
      <c r="H19">
        <v>0</v>
      </c>
      <c r="I19">
        <v>999</v>
      </c>
      <c r="J19">
        <v>0</v>
      </c>
      <c r="K19">
        <v>0</v>
      </c>
      <c r="L19" t="s">
        <v>18</v>
      </c>
      <c r="M19">
        <v>150</v>
      </c>
      <c r="N19">
        <v>3</v>
      </c>
      <c r="O19" t="s">
        <v>19</v>
      </c>
    </row>
    <row r="20" spans="1:15" x14ac:dyDescent="0.35">
      <c r="A20" t="s">
        <v>51</v>
      </c>
      <c r="B20" t="s">
        <v>52</v>
      </c>
      <c r="C20" t="s">
        <v>46</v>
      </c>
      <c r="D20">
        <v>460</v>
      </c>
      <c r="E20">
        <v>3400</v>
      </c>
      <c r="F20">
        <v>11</v>
      </c>
      <c r="G20">
        <v>11</v>
      </c>
      <c r="H20">
        <v>0</v>
      </c>
      <c r="I20">
        <v>999</v>
      </c>
      <c r="J20">
        <v>0</v>
      </c>
      <c r="K20">
        <v>0</v>
      </c>
      <c r="L20" t="s">
        <v>18</v>
      </c>
      <c r="M20">
        <v>150</v>
      </c>
      <c r="N20">
        <v>3</v>
      </c>
      <c r="O20" t="s">
        <v>19</v>
      </c>
    </row>
    <row r="21" spans="1:15" x14ac:dyDescent="0.35">
      <c r="A21" t="s">
        <v>54</v>
      </c>
      <c r="B21" t="s">
        <v>45</v>
      </c>
      <c r="C21" t="s">
        <v>46</v>
      </c>
      <c r="D21">
        <v>162</v>
      </c>
      <c r="E21">
        <v>1981</v>
      </c>
      <c r="F21">
        <v>9.4</v>
      </c>
      <c r="G21">
        <v>9.4</v>
      </c>
      <c r="H21">
        <v>0</v>
      </c>
      <c r="I21">
        <v>999</v>
      </c>
      <c r="J21">
        <v>0</v>
      </c>
      <c r="K21">
        <v>0</v>
      </c>
      <c r="L21" t="s">
        <v>18</v>
      </c>
      <c r="M21">
        <v>150</v>
      </c>
      <c r="N21">
        <v>3</v>
      </c>
      <c r="O21" t="s">
        <v>19</v>
      </c>
    </row>
    <row r="22" spans="1:15" x14ac:dyDescent="0.35">
      <c r="A22" t="s">
        <v>55</v>
      </c>
      <c r="B22" t="s">
        <v>50</v>
      </c>
      <c r="C22" t="s">
        <v>46</v>
      </c>
      <c r="D22">
        <v>160</v>
      </c>
      <c r="E22">
        <v>1219</v>
      </c>
      <c r="F22">
        <v>9.4</v>
      </c>
      <c r="G22">
        <v>9.4</v>
      </c>
      <c r="H22">
        <v>0</v>
      </c>
      <c r="I22">
        <v>999</v>
      </c>
      <c r="J22">
        <v>0</v>
      </c>
      <c r="K22">
        <v>0</v>
      </c>
      <c r="L22" t="s">
        <v>18</v>
      </c>
      <c r="M22">
        <v>150</v>
      </c>
      <c r="N22">
        <v>3</v>
      </c>
      <c r="O22" t="s">
        <v>19</v>
      </c>
    </row>
    <row r="23" spans="1:15" x14ac:dyDescent="0.35">
      <c r="A23" t="s">
        <v>56</v>
      </c>
      <c r="B23" t="s">
        <v>45</v>
      </c>
      <c r="C23" t="s">
        <v>46</v>
      </c>
      <c r="D23">
        <v>100</v>
      </c>
      <c r="E23">
        <v>1829</v>
      </c>
      <c r="F23">
        <v>11</v>
      </c>
      <c r="G23">
        <v>12.5</v>
      </c>
      <c r="H23">
        <v>0</v>
      </c>
      <c r="I23">
        <v>58.2</v>
      </c>
      <c r="J23">
        <v>0</v>
      </c>
      <c r="K23">
        <v>0</v>
      </c>
      <c r="L23" t="s">
        <v>18</v>
      </c>
      <c r="M23">
        <v>150</v>
      </c>
      <c r="N23">
        <v>3</v>
      </c>
      <c r="O23" t="s">
        <v>19</v>
      </c>
    </row>
    <row r="24" spans="1:15" x14ac:dyDescent="0.35">
      <c r="A24" t="s">
        <v>61</v>
      </c>
      <c r="B24" t="s">
        <v>62</v>
      </c>
      <c r="C24" t="s">
        <v>59</v>
      </c>
      <c r="D24">
        <v>200</v>
      </c>
      <c r="E24">
        <v>215</v>
      </c>
      <c r="F24">
        <v>13.7</v>
      </c>
      <c r="G24">
        <v>10.67</v>
      </c>
      <c r="H24">
        <v>0</v>
      </c>
      <c r="I24">
        <v>999</v>
      </c>
      <c r="J24">
        <v>1</v>
      </c>
      <c r="K24">
        <v>0</v>
      </c>
      <c r="L24" t="s">
        <v>18</v>
      </c>
      <c r="M24">
        <v>150</v>
      </c>
      <c r="N24">
        <v>3</v>
      </c>
      <c r="O24" t="s">
        <v>19</v>
      </c>
    </row>
    <row r="25" spans="1:15" x14ac:dyDescent="0.35">
      <c r="A25" t="s">
        <v>63</v>
      </c>
      <c r="B25" t="s">
        <v>62</v>
      </c>
      <c r="C25" t="s">
        <v>59</v>
      </c>
      <c r="D25">
        <v>120</v>
      </c>
      <c r="E25">
        <v>260</v>
      </c>
      <c r="F25">
        <v>12.2</v>
      </c>
      <c r="G25">
        <v>12.2</v>
      </c>
      <c r="H25">
        <v>0</v>
      </c>
      <c r="I25">
        <v>53</v>
      </c>
      <c r="J25">
        <v>1</v>
      </c>
      <c r="K25">
        <v>1</v>
      </c>
      <c r="L25" t="s">
        <v>18</v>
      </c>
      <c r="M25">
        <v>150</v>
      </c>
      <c r="N25">
        <v>3</v>
      </c>
      <c r="O25" t="s">
        <v>19</v>
      </c>
    </row>
    <row r="26" spans="1:15" x14ac:dyDescent="0.35">
      <c r="A26" t="s">
        <v>64</v>
      </c>
      <c r="B26" t="s">
        <v>62</v>
      </c>
      <c r="C26" t="s">
        <v>59</v>
      </c>
      <c r="D26">
        <v>90</v>
      </c>
      <c r="E26">
        <v>250</v>
      </c>
      <c r="F26">
        <v>7</v>
      </c>
      <c r="G26">
        <v>7.62</v>
      </c>
      <c r="H26">
        <v>0</v>
      </c>
      <c r="I26">
        <v>999</v>
      </c>
      <c r="J26">
        <v>1</v>
      </c>
      <c r="K26">
        <v>0</v>
      </c>
      <c r="L26" t="s">
        <v>18</v>
      </c>
      <c r="M26">
        <v>150</v>
      </c>
      <c r="N26">
        <v>3</v>
      </c>
      <c r="O26" t="s">
        <v>19</v>
      </c>
    </row>
    <row r="27" spans="1:15" x14ac:dyDescent="0.35">
      <c r="A27" t="s">
        <v>65</v>
      </c>
      <c r="B27" t="s">
        <v>58</v>
      </c>
      <c r="C27" t="s">
        <v>59</v>
      </c>
      <c r="D27">
        <v>53</v>
      </c>
      <c r="E27">
        <v>413</v>
      </c>
      <c r="F27">
        <v>10.7</v>
      </c>
      <c r="G27">
        <v>12.2</v>
      </c>
      <c r="H27">
        <v>30</v>
      </c>
      <c r="I27">
        <v>65.5</v>
      </c>
      <c r="J27">
        <v>1</v>
      </c>
      <c r="K27">
        <v>1</v>
      </c>
      <c r="L27" t="s">
        <v>18</v>
      </c>
      <c r="M27">
        <v>100</v>
      </c>
      <c r="N27">
        <v>3</v>
      </c>
      <c r="O27" t="s">
        <v>87</v>
      </c>
    </row>
    <row r="28" spans="1:15" x14ac:dyDescent="0.35">
      <c r="A28" t="s">
        <v>67</v>
      </c>
      <c r="B28" t="s">
        <v>58</v>
      </c>
      <c r="C28" t="s">
        <v>59</v>
      </c>
      <c r="D28">
        <v>32</v>
      </c>
      <c r="E28">
        <v>396</v>
      </c>
      <c r="F28">
        <v>10.67</v>
      </c>
      <c r="G28">
        <v>10.67</v>
      </c>
      <c r="H28">
        <v>29</v>
      </c>
      <c r="I28">
        <v>999</v>
      </c>
      <c r="J28">
        <v>1</v>
      </c>
      <c r="K28">
        <v>0</v>
      </c>
      <c r="L28" t="s">
        <v>18</v>
      </c>
      <c r="M28">
        <v>200</v>
      </c>
      <c r="N28">
        <v>3</v>
      </c>
      <c r="O28" t="s">
        <v>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6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150</v>
      </c>
      <c r="N4">
        <v>3</v>
      </c>
      <c r="O4" t="s">
        <v>19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150</v>
      </c>
      <c r="N5">
        <v>3</v>
      </c>
      <c r="O5" t="s">
        <v>19</v>
      </c>
    </row>
    <row r="6" spans="1:15" x14ac:dyDescent="0.35">
      <c r="A6" t="s">
        <v>26</v>
      </c>
      <c r="B6" t="s">
        <v>23</v>
      </c>
      <c r="C6" t="s">
        <v>17</v>
      </c>
      <c r="D6">
        <v>165</v>
      </c>
      <c r="E6">
        <v>1060</v>
      </c>
      <c r="F6">
        <v>12.2</v>
      </c>
      <c r="G6">
        <v>12.2</v>
      </c>
      <c r="H6">
        <v>0</v>
      </c>
      <c r="I6">
        <v>999</v>
      </c>
      <c r="J6">
        <v>1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27</v>
      </c>
      <c r="B7" t="s">
        <v>28</v>
      </c>
      <c r="C7" t="s">
        <v>17</v>
      </c>
      <c r="D7">
        <v>155</v>
      </c>
      <c r="E7">
        <v>1066</v>
      </c>
      <c r="F7">
        <v>13.7</v>
      </c>
      <c r="G7">
        <v>13.7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29</v>
      </c>
      <c r="B8" t="s">
        <v>23</v>
      </c>
      <c r="C8" t="s">
        <v>17</v>
      </c>
      <c r="D8">
        <v>110</v>
      </c>
      <c r="E8">
        <v>517</v>
      </c>
      <c r="F8">
        <v>14.6</v>
      </c>
      <c r="G8">
        <v>12.2</v>
      </c>
      <c r="H8">
        <v>0</v>
      </c>
      <c r="I8">
        <v>999</v>
      </c>
      <c r="J8">
        <v>1</v>
      </c>
      <c r="K8">
        <v>0</v>
      </c>
      <c r="L8" t="s">
        <v>18</v>
      </c>
      <c r="M8">
        <v>150</v>
      </c>
      <c r="N8">
        <v>3</v>
      </c>
      <c r="O8" t="s">
        <v>19</v>
      </c>
    </row>
    <row r="9" spans="1:15" x14ac:dyDescent="0.35">
      <c r="A9" t="s">
        <v>33</v>
      </c>
      <c r="B9" t="s">
        <v>34</v>
      </c>
      <c r="C9" t="s">
        <v>32</v>
      </c>
      <c r="D9">
        <v>200</v>
      </c>
      <c r="E9">
        <v>434</v>
      </c>
      <c r="F9">
        <v>10.36</v>
      </c>
      <c r="G9">
        <v>9.75</v>
      </c>
      <c r="H9">
        <v>0</v>
      </c>
      <c r="I9">
        <v>59.13</v>
      </c>
      <c r="J9">
        <v>0</v>
      </c>
      <c r="K9">
        <v>0</v>
      </c>
      <c r="L9" t="s">
        <v>18</v>
      </c>
      <c r="M9">
        <v>300</v>
      </c>
      <c r="N9">
        <v>3</v>
      </c>
      <c r="O9" t="s">
        <v>72</v>
      </c>
    </row>
    <row r="10" spans="1:15" x14ac:dyDescent="0.35">
      <c r="A10" t="s">
        <v>37</v>
      </c>
      <c r="B10" t="s">
        <v>38</v>
      </c>
      <c r="C10" t="s">
        <v>32</v>
      </c>
      <c r="D10">
        <v>80</v>
      </c>
      <c r="E10">
        <v>488</v>
      </c>
      <c r="F10">
        <v>12.2</v>
      </c>
      <c r="G10">
        <v>10.67</v>
      </c>
      <c r="H10">
        <v>5</v>
      </c>
      <c r="I10">
        <v>999</v>
      </c>
      <c r="J10">
        <v>0</v>
      </c>
      <c r="K10">
        <v>0</v>
      </c>
      <c r="L10" t="s">
        <v>18</v>
      </c>
      <c r="M10">
        <v>200</v>
      </c>
      <c r="N10">
        <v>3</v>
      </c>
      <c r="O10" t="s">
        <v>73</v>
      </c>
    </row>
    <row r="11" spans="1:15" x14ac:dyDescent="0.35">
      <c r="A11" t="s">
        <v>40</v>
      </c>
      <c r="B11" t="s">
        <v>31</v>
      </c>
      <c r="C11" t="s">
        <v>32</v>
      </c>
      <c r="D11">
        <v>80</v>
      </c>
      <c r="E11">
        <v>380</v>
      </c>
      <c r="F11">
        <v>11.5</v>
      </c>
      <c r="G11">
        <v>12.2</v>
      </c>
      <c r="H11">
        <v>0</v>
      </c>
      <c r="I11">
        <v>41.15</v>
      </c>
      <c r="J11">
        <v>1</v>
      </c>
      <c r="K11">
        <v>0</v>
      </c>
      <c r="L11" t="s">
        <v>18</v>
      </c>
      <c r="M11">
        <v>200</v>
      </c>
      <c r="N11">
        <v>3</v>
      </c>
      <c r="O11" t="s">
        <v>73</v>
      </c>
    </row>
    <row r="12" spans="1:15" x14ac:dyDescent="0.35">
      <c r="A12" t="s">
        <v>74</v>
      </c>
      <c r="B12" t="s">
        <v>34</v>
      </c>
      <c r="C12" t="s">
        <v>32</v>
      </c>
      <c r="D12">
        <v>50</v>
      </c>
      <c r="E12">
        <v>1097</v>
      </c>
      <c r="F12">
        <v>9.1</v>
      </c>
      <c r="G12">
        <v>12.2</v>
      </c>
      <c r="H12">
        <v>0</v>
      </c>
      <c r="I12">
        <v>59.13</v>
      </c>
      <c r="J12">
        <v>0</v>
      </c>
      <c r="K12">
        <v>0</v>
      </c>
      <c r="L12" t="s">
        <v>18</v>
      </c>
      <c r="M12">
        <v>250</v>
      </c>
      <c r="N12">
        <v>3</v>
      </c>
      <c r="O12" t="s">
        <v>39</v>
      </c>
    </row>
    <row r="13" spans="1:15" x14ac:dyDescent="0.35">
      <c r="A13" t="s">
        <v>75</v>
      </c>
      <c r="B13" t="s">
        <v>36</v>
      </c>
      <c r="C13" t="s">
        <v>32</v>
      </c>
      <c r="D13">
        <v>45</v>
      </c>
      <c r="E13">
        <v>1244</v>
      </c>
      <c r="F13">
        <v>12.2</v>
      </c>
      <c r="G13">
        <v>10.7</v>
      </c>
      <c r="H13">
        <v>0</v>
      </c>
      <c r="I13">
        <v>999</v>
      </c>
      <c r="J13">
        <v>1</v>
      </c>
      <c r="K13">
        <v>1</v>
      </c>
      <c r="L13" t="s">
        <v>18</v>
      </c>
      <c r="M13">
        <v>250</v>
      </c>
      <c r="N13">
        <v>3</v>
      </c>
      <c r="O13" t="s">
        <v>39</v>
      </c>
    </row>
    <row r="14" spans="1:15" x14ac:dyDescent="0.35">
      <c r="A14" t="s">
        <v>76</v>
      </c>
      <c r="B14" t="s">
        <v>31</v>
      </c>
      <c r="C14" t="s">
        <v>32</v>
      </c>
      <c r="D14">
        <v>42</v>
      </c>
      <c r="E14">
        <v>484</v>
      </c>
      <c r="F14">
        <v>9.75</v>
      </c>
      <c r="G14">
        <v>9.75</v>
      </c>
      <c r="H14">
        <v>0</v>
      </c>
      <c r="I14">
        <v>999</v>
      </c>
      <c r="J14">
        <v>1</v>
      </c>
      <c r="K14">
        <v>1</v>
      </c>
      <c r="L14" t="s">
        <v>18</v>
      </c>
      <c r="M14">
        <v>400</v>
      </c>
      <c r="N14">
        <v>3</v>
      </c>
      <c r="O14" t="s">
        <v>107</v>
      </c>
    </row>
    <row r="15" spans="1:15" x14ac:dyDescent="0.35">
      <c r="A15" t="s">
        <v>44</v>
      </c>
      <c r="B15" t="s">
        <v>45</v>
      </c>
      <c r="C15" t="s">
        <v>46</v>
      </c>
      <c r="D15">
        <v>2190</v>
      </c>
      <c r="E15">
        <v>2000</v>
      </c>
      <c r="F15">
        <v>11</v>
      </c>
      <c r="G15">
        <v>12.5</v>
      </c>
      <c r="H15">
        <v>0</v>
      </c>
      <c r="I15">
        <v>999</v>
      </c>
      <c r="J15">
        <v>0</v>
      </c>
      <c r="K15">
        <v>0</v>
      </c>
      <c r="L15" t="s">
        <v>18</v>
      </c>
      <c r="M15">
        <v>150</v>
      </c>
      <c r="N15">
        <v>3</v>
      </c>
      <c r="O15" t="s">
        <v>19</v>
      </c>
    </row>
    <row r="16" spans="1:15" x14ac:dyDescent="0.35">
      <c r="A16" t="s">
        <v>47</v>
      </c>
      <c r="B16" t="s">
        <v>48</v>
      </c>
      <c r="C16" t="s">
        <v>46</v>
      </c>
      <c r="D16">
        <v>840</v>
      </c>
      <c r="E16">
        <v>10229</v>
      </c>
      <c r="F16">
        <v>7.1</v>
      </c>
      <c r="G16">
        <v>11</v>
      </c>
      <c r="H16">
        <v>0</v>
      </c>
      <c r="I16">
        <v>999</v>
      </c>
      <c r="J16">
        <v>0</v>
      </c>
      <c r="K16">
        <v>0</v>
      </c>
      <c r="L16" t="s">
        <v>18</v>
      </c>
      <c r="M16">
        <v>150</v>
      </c>
      <c r="N16">
        <v>3</v>
      </c>
      <c r="O16" t="s">
        <v>19</v>
      </c>
    </row>
    <row r="17" spans="1:15" x14ac:dyDescent="0.35">
      <c r="A17" t="s">
        <v>49</v>
      </c>
      <c r="B17" t="s">
        <v>50</v>
      </c>
      <c r="C17" t="s">
        <v>46</v>
      </c>
      <c r="D17">
        <v>747</v>
      </c>
      <c r="E17">
        <v>3857</v>
      </c>
      <c r="F17">
        <v>11</v>
      </c>
      <c r="G17">
        <v>9.4</v>
      </c>
      <c r="H17">
        <v>0</v>
      </c>
      <c r="I17">
        <v>999</v>
      </c>
      <c r="J17">
        <v>0</v>
      </c>
      <c r="K17">
        <v>0</v>
      </c>
      <c r="L17" t="s">
        <v>18</v>
      </c>
      <c r="M17">
        <v>250</v>
      </c>
      <c r="N17">
        <v>3</v>
      </c>
      <c r="O17" t="s">
        <v>79</v>
      </c>
    </row>
    <row r="18" spans="1:15" x14ac:dyDescent="0.35">
      <c r="A18" t="s">
        <v>51</v>
      </c>
      <c r="B18" t="s">
        <v>52</v>
      </c>
      <c r="C18" t="s">
        <v>46</v>
      </c>
      <c r="D18">
        <v>460</v>
      </c>
      <c r="E18">
        <v>3400</v>
      </c>
      <c r="F18">
        <v>11</v>
      </c>
      <c r="G18">
        <v>11</v>
      </c>
      <c r="H18">
        <v>0</v>
      </c>
      <c r="I18">
        <v>999</v>
      </c>
      <c r="J18">
        <v>0</v>
      </c>
      <c r="K18">
        <v>0</v>
      </c>
      <c r="L18" t="s">
        <v>18</v>
      </c>
      <c r="M18">
        <v>150</v>
      </c>
      <c r="N18">
        <v>3</v>
      </c>
      <c r="O18" t="s">
        <v>19</v>
      </c>
    </row>
    <row r="19" spans="1:15" x14ac:dyDescent="0.35">
      <c r="A19" t="s">
        <v>53</v>
      </c>
      <c r="B19" t="s">
        <v>48</v>
      </c>
      <c r="C19" t="s">
        <v>46</v>
      </c>
      <c r="D19">
        <v>206</v>
      </c>
      <c r="E19">
        <v>2575</v>
      </c>
      <c r="F19">
        <v>11</v>
      </c>
      <c r="G19">
        <v>11</v>
      </c>
      <c r="H19">
        <v>0</v>
      </c>
      <c r="I19">
        <v>41.5</v>
      </c>
      <c r="J19">
        <v>0</v>
      </c>
      <c r="K19">
        <v>0</v>
      </c>
      <c r="L19" t="s">
        <v>18</v>
      </c>
      <c r="M19">
        <v>150</v>
      </c>
      <c r="N19">
        <v>3</v>
      </c>
      <c r="O19" t="s">
        <v>19</v>
      </c>
    </row>
    <row r="20" spans="1:15" x14ac:dyDescent="0.35">
      <c r="A20" t="s">
        <v>54</v>
      </c>
      <c r="B20" t="s">
        <v>45</v>
      </c>
      <c r="C20" t="s">
        <v>46</v>
      </c>
      <c r="D20">
        <v>162</v>
      </c>
      <c r="E20">
        <v>1981</v>
      </c>
      <c r="F20">
        <v>9.4</v>
      </c>
      <c r="G20">
        <v>9.4</v>
      </c>
      <c r="H20">
        <v>0</v>
      </c>
      <c r="I20">
        <v>999</v>
      </c>
      <c r="J20">
        <v>0</v>
      </c>
      <c r="K20">
        <v>0</v>
      </c>
      <c r="L20" t="s">
        <v>18</v>
      </c>
      <c r="M20">
        <v>250</v>
      </c>
      <c r="N20">
        <v>3</v>
      </c>
      <c r="O20" t="s">
        <v>79</v>
      </c>
    </row>
    <row r="21" spans="1:15" x14ac:dyDescent="0.35">
      <c r="A21" t="s">
        <v>55</v>
      </c>
      <c r="B21" t="s">
        <v>50</v>
      </c>
      <c r="C21" t="s">
        <v>46</v>
      </c>
      <c r="D21">
        <v>160</v>
      </c>
      <c r="E21">
        <v>1219</v>
      </c>
      <c r="F21">
        <v>9.4</v>
      </c>
      <c r="G21">
        <v>9.4</v>
      </c>
      <c r="H21">
        <v>0</v>
      </c>
      <c r="I21">
        <v>999</v>
      </c>
      <c r="J21">
        <v>0</v>
      </c>
      <c r="K21">
        <v>0</v>
      </c>
      <c r="L21" t="s">
        <v>18</v>
      </c>
      <c r="M21">
        <v>250</v>
      </c>
      <c r="N21">
        <v>3</v>
      </c>
      <c r="O21" t="s">
        <v>79</v>
      </c>
    </row>
    <row r="22" spans="1:15" x14ac:dyDescent="0.35">
      <c r="A22" t="s">
        <v>56</v>
      </c>
      <c r="B22" t="s">
        <v>45</v>
      </c>
      <c r="C22" t="s">
        <v>46</v>
      </c>
      <c r="D22">
        <v>100</v>
      </c>
      <c r="E22">
        <v>1829</v>
      </c>
      <c r="F22">
        <v>11</v>
      </c>
      <c r="G22">
        <v>12.5</v>
      </c>
      <c r="H22">
        <v>0</v>
      </c>
      <c r="I22">
        <v>58.2</v>
      </c>
      <c r="J22">
        <v>0</v>
      </c>
      <c r="K22">
        <v>0</v>
      </c>
      <c r="L22" t="s">
        <v>18</v>
      </c>
      <c r="M22">
        <v>150</v>
      </c>
      <c r="N22">
        <v>3</v>
      </c>
      <c r="O22" t="s">
        <v>19</v>
      </c>
    </row>
    <row r="23" spans="1:15" x14ac:dyDescent="0.35">
      <c r="A23" t="s">
        <v>57</v>
      </c>
      <c r="B23" t="s">
        <v>58</v>
      </c>
      <c r="C23" t="s">
        <v>59</v>
      </c>
      <c r="D23">
        <v>260</v>
      </c>
      <c r="E23">
        <v>650</v>
      </c>
      <c r="F23">
        <v>13.7</v>
      </c>
      <c r="G23">
        <v>15.24</v>
      </c>
      <c r="H23">
        <v>0</v>
      </c>
      <c r="I23">
        <v>46.9</v>
      </c>
      <c r="J23">
        <v>1</v>
      </c>
      <c r="K23">
        <v>0</v>
      </c>
      <c r="L23" t="s">
        <v>18</v>
      </c>
      <c r="M23">
        <v>150</v>
      </c>
      <c r="N23">
        <v>3</v>
      </c>
      <c r="O23" t="s">
        <v>19</v>
      </c>
    </row>
    <row r="24" spans="1:15" x14ac:dyDescent="0.35">
      <c r="A24" t="s">
        <v>65</v>
      </c>
      <c r="B24" t="s">
        <v>58</v>
      </c>
      <c r="C24" t="s">
        <v>59</v>
      </c>
      <c r="D24">
        <v>53</v>
      </c>
      <c r="E24">
        <v>413</v>
      </c>
      <c r="F24">
        <v>10.7</v>
      </c>
      <c r="G24">
        <v>12.2</v>
      </c>
      <c r="H24">
        <v>30</v>
      </c>
      <c r="I24">
        <v>65.5</v>
      </c>
      <c r="J24">
        <v>1</v>
      </c>
      <c r="K24">
        <v>1</v>
      </c>
      <c r="L24" t="s">
        <v>18</v>
      </c>
      <c r="M24">
        <v>150</v>
      </c>
      <c r="N24">
        <v>3</v>
      </c>
      <c r="O24" t="s">
        <v>80</v>
      </c>
    </row>
    <row r="25" spans="1:15" x14ac:dyDescent="0.35">
      <c r="A25" t="s">
        <v>66</v>
      </c>
      <c r="B25" t="s">
        <v>58</v>
      </c>
      <c r="C25" t="s">
        <v>59</v>
      </c>
      <c r="D25">
        <v>50</v>
      </c>
      <c r="E25">
        <v>1067</v>
      </c>
      <c r="F25">
        <v>9.14</v>
      </c>
      <c r="G25">
        <v>9.14</v>
      </c>
      <c r="H25">
        <v>19.5</v>
      </c>
      <c r="I25">
        <v>41</v>
      </c>
      <c r="J25">
        <v>1</v>
      </c>
      <c r="K25">
        <v>1</v>
      </c>
      <c r="L25" t="s">
        <v>18</v>
      </c>
      <c r="M25">
        <v>300</v>
      </c>
      <c r="N25">
        <v>3</v>
      </c>
      <c r="O25" t="s">
        <v>89</v>
      </c>
    </row>
    <row r="26" spans="1:15" x14ac:dyDescent="0.35">
      <c r="A26" t="s">
        <v>67</v>
      </c>
      <c r="B26" t="s">
        <v>58</v>
      </c>
      <c r="C26" t="s">
        <v>59</v>
      </c>
      <c r="D26">
        <v>32</v>
      </c>
      <c r="E26">
        <v>396</v>
      </c>
      <c r="F26">
        <v>10.67</v>
      </c>
      <c r="G26">
        <v>10.67</v>
      </c>
      <c r="H26">
        <v>29</v>
      </c>
      <c r="I26">
        <v>999</v>
      </c>
      <c r="J26">
        <v>1</v>
      </c>
      <c r="K26">
        <v>0</v>
      </c>
      <c r="L26" t="s">
        <v>18</v>
      </c>
      <c r="M26">
        <v>250</v>
      </c>
      <c r="N26">
        <v>3</v>
      </c>
      <c r="O26" t="s">
        <v>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A3" sqref="A3"/>
    </sheetView>
  </sheetViews>
  <sheetFormatPr defaultRowHeight="14.5" x14ac:dyDescent="0.35"/>
  <cols>
    <col min="1" max="1" width="26.1796875" customWidth="1"/>
    <col min="3" max="3" width="18.7265625" customWidth="1"/>
    <col min="4" max="4" width="28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108</v>
      </c>
      <c r="M1" s="1" t="s">
        <v>109</v>
      </c>
      <c r="N1" s="1" t="s">
        <v>110</v>
      </c>
      <c r="O1" s="1" t="s">
        <v>111</v>
      </c>
    </row>
    <row r="2" spans="1:15" x14ac:dyDescent="0.35">
      <c r="A2" t="s">
        <v>15</v>
      </c>
      <c r="B2" t="s">
        <v>16</v>
      </c>
      <c r="C2" t="s">
        <v>17</v>
      </c>
      <c r="D2">
        <v>707</v>
      </c>
      <c r="E2">
        <v>1876</v>
      </c>
      <c r="F2">
        <v>10.5</v>
      </c>
      <c r="G2">
        <v>10.5</v>
      </c>
      <c r="H2">
        <v>0</v>
      </c>
      <c r="I2">
        <v>62</v>
      </c>
      <c r="J2">
        <v>0</v>
      </c>
      <c r="K2">
        <v>0</v>
      </c>
      <c r="L2" t="s">
        <v>18</v>
      </c>
      <c r="M2">
        <v>150</v>
      </c>
      <c r="N2">
        <v>3</v>
      </c>
      <c r="O2" t="s">
        <v>19</v>
      </c>
    </row>
    <row r="3" spans="1:15" x14ac:dyDescent="0.35">
      <c r="A3" t="s">
        <v>20</v>
      </c>
      <c r="B3" t="s">
        <v>21</v>
      </c>
      <c r="C3" t="s">
        <v>17</v>
      </c>
      <c r="D3">
        <v>680</v>
      </c>
      <c r="E3">
        <v>1020</v>
      </c>
      <c r="F3">
        <v>11</v>
      </c>
      <c r="G3">
        <v>11</v>
      </c>
      <c r="H3">
        <v>0</v>
      </c>
      <c r="I3">
        <v>999</v>
      </c>
      <c r="J3">
        <v>1</v>
      </c>
      <c r="K3">
        <v>1</v>
      </c>
      <c r="L3" t="s">
        <v>18</v>
      </c>
      <c r="M3">
        <v>150</v>
      </c>
      <c r="N3">
        <v>3</v>
      </c>
      <c r="O3" t="s">
        <v>19</v>
      </c>
    </row>
    <row r="4" spans="1:15" x14ac:dyDescent="0.35">
      <c r="A4" t="s">
        <v>22</v>
      </c>
      <c r="B4" t="s">
        <v>23</v>
      </c>
      <c r="C4" t="s">
        <v>17</v>
      </c>
      <c r="D4">
        <v>287</v>
      </c>
      <c r="E4">
        <v>1079</v>
      </c>
      <c r="F4">
        <v>13.1</v>
      </c>
      <c r="G4">
        <v>13.1</v>
      </c>
      <c r="H4">
        <v>0</v>
      </c>
      <c r="I4">
        <v>999</v>
      </c>
      <c r="J4">
        <v>1</v>
      </c>
      <c r="K4">
        <v>1</v>
      </c>
      <c r="L4" t="s">
        <v>18</v>
      </c>
      <c r="M4">
        <v>250</v>
      </c>
      <c r="N4">
        <v>3</v>
      </c>
      <c r="O4" t="s">
        <v>39</v>
      </c>
    </row>
    <row r="5" spans="1:15" x14ac:dyDescent="0.35">
      <c r="A5" t="s">
        <v>24</v>
      </c>
      <c r="B5" t="s">
        <v>25</v>
      </c>
      <c r="C5" t="s">
        <v>17</v>
      </c>
      <c r="D5">
        <v>284</v>
      </c>
      <c r="E5">
        <v>2063</v>
      </c>
      <c r="F5">
        <v>13</v>
      </c>
      <c r="G5">
        <v>13</v>
      </c>
      <c r="H5">
        <v>0</v>
      </c>
      <c r="I5">
        <v>64</v>
      </c>
      <c r="J5">
        <v>1</v>
      </c>
      <c r="K5">
        <v>0</v>
      </c>
      <c r="L5" t="s">
        <v>18</v>
      </c>
      <c r="M5">
        <v>250</v>
      </c>
      <c r="N5">
        <v>3</v>
      </c>
      <c r="O5" t="s">
        <v>39</v>
      </c>
    </row>
    <row r="6" spans="1:15" x14ac:dyDescent="0.35">
      <c r="A6" t="s">
        <v>44</v>
      </c>
      <c r="B6" t="s">
        <v>45</v>
      </c>
      <c r="C6" t="s">
        <v>46</v>
      </c>
      <c r="D6">
        <v>2190</v>
      </c>
      <c r="E6">
        <v>2000</v>
      </c>
      <c r="F6">
        <v>11</v>
      </c>
      <c r="G6">
        <v>12.5</v>
      </c>
      <c r="H6">
        <v>0</v>
      </c>
      <c r="I6">
        <v>999</v>
      </c>
      <c r="J6">
        <v>0</v>
      </c>
      <c r="K6">
        <v>0</v>
      </c>
      <c r="L6" t="s">
        <v>18</v>
      </c>
      <c r="M6">
        <v>150</v>
      </c>
      <c r="N6">
        <v>3</v>
      </c>
      <c r="O6" t="s">
        <v>19</v>
      </c>
    </row>
    <row r="7" spans="1:15" x14ac:dyDescent="0.35">
      <c r="A7" t="s">
        <v>47</v>
      </c>
      <c r="B7" t="s">
        <v>48</v>
      </c>
      <c r="C7" t="s">
        <v>46</v>
      </c>
      <c r="D7">
        <v>840</v>
      </c>
      <c r="E7">
        <v>10229</v>
      </c>
      <c r="F7">
        <v>7.1</v>
      </c>
      <c r="G7">
        <v>11</v>
      </c>
      <c r="H7">
        <v>0</v>
      </c>
      <c r="I7">
        <v>999</v>
      </c>
      <c r="J7">
        <v>0</v>
      </c>
      <c r="K7">
        <v>0</v>
      </c>
      <c r="L7" t="s">
        <v>18</v>
      </c>
      <c r="M7">
        <v>150</v>
      </c>
      <c r="N7">
        <v>3</v>
      </c>
      <c r="O7" t="s">
        <v>19</v>
      </c>
    </row>
    <row r="8" spans="1:15" x14ac:dyDescent="0.35">
      <c r="A8" t="s">
        <v>49</v>
      </c>
      <c r="B8" t="s">
        <v>50</v>
      </c>
      <c r="C8" t="s">
        <v>46</v>
      </c>
      <c r="D8">
        <v>747</v>
      </c>
      <c r="E8">
        <v>3857</v>
      </c>
      <c r="F8">
        <v>11</v>
      </c>
      <c r="G8">
        <v>9.4</v>
      </c>
      <c r="H8">
        <v>0</v>
      </c>
      <c r="I8">
        <v>999</v>
      </c>
      <c r="J8">
        <v>0</v>
      </c>
      <c r="K8">
        <v>0</v>
      </c>
      <c r="L8" t="s">
        <v>18</v>
      </c>
      <c r="M8">
        <v>250</v>
      </c>
      <c r="N8">
        <v>3</v>
      </c>
      <c r="O8" t="s">
        <v>79</v>
      </c>
    </row>
    <row r="9" spans="1:15" x14ac:dyDescent="0.35">
      <c r="A9" t="s">
        <v>51</v>
      </c>
      <c r="B9" t="s">
        <v>52</v>
      </c>
      <c r="C9" t="s">
        <v>46</v>
      </c>
      <c r="D9">
        <v>460</v>
      </c>
      <c r="E9">
        <v>3400</v>
      </c>
      <c r="F9">
        <v>11</v>
      </c>
      <c r="G9">
        <v>11</v>
      </c>
      <c r="H9">
        <v>0</v>
      </c>
      <c r="I9">
        <v>999</v>
      </c>
      <c r="J9">
        <v>0</v>
      </c>
      <c r="K9">
        <v>0</v>
      </c>
      <c r="L9" t="s">
        <v>18</v>
      </c>
      <c r="M9">
        <v>150</v>
      </c>
      <c r="N9">
        <v>3</v>
      </c>
      <c r="O9" t="s">
        <v>19</v>
      </c>
    </row>
    <row r="10" spans="1:15" x14ac:dyDescent="0.35">
      <c r="A10" t="s">
        <v>57</v>
      </c>
      <c r="B10" t="s">
        <v>58</v>
      </c>
      <c r="C10" t="s">
        <v>59</v>
      </c>
      <c r="D10">
        <v>260</v>
      </c>
      <c r="E10">
        <v>650</v>
      </c>
      <c r="F10">
        <v>13.7</v>
      </c>
      <c r="G10">
        <v>15.24</v>
      </c>
      <c r="H10">
        <v>0</v>
      </c>
      <c r="I10">
        <v>46.9</v>
      </c>
      <c r="J10">
        <v>1</v>
      </c>
      <c r="K10">
        <v>0</v>
      </c>
      <c r="L10" t="s">
        <v>18</v>
      </c>
      <c r="M10">
        <v>250</v>
      </c>
      <c r="N10">
        <v>3</v>
      </c>
      <c r="O10" t="s">
        <v>39</v>
      </c>
    </row>
    <row r="11" spans="1:15" x14ac:dyDescent="0.35">
      <c r="A11" t="s">
        <v>65</v>
      </c>
      <c r="B11" t="s">
        <v>58</v>
      </c>
      <c r="C11" t="s">
        <v>59</v>
      </c>
      <c r="D11">
        <v>53</v>
      </c>
      <c r="E11">
        <v>413</v>
      </c>
      <c r="F11">
        <v>10.7</v>
      </c>
      <c r="G11">
        <v>12.2</v>
      </c>
      <c r="H11">
        <v>30</v>
      </c>
      <c r="I11">
        <v>65.5</v>
      </c>
      <c r="J11">
        <v>1</v>
      </c>
      <c r="K11">
        <v>1</v>
      </c>
      <c r="L11" t="s">
        <v>18</v>
      </c>
      <c r="M11">
        <v>250</v>
      </c>
      <c r="N11">
        <v>3</v>
      </c>
      <c r="O11" t="s">
        <v>82</v>
      </c>
    </row>
    <row r="12" spans="1:15" x14ac:dyDescent="0.35">
      <c r="A12" t="s">
        <v>66</v>
      </c>
      <c r="B12" t="s">
        <v>58</v>
      </c>
      <c r="C12" t="s">
        <v>59</v>
      </c>
      <c r="D12">
        <v>50</v>
      </c>
      <c r="E12">
        <v>1067</v>
      </c>
      <c r="F12">
        <v>9.14</v>
      </c>
      <c r="G12">
        <v>9.14</v>
      </c>
      <c r="H12">
        <v>19.5</v>
      </c>
      <c r="I12">
        <v>41</v>
      </c>
      <c r="J12">
        <v>1</v>
      </c>
      <c r="K12">
        <v>1</v>
      </c>
      <c r="L12" t="s">
        <v>18</v>
      </c>
      <c r="M12">
        <v>300</v>
      </c>
      <c r="N12">
        <v>3</v>
      </c>
      <c r="O12" t="s">
        <v>89</v>
      </c>
    </row>
    <row r="13" spans="1:15" x14ac:dyDescent="0.35">
      <c r="A13" t="s">
        <v>67</v>
      </c>
      <c r="B13" t="s">
        <v>58</v>
      </c>
      <c r="C13" t="s">
        <v>59</v>
      </c>
      <c r="D13">
        <v>32</v>
      </c>
      <c r="E13">
        <v>396</v>
      </c>
      <c r="F13">
        <v>10.67</v>
      </c>
      <c r="G13">
        <v>10.67</v>
      </c>
      <c r="H13">
        <v>29</v>
      </c>
      <c r="I13">
        <v>999</v>
      </c>
      <c r="J13">
        <v>1</v>
      </c>
      <c r="K13">
        <v>0</v>
      </c>
      <c r="L13" t="s">
        <v>18</v>
      </c>
      <c r="M13">
        <v>250</v>
      </c>
      <c r="N13">
        <v>3</v>
      </c>
      <c r="O13" t="s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</vt:lpstr>
      <vt:lpstr>Blade</vt:lpstr>
      <vt:lpstr>Nacelle</vt:lpstr>
      <vt:lpstr>Tower</vt:lpstr>
      <vt:lpstr>Monopile</vt:lpstr>
      <vt:lpstr>Jacket</vt:lpstr>
      <vt:lpstr>Cable</vt:lpstr>
      <vt:lpstr>Transition piece</vt:lpstr>
      <vt:lpstr>Steel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2022-07-11T19:50:45Z</dcterms:modified>
</cp:coreProperties>
</file>