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library\"/>
    </mc:Choice>
  </mc:AlternateContent>
  <xr:revisionPtr revIDLastSave="0" documentId="13_ncr:1_{344401F2-51FB-40F3-86F0-EEF34728BB7A}" xr6:coauthVersionLast="47" xr6:coauthVersionMax="47" xr10:uidLastSave="{00000000-0000-0000-0000-000000000000}"/>
  <bookViews>
    <workbookView xWindow="28680" yWindow="-120" windowWidth="29040" windowHeight="15840" xr2:uid="{6E624DB9-F13A-4642-BD3E-921B94A6B6A8}"/>
  </bookViews>
  <sheets>
    <sheet name="Avg Demand Scenario" sheetId="3" r:id="rId1"/>
    <sheet name="Blade" sheetId="2" r:id="rId2"/>
    <sheet name="Nacelle" sheetId="5" r:id="rId3"/>
    <sheet name="Tower" sheetId="6" r:id="rId4"/>
    <sheet name="Array cable" sheetId="7" r:id="rId5"/>
    <sheet name="Export cable" sheetId="4" r:id="rId6"/>
    <sheet name="Monopile" sheetId="1" r:id="rId7"/>
    <sheet name="Transition piece" sheetId="13" r:id="rId8"/>
    <sheet name="Jacket" sheetId="9" r:id="rId9"/>
    <sheet name="Semisubmersible" sheetId="11" r:id="rId10"/>
    <sheet name="Offshore substation" sheetId="10" r:id="rId11"/>
    <sheet name="WTIV" sheetId="8" r:id="rId12"/>
    <sheet name="Steel plate" sheetId="12" r:id="rId13"/>
    <sheet name="Flange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4" l="1"/>
  <c r="B17" i="14"/>
  <c r="B16" i="14"/>
  <c r="B15" i="14"/>
  <c r="B14" i="14"/>
  <c r="B12" i="14"/>
  <c r="B17" i="10" l="1"/>
  <c r="B17" i="9"/>
</calcChain>
</file>

<file path=xl/sharedStrings.xml><?xml version="1.0" encoding="utf-8"?>
<sst xmlns="http://schemas.openxmlformats.org/spreadsheetml/2006/main" count="388" uniqueCount="66">
  <si>
    <t>Factory specifications</t>
  </si>
  <si>
    <t>Annual throughput</t>
  </si>
  <si>
    <t>blades/year</t>
  </si>
  <si>
    <t>USD</t>
  </si>
  <si>
    <t>years</t>
  </si>
  <si>
    <t>Site requirements</t>
  </si>
  <si>
    <t>Port access requirements</t>
  </si>
  <si>
    <t>Onsite operations</t>
  </si>
  <si>
    <t>Number of factories required for average demand (2025-2035)</t>
  </si>
  <si>
    <t>Number of factories required for peak demand</t>
  </si>
  <si>
    <t>Workforce skills assessment</t>
  </si>
  <si>
    <t>Total Direct Jobs</t>
  </si>
  <si>
    <t>FTE</t>
  </si>
  <si>
    <t>Regional Professionals</t>
  </si>
  <si>
    <t>%</t>
  </si>
  <si>
    <t>Factory-Level Management</t>
  </si>
  <si>
    <t>Design and Engineering</t>
  </si>
  <si>
    <t>Quality and Safety</t>
  </si>
  <si>
    <t>Factory-Level Worker</t>
  </si>
  <si>
    <t>Facilities Maintenance</t>
  </si>
  <si>
    <t>Value</t>
  </si>
  <si>
    <t>Unit</t>
  </si>
  <si>
    <t>Lead time</t>
  </si>
  <si>
    <t>Investment cost</t>
  </si>
  <si>
    <t>monpioles/year</t>
  </si>
  <si>
    <t>Factory</t>
  </si>
  <si>
    <t>COD</t>
  </si>
  <si>
    <t>Location</t>
  </si>
  <si>
    <t>Blade 1</t>
  </si>
  <si>
    <t>Blade 2</t>
  </si>
  <si>
    <t>km/year</t>
  </si>
  <si>
    <t>Export cable 1</t>
  </si>
  <si>
    <t>Export cable 2</t>
  </si>
  <si>
    <t>nacelles/year</t>
  </si>
  <si>
    <t>Nacelle 1</t>
  </si>
  <si>
    <t>Tower 1</t>
  </si>
  <si>
    <t>towers/year</t>
  </si>
  <si>
    <t>Array cable 1</t>
  </si>
  <si>
    <t>Blade 3</t>
  </si>
  <si>
    <t>WTIV/year</t>
  </si>
  <si>
    <t>WTIV 2</t>
  </si>
  <si>
    <t>WTIV 3</t>
  </si>
  <si>
    <t>jackets/year</t>
  </si>
  <si>
    <t>Jacket 1</t>
  </si>
  <si>
    <t>substation/year</t>
  </si>
  <si>
    <t>semisubs/year</t>
  </si>
  <si>
    <t>MT/year</t>
  </si>
  <si>
    <t>Steel plate 1</t>
  </si>
  <si>
    <t>Notes and assumptions</t>
  </si>
  <si>
    <t>TX</t>
  </si>
  <si>
    <t>Transition piece 1</t>
  </si>
  <si>
    <t>Tower 2</t>
  </si>
  <si>
    <t>NC</t>
  </si>
  <si>
    <t>VA</t>
  </si>
  <si>
    <t>NJ</t>
  </si>
  <si>
    <t>RI</t>
  </si>
  <si>
    <t>MD</t>
  </si>
  <si>
    <t>ME</t>
  </si>
  <si>
    <t>LA</t>
  </si>
  <si>
    <t>Array cable 2</t>
  </si>
  <si>
    <t>NY</t>
  </si>
  <si>
    <t>MA</t>
  </si>
  <si>
    <t>GA</t>
  </si>
  <si>
    <t>WTIV 1</t>
  </si>
  <si>
    <t>Flange 1</t>
  </si>
  <si>
    <t>#/year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</si>
</sst>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Offshoresupplychainanalysis/Shared%20Documents/General/Roadmap%20analysis/Task%204%20-%20Manufacturing%20Capacity%20and%20Workforce%20Skills/Data_Task4_Manf_Workfo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es"/>
      <sheetName val="Nacelles"/>
      <sheetName val="Tower"/>
      <sheetName val="Generator"/>
      <sheetName val="Gearbox"/>
      <sheetName val="Monopiles"/>
      <sheetName val="Jackets"/>
      <sheetName val="Semisubmersible"/>
      <sheetName val="Transition piece"/>
      <sheetName val="Offshore substation"/>
      <sheetName val="Cables"/>
      <sheetName val="Mooring chain"/>
      <sheetName val="Mooring rope"/>
      <sheetName val="Anchors"/>
      <sheetName val="Suction caisson"/>
      <sheetName val="Bearings"/>
      <sheetName val="Flanges"/>
      <sheetName val="Hubs"/>
      <sheetName val="Bedplates"/>
      <sheetName val="Steel 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44">
          <cell r="S44">
            <v>1</v>
          </cell>
          <cell r="BK44">
            <v>200</v>
          </cell>
          <cell r="BL44">
            <v>0.05</v>
          </cell>
          <cell r="BM44">
            <v>0.05</v>
          </cell>
          <cell r="BN44">
            <v>0.05</v>
          </cell>
          <cell r="BO44">
            <v>0.75</v>
          </cell>
          <cell r="BP44">
            <v>0.1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AA12-E0D8-42F1-83CD-A592BFF5EB2C}">
  <dimension ref="A1:D18"/>
  <sheetViews>
    <sheetView tabSelected="1" topLeftCell="A7" workbookViewId="0">
      <selection activeCell="B18" sqref="B18"/>
    </sheetView>
  </sheetViews>
  <sheetFormatPr defaultRowHeight="14.5" x14ac:dyDescent="0.35"/>
  <cols>
    <col min="1" max="1" width="23.54296875" customWidth="1"/>
    <col min="2" max="2" width="12.1796875" customWidth="1"/>
  </cols>
  <sheetData>
    <row r="1" spans="1:4" x14ac:dyDescent="0.35">
      <c r="A1" s="1" t="s">
        <v>25</v>
      </c>
      <c r="B1" s="1" t="s">
        <v>26</v>
      </c>
      <c r="C1" s="1" t="s">
        <v>27</v>
      </c>
      <c r="D1" s="1" t="s">
        <v>48</v>
      </c>
    </row>
    <row r="2" spans="1:4" x14ac:dyDescent="0.35">
      <c r="A2" t="s">
        <v>28</v>
      </c>
      <c r="B2">
        <v>2028</v>
      </c>
      <c r="C2" t="s">
        <v>52</v>
      </c>
    </row>
    <row r="3" spans="1:4" x14ac:dyDescent="0.35">
      <c r="A3" t="s">
        <v>29</v>
      </c>
      <c r="B3">
        <v>2028</v>
      </c>
      <c r="C3" t="s">
        <v>53</v>
      </c>
    </row>
    <row r="4" spans="1:4" x14ac:dyDescent="0.35">
      <c r="A4" t="s">
        <v>38</v>
      </c>
      <c r="B4">
        <v>2028</v>
      </c>
      <c r="C4" t="s">
        <v>54</v>
      </c>
    </row>
    <row r="5" spans="1:4" x14ac:dyDescent="0.35">
      <c r="A5" t="s">
        <v>34</v>
      </c>
      <c r="B5">
        <v>2028</v>
      </c>
      <c r="C5" t="s">
        <v>55</v>
      </c>
    </row>
    <row r="6" spans="1:4" x14ac:dyDescent="0.35">
      <c r="A6" t="s">
        <v>35</v>
      </c>
      <c r="B6">
        <v>2027</v>
      </c>
      <c r="C6" t="s">
        <v>56</v>
      </c>
    </row>
    <row r="7" spans="1:4" x14ac:dyDescent="0.35">
      <c r="A7" t="s">
        <v>51</v>
      </c>
      <c r="B7">
        <v>2027</v>
      </c>
      <c r="C7" t="s">
        <v>57</v>
      </c>
    </row>
    <row r="8" spans="1:4" x14ac:dyDescent="0.35">
      <c r="A8" t="s">
        <v>37</v>
      </c>
      <c r="B8">
        <v>2029</v>
      </c>
      <c r="C8" t="s">
        <v>60</v>
      </c>
    </row>
    <row r="9" spans="1:4" x14ac:dyDescent="0.35">
      <c r="A9" t="s">
        <v>59</v>
      </c>
      <c r="B9">
        <v>2029</v>
      </c>
      <c r="C9" t="s">
        <v>61</v>
      </c>
    </row>
    <row r="10" spans="1:4" x14ac:dyDescent="0.35">
      <c r="A10" t="s">
        <v>31</v>
      </c>
      <c r="B10">
        <v>2029</v>
      </c>
      <c r="C10" t="s">
        <v>55</v>
      </c>
    </row>
    <row r="11" spans="1:4" x14ac:dyDescent="0.35">
      <c r="A11" t="s">
        <v>32</v>
      </c>
      <c r="B11">
        <v>2029</v>
      </c>
      <c r="C11" t="s">
        <v>52</v>
      </c>
    </row>
    <row r="12" spans="1:4" x14ac:dyDescent="0.35">
      <c r="A12" t="s">
        <v>43</v>
      </c>
      <c r="B12">
        <v>2026</v>
      </c>
      <c r="C12" t="s">
        <v>58</v>
      </c>
    </row>
    <row r="13" spans="1:4" x14ac:dyDescent="0.35">
      <c r="A13" t="s">
        <v>47</v>
      </c>
      <c r="B13">
        <v>2029</v>
      </c>
      <c r="C13" t="s">
        <v>62</v>
      </c>
    </row>
    <row r="14" spans="1:4" x14ac:dyDescent="0.35">
      <c r="A14" t="s">
        <v>50</v>
      </c>
      <c r="B14">
        <v>2025</v>
      </c>
      <c r="C14" t="s">
        <v>60</v>
      </c>
    </row>
    <row r="15" spans="1:4" x14ac:dyDescent="0.35">
      <c r="A15" t="s">
        <v>63</v>
      </c>
      <c r="B15">
        <v>2026</v>
      </c>
      <c r="C15" t="s">
        <v>49</v>
      </c>
    </row>
    <row r="16" spans="1:4" x14ac:dyDescent="0.35">
      <c r="A16" t="s">
        <v>40</v>
      </c>
      <c r="B16">
        <v>2028</v>
      </c>
    </row>
    <row r="17" spans="1:3" x14ac:dyDescent="0.35">
      <c r="A17" t="s">
        <v>41</v>
      </c>
      <c r="B17">
        <v>2029</v>
      </c>
      <c r="C17" t="s">
        <v>49</v>
      </c>
    </row>
    <row r="18" spans="1:3" x14ac:dyDescent="0.35">
      <c r="A18" t="s">
        <v>64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5459-4D29-4DEE-9AD2-5F444EBA6123}">
  <dimension ref="A1:C18"/>
  <sheetViews>
    <sheetView workbookViewId="0">
      <selection activeCell="N13" sqref="N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45</v>
      </c>
    </row>
    <row r="3" spans="1:3" x14ac:dyDescent="0.35">
      <c r="A3" t="s">
        <v>23</v>
      </c>
      <c r="B3">
        <v>100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200</v>
      </c>
      <c r="C12" t="s">
        <v>12</v>
      </c>
    </row>
    <row r="13" spans="1:3" x14ac:dyDescent="0.35">
      <c r="A13" t="s">
        <v>13</v>
      </c>
      <c r="C13" t="s">
        <v>14</v>
      </c>
    </row>
    <row r="14" spans="1:3" x14ac:dyDescent="0.35">
      <c r="A14" t="s">
        <v>15</v>
      </c>
      <c r="C14" t="s">
        <v>14</v>
      </c>
    </row>
    <row r="15" spans="1:3" x14ac:dyDescent="0.35">
      <c r="A15" t="s">
        <v>16</v>
      </c>
      <c r="C15" t="s">
        <v>14</v>
      </c>
    </row>
    <row r="16" spans="1:3" x14ac:dyDescent="0.35">
      <c r="A16" t="s">
        <v>17</v>
      </c>
      <c r="C16" t="s">
        <v>14</v>
      </c>
    </row>
    <row r="17" spans="1:3" x14ac:dyDescent="0.35">
      <c r="A17" t="s">
        <v>18</v>
      </c>
      <c r="C17" t="s">
        <v>14</v>
      </c>
    </row>
    <row r="18" spans="1:3" x14ac:dyDescent="0.35">
      <c r="A18" t="s">
        <v>19</v>
      </c>
      <c r="C18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B918-E104-4E21-9FCD-E0D518BA7C95}">
  <dimension ref="A1:C18"/>
  <sheetViews>
    <sheetView workbookViewId="0">
      <selection activeCell="E13" sqref="E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44</v>
      </c>
    </row>
    <row r="3" spans="1:3" x14ac:dyDescent="0.35">
      <c r="A3" t="s">
        <v>23</v>
      </c>
      <c r="B3">
        <v>10</v>
      </c>
      <c r="C3" t="s">
        <v>3</v>
      </c>
    </row>
    <row r="4" spans="1:3" x14ac:dyDescent="0.35">
      <c r="A4" t="s">
        <v>22</v>
      </c>
      <c r="B4">
        <v>0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 s="2">
        <v>100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4F7-AB48-42A0-9912-12CC392793F4}">
  <dimension ref="A1:C18"/>
  <sheetViews>
    <sheetView workbookViewId="0">
      <selection activeCell="B4" sqref="B4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39</v>
      </c>
    </row>
    <row r="3" spans="1:3" x14ac:dyDescent="0.35">
      <c r="A3" t="s">
        <v>23</v>
      </c>
      <c r="B3">
        <v>500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DA63-043F-4F6F-AF7D-07E7E696E20C}">
  <dimension ref="A1:C18"/>
  <sheetViews>
    <sheetView workbookViewId="0">
      <selection sqref="A1:C18"/>
    </sheetView>
  </sheetViews>
  <sheetFormatPr defaultRowHeight="14.5" x14ac:dyDescent="0.35"/>
  <cols>
    <col min="1" max="1" width="54.54296875" bestFit="1" customWidth="1"/>
    <col min="2" max="2" width="18.54296875" customWidth="1"/>
    <col min="3" max="3" width="19.6328125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120000</v>
      </c>
      <c r="C2" t="s">
        <v>46</v>
      </c>
    </row>
    <row r="3" spans="1:3" x14ac:dyDescent="0.35">
      <c r="A3" t="s">
        <v>23</v>
      </c>
      <c r="B3">
        <v>2000</v>
      </c>
      <c r="C3" t="s">
        <v>3</v>
      </c>
    </row>
    <row r="4" spans="1:3" x14ac:dyDescent="0.35">
      <c r="A4" t="s">
        <v>22</v>
      </c>
      <c r="B4">
        <v>8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600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D9F9-42CE-4C05-817C-410AD5AB0AEA}">
  <dimension ref="A1:C18"/>
  <sheetViews>
    <sheetView workbookViewId="0">
      <selection activeCell="F17" sqref="F17"/>
    </sheetView>
  </sheetViews>
  <sheetFormatPr defaultRowHeight="14.5" x14ac:dyDescent="0.35"/>
  <cols>
    <col min="1" max="1" width="54.54296875" bestFit="1" customWidth="1"/>
    <col min="2" max="2" width="19.36328125" customWidth="1"/>
    <col min="3" max="3" width="14.1796875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5000</v>
      </c>
      <c r="C2" t="s">
        <v>65</v>
      </c>
    </row>
    <row r="3" spans="1:3" x14ac:dyDescent="0.35">
      <c r="A3" t="s">
        <v>23</v>
      </c>
      <c r="B3">
        <v>100</v>
      </c>
      <c r="C3" t="s">
        <v>3</v>
      </c>
    </row>
    <row r="4" spans="1:3" x14ac:dyDescent="0.35">
      <c r="A4" t="s">
        <v>22</v>
      </c>
      <c r="B4">
        <v>2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f>[1]Flanges!$BK$44</f>
        <v>200</v>
      </c>
      <c r="C12" t="s">
        <v>12</v>
      </c>
    </row>
    <row r="13" spans="1:3" x14ac:dyDescent="0.35">
      <c r="A13" t="s">
        <v>13</v>
      </c>
      <c r="B13" s="4"/>
      <c r="C13" t="s">
        <v>14</v>
      </c>
    </row>
    <row r="14" spans="1:3" x14ac:dyDescent="0.35">
      <c r="A14" t="s">
        <v>15</v>
      </c>
      <c r="B14" s="4">
        <f>[1]Flanges!$BL$44</f>
        <v>0.05</v>
      </c>
      <c r="C14" t="s">
        <v>14</v>
      </c>
    </row>
    <row r="15" spans="1:3" x14ac:dyDescent="0.35">
      <c r="A15" t="s">
        <v>16</v>
      </c>
      <c r="B15" s="4">
        <f>[1]Flanges!$BM$44</f>
        <v>0.05</v>
      </c>
      <c r="C15" t="s">
        <v>14</v>
      </c>
    </row>
    <row r="16" spans="1:3" x14ac:dyDescent="0.35">
      <c r="A16" t="s">
        <v>17</v>
      </c>
      <c r="B16" s="4">
        <f>[1]Flanges!$BN$44</f>
        <v>0.05</v>
      </c>
      <c r="C16" t="s">
        <v>14</v>
      </c>
    </row>
    <row r="17" spans="1:3" x14ac:dyDescent="0.35">
      <c r="A17" t="s">
        <v>18</v>
      </c>
      <c r="B17" s="4">
        <f>[1]Flanges!$BO$44</f>
        <v>0.75</v>
      </c>
      <c r="C17" t="s">
        <v>14</v>
      </c>
    </row>
    <row r="18" spans="1:3" x14ac:dyDescent="0.35">
      <c r="A18" t="s">
        <v>19</v>
      </c>
      <c r="B18" s="4">
        <f>[1]Flanges!$BP$44</f>
        <v>0.1</v>
      </c>
      <c r="C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EF1B-23F5-4178-BDD5-DE2DF9A8BA3C}">
  <dimension ref="A1:C12"/>
  <sheetViews>
    <sheetView workbookViewId="0">
      <selection activeCell="A25" sqref="A25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275</v>
      </c>
      <c r="C2" t="s">
        <v>2</v>
      </c>
    </row>
    <row r="3" spans="1:3" x14ac:dyDescent="0.35">
      <c r="A3" t="s">
        <v>23</v>
      </c>
      <c r="B3">
        <v>250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520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5467-6043-4D69-B0A9-8F782553D9FF}">
  <dimension ref="A1:C12"/>
  <sheetViews>
    <sheetView workbookViewId="0">
      <selection activeCell="H10" sqref="H10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2">
        <v>100</v>
      </c>
      <c r="C2" s="2" t="s">
        <v>33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232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707C-9E6D-44AC-8547-8A58A3185976}">
  <dimension ref="A1:C12"/>
  <sheetViews>
    <sheetView workbookViewId="0">
      <selection sqref="A1:XFD1048576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116</v>
      </c>
      <c r="C2" s="3" t="s">
        <v>36</v>
      </c>
    </row>
    <row r="3" spans="1:3" x14ac:dyDescent="0.35">
      <c r="A3" t="s">
        <v>23</v>
      </c>
      <c r="B3">
        <v>225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2919-2B5A-4AFC-B28B-5ED69A74E01A}">
  <dimension ref="A1:C12"/>
  <sheetViews>
    <sheetView workbookViewId="0">
      <selection activeCell="B7" sqref="B7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800</v>
      </c>
      <c r="C2" s="3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F0EB-6A67-446D-9FE1-E6B7CE544415}">
  <dimension ref="A1:C12"/>
  <sheetViews>
    <sheetView workbookViewId="0">
      <selection activeCell="B5" sqref="B5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350</v>
      </c>
      <c r="C2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200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539-34F9-4F03-9718-22E78997971A}">
  <dimension ref="A1:C18"/>
  <sheetViews>
    <sheetView workbookViewId="0">
      <selection activeCell="C4" sqref="C4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24</v>
      </c>
    </row>
    <row r="3" spans="1:3" x14ac:dyDescent="0.35">
      <c r="A3" t="s">
        <v>23</v>
      </c>
      <c r="B3">
        <v>340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0784-80A5-46FF-B5D5-B70F3B4F7CDA}">
  <dimension ref="A1:C18"/>
  <sheetViews>
    <sheetView workbookViewId="0">
      <selection activeCell="B12" sqref="B12:B18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100</v>
      </c>
      <c r="C2" t="s">
        <v>24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50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F004-DA56-47B2-9CA5-F34D53B4E73F}">
  <dimension ref="A1:C18"/>
  <sheetViews>
    <sheetView workbookViewId="0">
      <selection sqref="A1:D18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42</v>
      </c>
    </row>
    <row r="3" spans="1:3" x14ac:dyDescent="0.35">
      <c r="A3" t="s">
        <v>23</v>
      </c>
      <c r="B3">
        <v>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425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Avg Demand Scenario</vt:lpstr>
      <vt:lpstr>Blade</vt:lpstr>
      <vt:lpstr>Nacelle</vt:lpstr>
      <vt:lpstr>Tower</vt:lpstr>
      <vt:lpstr>Array cable</vt:lpstr>
      <vt:lpstr>Export cable</vt:lpstr>
      <vt:lpstr>Monopile</vt:lpstr>
      <vt:lpstr>Transition piece</vt:lpstr>
      <vt:lpstr>Jacket</vt:lpstr>
      <vt:lpstr>Semisubmersible</vt:lpstr>
      <vt:lpstr>Offshore substation</vt:lpstr>
      <vt:lpstr>WTIV</vt:lpstr>
      <vt:lpstr>Steel plate</vt:lpstr>
      <vt:lpstr>Flange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2022-03-07T23:03:02Z</dcterms:created>
  <dcterms:modified xsi:type="dcterms:W3CDTF">2022-07-11T19:50:25Z</dcterms:modified>
</cp:coreProperties>
</file>