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/Box/Fall 2020 Semester/Comm_3163/Lab Slides/Lab2/"/>
    </mc:Choice>
  </mc:AlternateContent>
  <xr:revisionPtr revIDLastSave="0" documentId="13_ncr:1_{63BC90C3-2B38-E641-85A2-64279EDDBB37}" xr6:coauthVersionLast="45" xr6:coauthVersionMax="45" xr10:uidLastSave="{00000000-0000-0000-0000-000000000000}"/>
  <bookViews>
    <workbookView xWindow="0" yWindow="460" windowWidth="27320" windowHeight="14900" xr2:uid="{D9941AD4-F713-6E4F-8CD1-67767A3A092A}"/>
  </bookViews>
  <sheets>
    <sheet name="Survey_Results" sheetId="1" r:id="rId1"/>
    <sheet name="Analy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2" i="1"/>
  <c r="E3" i="1"/>
  <c r="E4" i="1"/>
  <c r="E5" i="1"/>
  <c r="E6" i="1"/>
  <c r="D13" i="2" l="1"/>
  <c r="C13" i="2"/>
  <c r="B13" i="2"/>
  <c r="D9" i="2"/>
  <c r="C9" i="2"/>
  <c r="B9" i="2"/>
  <c r="I3" i="1"/>
  <c r="I4" i="1"/>
  <c r="I5" i="1"/>
  <c r="I6" i="1"/>
  <c r="I2" i="1"/>
  <c r="H3" i="1"/>
  <c r="H4" i="1"/>
  <c r="H5" i="1"/>
  <c r="H6" i="1"/>
  <c r="H2" i="1"/>
  <c r="B5" i="2"/>
  <c r="B4" i="2"/>
  <c r="B3" i="2"/>
  <c r="E2" i="1"/>
  <c r="C3" i="2" l="1"/>
  <c r="D3" i="2" s="1"/>
  <c r="C4" i="2"/>
  <c r="D4" i="2" s="1"/>
  <c r="C5" i="2"/>
  <c r="D5" i="2" l="1"/>
</calcChain>
</file>

<file path=xl/sharedStrings.xml><?xml version="1.0" encoding="utf-8"?>
<sst xmlns="http://schemas.openxmlformats.org/spreadsheetml/2006/main" count="60" uniqueCount="29">
  <si>
    <t>Participant</t>
  </si>
  <si>
    <t>Age</t>
  </si>
  <si>
    <t>State</t>
  </si>
  <si>
    <t>Hours_NCAA</t>
  </si>
  <si>
    <t>Hours_NFL</t>
  </si>
  <si>
    <t>Ohio</t>
  </si>
  <si>
    <t>Michigan</t>
  </si>
  <si>
    <t>n</t>
  </si>
  <si>
    <t>Percent</t>
  </si>
  <si>
    <t>Cumulative_Percent</t>
  </si>
  <si>
    <t>Hours_NFL_Cat</t>
  </si>
  <si>
    <t>Hours_NCAA_Cat</t>
  </si>
  <si>
    <t>Low</t>
  </si>
  <si>
    <t>Medium</t>
  </si>
  <si>
    <t>High</t>
  </si>
  <si>
    <t>Example Frequency Table</t>
  </si>
  <si>
    <t>Practice Frequency Table</t>
  </si>
  <si>
    <t>Total_Hours_Both</t>
  </si>
  <si>
    <t>Avg_Hours_Both</t>
  </si>
  <si>
    <t>Mode</t>
  </si>
  <si>
    <t>Median</t>
  </si>
  <si>
    <t>Mean</t>
  </si>
  <si>
    <t>Example Central Tendency</t>
  </si>
  <si>
    <t>Practice Central Tendency</t>
  </si>
  <si>
    <t>Example Dispersion</t>
  </si>
  <si>
    <t>Range</t>
  </si>
  <si>
    <t>Variance</t>
  </si>
  <si>
    <t>Standard Deviation</t>
  </si>
  <si>
    <t>Practice Dispersion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</si>
</sst>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Helvetica"/>
      <family val="2"/>
    </font>
    <font>
      <sz val="16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3" fillId="0" borderId="0" xfId="0" applyFont="1"/>
    <xf numFmtId="0" fontId="3" fillId="2" borderId="0" xfId="0" applyFont="1" applyFill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4" xfId="0" applyFont="1" applyBorder="1"/>
    <xf numFmtId="0" fontId="3" fillId="0" borderId="5" xfId="0" applyFont="1" applyBorder="1"/>
    <xf numFmtId="10" fontId="3" fillId="0" borderId="0" xfId="0" applyNumberFormat="1" applyFont="1" applyBorder="1"/>
    <xf numFmtId="0" fontId="2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0" fontId="3" fillId="2" borderId="0" xfId="0" applyNumberFormat="1" applyFont="1" applyFill="1" applyBorder="1"/>
    <xf numFmtId="0" fontId="3" fillId="2" borderId="0" xfId="0" applyFont="1" applyFill="1" applyBorder="1"/>
    <xf numFmtId="0" fontId="3" fillId="2" borderId="10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10" fontId="3" fillId="0" borderId="0" xfId="1" applyNumberFormat="1" applyFont="1" applyBorder="1" applyAlignment="1">
      <alignment horizontal="center"/>
    </xf>
    <xf numFmtId="10" fontId="3" fillId="0" borderId="3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0" fontId="3" fillId="0" borderId="5" xfId="1" applyNumberFormat="1" applyFont="1" applyBorder="1" applyAlignment="1">
      <alignment horizontal="center"/>
    </xf>
    <xf numFmtId="10" fontId="3" fillId="0" borderId="6" xfId="0" applyNumberFormat="1" applyFont="1" applyBorder="1" applyAlignment="1">
      <alignment horizontal="center"/>
    </xf>
    <xf numFmtId="1" fontId="3" fillId="0" borderId="5" xfId="1" applyNumberFormat="1" applyFont="1" applyBorder="1" applyAlignment="1">
      <alignment horizontal="center"/>
    </xf>
    <xf numFmtId="2" fontId="3" fillId="0" borderId="6" xfId="0" applyNumberFormat="1" applyFont="1" applyBorder="1" applyAlignment="1">
      <alignment horizontal="center"/>
    </xf>
    <xf numFmtId="2" fontId="3" fillId="0" borderId="5" xfId="1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5" xfId="1" applyNumberFormat="1" applyFont="1" applyBorder="1"/>
    <xf numFmtId="2" fontId="3" fillId="0" borderId="6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B25B3-22B1-0E43-A7BD-63B64C20BF34}">
  <dimension ref="A1:I16"/>
  <sheetViews>
    <sheetView tabSelected="1" topLeftCell="B1" workbookViewId="0">
      <selection activeCell="E7" sqref="E7:E16"/>
    </sheetView>
  </sheetViews>
  <sheetFormatPr baseColWidth="10" defaultRowHeight="21" x14ac:dyDescent="0.25"/>
  <cols>
    <col min="1" max="9" width="25" style="1" customWidth="1"/>
    <col min="10" max="16384" width="10.83203125" style="1"/>
  </cols>
  <sheetData>
    <row r="1" spans="1:9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11</v>
      </c>
      <c r="F1" s="17" t="s">
        <v>4</v>
      </c>
      <c r="G1" s="17" t="s">
        <v>10</v>
      </c>
      <c r="H1" s="17" t="s">
        <v>17</v>
      </c>
      <c r="I1" s="17" t="s">
        <v>18</v>
      </c>
    </row>
    <row r="2" spans="1:9" x14ac:dyDescent="0.25">
      <c r="A2" s="18">
        <v>1</v>
      </c>
      <c r="B2" s="18">
        <v>64</v>
      </c>
      <c r="C2" s="18" t="s">
        <v>6</v>
      </c>
      <c r="D2" s="18">
        <v>0</v>
      </c>
      <c r="E2" s="18" t="str">
        <f>IF(D2&lt;=3, "Low", IF(D2&lt;=9, "Medium", "High"))</f>
        <v>Low</v>
      </c>
      <c r="F2" s="18">
        <v>0</v>
      </c>
      <c r="G2" s="18" t="str">
        <f>IF(F2&lt;=3, "Low", IF(F2&lt;=9, "Medium", "High"))</f>
        <v>Low</v>
      </c>
      <c r="H2" s="18">
        <f>SUM(D2, F2)</f>
        <v>0</v>
      </c>
      <c r="I2" s="20">
        <f>AVERAGE(D2, F2)</f>
        <v>0</v>
      </c>
    </row>
    <row r="3" spans="1:9" x14ac:dyDescent="0.25">
      <c r="A3" s="18">
        <v>2</v>
      </c>
      <c r="B3" s="18">
        <v>20</v>
      </c>
      <c r="C3" s="18" t="s">
        <v>5</v>
      </c>
      <c r="D3" s="18">
        <v>0</v>
      </c>
      <c r="E3" s="18" t="str">
        <f t="shared" ref="E3:E16" si="0">IF(D3&lt;=3, "Low", IF(D3&lt;=9, "Medium", "High"))</f>
        <v>Low</v>
      </c>
      <c r="F3" s="18">
        <v>4</v>
      </c>
      <c r="G3" s="18" t="str">
        <f t="shared" ref="G3:G16" si="1">IF(F3&lt;=3, "Low", IF(F3&lt;=9, "Medium", "High"))</f>
        <v>Medium</v>
      </c>
      <c r="H3" s="18">
        <f t="shared" ref="H3:H16" si="2">SUM(D3, F3)</f>
        <v>4</v>
      </c>
      <c r="I3" s="20">
        <f t="shared" ref="I3:I16" si="3">AVERAGE(D3, F3)</f>
        <v>2</v>
      </c>
    </row>
    <row r="4" spans="1:9" x14ac:dyDescent="0.25">
      <c r="A4" s="18">
        <v>3</v>
      </c>
      <c r="B4" s="18">
        <v>24</v>
      </c>
      <c r="C4" s="18" t="s">
        <v>5</v>
      </c>
      <c r="D4" s="18">
        <v>15</v>
      </c>
      <c r="E4" s="18" t="str">
        <f t="shared" si="0"/>
        <v>High</v>
      </c>
      <c r="F4" s="18">
        <v>14</v>
      </c>
      <c r="G4" s="18" t="str">
        <f t="shared" si="1"/>
        <v>High</v>
      </c>
      <c r="H4" s="18">
        <f t="shared" si="2"/>
        <v>29</v>
      </c>
      <c r="I4" s="20">
        <f t="shared" si="3"/>
        <v>14.5</v>
      </c>
    </row>
    <row r="5" spans="1:9" x14ac:dyDescent="0.25">
      <c r="A5" s="18">
        <v>4</v>
      </c>
      <c r="B5" s="18">
        <v>35</v>
      </c>
      <c r="C5" s="18" t="s">
        <v>6</v>
      </c>
      <c r="D5" s="18">
        <v>17</v>
      </c>
      <c r="E5" s="18" t="str">
        <f t="shared" si="0"/>
        <v>High</v>
      </c>
      <c r="F5" s="18">
        <v>4</v>
      </c>
      <c r="G5" s="18" t="str">
        <f t="shared" si="1"/>
        <v>Medium</v>
      </c>
      <c r="H5" s="18">
        <f t="shared" si="2"/>
        <v>21</v>
      </c>
      <c r="I5" s="20">
        <f t="shared" si="3"/>
        <v>10.5</v>
      </c>
    </row>
    <row r="6" spans="1:9" x14ac:dyDescent="0.25">
      <c r="A6" s="18">
        <v>5</v>
      </c>
      <c r="B6" s="18">
        <v>18</v>
      </c>
      <c r="C6" s="18" t="s">
        <v>6</v>
      </c>
      <c r="D6" s="18">
        <v>5</v>
      </c>
      <c r="E6" s="18" t="str">
        <f t="shared" si="0"/>
        <v>Medium</v>
      </c>
      <c r="F6" s="18">
        <v>5</v>
      </c>
      <c r="G6" s="18" t="str">
        <f t="shared" si="1"/>
        <v>Medium</v>
      </c>
      <c r="H6" s="18">
        <f t="shared" si="2"/>
        <v>10</v>
      </c>
      <c r="I6" s="20">
        <f t="shared" si="3"/>
        <v>5</v>
      </c>
    </row>
    <row r="7" spans="1:9" x14ac:dyDescent="0.25">
      <c r="A7" s="18">
        <v>6</v>
      </c>
      <c r="B7" s="18">
        <v>25</v>
      </c>
      <c r="C7" s="18" t="s">
        <v>6</v>
      </c>
      <c r="D7" s="18">
        <v>0</v>
      </c>
      <c r="E7" s="18"/>
      <c r="F7" s="18">
        <v>0</v>
      </c>
      <c r="G7" s="18"/>
      <c r="H7" s="18"/>
      <c r="I7" s="20"/>
    </row>
    <row r="8" spans="1:9" x14ac:dyDescent="0.25">
      <c r="A8" s="18">
        <v>7</v>
      </c>
      <c r="B8" s="18">
        <v>55</v>
      </c>
      <c r="C8" s="18" t="s">
        <v>5</v>
      </c>
      <c r="D8" s="18">
        <v>9</v>
      </c>
      <c r="E8" s="18"/>
      <c r="F8" s="18">
        <v>3</v>
      </c>
      <c r="G8" s="18"/>
      <c r="H8" s="18"/>
      <c r="I8" s="20"/>
    </row>
    <row r="9" spans="1:9" x14ac:dyDescent="0.25">
      <c r="A9" s="18">
        <v>8</v>
      </c>
      <c r="B9" s="18">
        <v>50</v>
      </c>
      <c r="C9" s="18" t="s">
        <v>5</v>
      </c>
      <c r="D9" s="18">
        <v>5</v>
      </c>
      <c r="E9" s="18"/>
      <c r="F9" s="18">
        <v>10</v>
      </c>
      <c r="G9" s="18"/>
      <c r="H9" s="18"/>
      <c r="I9" s="20"/>
    </row>
    <row r="10" spans="1:9" x14ac:dyDescent="0.25">
      <c r="A10" s="18">
        <v>9</v>
      </c>
      <c r="B10" s="18">
        <v>49</v>
      </c>
      <c r="C10" s="18" t="s">
        <v>6</v>
      </c>
      <c r="D10" s="18">
        <v>0</v>
      </c>
      <c r="E10" s="18"/>
      <c r="F10" s="18">
        <v>0</v>
      </c>
      <c r="G10" s="18"/>
      <c r="H10" s="18"/>
      <c r="I10" s="20"/>
    </row>
    <row r="11" spans="1:9" x14ac:dyDescent="0.25">
      <c r="A11" s="18">
        <v>10</v>
      </c>
      <c r="B11" s="18">
        <v>51</v>
      </c>
      <c r="C11" s="18" t="s">
        <v>5</v>
      </c>
      <c r="D11" s="18">
        <v>7</v>
      </c>
      <c r="E11" s="18"/>
      <c r="F11" s="18">
        <v>2</v>
      </c>
      <c r="G11" s="18"/>
      <c r="H11" s="18"/>
      <c r="I11" s="20"/>
    </row>
    <row r="12" spans="1:9" x14ac:dyDescent="0.25">
      <c r="A12" s="18">
        <v>11</v>
      </c>
      <c r="B12" s="18">
        <v>62</v>
      </c>
      <c r="C12" s="18" t="s">
        <v>5</v>
      </c>
      <c r="D12" s="18">
        <v>5</v>
      </c>
      <c r="E12" s="18"/>
      <c r="F12" s="18">
        <v>5</v>
      </c>
      <c r="G12" s="18"/>
      <c r="H12" s="18"/>
      <c r="I12" s="20"/>
    </row>
    <row r="13" spans="1:9" x14ac:dyDescent="0.25">
      <c r="A13" s="18">
        <v>12</v>
      </c>
      <c r="B13" s="18">
        <v>29</v>
      </c>
      <c r="C13" s="18" t="s">
        <v>5</v>
      </c>
      <c r="D13" s="18">
        <v>3</v>
      </c>
      <c r="E13" s="18"/>
      <c r="F13" s="18">
        <v>6</v>
      </c>
      <c r="G13" s="18"/>
      <c r="H13" s="18"/>
      <c r="I13" s="20"/>
    </row>
    <row r="14" spans="1:9" x14ac:dyDescent="0.25">
      <c r="A14" s="18">
        <v>13</v>
      </c>
      <c r="B14" s="18">
        <v>34</v>
      </c>
      <c r="C14" s="18" t="s">
        <v>6</v>
      </c>
      <c r="D14" s="18">
        <v>10</v>
      </c>
      <c r="E14" s="18"/>
      <c r="F14" s="18">
        <v>0</v>
      </c>
      <c r="G14" s="18"/>
      <c r="H14" s="18"/>
      <c r="I14" s="20"/>
    </row>
    <row r="15" spans="1:9" x14ac:dyDescent="0.25">
      <c r="A15" s="18">
        <v>14</v>
      </c>
      <c r="B15" s="18">
        <v>46</v>
      </c>
      <c r="C15" s="18" t="s">
        <v>6</v>
      </c>
      <c r="D15" s="18">
        <v>0</v>
      </c>
      <c r="E15" s="18"/>
      <c r="F15" s="18">
        <v>0</v>
      </c>
      <c r="G15" s="18"/>
      <c r="H15" s="18"/>
      <c r="I15" s="20"/>
    </row>
    <row r="16" spans="1:9" x14ac:dyDescent="0.25">
      <c r="A16" s="19">
        <v>15</v>
      </c>
      <c r="B16" s="19">
        <v>59</v>
      </c>
      <c r="C16" s="19" t="s">
        <v>5</v>
      </c>
      <c r="D16" s="19">
        <v>12</v>
      </c>
      <c r="E16" s="19"/>
      <c r="F16" s="19">
        <v>0</v>
      </c>
      <c r="G16" s="19"/>
      <c r="H16" s="19"/>
      <c r="I16" s="32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EC8CD-275D-C349-8366-3AC677943A4F}">
  <dimension ref="A1:K13"/>
  <sheetViews>
    <sheetView workbookViewId="0">
      <selection activeCell="H19" sqref="H19"/>
    </sheetView>
  </sheetViews>
  <sheetFormatPr baseColWidth="10" defaultRowHeight="21" x14ac:dyDescent="0.25"/>
  <cols>
    <col min="1" max="4" width="29.1640625" style="1" customWidth="1"/>
    <col min="5" max="5" width="5" style="1" customWidth="1"/>
    <col min="6" max="6" width="2.5" style="2" customWidth="1"/>
    <col min="7" max="7" width="5" style="1" customWidth="1"/>
    <col min="8" max="11" width="29.1640625" style="1" customWidth="1"/>
    <col min="12" max="16384" width="10.83203125" style="1"/>
  </cols>
  <sheetData>
    <row r="1" spans="1:11" x14ac:dyDescent="0.25">
      <c r="A1" s="29" t="s">
        <v>15</v>
      </c>
      <c r="B1" s="30"/>
      <c r="C1" s="30"/>
      <c r="D1" s="31"/>
      <c r="E1" s="9"/>
      <c r="F1" s="10"/>
      <c r="H1" s="29" t="s">
        <v>16</v>
      </c>
      <c r="I1" s="30"/>
      <c r="J1" s="30"/>
      <c r="K1" s="31"/>
    </row>
    <row r="2" spans="1:11" x14ac:dyDescent="0.25">
      <c r="A2" s="14" t="s">
        <v>11</v>
      </c>
      <c r="B2" s="15" t="s">
        <v>7</v>
      </c>
      <c r="C2" s="15" t="s">
        <v>8</v>
      </c>
      <c r="D2" s="16" t="s">
        <v>9</v>
      </c>
      <c r="E2" s="4"/>
      <c r="F2" s="11"/>
      <c r="H2" s="14" t="s">
        <v>10</v>
      </c>
      <c r="I2" s="15" t="s">
        <v>7</v>
      </c>
      <c r="J2" s="15" t="s">
        <v>8</v>
      </c>
      <c r="K2" s="16" t="s">
        <v>9</v>
      </c>
    </row>
    <row r="3" spans="1:11" x14ac:dyDescent="0.25">
      <c r="A3" s="3" t="s">
        <v>12</v>
      </c>
      <c r="B3" s="4">
        <f>COUNTIF(Survey_Results!E2:E16, "Low")</f>
        <v>2</v>
      </c>
      <c r="C3" s="21">
        <f>B3/SUM(B3:B5)</f>
        <v>0.4</v>
      </c>
      <c r="D3" s="22">
        <f>SUM(C3)</f>
        <v>0.4</v>
      </c>
      <c r="E3" s="8"/>
      <c r="F3" s="12"/>
      <c r="H3" s="3" t="s">
        <v>12</v>
      </c>
      <c r="I3" s="4"/>
      <c r="J3" s="21"/>
      <c r="K3" s="22"/>
    </row>
    <row r="4" spans="1:11" x14ac:dyDescent="0.25">
      <c r="A4" s="3" t="s">
        <v>13</v>
      </c>
      <c r="B4" s="4">
        <f>COUNTIF(Survey_Results!E2:E16, "Medium")</f>
        <v>1</v>
      </c>
      <c r="C4" s="21">
        <f>B4/SUM(B3:B5)</f>
        <v>0.2</v>
      </c>
      <c r="D4" s="22">
        <f>SUM(C3:C4)</f>
        <v>0.60000000000000009</v>
      </c>
      <c r="E4" s="8"/>
      <c r="F4" s="12"/>
      <c r="H4" s="3" t="s">
        <v>13</v>
      </c>
      <c r="I4" s="4"/>
      <c r="J4" s="21"/>
      <c r="K4" s="22"/>
    </row>
    <row r="5" spans="1:11" ht="22" thickBot="1" x14ac:dyDescent="0.3">
      <c r="A5" s="6" t="s">
        <v>14</v>
      </c>
      <c r="B5" s="23">
        <f>COUNTIF(Survey_Results!E2:E16, "High")</f>
        <v>2</v>
      </c>
      <c r="C5" s="24">
        <f>B5/SUM(B3:B5)</f>
        <v>0.4</v>
      </c>
      <c r="D5" s="25">
        <f>SUM(C3:C5)</f>
        <v>1</v>
      </c>
      <c r="E5" s="5"/>
      <c r="F5" s="13"/>
      <c r="H5" s="6" t="s">
        <v>14</v>
      </c>
      <c r="I5" s="23"/>
      <c r="J5" s="24"/>
      <c r="K5" s="25"/>
    </row>
    <row r="6" spans="1:11" ht="22" thickBot="1" x14ac:dyDescent="0.3"/>
    <row r="7" spans="1:11" x14ac:dyDescent="0.25">
      <c r="A7" s="29" t="s">
        <v>22</v>
      </c>
      <c r="B7" s="30"/>
      <c r="C7" s="30"/>
      <c r="D7" s="31"/>
      <c r="H7" s="29" t="s">
        <v>23</v>
      </c>
      <c r="I7" s="30"/>
      <c r="J7" s="30"/>
      <c r="K7" s="31"/>
    </row>
    <row r="8" spans="1:11" x14ac:dyDescent="0.25">
      <c r="A8" s="14"/>
      <c r="B8" s="15" t="s">
        <v>19</v>
      </c>
      <c r="C8" s="15" t="s">
        <v>20</v>
      </c>
      <c r="D8" s="16" t="s">
        <v>21</v>
      </c>
      <c r="H8" s="14"/>
      <c r="I8" s="15" t="s">
        <v>19</v>
      </c>
      <c r="J8" s="15" t="s">
        <v>20</v>
      </c>
      <c r="K8" s="16" t="s">
        <v>21</v>
      </c>
    </row>
    <row r="9" spans="1:11" ht="22" thickBot="1" x14ac:dyDescent="0.3">
      <c r="A9" s="6" t="s">
        <v>3</v>
      </c>
      <c r="B9" s="23">
        <f>MODE(Survey_Results!D2:D16)</f>
        <v>0</v>
      </c>
      <c r="C9" s="26">
        <f>MEDIAN(Survey_Results!D2:D16)</f>
        <v>5</v>
      </c>
      <c r="D9" s="27">
        <f>AVERAGE(Survey_Results!D2:D16)</f>
        <v>5.8666666666666663</v>
      </c>
      <c r="H9" s="6" t="s">
        <v>4</v>
      </c>
      <c r="I9" s="7"/>
      <c r="J9" s="33"/>
      <c r="K9" s="34"/>
    </row>
    <row r="10" spans="1:11" ht="22" thickBot="1" x14ac:dyDescent="0.3"/>
    <row r="11" spans="1:11" x14ac:dyDescent="0.25">
      <c r="A11" s="29" t="s">
        <v>24</v>
      </c>
      <c r="B11" s="30"/>
      <c r="C11" s="30"/>
      <c r="D11" s="31"/>
      <c r="H11" s="29" t="s">
        <v>28</v>
      </c>
      <c r="I11" s="30"/>
      <c r="J11" s="30"/>
      <c r="K11" s="31"/>
    </row>
    <row r="12" spans="1:11" x14ac:dyDescent="0.25">
      <c r="A12" s="14"/>
      <c r="B12" s="15" t="s">
        <v>25</v>
      </c>
      <c r="C12" s="15" t="s">
        <v>26</v>
      </c>
      <c r="D12" s="16" t="s">
        <v>27</v>
      </c>
      <c r="H12" s="14"/>
      <c r="I12" s="15" t="s">
        <v>25</v>
      </c>
      <c r="J12" s="15" t="s">
        <v>26</v>
      </c>
      <c r="K12" s="16" t="s">
        <v>27</v>
      </c>
    </row>
    <row r="13" spans="1:11" ht="22" thickBot="1" x14ac:dyDescent="0.3">
      <c r="A13" s="6" t="s">
        <v>3</v>
      </c>
      <c r="B13" s="23">
        <f>MAX(Survey_Results!D2:D16)-MIN(Survey_Results!D2:D16)</f>
        <v>17</v>
      </c>
      <c r="C13" s="28">
        <f>VAR(Survey_Results!D2:D16)</f>
        <v>32.55238095238095</v>
      </c>
      <c r="D13" s="27">
        <f>STDEV(Survey_Results!D2:D16)</f>
        <v>5.7054693893124124</v>
      </c>
      <c r="H13" s="6" t="s">
        <v>4</v>
      </c>
      <c r="I13" s="23"/>
      <c r="J13" s="28"/>
      <c r="K13" s="27"/>
    </row>
  </sheetData>
  <mergeCells count="6">
    <mergeCell ref="A11:D11"/>
    <mergeCell ref="H11:K11"/>
    <mergeCell ref="H1:K1"/>
    <mergeCell ref="A1:D1"/>
    <mergeCell ref="A7:D7"/>
    <mergeCell ref="H7:K7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Survey_Results</vt:lpstr>
      <vt:lpstr>Analyses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Sweitzer</dc:creator>
  <cp:lastModifiedBy>Matthew Sweitzer</cp:lastModifiedBy>
  <dcterms:created xsi:type="dcterms:W3CDTF">2020-09-11T19:20:38Z</dcterms:created>
  <dcterms:modified xsi:type="dcterms:W3CDTF">2020-09-14T15:34:04Z</dcterms:modified>
</cp:coreProperties>
</file>